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585" windowHeight="12360" activeTab="4"/>
  </bookViews>
  <sheets>
    <sheet name="PEDUC" sheetId="1" r:id="rId1"/>
    <sheet name="PDISABL" sheetId="2" r:id="rId2"/>
    <sheet name="PCMAS (time use)" sheetId="3" state="hidden" r:id="rId3"/>
    <sheet name="PUMASmvalues" sheetId="4" state="hidden" r:id="rId4"/>
    <sheet name="PCLFS" sheetId="5" r:id="rId5"/>
    <sheet name="PCMAS" sheetId="6" r:id="rId6"/>
    <sheet name="PACTIV" sheetId="7" r:id="rId7"/>
    <sheet name="POCC" sheetId="8" r:id="rId8"/>
    <sheet name="PIND" sheetId="9" r:id="rId9"/>
    <sheet name="PTYPEWK" sheetId="10" r:id="rId10"/>
    <sheet name="PNEMP" sheetId="11" r:id="rId11"/>
    <sheet name="PFULPAR" sheetId="12" r:id="rId12"/>
    <sheet name="PCONTRA" sheetId="13" r:id="rId13"/>
    <sheet name="PSECJOB" sheetId="14" r:id="rId14"/>
    <sheet name="PHOURSU" sheetId="15" r:id="rId15"/>
    <sheet name="pweektl_check" sheetId="16" state="hidden" r:id="rId16"/>
    <sheet name="PWEXPTL" sheetId="17" r:id="rId17"/>
    <sheet name="PSEARCH" sheetId="18" r:id="rId18"/>
  </sheets>
  <definedNames>
    <definedName name="_xlnm.Print_Area" localSheetId="6">'PACTIV'!$A$1:$V$77</definedName>
    <definedName name="_xlnm.Print_Area" localSheetId="4">'PCLFS'!$A$1:$AL$134</definedName>
    <definedName name="_xlnm.Print_Area" localSheetId="5">'PCMAS'!$A$1:$AA$100</definedName>
    <definedName name="_xlnm.Print_Area" localSheetId="2">'PCMAS (time use)'!$A$1:$AH$109</definedName>
    <definedName name="_xlnm.Print_Area" localSheetId="12">'PCONTRA'!$A$1:$L$38</definedName>
    <definedName name="_xlnm.Print_Area" localSheetId="1">'PDISABL'!$A$1:$AE$71</definedName>
    <definedName name="_xlnm.Print_Area" localSheetId="0">'PEDUC'!$A$1:$AO$113</definedName>
    <definedName name="_xlnm.Print_Area" localSheetId="11">'PFULPAR'!$A$1:$I$52</definedName>
    <definedName name="_xlnm.Print_Area" localSheetId="14">'PHOURSU'!$A$1:$K$46</definedName>
    <definedName name="_xlnm.Print_Area" localSheetId="8">'PIND'!$A$1:$U$135</definedName>
    <definedName name="_xlnm.Print_Area" localSheetId="10">'PNEMP'!$A$1:$I$59</definedName>
    <definedName name="_xlnm.Print_Area" localSheetId="7">'POCC'!$A$1:$U$65</definedName>
    <definedName name="_xlnm.Print_Area" localSheetId="17">'PSEARCH'!$A$1:$Z$79</definedName>
    <definedName name="_xlnm.Print_Area" localSheetId="13">'PSECJOB'!$A$1:$W$58</definedName>
    <definedName name="_xlnm.Print_Area" localSheetId="9">'PTYPEWK'!$A$1:$V$57</definedName>
    <definedName name="_xlnm.Print_Area" localSheetId="16">'PWEXPTL'!$A$1:$S$37</definedName>
    <definedName name="_xlnm.Print_Titles" localSheetId="2">'PCMAS (time use)'!$1:$2</definedName>
  </definedNames>
  <calcPr fullCalcOnLoad="1"/>
</workbook>
</file>

<file path=xl/sharedStrings.xml><?xml version="1.0" encoding="utf-8"?>
<sst xmlns="http://schemas.openxmlformats.org/spreadsheetml/2006/main" count="2956" uniqueCount="658">
  <si>
    <t>mi or not working</t>
  </si>
  <si>
    <t>yes</t>
  </si>
  <si>
    <t>no</t>
  </si>
  <si>
    <t>mi</t>
  </si>
  <si>
    <t>not employed</t>
  </si>
  <si>
    <t>rp50</t>
  </si>
  <si>
    <t>0-14</t>
  </si>
  <si>
    <t>15-34</t>
  </si>
  <si>
    <t>35+</t>
  </si>
  <si>
    <t>na</t>
  </si>
  <si>
    <t>rp0201 &gt;= (rp0204 + rp0207 + rp0210 + rp0213 + rp0219)</t>
  </si>
  <si>
    <t>hours spent working &gt;= hours spent on home care</t>
  </si>
  <si>
    <t>C1</t>
  </si>
  <si>
    <t>C2</t>
  </si>
  <si>
    <t>C3</t>
  </si>
  <si>
    <t>rp0201 &gt;= rp0216</t>
  </si>
  <si>
    <t>hours spent working &gt;= hours spent in education</t>
  </si>
  <si>
    <t>rp0201 &gt;= rp0222</t>
  </si>
  <si>
    <t>hours spent working &gt;= hours spent in free time</t>
  </si>
  <si>
    <t>C4</t>
  </si>
  <si>
    <t>rp0216 &gt;= (rp0204 + rp0207 + rp0210 + rp0213 + rp0219)</t>
  </si>
  <si>
    <t>hours spent in education &gt;= hours spent on home care</t>
  </si>
  <si>
    <t>rp0216 &gt;= rp0222</t>
  </si>
  <si>
    <t>hours spent in education &gt;= hours spent in free time</t>
  </si>
  <si>
    <t>rp0216 &gt;= rp0201</t>
  </si>
  <si>
    <t>(p0210 + rp0213) &gt;= (rp0204 + rp0207)</t>
  </si>
  <si>
    <t>(p0210 + rp0213) &gt;= (rp0219 + rp0222)</t>
  </si>
  <si>
    <t>hours spent on care &gt;= hours spent on housework</t>
  </si>
  <si>
    <t>hours spent on care &gt;= hours spent on other house activities</t>
  </si>
  <si>
    <t>rp0213 &gt;= rp0210</t>
  </si>
  <si>
    <t>ok</t>
  </si>
  <si>
    <t>(rp0204 + rp0207 + rp0219) &gt;= rp0222</t>
  </si>
  <si>
    <t>rp0207 &gt;= rp0204</t>
  </si>
  <si>
    <t>hours spent at housework &gt;= hours spent at errands</t>
  </si>
  <si>
    <t>rp0207 &gt;= rp0219</t>
  </si>
  <si>
    <t>hours spent at housework &gt;= hours spent on repairs</t>
  </si>
  <si>
    <t>rp0204 &gt;= rp0219</t>
  </si>
  <si>
    <t>hours spent at errands &gt;= hours spent on repairs</t>
  </si>
  <si>
    <t>hours spent at homemaking &gt;= hours spent on free time</t>
  </si>
  <si>
    <t>-3</t>
  </si>
  <si>
    <t>C5</t>
  </si>
  <si>
    <t>C6</t>
  </si>
  <si>
    <t>C7</t>
  </si>
  <si>
    <t>C8</t>
  </si>
  <si>
    <t>C9</t>
  </si>
  <si>
    <t>YES</t>
  </si>
  <si>
    <t>NO</t>
  </si>
  <si>
    <t>average weekly hours worked</t>
  </si>
  <si>
    <t>-2</t>
  </si>
  <si>
    <t>hours spent on child care &gt;= hours spent on other care</t>
  </si>
  <si>
    <t>imp</t>
  </si>
  <si>
    <t>hours spent education &gt;= hours spent working</t>
  </si>
  <si>
    <t>rp0210 &gt;= rp0213</t>
  </si>
  <si>
    <t>time use data not missing</t>
  </si>
  <si>
    <t>rp02XX &lt;&gt; -1 &amp; rp02XX&lt;&gt; -3 for XX=01, 04, 07, 10, 13, 19 22</t>
  </si>
  <si>
    <t>150-349</t>
  </si>
  <si>
    <t>0-149</t>
  </si>
  <si>
    <t>350+</t>
  </si>
  <si>
    <t>rp02XX &lt;&gt; -1 &amp; rp02XX&lt;&gt; -3 for XX=01, 04, 07, 10, 13, 19, 22</t>
  </si>
  <si>
    <t>other</t>
  </si>
  <si>
    <t>Universe=</t>
  </si>
  <si>
    <t>Not in Universe</t>
  </si>
  <si>
    <t>In Universe, no information</t>
  </si>
  <si>
    <t>Other</t>
  </si>
  <si>
    <t>Variables and Values</t>
  </si>
  <si>
    <t>rp1a0x</t>
  </si>
  <si>
    <t>For the following variable names, x represents the month [01,12]:</t>
  </si>
  <si>
    <t>Full-time employed</t>
  </si>
  <si>
    <t>Part-time employed or marginal</t>
  </si>
  <si>
    <t>Registered unemployed</t>
  </si>
  <si>
    <t>Maternity or child-rearing leave</t>
  </si>
  <si>
    <t>Military or community service (compulsory)</t>
  </si>
  <si>
    <t>NA</t>
  </si>
  <si>
    <t>In school, at university or higher education</t>
  </si>
  <si>
    <t>In retirement or early retirement</t>
  </si>
  <si>
    <t>variable</t>
  </si>
  <si>
    <t>contents</t>
  </si>
  <si>
    <t>rp1b0x</t>
  </si>
  <si>
    <t>rp1c0x</t>
  </si>
  <si>
    <t>rp1d0x</t>
  </si>
  <si>
    <t>rp1e0x</t>
  </si>
  <si>
    <t>rp1f0x</t>
  </si>
  <si>
    <t>rp1g0x</t>
  </si>
  <si>
    <t>rp1h0x</t>
  </si>
  <si>
    <t>rp1i0x</t>
  </si>
  <si>
    <t>rp1j0x</t>
  </si>
  <si>
    <t>rp1m0x</t>
  </si>
  <si>
    <t>First-time company training, apprenticeship</t>
  </si>
  <si>
    <t>workshop for the disabled</t>
  </si>
  <si>
    <t>Housewife/ husband</t>
  </si>
  <si>
    <t>Further on-the-job training/ retraining</t>
  </si>
  <si>
    <t>sick</t>
  </si>
  <si>
    <t>vacation</t>
  </si>
  <si>
    <t>possible values</t>
  </si>
  <si>
    <t>NR to all questions</t>
  </si>
  <si>
    <t>short-time pay</t>
  </si>
  <si>
    <t xml:space="preserve">           </t>
  </si>
  <si>
    <t>act201</t>
  </si>
  <si>
    <t>ac</t>
  </si>
  <si>
    <t>t201</t>
  </si>
  <si>
    <t xml:space="preserve">    act101 </t>
  </si>
  <si>
    <t>appren</t>
  </si>
  <si>
    <t>voc.</t>
  </si>
  <si>
    <t>pt emp</t>
  </si>
  <si>
    <t>retire</t>
  </si>
  <si>
    <t>school</t>
  </si>
  <si>
    <t>leave</t>
  </si>
  <si>
    <t>house</t>
  </si>
  <si>
    <t>unemp</t>
  </si>
  <si>
    <t>1 activit</t>
  </si>
  <si>
    <t>-----------+-------------------------------------------------------+----------</t>
  </si>
  <si>
    <t xml:space="preserve">  military </t>
  </si>
  <si>
    <t xml:space="preserve">    ft emp </t>
  </si>
  <si>
    <t xml:space="preserve">    appren </t>
  </si>
  <si>
    <t xml:space="preserve">      voc. </t>
  </si>
  <si>
    <t xml:space="preserve">    pt emp </t>
  </si>
  <si>
    <t xml:space="preserve">    retire </t>
  </si>
  <si>
    <t xml:space="preserve">    school </t>
  </si>
  <si>
    <t xml:space="preserve">     leave </t>
  </si>
  <si>
    <t xml:space="preserve">     house </t>
  </si>
  <si>
    <t xml:space="preserve">     unemp </t>
  </si>
  <si>
    <t xml:space="preserve">short-time </t>
  </si>
  <si>
    <t xml:space="preserve">     other </t>
  </si>
  <si>
    <t xml:space="preserve">   missing </t>
  </si>
  <si>
    <t>act202</t>
  </si>
  <si>
    <t>t202</t>
  </si>
  <si>
    <t xml:space="preserve">    act102 </t>
  </si>
  <si>
    <t>act203</t>
  </si>
  <si>
    <t>t203</t>
  </si>
  <si>
    <t xml:space="preserve">    act103 </t>
  </si>
  <si>
    <t>act204</t>
  </si>
  <si>
    <t>t204</t>
  </si>
  <si>
    <t xml:space="preserve">    act104 </t>
  </si>
  <si>
    <t>act205</t>
  </si>
  <si>
    <t>t205</t>
  </si>
  <si>
    <t xml:space="preserve">    act105 </t>
  </si>
  <si>
    <t>act206</t>
  </si>
  <si>
    <t>t206</t>
  </si>
  <si>
    <t xml:space="preserve">    act106 </t>
  </si>
  <si>
    <t>act207</t>
  </si>
  <si>
    <t>t207</t>
  </si>
  <si>
    <t xml:space="preserve">    act107 </t>
  </si>
  <si>
    <t>act208</t>
  </si>
  <si>
    <t xml:space="preserve">    act108 </t>
  </si>
  <si>
    <t>act209</t>
  </si>
  <si>
    <t xml:space="preserve">    act109 </t>
  </si>
  <si>
    <t>act210</t>
  </si>
  <si>
    <t xml:space="preserve">    act110 </t>
  </si>
  <si>
    <t>act211</t>
  </si>
  <si>
    <t xml:space="preserve">    act111 </t>
  </si>
  <si>
    <t>act212</t>
  </si>
  <si>
    <t xml:space="preserve">    act112 </t>
  </si>
  <si>
    <t>NILF; homemaker</t>
  </si>
  <si>
    <t>unpaid family worker</t>
  </si>
  <si>
    <t>rentier</t>
  </si>
  <si>
    <t>homemaker</t>
  </si>
  <si>
    <t>NILF; student</t>
  </si>
  <si>
    <t>NILF; rentier</t>
  </si>
  <si>
    <t>Position in employment</t>
  </si>
  <si>
    <t>member of a cooperative</t>
  </si>
  <si>
    <t>Emp; armed forces, at work</t>
  </si>
  <si>
    <t>% EMP</t>
  </si>
  <si>
    <t>% UNEMP</t>
  </si>
  <si>
    <t>age</t>
  </si>
  <si>
    <t>occupation</t>
  </si>
  <si>
    <t>Univ =</t>
  </si>
  <si>
    <t>Empl; on leave, holiday, sickness, studies, etc (licencia por vacaciones, enfermedad, estudio, etc)</t>
  </si>
  <si>
    <t>Empl; on leave, little work or weather (por poco trabajo o mal tiempo)</t>
  </si>
  <si>
    <t>Empl; on leave, receiving unemployment benefits (por estar en seguro de paro)</t>
  </si>
  <si>
    <t>Empl; on leave, strike or suspention (por huelga, estar suspendido, etc)</t>
  </si>
  <si>
    <t>Emp; armed forces, on leave</t>
  </si>
  <si>
    <t xml:space="preserve">NILF; indistinguishable </t>
  </si>
  <si>
    <t>1-3</t>
  </si>
  <si>
    <t>holiday, sickness, studies, etc</t>
  </si>
  <si>
    <t>receiving unemployment benefits</t>
  </si>
  <si>
    <t>little work or bad weather</t>
  </si>
  <si>
    <t>retired</t>
  </si>
  <si>
    <t>&gt;=14</t>
  </si>
  <si>
    <t>&lt;14</t>
  </si>
  <si>
    <t>e2</t>
  </si>
  <si>
    <t>11-12</t>
  </si>
  <si>
    <t>UY04: PCLFS</t>
  </si>
  <si>
    <t>age&gt;=14</t>
  </si>
  <si>
    <t>UY04: PCMAS</t>
  </si>
  <si>
    <t>UY04: PACTIV</t>
  </si>
  <si>
    <t>Self-employed; employer</t>
  </si>
  <si>
    <t>Self-employed; member of producers' cooperative</t>
  </si>
  <si>
    <t>Oth Emp; contributing family worker</t>
  </si>
  <si>
    <t>f7</t>
  </si>
  <si>
    <t>public employee</t>
  </si>
  <si>
    <t>private employee</t>
  </si>
  <si>
    <t>employer (with salaried employees)</t>
  </si>
  <si>
    <t>f5_2</t>
  </si>
  <si>
    <t>UY04: POCC</t>
  </si>
  <si>
    <t>F6_2</t>
  </si>
  <si>
    <t>Q - extra-territorial organizations and bodies</t>
  </si>
  <si>
    <t>01-02</t>
  </si>
  <si>
    <t>05</t>
  </si>
  <si>
    <t>10-14</t>
  </si>
  <si>
    <t>15-37</t>
  </si>
  <si>
    <t>40-41</t>
  </si>
  <si>
    <t>45</t>
  </si>
  <si>
    <t>50-52</t>
  </si>
  <si>
    <t>55</t>
  </si>
  <si>
    <t>60-64</t>
  </si>
  <si>
    <t>65-67</t>
  </si>
  <si>
    <t>70-74</t>
  </si>
  <si>
    <t>75</t>
  </si>
  <si>
    <t>80</t>
  </si>
  <si>
    <t>85</t>
  </si>
  <si>
    <t>90-93</t>
  </si>
  <si>
    <t>95</t>
  </si>
  <si>
    <t>99</t>
  </si>
  <si>
    <t>UY04: PIND</t>
  </si>
  <si>
    <t>UY04: PTYPEWK</t>
  </si>
  <si>
    <t>1 person</t>
  </si>
  <si>
    <t>2-4 persons</t>
  </si>
  <si>
    <t>5-9 persons</t>
  </si>
  <si>
    <t>10-49 persons</t>
  </si>
  <si>
    <t>50 persons or more</t>
  </si>
  <si>
    <t>UY04: PNEMP</t>
  </si>
  <si>
    <t>UY04: PFULPAR</t>
  </si>
  <si>
    <t>UY04: PCONTRA</t>
  </si>
  <si>
    <t>UY04: PSECJOB</t>
  </si>
  <si>
    <t>number of jobs</t>
  </si>
  <si>
    <t>UY04: PHOURSU</t>
  </si>
  <si>
    <t>UY04: PWEXPTL</t>
  </si>
  <si>
    <t>UY04: PSEARCH</t>
  </si>
  <si>
    <t>worker in own business (without physical capital)</t>
  </si>
  <si>
    <t>worker in own business (with physical capital)</t>
  </si>
  <si>
    <t>0</t>
  </si>
  <si>
    <t>111-933</t>
  </si>
  <si>
    <t>not Armed Forces</t>
  </si>
  <si>
    <t>Armed Forces</t>
  </si>
  <si>
    <t>not working</t>
  </si>
  <si>
    <t>adult</t>
  </si>
  <si>
    <t>child</t>
  </si>
  <si>
    <t>wishes to work more hours</t>
  </si>
  <si>
    <t>works &gt;=40 hours</t>
  </si>
  <si>
    <t>4</t>
  </si>
  <si>
    <t>available to work more hours</t>
  </si>
  <si>
    <t>F19</t>
  </si>
  <si>
    <t>F18</t>
  </si>
  <si>
    <t>E2</t>
  </si>
  <si>
    <t>F5_2</t>
  </si>
  <si>
    <t>2</t>
  </si>
  <si>
    <t>1</t>
  </si>
  <si>
    <t>F20</t>
  </si>
  <si>
    <t>F1_1</t>
  </si>
  <si>
    <t>F1_2</t>
  </si>
  <si>
    <t>F2</t>
  </si>
  <si>
    <t>F3</t>
  </si>
  <si>
    <t>F32</t>
  </si>
  <si>
    <t>strike or suspension</t>
  </si>
  <si>
    <t>F23</t>
  </si>
  <si>
    <t>F22</t>
  </si>
  <si>
    <t>method of search</t>
  </si>
  <si>
    <t>F25</t>
  </si>
  <si>
    <t>F26</t>
  </si>
  <si>
    <t>1-3 or 5</t>
  </si>
  <si>
    <t>4 or 6</t>
  </si>
  <si>
    <t>passive methods</t>
  </si>
  <si>
    <t>F24</t>
  </si>
  <si>
    <t>F33</t>
  </si>
  <si>
    <t>2 or 0</t>
  </si>
  <si>
    <t>F40_1</t>
  </si>
  <si>
    <t>F40_2</t>
  </si>
  <si>
    <t>pensioner</t>
  </si>
  <si>
    <t>F40_4</t>
  </si>
  <si>
    <t>F40_5</t>
  </si>
  <si>
    <t>F40_3</t>
  </si>
  <si>
    <t>physically unable</t>
  </si>
  <si>
    <t>has a job to start within next month</t>
  </si>
  <si>
    <t>wating for outcome of application or interview</t>
  </si>
  <si>
    <t>discouraged worker</t>
  </si>
  <si>
    <t>no special reason</t>
  </si>
  <si>
    <t>active method</t>
  </si>
  <si>
    <t>2 or 3</t>
  </si>
  <si>
    <t>no, or not imediately</t>
  </si>
  <si>
    <t>Unemp; ILO, receives unemployment benefits</t>
  </si>
  <si>
    <t>Unemp; ILO, does not receive unemployment benefits</t>
  </si>
  <si>
    <t>Unemp; ILO, found job to start within one month</t>
  </si>
  <si>
    <t>Unemp; not ILO, receives unemployment benefits, active search</t>
  </si>
  <si>
    <t>Unemp; not ILO, receives unemployment benefits, passive search</t>
  </si>
  <si>
    <t>Unemp; not ILO, receives unemployment benefits, not looking??</t>
  </si>
  <si>
    <t>Unemp; not ILO, not receiving  unemployment benefits, active search</t>
  </si>
  <si>
    <t>Not Empl; waiting for outcome of application or interview</t>
  </si>
  <si>
    <t>Not Empl; looking but not actively</t>
  </si>
  <si>
    <t>Not Empl; unknown if looking, retired or pensioner</t>
  </si>
  <si>
    <t>Not Empl; unknown if looking, in education</t>
  </si>
  <si>
    <t>Not Empl; unknown if looking, homecarer</t>
  </si>
  <si>
    <t>Not Empl; unknown if looking, rentier</t>
  </si>
  <si>
    <t>Not Empl; unknown if looking, indist</t>
  </si>
  <si>
    <t>NILF; retired</t>
  </si>
  <si>
    <t xml:space="preserve">NILF; receiving other pension </t>
  </si>
  <si>
    <t>NILF; unable to work</t>
  </si>
  <si>
    <t>% ILO UNEMP</t>
  </si>
  <si>
    <t>reason for not working more hours</t>
  </si>
  <si>
    <t>receives unemployment benefits</t>
  </si>
  <si>
    <t>in education</t>
  </si>
  <si>
    <t>worked at least one hour last week</t>
  </si>
  <si>
    <t>worked from home, or helped in someone's business or farm, even if without compensation</t>
  </si>
  <si>
    <t>has a job or business to which will come back for sure</t>
  </si>
  <si>
    <t>looked for work last week</t>
  </si>
  <si>
    <t>reason why not worked last week</t>
  </si>
  <si>
    <t>looked for work in last 4 weeks</t>
  </si>
  <si>
    <t>reason why not looked</t>
  </si>
  <si>
    <t>available ot start</t>
  </si>
  <si>
    <t>wishes to work more</t>
  </si>
  <si>
    <t>1-4</t>
  </si>
  <si>
    <t>works &lt;40 hours</t>
  </si>
  <si>
    <t>2-5</t>
  </si>
  <si>
    <t>other reasons</t>
  </si>
  <si>
    <t>Empl; at work, works &gt;=40 hours per week</t>
  </si>
  <si>
    <t>Empl; at work, works &gt;=40 hours per week, Armed Forces</t>
  </si>
  <si>
    <t>Not Emp; retired</t>
  </si>
  <si>
    <t xml:space="preserve">Not Emp; receiving other pension </t>
  </si>
  <si>
    <t>Not Emp; student</t>
  </si>
  <si>
    <t>Not Emp; homemaker</t>
  </si>
  <si>
    <t>Not Emp; rentier</t>
  </si>
  <si>
    <t>Not Emp; physically disabled</t>
  </si>
  <si>
    <t>Not Emp; indist</t>
  </si>
  <si>
    <t>Indist; retired, works &lt;40 hours</t>
  </si>
  <si>
    <t>Indist; retired, on leave from work</t>
  </si>
  <si>
    <t>Indist; other pensioner, works &lt;40 hours</t>
  </si>
  <si>
    <t>Indist; other pensioner, on leave from work</t>
  </si>
  <si>
    <t>Indist; student, works &lt;40 hours</t>
  </si>
  <si>
    <t>Indist; student, on leave from work</t>
  </si>
  <si>
    <t>Indist; homecarer, works &lt;40 hours</t>
  </si>
  <si>
    <t>Indist; homecarer, on leave from work</t>
  </si>
  <si>
    <t>Indist; rentier, works &lt;40 hours</t>
  </si>
  <si>
    <t>Indist; rentier, on leave from work</t>
  </si>
  <si>
    <t>Indist; works &lt;40 hours</t>
  </si>
  <si>
    <t>Indist; on leave from work</t>
  </si>
  <si>
    <t>ever worked before</t>
  </si>
  <si>
    <t>F34</t>
  </si>
  <si>
    <t>last time worked</t>
  </si>
  <si>
    <t>less than 1 year ago</t>
  </si>
  <si>
    <t>more than 1 year ago</t>
  </si>
  <si>
    <t>position</t>
  </si>
  <si>
    <t>F39</t>
  </si>
  <si>
    <t>F37_2</t>
  </si>
  <si>
    <t>occupation in last job</t>
  </si>
  <si>
    <t>occupation in current job</t>
  </si>
  <si>
    <t>Paid employee</t>
  </si>
  <si>
    <t>Paid employee; Armed Forces</t>
  </si>
  <si>
    <t>Self-employed; own-account worker without physical capital</t>
  </si>
  <si>
    <t>Self-employed; own-account worker with physical capital</t>
  </si>
  <si>
    <t>F7</t>
  </si>
  <si>
    <t>valid ISCO code</t>
  </si>
  <si>
    <t>industry</t>
  </si>
  <si>
    <t>A - agriculture, hunting and forestry</t>
  </si>
  <si>
    <t xml:space="preserve">B - fishing </t>
  </si>
  <si>
    <t>C - mining and quarrying</t>
  </si>
  <si>
    <t>D - manufacturing</t>
  </si>
  <si>
    <t xml:space="preserve">E - electricity, gas and water supply </t>
  </si>
  <si>
    <t xml:space="preserve">F - construction </t>
  </si>
  <si>
    <t xml:space="preserve">G - wholesale and retail trade </t>
  </si>
  <si>
    <t>H - hotels and restaurants</t>
  </si>
  <si>
    <t>I - transport, storage and communications</t>
  </si>
  <si>
    <t>J - financial intermediation</t>
  </si>
  <si>
    <t>K - real estate, renting and business activities</t>
  </si>
  <si>
    <t>L - public administration and defence; compuls. social security</t>
  </si>
  <si>
    <t xml:space="preserve">M - education </t>
  </si>
  <si>
    <t xml:space="preserve">N - health and social work </t>
  </si>
  <si>
    <t>O - other community, social and personal service activities</t>
  </si>
  <si>
    <t>P - private households with employed person</t>
  </si>
  <si>
    <t>F38_2</t>
  </si>
  <si>
    <t>worked at least 1 hour last week</t>
  </si>
  <si>
    <t>has a job or business to which will come back</t>
  </si>
  <si>
    <r>
      <t xml:space="preserve">1000 + </t>
    </r>
    <r>
      <rPr>
        <b/>
        <i/>
        <sz val="12"/>
        <rFont val="Arial"/>
        <family val="2"/>
      </rPr>
      <t>F6_2</t>
    </r>
    <r>
      <rPr>
        <b/>
        <sz val="12"/>
        <rFont val="Arial"/>
        <family val="2"/>
      </rPr>
      <t>*10</t>
    </r>
  </si>
  <si>
    <r>
      <t xml:space="preserve">2000 + </t>
    </r>
    <r>
      <rPr>
        <b/>
        <i/>
        <sz val="12"/>
        <rFont val="Arial"/>
        <family val="2"/>
      </rPr>
      <t xml:space="preserve">F6_2 </t>
    </r>
    <r>
      <rPr>
        <b/>
        <sz val="12"/>
        <rFont val="Arial"/>
        <family val="2"/>
      </rPr>
      <t xml:space="preserve"> *10</t>
    </r>
  </si>
  <si>
    <r>
      <t xml:space="preserve">3000 + </t>
    </r>
    <r>
      <rPr>
        <b/>
        <i/>
        <sz val="12"/>
        <rFont val="Arial"/>
        <family val="2"/>
      </rPr>
      <t xml:space="preserve">F6_2 </t>
    </r>
    <r>
      <rPr>
        <b/>
        <sz val="12"/>
        <rFont val="Arial"/>
        <family val="2"/>
      </rPr>
      <t xml:space="preserve"> *10</t>
    </r>
  </si>
  <si>
    <r>
      <t xml:space="preserve">4000 + </t>
    </r>
    <r>
      <rPr>
        <b/>
        <i/>
        <sz val="12"/>
        <rFont val="Arial"/>
        <family val="2"/>
      </rPr>
      <t xml:space="preserve">F6_2 </t>
    </r>
    <r>
      <rPr>
        <b/>
        <sz val="12"/>
        <rFont val="Arial"/>
        <family val="2"/>
      </rPr>
      <t xml:space="preserve"> *10</t>
    </r>
  </si>
  <si>
    <r>
      <t xml:space="preserve">5000 + </t>
    </r>
    <r>
      <rPr>
        <b/>
        <i/>
        <sz val="12"/>
        <rFont val="Arial"/>
        <family val="2"/>
      </rPr>
      <t xml:space="preserve">F6_2 </t>
    </r>
    <r>
      <rPr>
        <b/>
        <sz val="12"/>
        <rFont val="Arial"/>
        <family val="2"/>
      </rPr>
      <t xml:space="preserve"> *10</t>
    </r>
  </si>
  <si>
    <r>
      <t xml:space="preserve">6000 + </t>
    </r>
    <r>
      <rPr>
        <b/>
        <i/>
        <sz val="12"/>
        <rFont val="Arial"/>
        <family val="2"/>
      </rPr>
      <t xml:space="preserve">F6_2 </t>
    </r>
    <r>
      <rPr>
        <b/>
        <sz val="12"/>
        <rFont val="Arial"/>
        <family val="2"/>
      </rPr>
      <t xml:space="preserve"> *10</t>
    </r>
  </si>
  <si>
    <r>
      <t xml:space="preserve">7000 + </t>
    </r>
    <r>
      <rPr>
        <b/>
        <i/>
        <sz val="12"/>
        <rFont val="Arial"/>
        <family val="2"/>
      </rPr>
      <t xml:space="preserve">F6_2 </t>
    </r>
    <r>
      <rPr>
        <b/>
        <sz val="12"/>
        <rFont val="Arial"/>
        <family val="2"/>
      </rPr>
      <t xml:space="preserve"> *10</t>
    </r>
  </si>
  <si>
    <r>
      <t xml:space="preserve">8000 + </t>
    </r>
    <r>
      <rPr>
        <b/>
        <i/>
        <sz val="12"/>
        <rFont val="Arial"/>
        <family val="2"/>
      </rPr>
      <t xml:space="preserve">F6_2 </t>
    </r>
    <r>
      <rPr>
        <b/>
        <sz val="12"/>
        <rFont val="Arial"/>
        <family val="2"/>
      </rPr>
      <t xml:space="preserve"> *10</t>
    </r>
  </si>
  <si>
    <r>
      <t xml:space="preserve">9000 + </t>
    </r>
    <r>
      <rPr>
        <b/>
        <i/>
        <sz val="12"/>
        <rFont val="Arial"/>
        <family val="2"/>
      </rPr>
      <t xml:space="preserve">F6_2 </t>
    </r>
    <r>
      <rPr>
        <b/>
        <sz val="12"/>
        <rFont val="Arial"/>
        <family val="2"/>
      </rPr>
      <t xml:space="preserve"> *10</t>
    </r>
  </si>
  <si>
    <r>
      <t xml:space="preserve">10000 + </t>
    </r>
    <r>
      <rPr>
        <b/>
        <i/>
        <sz val="12"/>
        <rFont val="Arial"/>
        <family val="2"/>
      </rPr>
      <t xml:space="preserve">F6_2 </t>
    </r>
    <r>
      <rPr>
        <b/>
        <sz val="12"/>
        <rFont val="Arial"/>
        <family val="2"/>
      </rPr>
      <t xml:space="preserve"> *10</t>
    </r>
  </si>
  <si>
    <r>
      <t xml:space="preserve">11000 + </t>
    </r>
    <r>
      <rPr>
        <b/>
        <i/>
        <sz val="12"/>
        <rFont val="Arial"/>
        <family val="2"/>
      </rPr>
      <t xml:space="preserve">F6_2 </t>
    </r>
    <r>
      <rPr>
        <b/>
        <sz val="12"/>
        <rFont val="Arial"/>
        <family val="2"/>
      </rPr>
      <t xml:space="preserve"> *10</t>
    </r>
  </si>
  <si>
    <r>
      <t xml:space="preserve">12000 + </t>
    </r>
    <r>
      <rPr>
        <b/>
        <i/>
        <sz val="12"/>
        <rFont val="Arial"/>
        <family val="2"/>
      </rPr>
      <t xml:space="preserve">F6_2 </t>
    </r>
    <r>
      <rPr>
        <b/>
        <sz val="12"/>
        <rFont val="Arial"/>
        <family val="2"/>
      </rPr>
      <t xml:space="preserve"> *10</t>
    </r>
  </si>
  <si>
    <r>
      <t xml:space="preserve">13000 + </t>
    </r>
    <r>
      <rPr>
        <b/>
        <i/>
        <sz val="12"/>
        <rFont val="Arial"/>
        <family val="2"/>
      </rPr>
      <t xml:space="preserve">F6_2 </t>
    </r>
    <r>
      <rPr>
        <b/>
        <sz val="12"/>
        <rFont val="Arial"/>
        <family val="2"/>
      </rPr>
      <t xml:space="preserve"> *10</t>
    </r>
  </si>
  <si>
    <r>
      <t xml:space="preserve">14000 + </t>
    </r>
    <r>
      <rPr>
        <b/>
        <i/>
        <sz val="12"/>
        <rFont val="Arial"/>
        <family val="2"/>
      </rPr>
      <t xml:space="preserve">F6_2 </t>
    </r>
    <r>
      <rPr>
        <b/>
        <sz val="12"/>
        <rFont val="Arial"/>
        <family val="2"/>
      </rPr>
      <t xml:space="preserve"> *10</t>
    </r>
  </si>
  <si>
    <r>
      <t xml:space="preserve">15000 + </t>
    </r>
    <r>
      <rPr>
        <b/>
        <i/>
        <sz val="12"/>
        <rFont val="Arial"/>
        <family val="2"/>
      </rPr>
      <t xml:space="preserve">F6_2 </t>
    </r>
    <r>
      <rPr>
        <b/>
        <sz val="12"/>
        <rFont val="Arial"/>
        <family val="2"/>
      </rPr>
      <t xml:space="preserve"> *10</t>
    </r>
  </si>
  <si>
    <r>
      <t xml:space="preserve">16000 + </t>
    </r>
    <r>
      <rPr>
        <b/>
        <i/>
        <sz val="12"/>
        <rFont val="Arial"/>
        <family val="2"/>
      </rPr>
      <t xml:space="preserve">F6_2 </t>
    </r>
    <r>
      <rPr>
        <b/>
        <sz val="12"/>
        <rFont val="Arial"/>
        <family val="2"/>
      </rPr>
      <t xml:space="preserve"> *10</t>
    </r>
  </si>
  <si>
    <r>
      <t xml:space="preserve">17000 + </t>
    </r>
    <r>
      <rPr>
        <b/>
        <i/>
        <sz val="12"/>
        <rFont val="Arial"/>
        <family val="2"/>
      </rPr>
      <t xml:space="preserve">F6_2 </t>
    </r>
    <r>
      <rPr>
        <b/>
        <sz val="12"/>
        <rFont val="Arial"/>
        <family val="2"/>
      </rPr>
      <t xml:space="preserve"> *10</t>
    </r>
  </si>
  <si>
    <r>
      <t xml:space="preserve">1000 + </t>
    </r>
    <r>
      <rPr>
        <b/>
        <i/>
        <sz val="12"/>
        <rFont val="Arial"/>
        <family val="2"/>
      </rPr>
      <t>F38_2</t>
    </r>
    <r>
      <rPr>
        <b/>
        <sz val="12"/>
        <rFont val="Arial"/>
        <family val="2"/>
      </rPr>
      <t>*10</t>
    </r>
  </si>
  <si>
    <r>
      <t xml:space="preserve">2000 + </t>
    </r>
    <r>
      <rPr>
        <b/>
        <i/>
        <sz val="12"/>
        <rFont val="Arial"/>
        <family val="2"/>
      </rPr>
      <t>F38_2</t>
    </r>
    <r>
      <rPr>
        <b/>
        <sz val="12"/>
        <rFont val="Arial"/>
        <family val="2"/>
      </rPr>
      <t>*10</t>
    </r>
  </si>
  <si>
    <r>
      <t xml:space="preserve">3000 + </t>
    </r>
    <r>
      <rPr>
        <b/>
        <i/>
        <sz val="12"/>
        <rFont val="Arial"/>
        <family val="2"/>
      </rPr>
      <t>F38_2</t>
    </r>
    <r>
      <rPr>
        <b/>
        <sz val="12"/>
        <rFont val="Arial"/>
        <family val="2"/>
      </rPr>
      <t>*10</t>
    </r>
  </si>
  <si>
    <r>
      <t xml:space="preserve">4000 + </t>
    </r>
    <r>
      <rPr>
        <b/>
        <i/>
        <sz val="12"/>
        <rFont val="Arial"/>
        <family val="2"/>
      </rPr>
      <t>F38_2</t>
    </r>
    <r>
      <rPr>
        <b/>
        <sz val="12"/>
        <rFont val="Arial"/>
        <family val="2"/>
      </rPr>
      <t>*10</t>
    </r>
  </si>
  <si>
    <r>
      <t xml:space="preserve">5000 + </t>
    </r>
    <r>
      <rPr>
        <b/>
        <i/>
        <sz val="12"/>
        <rFont val="Arial"/>
        <family val="2"/>
      </rPr>
      <t>F38_2</t>
    </r>
    <r>
      <rPr>
        <b/>
        <sz val="12"/>
        <rFont val="Arial"/>
        <family val="2"/>
      </rPr>
      <t>*10</t>
    </r>
  </si>
  <si>
    <r>
      <t xml:space="preserve">6000 + </t>
    </r>
    <r>
      <rPr>
        <b/>
        <i/>
        <sz val="12"/>
        <rFont val="Arial"/>
        <family val="2"/>
      </rPr>
      <t>F38_2</t>
    </r>
    <r>
      <rPr>
        <b/>
        <sz val="12"/>
        <rFont val="Arial"/>
        <family val="2"/>
      </rPr>
      <t>*10</t>
    </r>
  </si>
  <si>
    <r>
      <t xml:space="preserve">7000 + </t>
    </r>
    <r>
      <rPr>
        <b/>
        <i/>
        <sz val="12"/>
        <rFont val="Arial"/>
        <family val="2"/>
      </rPr>
      <t>F38_2</t>
    </r>
    <r>
      <rPr>
        <b/>
        <sz val="12"/>
        <rFont val="Arial"/>
        <family val="2"/>
      </rPr>
      <t>*10</t>
    </r>
  </si>
  <si>
    <r>
      <t xml:space="preserve">8000 + </t>
    </r>
    <r>
      <rPr>
        <b/>
        <i/>
        <sz val="12"/>
        <rFont val="Arial"/>
        <family val="2"/>
      </rPr>
      <t>F38_2</t>
    </r>
    <r>
      <rPr>
        <b/>
        <sz val="12"/>
        <rFont val="Arial"/>
        <family val="2"/>
      </rPr>
      <t>*10</t>
    </r>
  </si>
  <si>
    <r>
      <t xml:space="preserve">9000 + </t>
    </r>
    <r>
      <rPr>
        <b/>
        <i/>
        <sz val="12"/>
        <rFont val="Arial"/>
        <family val="2"/>
      </rPr>
      <t>F38_2</t>
    </r>
    <r>
      <rPr>
        <b/>
        <sz val="12"/>
        <rFont val="Arial"/>
        <family val="2"/>
      </rPr>
      <t>*10</t>
    </r>
  </si>
  <si>
    <r>
      <t xml:space="preserve">10000 + </t>
    </r>
    <r>
      <rPr>
        <b/>
        <i/>
        <sz val="12"/>
        <rFont val="Arial"/>
        <family val="2"/>
      </rPr>
      <t>F38_2</t>
    </r>
    <r>
      <rPr>
        <b/>
        <sz val="12"/>
        <rFont val="Arial"/>
        <family val="2"/>
      </rPr>
      <t>*10</t>
    </r>
  </si>
  <si>
    <r>
      <t xml:space="preserve">11000 + </t>
    </r>
    <r>
      <rPr>
        <b/>
        <i/>
        <sz val="12"/>
        <rFont val="Arial"/>
        <family val="2"/>
      </rPr>
      <t>F38_2</t>
    </r>
    <r>
      <rPr>
        <b/>
        <sz val="12"/>
        <rFont val="Arial"/>
        <family val="2"/>
      </rPr>
      <t>*10</t>
    </r>
  </si>
  <si>
    <r>
      <t xml:space="preserve">12000 + </t>
    </r>
    <r>
      <rPr>
        <b/>
        <i/>
        <sz val="12"/>
        <rFont val="Arial"/>
        <family val="2"/>
      </rPr>
      <t>F38_2</t>
    </r>
    <r>
      <rPr>
        <b/>
        <sz val="12"/>
        <rFont val="Arial"/>
        <family val="2"/>
      </rPr>
      <t>*10</t>
    </r>
  </si>
  <si>
    <r>
      <t xml:space="preserve">13000 + </t>
    </r>
    <r>
      <rPr>
        <b/>
        <i/>
        <sz val="12"/>
        <rFont val="Arial"/>
        <family val="2"/>
      </rPr>
      <t>F38_2</t>
    </r>
    <r>
      <rPr>
        <b/>
        <sz val="12"/>
        <rFont val="Arial"/>
        <family val="2"/>
      </rPr>
      <t>*10</t>
    </r>
  </si>
  <si>
    <r>
      <t xml:space="preserve">14000 + </t>
    </r>
    <r>
      <rPr>
        <b/>
        <i/>
        <sz val="12"/>
        <rFont val="Arial"/>
        <family val="2"/>
      </rPr>
      <t>F38_2</t>
    </r>
    <r>
      <rPr>
        <b/>
        <sz val="12"/>
        <rFont val="Arial"/>
        <family val="2"/>
      </rPr>
      <t>*10</t>
    </r>
  </si>
  <si>
    <r>
      <t xml:space="preserve">15000 + </t>
    </r>
    <r>
      <rPr>
        <b/>
        <i/>
        <sz val="12"/>
        <rFont val="Arial"/>
        <family val="2"/>
      </rPr>
      <t>F38_2</t>
    </r>
    <r>
      <rPr>
        <b/>
        <sz val="12"/>
        <rFont val="Arial"/>
        <family val="2"/>
      </rPr>
      <t>*10</t>
    </r>
  </si>
  <si>
    <r>
      <t xml:space="preserve">16000 + </t>
    </r>
    <r>
      <rPr>
        <b/>
        <i/>
        <sz val="12"/>
        <rFont val="Arial"/>
        <family val="2"/>
      </rPr>
      <t>F38_2</t>
    </r>
    <r>
      <rPr>
        <b/>
        <sz val="12"/>
        <rFont val="Arial"/>
        <family val="2"/>
      </rPr>
      <t>*10</t>
    </r>
  </si>
  <si>
    <r>
      <t xml:space="preserve">17000 + </t>
    </r>
    <r>
      <rPr>
        <b/>
        <i/>
        <sz val="12"/>
        <rFont val="Arial"/>
        <family val="2"/>
      </rPr>
      <t>F38_2</t>
    </r>
    <r>
      <rPr>
        <b/>
        <sz val="12"/>
        <rFont val="Arial"/>
        <family val="2"/>
      </rPr>
      <t>*10</t>
    </r>
  </si>
  <si>
    <t>1000s</t>
  </si>
  <si>
    <t>2000s</t>
  </si>
  <si>
    <t>3000s</t>
  </si>
  <si>
    <t>4000s</t>
  </si>
  <si>
    <t>5000s</t>
  </si>
  <si>
    <t>6000s</t>
  </si>
  <si>
    <t>7000s</t>
  </si>
  <si>
    <t>8000s</t>
  </si>
  <si>
    <t>9000s</t>
  </si>
  <si>
    <t>10000s</t>
  </si>
  <si>
    <t>11000s</t>
  </si>
  <si>
    <t>12000s</t>
  </si>
  <si>
    <t>13000s</t>
  </si>
  <si>
    <t>14000s</t>
  </si>
  <si>
    <t>15000s</t>
  </si>
  <si>
    <t>16000s</t>
  </si>
  <si>
    <t>17000s</t>
  </si>
  <si>
    <t>Public</t>
  </si>
  <si>
    <t>Private</t>
  </si>
  <si>
    <t>Public, Armed Forces</t>
  </si>
  <si>
    <t>3-7</t>
  </si>
  <si>
    <t>self-employed and other employed</t>
  </si>
  <si>
    <t>age&gt;=14 &amp; currently engaged in employment (including temporarily absent) or who have worked in the last 12 months</t>
  </si>
  <si>
    <t>age&gt;=14 &amp; currently engaged in dependent employment (including temporarily absent) or who have worked as employees in the last 12 months</t>
  </si>
  <si>
    <t>F8</t>
  </si>
  <si>
    <t>number of persons employed in firm</t>
  </si>
  <si>
    <t>3</t>
  </si>
  <si>
    <t>5</t>
  </si>
  <si>
    <t>age&gt;=14 &amp; currently engaged in employment (including temporarily absent)</t>
  </si>
  <si>
    <t>F17_1</t>
  </si>
  <si>
    <t>hours per week in primary job</t>
  </si>
  <si>
    <t>one job</t>
  </si>
  <si>
    <t>two jobs</t>
  </si>
  <si>
    <t>CONTENT: number of hours worked in first job</t>
  </si>
  <si>
    <t>F4</t>
  </si>
  <si>
    <t>F13</t>
  </si>
  <si>
    <t>position in second employment</t>
  </si>
  <si>
    <t>7</t>
  </si>
  <si>
    <t>1-2</t>
  </si>
  <si>
    <t>5-6</t>
  </si>
  <si>
    <t>employee</t>
  </si>
  <si>
    <t>employer</t>
  </si>
  <si>
    <t>own account worker</t>
  </si>
  <si>
    <t>unpaid family member</t>
  </si>
  <si>
    <t>mi or na</t>
  </si>
  <si>
    <t>Has one secondary job as employer</t>
  </si>
  <si>
    <t>Has one secondary job as member of producer cooperative</t>
  </si>
  <si>
    <t>Has one secondary job as own account worker</t>
  </si>
  <si>
    <t>Has one secondary job as unpaid family member</t>
  </si>
  <si>
    <t>Has more than one additional job, secondary one as employee</t>
  </si>
  <si>
    <t>Has one secondary job, status unknown</t>
  </si>
  <si>
    <t>2-8</t>
  </si>
  <si>
    <t>3-8</t>
  </si>
  <si>
    <t>more than two jobs</t>
  </si>
  <si>
    <t>Has more than one additional job, status unknown</t>
  </si>
  <si>
    <t>Has additional jobs, number unknown, secondary one as employee</t>
  </si>
  <si>
    <t>Has no additional job</t>
  </si>
  <si>
    <t>hours worked in primary job</t>
  </si>
  <si>
    <t>F17_2</t>
  </si>
  <si>
    <t>1-98</t>
  </si>
  <si>
    <t>1-98 hours</t>
  </si>
  <si>
    <t>99 hours or more</t>
  </si>
  <si>
    <t>hours worked in second job</t>
  </si>
  <si>
    <t>99 or more hours</t>
  </si>
  <si>
    <t>99 and more hours</t>
  </si>
  <si>
    <t>exact number of hours</t>
  </si>
  <si>
    <t>&lt;number of hours&gt;</t>
  </si>
  <si>
    <t>zero hours</t>
  </si>
  <si>
    <t>more than one job</t>
  </si>
  <si>
    <t>number of hours</t>
  </si>
  <si>
    <r>
      <t xml:space="preserve">1000 + </t>
    </r>
    <r>
      <rPr>
        <b/>
        <i/>
        <sz val="12"/>
        <rFont val="Arial"/>
        <family val="2"/>
      </rPr>
      <t>F17_1</t>
    </r>
  </si>
  <si>
    <t>&lt;exact number of hours&gt;</t>
  </si>
  <si>
    <t>at least x hours</t>
  </si>
  <si>
    <t>10xx</t>
  </si>
  <si>
    <t>Has work experience, currently working</t>
  </si>
  <si>
    <t>Has work experience, currently not working but has already worked</t>
  </si>
  <si>
    <t>Has no work experience (never worked before)</t>
  </si>
  <si>
    <t>&gt;0</t>
  </si>
  <si>
    <t>working</t>
  </si>
  <si>
    <t>already works &gt;=40 hours</t>
  </si>
  <si>
    <t>F21</t>
  </si>
  <si>
    <t>1-5</t>
  </si>
  <si>
    <t>valid method</t>
  </si>
  <si>
    <t>did nothing</t>
  </si>
  <si>
    <t>F27</t>
  </si>
  <si>
    <t>looking for specific job</t>
  </si>
  <si>
    <t>F28</t>
  </si>
  <si>
    <t>main feature searched in new job</t>
  </si>
  <si>
    <t>physically disabled</t>
  </si>
  <si>
    <t>already found job to start within next month</t>
  </si>
  <si>
    <t>waiting for hte results of job interview / application</t>
  </si>
  <si>
    <t>part-time job</t>
  </si>
  <si>
    <t>special hours</t>
  </si>
  <si>
    <t>consitent with knowledge and experience</t>
  </si>
  <si>
    <t>wage conditions</t>
  </si>
  <si>
    <t>place or work or personl conditions</t>
  </si>
  <si>
    <t>valid search method</t>
  </si>
  <si>
    <t>none</t>
  </si>
  <si>
    <t>working more hours in current job</t>
  </si>
  <si>
    <t>job additional to the current one</t>
  </si>
  <si>
    <t>job instead of the current one</t>
  </si>
  <si>
    <t>looked for job last 4 weeks</t>
  </si>
  <si>
    <t>place of work or personl conditions</t>
  </si>
  <si>
    <t>Looking; not working, looking for part-time job</t>
  </si>
  <si>
    <t>Looking; not working, looking for job with special hours</t>
  </si>
  <si>
    <t>Looking; not working, looking for job consistent to knowledge and experience</t>
  </si>
  <si>
    <t>Looking; not working, looking for job with specific wage conditions</t>
  </si>
  <si>
    <t>Looking; not working, looking for job with place or personal conditions</t>
  </si>
  <si>
    <t>Looking; not working, looking for any job</t>
  </si>
  <si>
    <t>Looking; not working, reports having looked but no active method</t>
  </si>
  <si>
    <t>Not looking; working, wishes and is available to work more but did nothing to look for a job</t>
  </si>
  <si>
    <t>Not looking; not working and not looking because of physical inability</t>
  </si>
  <si>
    <t>Not looking; not working and not looking because already found job to start within next month</t>
  </si>
  <si>
    <t>Not looking; not working and not looking because waiting results of job interview / application</t>
  </si>
  <si>
    <t>Not looking; not working and not looking because discouraged worker</t>
  </si>
  <si>
    <t>Not looking; not working and not looking, no reason given</t>
  </si>
  <si>
    <t>Indist; working less than 40 hours, wishing to work more hours but not available</t>
  </si>
  <si>
    <t>Indist; working less than 40 hours, does not wish to work more hours</t>
  </si>
  <si>
    <t>Indist; working 40 hours or more</t>
  </si>
  <si>
    <t>COMMENT: The original survey does not ask about main activity status; this variable thus is simply a recode of PCLFS, where persons currently working at least 40 hours have been coded as employed, persons not working at all as not employed, whereas those not currently working but with a job and those working less than 40 hours were coded as indistinguishable, with the indication about their eventual other status (which was not available in PCLFS).</t>
  </si>
  <si>
    <t>Work giving right to retirement only</t>
  </si>
  <si>
    <t>F10_1</t>
  </si>
  <si>
    <t>right to aguinaldo</t>
  </si>
  <si>
    <t>right to retirement</t>
  </si>
  <si>
    <t>UY04: PEDUC</t>
  </si>
  <si>
    <t>age&gt;=3</t>
  </si>
  <si>
    <t>&gt;=3</t>
  </si>
  <si>
    <t>&lt;3</t>
  </si>
  <si>
    <t>under school age</t>
  </si>
  <si>
    <t>currently in education</t>
  </si>
  <si>
    <t>E11_6</t>
  </si>
  <si>
    <t>E13</t>
  </si>
  <si>
    <t>E11_5</t>
  </si>
  <si>
    <t>E11_4</t>
  </si>
  <si>
    <t>E11_3</t>
  </si>
  <si>
    <t>E11_2</t>
  </si>
  <si>
    <t>E11_1</t>
  </si>
  <si>
    <t>E11_4_1</t>
  </si>
  <si>
    <t>school-age or over</t>
  </si>
  <si>
    <t>highest level completed</t>
  </si>
  <si>
    <t>years completed of university</t>
  </si>
  <si>
    <t>level attended</t>
  </si>
  <si>
    <t>level not attended</t>
  </si>
  <si>
    <t>years of Magisterium</t>
  </si>
  <si>
    <t>level not attanded</t>
  </si>
  <si>
    <t>years of technical education</t>
  </si>
  <si>
    <t>entry requisit level</t>
  </si>
  <si>
    <t>completed upper secondary</t>
  </si>
  <si>
    <t>completed lower secondary</t>
  </si>
  <si>
    <t>years of secondary</t>
  </si>
  <si>
    <t>&gt;=6</t>
  </si>
  <si>
    <t>upper secondary complete</t>
  </si>
  <si>
    <t>&lt;6</t>
  </si>
  <si>
    <t>lower secondary completed</t>
  </si>
  <si>
    <t>years of primary</t>
  </si>
  <si>
    <t>pre-primary completed</t>
  </si>
  <si>
    <t>pre-primary not completed</t>
  </si>
  <si>
    <t>.5-2</t>
  </si>
  <si>
    <t>ever attended education</t>
  </si>
  <si>
    <r>
      <t xml:space="preserve">Work giving right to 13th month </t>
    </r>
    <r>
      <rPr>
        <i/>
        <sz val="10"/>
        <rFont val="Arial"/>
        <family val="2"/>
      </rPr>
      <t>(aguinaldo)</t>
    </r>
    <r>
      <rPr>
        <sz val="10"/>
        <rFont val="Arial"/>
        <family val="2"/>
      </rPr>
      <t xml:space="preserve"> and retirement</t>
    </r>
  </si>
  <si>
    <r>
      <t xml:space="preserve">Work giving right to 13th month </t>
    </r>
    <r>
      <rPr>
        <i/>
        <sz val="10"/>
        <rFont val="Arial"/>
        <family val="2"/>
      </rPr>
      <t>(aguinaldo)</t>
    </r>
    <r>
      <rPr>
        <sz val="10"/>
        <rFont val="Arial"/>
        <family val="2"/>
      </rPr>
      <t xml:space="preserve"> only</t>
    </r>
  </si>
  <si>
    <r>
      <t xml:space="preserve">Work not giving right to 13th month </t>
    </r>
    <r>
      <rPr>
        <i/>
        <sz val="10"/>
        <rFont val="Arial"/>
        <family val="2"/>
      </rPr>
      <t>(aguinaldo)</t>
    </r>
    <r>
      <rPr>
        <sz val="10"/>
        <rFont val="Arial"/>
        <family val="2"/>
      </rPr>
      <t xml:space="preserve"> nor retirement</t>
    </r>
  </si>
  <si>
    <t>years of second.</t>
  </si>
  <si>
    <t>Completed university or similar level</t>
  </si>
  <si>
    <t>Completed technical education requiring completed upper secondary degree at entry</t>
  </si>
  <si>
    <t>Completed upper secondary level</t>
  </si>
  <si>
    <t>Completed technical education requiring completed lower secondary degree at entry</t>
  </si>
  <si>
    <t>3A</t>
  </si>
  <si>
    <t>3B</t>
  </si>
  <si>
    <t>Completed primary level</t>
  </si>
  <si>
    <t>5B</t>
  </si>
  <si>
    <t>5A</t>
  </si>
  <si>
    <t>Completed technical education requiring completed primary degree at entry</t>
  </si>
  <si>
    <t>2B</t>
  </si>
  <si>
    <t>&gt;1 or 0</t>
  </si>
  <si>
    <t>below completed upper secondary</t>
  </si>
  <si>
    <t>E11_3&gt;=6</t>
  </si>
  <si>
    <t>less than upper secondary level</t>
  </si>
  <si>
    <t>lower second. not completed</t>
  </si>
  <si>
    <t>2A</t>
  </si>
  <si>
    <t>Completed lower secondary level</t>
  </si>
  <si>
    <t>not completed upper secondary</t>
  </si>
  <si>
    <t>completed technical education</t>
  </si>
  <si>
    <t>did not complete technical education</t>
  </si>
  <si>
    <t>Completed technical education giving entry to university education</t>
  </si>
  <si>
    <t>did not complete upper secondary</t>
  </si>
  <si>
    <t>lower secondary not competed</t>
  </si>
  <si>
    <t>Never attended education</t>
  </si>
  <si>
    <t>years of pre-primary</t>
  </si>
  <si>
    <t>3, 4 or 0</t>
  </si>
  <si>
    <t>completed primary or no requirement</t>
  </si>
  <si>
    <t>Still in education</t>
  </si>
  <si>
    <t>low</t>
  </si>
  <si>
    <t>medium</t>
  </si>
  <si>
    <t>high</t>
  </si>
  <si>
    <t>ALL</t>
  </si>
  <si>
    <t>Attended education, never completed any level</t>
  </si>
  <si>
    <t>F10_2</t>
  </si>
  <si>
    <t>CONTENTS: Rather than the type of contract, this variable includes information on whether the job gives right to aguinaldo and/or pension.</t>
  </si>
  <si>
    <r>
      <t xml:space="preserve">1000 + </t>
    </r>
    <r>
      <rPr>
        <b/>
        <i/>
        <sz val="12"/>
        <rFont val="Arial"/>
        <family val="2"/>
      </rPr>
      <t>F17_2</t>
    </r>
  </si>
  <si>
    <t>min{(F17_1 + F17_2),99}</t>
  </si>
  <si>
    <t>99 or more</t>
  </si>
  <si>
    <t>ISCED</t>
  </si>
  <si>
    <r>
      <t xml:space="preserve">Completed </t>
    </r>
    <r>
      <rPr>
        <i/>
        <sz val="10"/>
        <rFont val="Arial"/>
        <family val="2"/>
      </rPr>
      <t>Magisterium</t>
    </r>
    <r>
      <rPr>
        <sz val="10"/>
        <rFont val="Arial"/>
        <family val="2"/>
      </rPr>
      <t xml:space="preserve"> of </t>
    </r>
    <r>
      <rPr>
        <i/>
        <sz val="10"/>
        <rFont val="Arial"/>
        <family val="2"/>
      </rPr>
      <t>Professorado</t>
    </r>
    <r>
      <rPr>
        <sz val="10"/>
        <rFont val="Arial"/>
        <family val="2"/>
      </rPr>
      <t xml:space="preserve"> (teachers' training)</t>
    </r>
  </si>
  <si>
    <t>Not yet in education</t>
  </si>
  <si>
    <t>E9</t>
  </si>
  <si>
    <t>E10</t>
  </si>
  <si>
    <t>3-5</t>
  </si>
  <si>
    <t>above mandatory school age</t>
  </si>
  <si>
    <t>below mandatory school age</t>
  </si>
  <si>
    <t>primary completed</t>
  </si>
  <si>
    <t>.5-5</t>
  </si>
  <si>
    <t>primary not completed</t>
  </si>
  <si>
    <t>Has one secondary job as employee</t>
  </si>
  <si>
    <t>Not Empl; discouraged worker</t>
  </si>
  <si>
    <t>Has more than one additional job, secondary one as employer</t>
  </si>
  <si>
    <t>Has more than one additional job, secondary one as own account worker</t>
  </si>
  <si>
    <t>Has more than one additional job, secondary one as member of producer cooperative</t>
  </si>
  <si>
    <t>Has more than one additional job, secondary one as unpaid family member</t>
  </si>
  <si>
    <t>Has additional jobs, number unknown, secondary one as unpaid family member</t>
  </si>
  <si>
    <t>Has additional jobs, number unknown, secondary one as member of producer cooperative</t>
  </si>
  <si>
    <t>Has additional jobs, number unknown, secondary one as own account worker</t>
  </si>
  <si>
    <t>Has additional jobs, number unknown, secondary one as employer</t>
  </si>
  <si>
    <t>UY04: PDISABL</t>
  </si>
  <si>
    <t>F17_1 + F17_2</t>
  </si>
  <si>
    <t>usual weekly hours worked at first and other jobs</t>
  </si>
  <si>
    <t>&gt;40</t>
  </si>
  <si>
    <t>1-39</t>
  </si>
  <si>
    <t>worked at least 40 hours</t>
  </si>
  <si>
    <t>worked less than 40 hours</t>
  </si>
  <si>
    <t>1, 3, 4</t>
  </si>
  <si>
    <t>health reasons</t>
  </si>
  <si>
    <t>study, family or personal and discoraged</t>
  </si>
  <si>
    <t>Works less than 40 hours per week because of health reasons</t>
  </si>
  <si>
    <t>Health reasons do not affect work ability, is working</t>
  </si>
  <si>
    <t>Health reasons do not affect work ability, is looking for job</t>
  </si>
  <si>
    <t>Health reasons do not affect work ability, is not working nor looking for other reasons</t>
  </si>
  <si>
    <t>Does not work/look for job because of physical disability</t>
  </si>
  <si>
    <t>11</t>
  </si>
  <si>
    <t>12</t>
  </si>
  <si>
    <t>officers of the Armed Forces</t>
  </si>
  <si>
    <t>other members of the Armed Forces</t>
  </si>
  <si>
    <r>
      <t>F5_2</t>
    </r>
    <r>
      <rPr>
        <b/>
        <sz val="12"/>
        <rFont val="Arial"/>
        <family val="2"/>
      </rPr>
      <t xml:space="preserve"> * 10</t>
    </r>
  </si>
  <si>
    <r>
      <t xml:space="preserve">F37_2 </t>
    </r>
    <r>
      <rPr>
        <b/>
        <sz val="12"/>
        <rFont val="Arial"/>
        <family val="2"/>
      </rPr>
      <t>*10</t>
    </r>
  </si>
  <si>
    <t>4-digit ISCO code</t>
  </si>
  <si>
    <t>Empl; at work, worked at least one hour last week</t>
  </si>
  <si>
    <t>Empl; at work, worked from home or helped in someone's business or farm</t>
  </si>
  <si>
    <t>Looking; working, wishes and available to work more hours in his current job</t>
  </si>
  <si>
    <t>Looking; working, wishes and available to work more hours with additional job</t>
  </si>
  <si>
    <t>Looking; working, wishes and available to work more hours with other job substituting current one</t>
  </si>
  <si>
    <t>100-9330</t>
  </si>
  <si>
    <t>917</t>
  </si>
  <si>
    <t>non valid ISCO code</t>
  </si>
  <si>
    <t>country-specific code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</si>
</sst>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name val="Arial"/>
      <family val="0"/>
    </font>
    <font>
      <sz val="11"/>
      <color indexed="8"/>
      <name val="Calibri"/>
      <family val="2"/>
    </font>
    <font>
      <sz val="8"/>
      <name val="Arial"/>
      <family val="2"/>
    </font>
    <font>
      <b/>
      <sz val="10"/>
      <name val="Arial"/>
      <family val="2"/>
    </font>
    <font>
      <b/>
      <i/>
      <sz val="10"/>
      <name val="Arial"/>
      <family val="2"/>
    </font>
    <font>
      <b/>
      <sz val="12"/>
      <name val="Arial"/>
      <family val="2"/>
    </font>
    <font>
      <sz val="10"/>
      <color indexed="14"/>
      <name val="Arial"/>
      <family val="2"/>
    </font>
    <font>
      <b/>
      <sz val="10"/>
      <color indexed="10"/>
      <name val="Arial"/>
      <family val="2"/>
    </font>
    <font>
      <b/>
      <i/>
      <sz val="12"/>
      <name val="Arial"/>
      <family val="2"/>
    </font>
    <font>
      <sz val="10"/>
      <color indexed="23"/>
      <name val="Arial"/>
      <family val="2"/>
    </font>
    <font>
      <b/>
      <sz val="10"/>
      <color indexed="12"/>
      <name val="Arial"/>
      <family val="2"/>
    </font>
    <font>
      <sz val="10"/>
      <color indexed="22"/>
      <name val="Arial"/>
      <family val="2"/>
    </font>
    <font>
      <i/>
      <sz val="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44"/>
        <bgColor indexed="64"/>
      </patternFill>
    </fill>
    <fill>
      <patternFill patternType="solid">
        <fgColor indexed="52"/>
        <bgColor indexed="64"/>
      </patternFill>
    </fill>
    <fill>
      <patternFill patternType="solid">
        <fgColor indexed="13"/>
        <bgColor indexed="64"/>
      </patternFill>
    </fill>
    <fill>
      <patternFill patternType="solid">
        <fgColor indexed="45"/>
        <bgColor indexed="64"/>
      </patternFill>
    </fill>
    <fill>
      <patternFill patternType="solid">
        <fgColor indexed="9"/>
        <bgColor indexed="64"/>
      </patternFill>
    </fill>
    <fill>
      <patternFill patternType="solid">
        <fgColor indexed="46"/>
        <bgColor indexed="64"/>
      </patternFill>
    </fill>
    <fill>
      <patternFill patternType="solid">
        <fgColor rgb="FF00FF00"/>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border>
    <border>
      <left/>
      <right/>
      <top/>
      <bottom style="medium"/>
    </border>
    <border>
      <left/>
      <right/>
      <top style="thin"/>
      <bottom style="thin"/>
    </border>
    <border>
      <left/>
      <right style="thin"/>
      <top style="thin"/>
      <bottom style="thin"/>
    </border>
    <border>
      <left style="medium"/>
      <right/>
      <top style="medium"/>
      <bottom/>
    </border>
    <border>
      <left/>
      <right style="medium"/>
      <top style="medium"/>
      <bottom/>
    </border>
    <border>
      <left/>
      <right/>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bottom/>
    </border>
    <border>
      <left/>
      <right style="medium"/>
      <top/>
      <bottom/>
    </border>
    <border>
      <left style="medium"/>
      <right style="medium"/>
      <top style="medium"/>
      <bottom/>
    </border>
    <border>
      <left style="medium"/>
      <right style="medium"/>
      <top/>
      <bottom/>
    </border>
    <border>
      <left style="medium"/>
      <right style="medium"/>
      <top/>
      <bottom style="medium"/>
    </border>
    <border>
      <left/>
      <right/>
      <top style="medium"/>
      <bottom style="thin"/>
    </border>
    <border>
      <left/>
      <right/>
      <top style="medium"/>
      <bottom style="medium"/>
    </border>
    <border>
      <left style="thin"/>
      <right/>
      <top style="thin"/>
      <bottom/>
    </border>
    <border>
      <left style="thin"/>
      <right/>
      <top style="thin"/>
      <bottom style="thin"/>
    </border>
    <border>
      <left/>
      <right/>
      <top style="thin"/>
      <bottom style="medium"/>
    </border>
    <border>
      <left/>
      <right style="thin"/>
      <top style="thin"/>
      <bottom style="medium"/>
    </border>
    <border>
      <left style="thin"/>
      <right style="thin"/>
      <top/>
      <bottom/>
    </border>
    <border>
      <left style="thin"/>
      <right style="thin"/>
      <top/>
      <bottom style="mediu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medium"/>
      <right style="thin"/>
      <top/>
      <bottom/>
    </border>
    <border>
      <left style="thin"/>
      <right style="medium"/>
      <top/>
      <bottom/>
    </border>
    <border>
      <left style="thin"/>
      <right style="thin"/>
      <top style="thin"/>
      <bottom style="medium"/>
    </border>
    <border>
      <left style="thin"/>
      <right style="medium"/>
      <top style="thin"/>
      <bottom style="medium"/>
    </border>
    <border>
      <left/>
      <right style="medium"/>
      <top style="thin"/>
      <bottom style="medium"/>
    </border>
    <border>
      <left style="medium"/>
      <right style="medium"/>
      <top style="medium"/>
      <bottom style="medium"/>
    </border>
    <border>
      <left/>
      <right style="medium"/>
      <top style="medium"/>
      <bottom style="thin"/>
    </border>
    <border>
      <left style="medium"/>
      <right style="medium"/>
      <top style="thin"/>
      <bottom style="thin"/>
    </border>
    <border>
      <left style="thin"/>
      <right/>
      <top/>
      <bottom/>
    </border>
    <border>
      <left style="medium"/>
      <right style="medium"/>
      <top style="medium"/>
      <bottom style="thin"/>
    </border>
    <border>
      <left/>
      <right style="thin"/>
      <top/>
      <bottom/>
    </border>
    <border>
      <left/>
      <right style="thin"/>
      <top/>
      <bottom style="thin"/>
    </border>
    <border>
      <left style="medium"/>
      <right/>
      <top/>
      <bottom style="thin"/>
    </border>
    <border>
      <left/>
      <right style="thin"/>
      <top/>
      <bottom style="medium"/>
    </border>
    <border>
      <left style="thin"/>
      <right/>
      <top/>
      <bottom style="thin"/>
    </border>
    <border>
      <left/>
      <right style="double"/>
      <top/>
      <bottom style="thin"/>
    </border>
    <border>
      <left style="thin"/>
      <right style="thin"/>
      <top style="medium"/>
      <bottom style="medium"/>
    </border>
    <border>
      <left style="medium"/>
      <right style="thin"/>
      <top style="medium"/>
      <bottom/>
    </border>
    <border>
      <left style="thin"/>
      <right/>
      <top style="medium"/>
      <bottom style="thin"/>
    </border>
    <border>
      <left style="medium"/>
      <right style="thin"/>
      <top/>
      <bottom style="thin"/>
    </border>
    <border>
      <left/>
      <right style="medium"/>
      <top style="thin"/>
      <bottom style="thin"/>
    </border>
    <border>
      <left style="medium"/>
      <right style="thin"/>
      <top/>
      <bottom style="medium"/>
    </border>
    <border>
      <left style="thin"/>
      <right/>
      <top style="thin"/>
      <bottom style="medium"/>
    </border>
    <border>
      <left style="medium"/>
      <right style="medium"/>
      <top style="thin"/>
      <bottom/>
    </border>
    <border>
      <left style="medium"/>
      <right/>
      <top style="medium"/>
      <bottom style="thin"/>
    </border>
    <border>
      <left style="medium"/>
      <right/>
      <top style="thin"/>
      <bottom style="medium"/>
    </border>
    <border>
      <left style="thin"/>
      <right style="thin"/>
      <top style="medium"/>
      <bottom/>
    </border>
    <border>
      <left/>
      <right style="thin"/>
      <top style="medium"/>
      <bottom style="medium"/>
    </border>
    <border>
      <left style="thin"/>
      <right style="medium"/>
      <top style="thin"/>
      <bottom/>
    </border>
    <border>
      <left style="thin"/>
      <right style="medium"/>
      <top/>
      <bottom style="medium"/>
    </border>
    <border>
      <left style="medium"/>
      <right style="thin"/>
      <top style="medium"/>
      <bottom style="medium"/>
    </border>
    <border>
      <left style="medium"/>
      <right style="medium"/>
      <top style="thin"/>
      <bottom style="medium"/>
    </border>
    <border>
      <left style="medium"/>
      <right/>
      <top style="thin"/>
      <bottom style="thin"/>
    </border>
    <border>
      <left/>
      <right/>
      <top/>
      <bottom style="double"/>
    </border>
    <border>
      <left/>
      <right style="double"/>
      <top style="thin"/>
      <bottom/>
    </border>
    <border>
      <left/>
      <right style="medium"/>
      <top style="thin"/>
      <bottom/>
    </border>
    <border>
      <left style="medium"/>
      <right style="medium"/>
      <top/>
      <bottom style="thin"/>
    </border>
    <border>
      <left style="thin"/>
      <right style="thin"/>
      <top/>
      <bottom style="thin"/>
    </border>
    <border>
      <left/>
      <right/>
      <top style="thin"/>
      <bottom style="double"/>
    </border>
    <border>
      <left/>
      <right style="medium"/>
      <top/>
      <bottom style="thin"/>
    </border>
    <border>
      <left/>
      <right style="thin"/>
      <top style="medium"/>
      <bottom/>
    </border>
    <border>
      <left style="thin"/>
      <right/>
      <top style="medium"/>
      <bottom/>
    </border>
    <border>
      <left style="thin"/>
      <right style="medium"/>
      <top style="medium"/>
      <bottom/>
    </border>
    <border>
      <left style="medium"/>
      <right/>
      <top style="thin"/>
      <bottom/>
    </border>
    <border>
      <left style="double"/>
      <right/>
      <top style="thin"/>
      <bottom/>
    </border>
    <border>
      <left style="double"/>
      <right/>
      <top/>
      <bottom/>
    </border>
    <border>
      <left style="double"/>
      <right/>
      <top/>
      <bottom style="thin"/>
    </border>
    <border>
      <left/>
      <right style="double"/>
      <top style="medium"/>
      <bottom/>
    </border>
    <border>
      <left style="double"/>
      <right/>
      <top style="medium"/>
      <bottom/>
    </border>
    <border>
      <left style="thin"/>
      <right/>
      <top/>
      <bottom style="medium"/>
    </border>
    <border>
      <left/>
      <right style="double"/>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46">
    <xf numFmtId="0" fontId="0" fillId="0" borderId="0" xfId="0" applyAlignment="1">
      <alignment/>
    </xf>
    <xf numFmtId="0" fontId="0" fillId="0" borderId="0" xfId="0" applyBorder="1" applyAlignment="1">
      <alignment/>
    </xf>
    <xf numFmtId="0" fontId="0"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3" fillId="0" borderId="13" xfId="0" applyFont="1" applyBorder="1" applyAlignment="1">
      <alignment horizontal="center" vertical="center" wrapText="1"/>
    </xf>
    <xf numFmtId="0" fontId="0" fillId="0" borderId="0" xfId="0" applyBorder="1" applyAlignment="1">
      <alignment horizontal="center"/>
    </xf>
    <xf numFmtId="0" fontId="3" fillId="0" borderId="13" xfId="0" applyFont="1" applyBorder="1" applyAlignment="1">
      <alignment vertical="center" wrapText="1"/>
    </xf>
    <xf numFmtId="0" fontId="0" fillId="0" borderId="0" xfId="0" applyBorder="1" applyAlignment="1">
      <alignment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10"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0" fillId="0" borderId="29"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vertical="center"/>
    </xf>
    <xf numFmtId="0" fontId="0" fillId="0" borderId="0" xfId="0" applyFont="1" applyAlignment="1">
      <alignment horizont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0" borderId="18" xfId="0" applyFont="1" applyFill="1" applyBorder="1" applyAlignment="1">
      <alignment horizontal="center" vertical="center"/>
    </xf>
    <xf numFmtId="0" fontId="3" fillId="0" borderId="13" xfId="0" applyFont="1" applyBorder="1" applyAlignment="1">
      <alignment horizontal="center" vertical="center" textRotation="90" wrapText="1"/>
    </xf>
    <xf numFmtId="0" fontId="3" fillId="0" borderId="13" xfId="0" applyFont="1" applyBorder="1" applyAlignment="1" quotePrefix="1">
      <alignment horizontal="center" vertical="center"/>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0" xfId="0" applyFont="1" applyAlignment="1">
      <alignment horizontal="center" vertical="center"/>
    </xf>
    <xf numFmtId="0" fontId="3" fillId="0" borderId="14" xfId="0" applyFont="1" applyBorder="1" applyAlignment="1">
      <alignment horizontal="center" vertical="center" textRotation="90" wrapText="1"/>
    </xf>
    <xf numFmtId="0" fontId="3" fillId="0" borderId="34" xfId="0" applyFont="1" applyFill="1" applyBorder="1" applyAlignment="1" quotePrefix="1">
      <alignment horizontal="center" wrapText="1"/>
    </xf>
    <xf numFmtId="0" fontId="3" fillId="0" borderId="34" xfId="0" applyFont="1" applyFill="1" applyBorder="1" applyAlignment="1">
      <alignment horizontal="center" wrapText="1"/>
    </xf>
    <xf numFmtId="0" fontId="3" fillId="0" borderId="24" xfId="0" applyFont="1" applyFill="1" applyBorder="1" applyAlignment="1" quotePrefix="1">
      <alignment horizontal="center" wrapText="1"/>
    </xf>
    <xf numFmtId="0" fontId="3" fillId="0" borderId="35" xfId="0" applyFont="1" applyFill="1" applyBorder="1" applyAlignment="1">
      <alignment horizontal="center" wrapText="1"/>
    </xf>
    <xf numFmtId="3" fontId="0" fillId="0" borderId="0" xfId="0" applyNumberForma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vertical="center"/>
    </xf>
    <xf numFmtId="0" fontId="3" fillId="0" borderId="13" xfId="0" applyFont="1" applyBorder="1" applyAlignment="1">
      <alignment horizontal="left" vertical="center"/>
    </xf>
    <xf numFmtId="0" fontId="3" fillId="0" borderId="0" xfId="0" applyFont="1" applyBorder="1" applyAlignment="1">
      <alignment vertical="center" wrapText="1"/>
    </xf>
    <xf numFmtId="0" fontId="0" fillId="0" borderId="0" xfId="0" applyFont="1" applyFill="1" applyBorder="1" applyAlignment="1">
      <alignment vertical="top" wrapText="1"/>
    </xf>
    <xf numFmtId="0" fontId="3" fillId="0" borderId="0" xfId="0" applyFont="1" applyAlignment="1">
      <alignment/>
    </xf>
    <xf numFmtId="0" fontId="6" fillId="0" borderId="0" xfId="0" applyFont="1" applyFill="1" applyBorder="1" applyAlignment="1">
      <alignment vertical="top"/>
    </xf>
    <xf numFmtId="0" fontId="6" fillId="0" borderId="0" xfId="0" applyFont="1" applyFill="1" applyAlignment="1">
      <alignment/>
    </xf>
    <xf numFmtId="3" fontId="0" fillId="0" borderId="0" xfId="0" applyNumberFormat="1" applyFill="1" applyBorder="1" applyAlignment="1">
      <alignment/>
    </xf>
    <xf numFmtId="0" fontId="6" fillId="0" borderId="0" xfId="0" applyFont="1" applyFill="1" applyBorder="1" applyAlignment="1">
      <alignment horizontal="right" vertical="top" wrapText="1"/>
    </xf>
    <xf numFmtId="0" fontId="0" fillId="0" borderId="0" xfId="0" applyFill="1" applyAlignment="1">
      <alignment/>
    </xf>
    <xf numFmtId="0" fontId="0" fillId="0" borderId="0" xfId="0" applyBorder="1" applyAlignment="1">
      <alignment/>
    </xf>
    <xf numFmtId="0" fontId="6" fillId="0" borderId="0" xfId="0" applyFont="1" applyFill="1" applyBorder="1" applyAlignment="1">
      <alignment/>
    </xf>
    <xf numFmtId="3" fontId="0" fillId="0" borderId="0" xfId="0" applyNumberFormat="1" applyBorder="1" applyAlignment="1">
      <alignment horizontal="center" vertical="center"/>
    </xf>
    <xf numFmtId="3" fontId="0" fillId="0" borderId="0" xfId="0" applyNumberFormat="1" applyFill="1" applyBorder="1" applyAlignment="1">
      <alignment horizontal="center" vertical="center"/>
    </xf>
    <xf numFmtId="0" fontId="0" fillId="0" borderId="0" xfId="0" applyFill="1" applyBorder="1" applyAlignment="1">
      <alignment/>
    </xf>
    <xf numFmtId="3" fontId="0" fillId="0" borderId="0" xfId="0" applyNumberFormat="1" applyFont="1" applyAlignment="1">
      <alignment vertical="center"/>
    </xf>
    <xf numFmtId="3" fontId="0" fillId="0" borderId="0" xfId="0" applyNumberFormat="1" applyFont="1" applyBorder="1" applyAlignment="1">
      <alignment vertical="center"/>
    </xf>
    <xf numFmtId="3" fontId="0" fillId="0" borderId="0" xfId="0" applyNumberFormat="1" applyFont="1" applyAlignment="1">
      <alignment horizontal="center"/>
    </xf>
    <xf numFmtId="0" fontId="0" fillId="0" borderId="0" xfId="0" applyFont="1" applyFill="1" applyAlignment="1">
      <alignment/>
    </xf>
    <xf numFmtId="0" fontId="0" fillId="0" borderId="0" xfId="0" applyFont="1" applyFill="1" applyBorder="1" applyAlignment="1">
      <alignment vertical="top"/>
    </xf>
    <xf numFmtId="0" fontId="0" fillId="0" borderId="0" xfId="0" applyFont="1" applyFill="1" applyBorder="1" applyAlignment="1">
      <alignment horizontal="center"/>
    </xf>
    <xf numFmtId="0" fontId="0" fillId="0" borderId="0" xfId="0" applyFont="1" applyFill="1" applyBorder="1" applyAlignment="1">
      <alignment/>
    </xf>
    <xf numFmtId="0" fontId="3" fillId="0" borderId="34" xfId="0" applyFont="1" applyBorder="1" applyAlignment="1">
      <alignment horizontal="center" vertical="center"/>
    </xf>
    <xf numFmtId="0" fontId="4" fillId="0" borderId="0" xfId="0" applyFont="1" applyAlignment="1">
      <alignment/>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Fill="1" applyBorder="1" applyAlignment="1">
      <alignment horizontal="center" vertical="center" wrapText="1"/>
    </xf>
    <xf numFmtId="0" fontId="0" fillId="0" borderId="41" xfId="0" applyBorder="1" applyAlignment="1">
      <alignment horizontal="center" vertical="center"/>
    </xf>
    <xf numFmtId="0" fontId="0" fillId="0" borderId="42" xfId="0" applyFill="1" applyBorder="1" applyAlignment="1">
      <alignment horizontal="center" vertical="center" wrapText="1"/>
    </xf>
    <xf numFmtId="0" fontId="0" fillId="0" borderId="43" xfId="0" applyBorder="1" applyAlignment="1">
      <alignment horizontal="center" vertical="center"/>
    </xf>
    <xf numFmtId="0" fontId="4" fillId="0" borderId="16"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0" fillId="0" borderId="44" xfId="0" applyBorder="1" applyAlignment="1">
      <alignment horizontal="center" vertical="center"/>
    </xf>
    <xf numFmtId="0" fontId="0" fillId="33" borderId="34" xfId="0" applyFill="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8" xfId="0" applyFont="1" applyBorder="1" applyAlignment="1">
      <alignment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0" xfId="0" applyFont="1" applyFill="1" applyBorder="1" applyAlignment="1">
      <alignment horizontal="left" vertical="top"/>
    </xf>
    <xf numFmtId="3" fontId="0" fillId="0" borderId="0" xfId="0" applyNumberFormat="1" applyAlignment="1">
      <alignment/>
    </xf>
    <xf numFmtId="0" fontId="3" fillId="0" borderId="49" xfId="0" applyFont="1" applyBorder="1" applyAlignment="1">
      <alignment vertical="center"/>
    </xf>
    <xf numFmtId="3" fontId="0" fillId="0" borderId="0" xfId="0" applyNumberFormat="1" applyBorder="1" applyAlignment="1">
      <alignment vertical="center"/>
    </xf>
    <xf numFmtId="0" fontId="0" fillId="0" borderId="0" xfId="0" applyFont="1" applyAlignment="1">
      <alignment/>
    </xf>
    <xf numFmtId="0" fontId="0" fillId="0" borderId="0" xfId="0" applyFont="1" applyBorder="1" applyAlignment="1">
      <alignment/>
    </xf>
    <xf numFmtId="3" fontId="0" fillId="0" borderId="0" xfId="0" applyNumberFormat="1" applyFont="1" applyBorder="1" applyAlignment="1">
      <alignment/>
    </xf>
    <xf numFmtId="0" fontId="3" fillId="0" borderId="32" xfId="0" applyFont="1" applyBorder="1" applyAlignment="1">
      <alignment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3" fontId="0" fillId="0" borderId="0" xfId="0" applyNumberFormat="1" applyFont="1" applyFill="1" applyAlignment="1">
      <alignment vertical="center"/>
    </xf>
    <xf numFmtId="3" fontId="0" fillId="0" borderId="0" xfId="0" applyNumberFormat="1" applyFont="1" applyFill="1" applyBorder="1" applyAlignment="1">
      <alignment vertical="center"/>
    </xf>
    <xf numFmtId="0" fontId="3" fillId="0" borderId="34" xfId="0" applyFont="1" applyBorder="1" applyAlignment="1" quotePrefix="1">
      <alignment horizontal="center"/>
    </xf>
    <xf numFmtId="3" fontId="0" fillId="0" borderId="0" xfId="0" applyNumberFormat="1" applyFont="1" applyBorder="1" applyAlignment="1">
      <alignment vertical="center"/>
    </xf>
    <xf numFmtId="0" fontId="0" fillId="0" borderId="0" xfId="0" applyFont="1" applyFill="1" applyBorder="1" applyAlignment="1">
      <alignment vertical="top"/>
    </xf>
    <xf numFmtId="0" fontId="0" fillId="0" borderId="0" xfId="0" applyFont="1" applyBorder="1" applyAlignment="1">
      <alignment/>
    </xf>
    <xf numFmtId="0" fontId="4" fillId="0" borderId="0" xfId="0" applyFont="1" applyAlignment="1">
      <alignment horizontal="center"/>
    </xf>
    <xf numFmtId="0" fontId="0" fillId="0" borderId="0" xfId="0" applyFont="1" applyFill="1" applyBorder="1" applyAlignment="1">
      <alignment horizontal="center" vertical="top"/>
    </xf>
    <xf numFmtId="0" fontId="3" fillId="0" borderId="0" xfId="0" applyFont="1" applyFill="1" applyBorder="1" applyAlignment="1">
      <alignment horizontal="center" vertical="center"/>
    </xf>
    <xf numFmtId="10" fontId="3" fillId="0" borderId="0" xfId="57" applyNumberFormat="1" applyFont="1" applyBorder="1" applyAlignment="1">
      <alignment vertical="center"/>
    </xf>
    <xf numFmtId="10" fontId="3" fillId="0" borderId="0" xfId="57" applyNumberFormat="1" applyFont="1" applyBorder="1" applyAlignment="1">
      <alignment horizontal="right" vertical="center"/>
    </xf>
    <xf numFmtId="0" fontId="0" fillId="0" borderId="0" xfId="0" applyFill="1" applyAlignment="1">
      <alignment horizontal="center"/>
    </xf>
    <xf numFmtId="0" fontId="5" fillId="34" borderId="27" xfId="0" applyFont="1" applyFill="1" applyBorder="1" applyAlignment="1">
      <alignment horizontal="center" vertical="center"/>
    </xf>
    <xf numFmtId="0" fontId="0" fillId="0" borderId="0" xfId="0" applyFont="1" applyFill="1" applyBorder="1" applyAlignment="1">
      <alignment vertical="top" wrapText="1"/>
    </xf>
    <xf numFmtId="0" fontId="9" fillId="0" borderId="0" xfId="0" applyFont="1" applyFill="1" applyBorder="1" applyAlignment="1">
      <alignment vertical="top"/>
    </xf>
    <xf numFmtId="0" fontId="9" fillId="0" borderId="0" xfId="0" applyFont="1" applyFill="1" applyBorder="1" applyAlignment="1">
      <alignment horizontal="center" vertical="top"/>
    </xf>
    <xf numFmtId="3" fontId="0" fillId="35" borderId="0" xfId="0" applyNumberFormat="1" applyFont="1" applyFill="1" applyBorder="1" applyAlignment="1">
      <alignment horizontal="center" vertical="center"/>
    </xf>
    <xf numFmtId="3" fontId="0" fillId="35" borderId="10" xfId="0" applyNumberFormat="1" applyFont="1" applyFill="1" applyBorder="1" applyAlignment="1">
      <alignment horizontal="center" vertical="center"/>
    </xf>
    <xf numFmtId="3" fontId="0" fillId="35" borderId="0" xfId="0" applyNumberFormat="1" applyFont="1" applyFill="1" applyAlignment="1">
      <alignment horizontal="center" vertical="center"/>
    </xf>
    <xf numFmtId="0" fontId="5" fillId="36" borderId="50" xfId="0" applyFont="1" applyFill="1" applyBorder="1" applyAlignment="1">
      <alignment horizontal="center" vertical="center"/>
    </xf>
    <xf numFmtId="0" fontId="3" fillId="0" borderId="0" xfId="0" applyFont="1" applyBorder="1" applyAlignment="1">
      <alignment horizontal="left" vertical="center"/>
    </xf>
    <xf numFmtId="0" fontId="0" fillId="0" borderId="0" xfId="0" applyFont="1" applyFill="1" applyBorder="1" applyAlignment="1" quotePrefix="1">
      <alignment vertical="top"/>
    </xf>
    <xf numFmtId="0" fontId="0" fillId="0" borderId="0" xfId="0" applyFont="1" applyAlignment="1">
      <alignment horizontal="left" vertical="center"/>
    </xf>
    <xf numFmtId="3" fontId="0" fillId="0" borderId="0" xfId="0" applyNumberFormat="1" applyFont="1" applyFill="1" applyBorder="1" applyAlignment="1">
      <alignment/>
    </xf>
    <xf numFmtId="3" fontId="0" fillId="37" borderId="0" xfId="0" applyNumberFormat="1" applyFont="1" applyFill="1" applyBorder="1" applyAlignment="1">
      <alignment horizontal="center" vertical="center"/>
    </xf>
    <xf numFmtId="3" fontId="0" fillId="38" borderId="10" xfId="0" applyNumberFormat="1" applyFont="1" applyFill="1" applyBorder="1" applyAlignment="1">
      <alignment horizontal="center" vertical="center"/>
    </xf>
    <xf numFmtId="0" fontId="5" fillId="36"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5" borderId="51" xfId="0" applyFont="1" applyFill="1" applyBorder="1" applyAlignment="1">
      <alignment horizontal="center" vertical="center" wrapText="1"/>
    </xf>
    <xf numFmtId="0" fontId="3" fillId="0" borderId="34" xfId="0" applyFont="1" applyFill="1" applyBorder="1" applyAlignment="1">
      <alignment horizontal="center" vertical="center"/>
    </xf>
    <xf numFmtId="3" fontId="0" fillId="38" borderId="0" xfId="0" applyNumberFormat="1" applyFont="1" applyFill="1" applyBorder="1" applyAlignment="1">
      <alignment horizontal="center" vertical="center"/>
    </xf>
    <xf numFmtId="3" fontId="0" fillId="39"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0" fillId="0" borderId="13" xfId="0" applyFont="1" applyBorder="1" applyAlignment="1">
      <alignment/>
    </xf>
    <xf numFmtId="0" fontId="3" fillId="40" borderId="14" xfId="0" applyFont="1" applyFill="1" applyBorder="1" applyAlignment="1">
      <alignment horizontal="center" vertical="center" wrapText="1"/>
    </xf>
    <xf numFmtId="0" fontId="3" fillId="40" borderId="0" xfId="0" applyFont="1" applyFill="1" applyBorder="1" applyAlignment="1">
      <alignment horizontal="center" vertical="center"/>
    </xf>
    <xf numFmtId="0" fontId="3" fillId="40" borderId="0" xfId="0" applyFont="1" applyFill="1" applyBorder="1" applyAlignment="1">
      <alignment horizontal="center" vertical="center" textRotation="90"/>
    </xf>
    <xf numFmtId="0" fontId="3" fillId="40" borderId="10"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10" xfId="0" applyFont="1" applyFill="1" applyBorder="1" applyAlignment="1">
      <alignment vertical="center" textRotation="90" wrapText="1"/>
    </xf>
    <xf numFmtId="0" fontId="3" fillId="40" borderId="10" xfId="0" applyFont="1" applyFill="1" applyBorder="1" applyAlignment="1">
      <alignment vertical="center"/>
    </xf>
    <xf numFmtId="0" fontId="3" fillId="40" borderId="14" xfId="0" applyFont="1" applyFill="1" applyBorder="1" applyAlignment="1">
      <alignment vertical="center" textRotation="90" wrapText="1"/>
    </xf>
    <xf numFmtId="0" fontId="3" fillId="40" borderId="14" xfId="0" applyFont="1" applyFill="1" applyBorder="1" applyAlignment="1">
      <alignment vertical="center"/>
    </xf>
    <xf numFmtId="0" fontId="3" fillId="40" borderId="14" xfId="0" applyFont="1" applyFill="1" applyBorder="1" applyAlignment="1">
      <alignment horizontal="center" vertical="center" textRotation="90" wrapText="1"/>
    </xf>
    <xf numFmtId="0" fontId="3" fillId="40" borderId="11" xfId="0" applyFont="1" applyFill="1" applyBorder="1" applyAlignment="1">
      <alignment horizontal="center" vertical="center"/>
    </xf>
    <xf numFmtId="0" fontId="3" fillId="40" borderId="10" xfId="0" applyFont="1" applyFill="1" applyBorder="1" applyAlignment="1">
      <alignment horizontal="center" vertical="center" wrapText="1"/>
    </xf>
    <xf numFmtId="0" fontId="3" fillId="40" borderId="14" xfId="0" applyFont="1" applyFill="1" applyBorder="1" applyAlignment="1">
      <alignment horizontal="left" vertical="center"/>
    </xf>
    <xf numFmtId="0" fontId="3" fillId="40" borderId="32" xfId="0" applyFont="1" applyFill="1" applyBorder="1" applyAlignment="1">
      <alignment horizontal="center" vertical="center"/>
    </xf>
    <xf numFmtId="0" fontId="3" fillId="40" borderId="32" xfId="0" applyFont="1" applyFill="1" applyBorder="1" applyAlignment="1">
      <alignment vertical="center" wrapText="1"/>
    </xf>
    <xf numFmtId="0" fontId="4" fillId="40" borderId="32" xfId="0" applyFont="1" applyFill="1" applyBorder="1" applyAlignment="1">
      <alignment horizontal="center" vertical="center" textRotation="90" wrapText="1"/>
    </xf>
    <xf numFmtId="0" fontId="3" fillId="40" borderId="32" xfId="0" applyFont="1" applyFill="1" applyBorder="1" applyAlignment="1">
      <alignment horizontal="center" vertical="center" textRotation="90" wrapText="1"/>
    </xf>
    <xf numFmtId="0" fontId="3" fillId="40" borderId="32" xfId="0" applyFont="1" applyFill="1" applyBorder="1" applyAlignment="1">
      <alignment horizontal="center" vertical="center" wrapText="1"/>
    </xf>
    <xf numFmtId="0" fontId="3" fillId="40" borderId="0" xfId="0" applyFont="1" applyFill="1" applyBorder="1" applyAlignment="1">
      <alignment horizontal="center" vertical="center" textRotation="90" wrapText="1"/>
    </xf>
    <xf numFmtId="0" fontId="3" fillId="40" borderId="0" xfId="0" applyFont="1" applyFill="1" applyBorder="1" applyAlignment="1">
      <alignment vertical="center" textRotation="90" wrapText="1"/>
    </xf>
    <xf numFmtId="0" fontId="3" fillId="40" borderId="10" xfId="0" applyFont="1" applyFill="1" applyBorder="1" applyAlignment="1">
      <alignment horizontal="left" vertical="center"/>
    </xf>
    <xf numFmtId="0" fontId="5" fillId="34" borderId="50" xfId="0" applyFont="1" applyFill="1" applyBorder="1" applyAlignment="1">
      <alignment horizontal="center" vertical="center"/>
    </xf>
    <xf numFmtId="0" fontId="3" fillId="40" borderId="13" xfId="0" applyFont="1" applyFill="1" applyBorder="1" applyAlignment="1">
      <alignment horizontal="center" vertical="center"/>
    </xf>
    <xf numFmtId="0" fontId="3" fillId="40" borderId="13" xfId="0" applyFont="1" applyFill="1" applyBorder="1" applyAlignment="1">
      <alignment horizontal="center" vertical="center" textRotation="90" wrapText="1"/>
    </xf>
    <xf numFmtId="0" fontId="3" fillId="40" borderId="11" xfId="0" applyFont="1" applyFill="1" applyBorder="1" applyAlignment="1">
      <alignment horizontal="center" vertical="center" textRotation="90" wrapText="1"/>
    </xf>
    <xf numFmtId="0" fontId="3" fillId="40" borderId="14" xfId="0" applyFont="1" applyFill="1" applyBorder="1" applyAlignment="1">
      <alignment vertical="center" wrapText="1"/>
    </xf>
    <xf numFmtId="0" fontId="3" fillId="40" borderId="10" xfId="0" applyFont="1" applyFill="1" applyBorder="1" applyAlignment="1">
      <alignment vertical="center" wrapText="1"/>
    </xf>
    <xf numFmtId="0" fontId="3" fillId="40" borderId="0" xfId="0" applyFont="1" applyFill="1" applyBorder="1" applyAlignment="1">
      <alignment horizontal="left" vertical="center"/>
    </xf>
    <xf numFmtId="0" fontId="3" fillId="0" borderId="0" xfId="0" applyFont="1" applyBorder="1" applyAlignment="1">
      <alignment horizontal="center" vertical="center" textRotation="90" wrapText="1"/>
    </xf>
    <xf numFmtId="0" fontId="3" fillId="40" borderId="14" xfId="0" applyFont="1" applyFill="1" applyBorder="1" applyAlignment="1">
      <alignment vertical="center" textRotation="90"/>
    </xf>
    <xf numFmtId="0" fontId="3" fillId="40" borderId="13" xfId="0" applyFont="1" applyFill="1" applyBorder="1" applyAlignment="1">
      <alignment vertical="center" wrapText="1"/>
    </xf>
    <xf numFmtId="3" fontId="0" fillId="37" borderId="0" xfId="0" applyNumberFormat="1" applyFont="1" applyFill="1" applyAlignment="1">
      <alignment horizontal="center" vertical="center"/>
    </xf>
    <xf numFmtId="3" fontId="3" fillId="0" borderId="0" xfId="0" applyNumberFormat="1" applyFont="1" applyBorder="1" applyAlignment="1">
      <alignment vertical="center"/>
    </xf>
    <xf numFmtId="0" fontId="3" fillId="40" borderId="14" xfId="0" applyFont="1" applyFill="1" applyBorder="1" applyAlignment="1">
      <alignment horizontal="left" vertical="center" wrapText="1"/>
    </xf>
    <xf numFmtId="0" fontId="5" fillId="38" borderId="52" xfId="0" applyFont="1" applyFill="1" applyBorder="1" applyAlignment="1">
      <alignment horizontal="center" vertical="center"/>
    </xf>
    <xf numFmtId="0" fontId="5" fillId="38" borderId="27" xfId="0" applyFont="1" applyFill="1" applyBorder="1" applyAlignment="1">
      <alignment horizontal="center" vertical="center"/>
    </xf>
    <xf numFmtId="0" fontId="3" fillId="0" borderId="53" xfId="0" applyFont="1" applyBorder="1" applyAlignment="1" quotePrefix="1">
      <alignment horizontal="center"/>
    </xf>
    <xf numFmtId="0" fontId="5" fillId="33" borderId="18" xfId="0" applyFont="1" applyFill="1" applyBorder="1" applyAlignment="1">
      <alignment vertical="center"/>
    </xf>
    <xf numFmtId="0" fontId="5" fillId="33" borderId="17" xfId="0" applyFont="1" applyFill="1" applyBorder="1" applyAlignment="1">
      <alignment vertical="center"/>
    </xf>
    <xf numFmtId="0" fontId="5" fillId="33" borderId="0" xfId="0" applyFont="1" applyFill="1" applyBorder="1" applyAlignment="1">
      <alignment vertical="center"/>
    </xf>
    <xf numFmtId="0" fontId="5" fillId="33" borderId="24" xfId="0" applyFont="1" applyFill="1" applyBorder="1" applyAlignment="1">
      <alignment vertical="center"/>
    </xf>
    <xf numFmtId="0" fontId="5" fillId="33" borderId="19" xfId="0" applyFont="1" applyFill="1" applyBorder="1" applyAlignment="1">
      <alignment vertical="center"/>
    </xf>
    <xf numFmtId="0" fontId="5" fillId="33" borderId="13" xfId="0" applyFont="1" applyFill="1" applyBorder="1" applyAlignment="1">
      <alignment vertical="center"/>
    </xf>
    <xf numFmtId="0" fontId="5" fillId="33" borderId="20" xfId="0" applyFont="1" applyFill="1" applyBorder="1" applyAlignment="1">
      <alignment vertical="center"/>
    </xf>
    <xf numFmtId="0" fontId="3" fillId="0" borderId="0" xfId="0" applyFont="1" applyFill="1" applyBorder="1" applyAlignment="1">
      <alignment/>
    </xf>
    <xf numFmtId="3" fontId="0" fillId="35" borderId="0" xfId="0" applyNumberFormat="1" applyFill="1" applyBorder="1" applyAlignment="1">
      <alignment horizontal="center" vertical="center"/>
    </xf>
    <xf numFmtId="3" fontId="0" fillId="35" borderId="10" xfId="0" applyNumberFormat="1" applyFill="1" applyBorder="1" applyAlignment="1">
      <alignment horizontal="center" vertical="center"/>
    </xf>
    <xf numFmtId="3" fontId="0" fillId="38" borderId="0" xfId="0" applyNumberFormat="1" applyFill="1" applyBorder="1" applyAlignment="1">
      <alignment horizontal="center" vertical="center"/>
    </xf>
    <xf numFmtId="3" fontId="0" fillId="0" borderId="0" xfId="0" applyNumberFormat="1" applyFont="1" applyAlignment="1">
      <alignment horizontal="center" vertical="center"/>
    </xf>
    <xf numFmtId="0" fontId="3" fillId="0" borderId="0" xfId="0" applyFont="1" applyFill="1" applyBorder="1" applyAlignment="1">
      <alignment/>
    </xf>
    <xf numFmtId="0" fontId="4" fillId="0" borderId="0" xfId="0" applyFont="1" applyFill="1" applyBorder="1" applyAlignment="1">
      <alignment/>
    </xf>
    <xf numFmtId="0" fontId="0" fillId="0" borderId="0" xfId="0" applyFont="1" applyAlignment="1">
      <alignment horizontal="left"/>
    </xf>
    <xf numFmtId="0" fontId="3" fillId="0" borderId="10" xfId="0" applyFont="1" applyBorder="1" applyAlignment="1">
      <alignment vertical="center" textRotation="90"/>
    </xf>
    <xf numFmtId="49" fontId="3" fillId="0" borderId="0" xfId="0" applyNumberFormat="1" applyFont="1" applyBorder="1" applyAlignment="1">
      <alignment horizontal="center" vertical="center"/>
    </xf>
    <xf numFmtId="0" fontId="3" fillId="0" borderId="14" xfId="0" applyFont="1" applyBorder="1" applyAlignment="1">
      <alignment horizontal="left" vertical="center"/>
    </xf>
    <xf numFmtId="0" fontId="5" fillId="38" borderId="22"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3" fillId="0" borderId="14" xfId="0" applyFont="1" applyFill="1" applyBorder="1" applyAlignment="1">
      <alignment vertical="center"/>
    </xf>
    <xf numFmtId="0" fontId="3" fillId="0" borderId="28" xfId="0" applyFont="1" applyFill="1" applyBorder="1" applyAlignment="1">
      <alignment vertical="center"/>
    </xf>
    <xf numFmtId="0" fontId="3" fillId="0" borderId="24" xfId="0" applyFont="1" applyBorder="1" applyAlignment="1">
      <alignment horizontal="center"/>
    </xf>
    <xf numFmtId="0" fontId="3" fillId="0" borderId="37" xfId="0" applyFont="1" applyBorder="1" applyAlignment="1">
      <alignment horizontal="center" vertical="center"/>
    </xf>
    <xf numFmtId="0" fontId="3" fillId="0" borderId="34" xfId="0" applyFont="1" applyBorder="1" applyAlignment="1">
      <alignment horizontal="center" vertical="center" wrapText="1"/>
    </xf>
    <xf numFmtId="3" fontId="0" fillId="38" borderId="11" xfId="0" applyNumberFormat="1" applyFont="1" applyFill="1" applyBorder="1" applyAlignment="1">
      <alignment horizontal="center" vertical="center"/>
    </xf>
    <xf numFmtId="0" fontId="3" fillId="0" borderId="55" xfId="0" applyFont="1" applyBorder="1" applyAlignment="1">
      <alignment horizontal="center" vertical="center"/>
    </xf>
    <xf numFmtId="0" fontId="3" fillId="0" borderId="0" xfId="0" applyFont="1" applyBorder="1" applyAlignment="1">
      <alignment horizontal="center" vertical="center" wrapText="1"/>
    </xf>
    <xf numFmtId="0" fontId="3" fillId="40" borderId="11" xfId="0" applyFont="1" applyFill="1" applyBorder="1" applyAlignment="1">
      <alignment horizontal="left" vertical="center"/>
    </xf>
    <xf numFmtId="3" fontId="0" fillId="37" borderId="11" xfId="0" applyNumberFormat="1" applyFont="1" applyFill="1" applyBorder="1" applyAlignment="1">
      <alignment horizontal="center" vertical="center"/>
    </xf>
    <xf numFmtId="3" fontId="0" fillId="37" borderId="10"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wrapText="1"/>
    </xf>
    <xf numFmtId="0" fontId="3" fillId="0" borderId="56" xfId="0" applyFont="1" applyFill="1" applyBorder="1" applyAlignment="1">
      <alignment horizontal="center" vertical="center" wrapText="1"/>
    </xf>
    <xf numFmtId="0" fontId="4" fillId="40" borderId="11" xfId="0" applyFont="1" applyFill="1" applyBorder="1" applyAlignment="1">
      <alignment horizontal="center" vertical="center" textRotation="90" wrapText="1"/>
    </xf>
    <xf numFmtId="0" fontId="3" fillId="0" borderId="57" xfId="0" applyFont="1" applyBorder="1" applyAlignment="1">
      <alignment horizontal="center"/>
    </xf>
    <xf numFmtId="0" fontId="3" fillId="0" borderId="23" xfId="0" applyFont="1" applyBorder="1" applyAlignment="1">
      <alignment horizontal="center"/>
    </xf>
    <xf numFmtId="3" fontId="0" fillId="39" borderId="11" xfId="0" applyNumberFormat="1" applyFont="1" applyFill="1" applyBorder="1" applyAlignment="1">
      <alignment horizontal="center" vertical="center"/>
    </xf>
    <xf numFmtId="0" fontId="3" fillId="0" borderId="0" xfId="0" applyFont="1" applyBorder="1" applyAlignment="1" quotePrefix="1">
      <alignment horizontal="center"/>
    </xf>
    <xf numFmtId="3" fontId="0" fillId="35" borderId="11" xfId="0" applyNumberFormat="1" applyFont="1" applyFill="1" applyBorder="1" applyAlignment="1">
      <alignment horizontal="center" vertical="center"/>
    </xf>
    <xf numFmtId="0" fontId="3" fillId="0" borderId="55" xfId="0" applyFont="1" applyBorder="1" applyAlignment="1">
      <alignment horizontal="center"/>
    </xf>
    <xf numFmtId="0" fontId="3" fillId="0" borderId="55" xfId="0" applyFont="1" applyBorder="1" applyAlignment="1" quotePrefix="1">
      <alignment horizontal="center"/>
    </xf>
    <xf numFmtId="0" fontId="5" fillId="34" borderId="21"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58" xfId="0" applyFont="1" applyFill="1" applyBorder="1" applyAlignment="1">
      <alignment horizontal="center" vertical="center" wrapText="1"/>
    </xf>
    <xf numFmtId="0" fontId="3" fillId="40" borderId="28" xfId="0" applyFont="1" applyFill="1" applyBorder="1" applyAlignment="1">
      <alignment horizontal="center" vertical="center"/>
    </xf>
    <xf numFmtId="0" fontId="3" fillId="40" borderId="28" xfId="0" applyFont="1" applyFill="1" applyBorder="1" applyAlignment="1">
      <alignment horizontal="center" vertical="center" textRotation="90" wrapText="1"/>
    </xf>
    <xf numFmtId="0" fontId="3" fillId="40" borderId="28" xfId="0" applyFont="1" applyFill="1" applyBorder="1" applyAlignment="1">
      <alignment vertical="center"/>
    </xf>
    <xf numFmtId="0" fontId="3" fillId="40" borderId="28" xfId="0" applyFont="1" applyFill="1" applyBorder="1" applyAlignment="1">
      <alignment vertical="center" textRotation="90" wrapText="1"/>
    </xf>
    <xf numFmtId="0" fontId="3" fillId="40" borderId="28" xfId="0" applyFont="1" applyFill="1" applyBorder="1" applyAlignment="1">
      <alignment horizontal="left" vertical="center"/>
    </xf>
    <xf numFmtId="0" fontId="3" fillId="0" borderId="11" xfId="0" applyFont="1" applyBorder="1" applyAlignment="1">
      <alignment vertical="center"/>
    </xf>
    <xf numFmtId="49" fontId="3" fillId="0" borderId="34" xfId="0" applyNumberFormat="1" applyFont="1" applyFill="1" applyBorder="1" applyAlignment="1">
      <alignment horizontal="center" vertical="center" wrapText="1"/>
    </xf>
    <xf numFmtId="0" fontId="3" fillId="40" borderId="14" xfId="0" applyFont="1" applyFill="1" applyBorder="1" applyAlignment="1" quotePrefix="1">
      <alignment horizontal="center" vertical="center" wrapText="1"/>
    </xf>
    <xf numFmtId="0" fontId="3" fillId="0" borderId="14" xfId="0" applyFont="1" applyBorder="1" applyAlignment="1">
      <alignment vertical="center" textRotation="90"/>
    </xf>
    <xf numFmtId="0" fontId="5" fillId="38" borderId="20" xfId="0" applyFont="1" applyFill="1" applyBorder="1" applyAlignment="1">
      <alignment horizontal="center" vertical="center"/>
    </xf>
    <xf numFmtId="0" fontId="0" fillId="37" borderId="24" xfId="0" applyFont="1" applyFill="1" applyBorder="1" applyAlignment="1">
      <alignment horizontal="center"/>
    </xf>
    <xf numFmtId="0" fontId="5" fillId="38" borderId="38" xfId="0" applyFont="1" applyFill="1" applyBorder="1" applyAlignment="1">
      <alignment horizontal="center" vertical="center"/>
    </xf>
    <xf numFmtId="0" fontId="5" fillId="38" borderId="57" xfId="0" applyFont="1" applyFill="1" applyBorder="1" applyAlignment="1">
      <alignment horizontal="center" vertical="center"/>
    </xf>
    <xf numFmtId="0" fontId="5" fillId="38" borderId="41" xfId="0" applyFont="1" applyFill="1" applyBorder="1" applyAlignment="1">
      <alignment horizontal="center" vertical="center"/>
    </xf>
    <xf numFmtId="0" fontId="3" fillId="40" borderId="56" xfId="0" applyFont="1" applyFill="1" applyBorder="1" applyAlignment="1">
      <alignment vertical="center"/>
    </xf>
    <xf numFmtId="0" fontId="4" fillId="40" borderId="59" xfId="0" applyFont="1" applyFill="1" applyBorder="1" applyAlignment="1">
      <alignment vertical="center" textRotation="90"/>
    </xf>
    <xf numFmtId="0" fontId="4" fillId="40" borderId="14" xfId="0" applyFont="1" applyFill="1" applyBorder="1" applyAlignment="1">
      <alignment horizontal="left" vertical="center" textRotation="90"/>
    </xf>
    <xf numFmtId="0" fontId="3" fillId="40" borderId="14" xfId="0" applyFont="1" applyFill="1" applyBorder="1" applyAlignment="1">
      <alignment horizontal="left" vertical="center" textRotation="90" wrapText="1"/>
    </xf>
    <xf numFmtId="0" fontId="4" fillId="40" borderId="14" xfId="0" applyFont="1" applyFill="1" applyBorder="1" applyAlignment="1">
      <alignment horizontal="left" vertical="center" textRotation="90" wrapText="1"/>
    </xf>
    <xf numFmtId="0" fontId="0" fillId="0" borderId="14" xfId="0" applyFont="1" applyBorder="1" applyAlignment="1">
      <alignment horizontal="left"/>
    </xf>
    <xf numFmtId="0" fontId="0" fillId="40" borderId="14" xfId="0" applyFont="1" applyFill="1" applyBorder="1" applyAlignment="1">
      <alignment horizontal="left"/>
    </xf>
    <xf numFmtId="0" fontId="3" fillId="40" borderId="60" xfId="0" applyFont="1" applyFill="1" applyBorder="1" applyAlignment="1">
      <alignment horizontal="left" vertical="center"/>
    </xf>
    <xf numFmtId="0" fontId="5" fillId="37" borderId="37" xfId="0" applyFont="1" applyFill="1" applyBorder="1" applyAlignment="1">
      <alignment horizontal="center" vertical="center"/>
    </xf>
    <xf numFmtId="0" fontId="5" fillId="37" borderId="24" xfId="0" applyFont="1" applyFill="1" applyBorder="1" applyAlignment="1">
      <alignment horizontal="center"/>
    </xf>
    <xf numFmtId="0" fontId="5" fillId="41" borderId="61" xfId="0" applyFont="1" applyFill="1" applyBorder="1" applyAlignment="1">
      <alignment horizontal="center" vertical="center"/>
    </xf>
    <xf numFmtId="0" fontId="5" fillId="41" borderId="22" xfId="0" applyFont="1" applyFill="1" applyBorder="1" applyAlignment="1">
      <alignment horizontal="center"/>
    </xf>
    <xf numFmtId="0" fontId="0" fillId="38" borderId="38" xfId="0" applyFont="1" applyFill="1" applyBorder="1" applyAlignment="1">
      <alignment horizontal="center" vertical="center"/>
    </xf>
    <xf numFmtId="0" fontId="0" fillId="38" borderId="41" xfId="0" applyFont="1" applyFill="1" applyBorder="1" applyAlignment="1">
      <alignment horizontal="center" vertical="center"/>
    </xf>
    <xf numFmtId="0" fontId="0" fillId="38" borderId="57" xfId="0" applyFont="1" applyFill="1" applyBorder="1" applyAlignment="1">
      <alignment horizontal="center" vertical="center"/>
    </xf>
    <xf numFmtId="0" fontId="0" fillId="37" borderId="37" xfId="0" applyFont="1" applyFill="1" applyBorder="1" applyAlignment="1">
      <alignment horizontal="center" vertical="center"/>
    </xf>
    <xf numFmtId="0" fontId="0" fillId="41" borderId="61" xfId="0" applyFont="1" applyFill="1" applyBorder="1" applyAlignment="1">
      <alignment horizontal="center" vertical="center"/>
    </xf>
    <xf numFmtId="0" fontId="0" fillId="41" borderId="22" xfId="0" applyFont="1" applyFill="1" applyBorder="1" applyAlignment="1">
      <alignment horizontal="center"/>
    </xf>
    <xf numFmtId="0" fontId="0" fillId="36" borderId="50" xfId="0" applyFont="1" applyFill="1" applyBorder="1" applyAlignment="1">
      <alignment horizontal="center" vertical="center"/>
    </xf>
    <xf numFmtId="0" fontId="0" fillId="35" borderId="6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5" borderId="64"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4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8" xfId="0" applyFont="1" applyFill="1" applyBorder="1" applyAlignment="1">
      <alignment horizontal="center" vertical="center"/>
    </xf>
    <xf numFmtId="0" fontId="0" fillId="38" borderId="63" xfId="0" applyFont="1" applyFill="1" applyBorder="1" applyAlignment="1">
      <alignment horizontal="center" vertical="center"/>
    </xf>
    <xf numFmtId="0" fontId="0" fillId="38" borderId="28" xfId="0" applyFont="1" applyFill="1" applyBorder="1" applyAlignment="1">
      <alignment horizontal="center" vertical="center"/>
    </xf>
    <xf numFmtId="0" fontId="0" fillId="38" borderId="5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0" xfId="0" applyFont="1" applyFill="1" applyBorder="1" applyAlignment="1">
      <alignment horizontal="center" vertical="center"/>
    </xf>
    <xf numFmtId="0" fontId="0" fillId="38" borderId="67" xfId="0" applyFont="1" applyFill="1" applyBorder="1" applyAlignment="1">
      <alignment horizontal="center" vertical="center"/>
    </xf>
    <xf numFmtId="0" fontId="0" fillId="38" borderId="32" xfId="0" applyFont="1" applyFill="1" applyBorder="1" applyAlignment="1">
      <alignment horizontal="center" vertical="center"/>
    </xf>
    <xf numFmtId="0" fontId="0" fillId="38" borderId="49" xfId="0" applyFont="1" applyFill="1" applyBorder="1" applyAlignment="1">
      <alignment horizontal="center" vertical="center"/>
    </xf>
    <xf numFmtId="0" fontId="0" fillId="41" borderId="21" xfId="0" applyFont="1" applyFill="1" applyBorder="1" applyAlignment="1">
      <alignment horizontal="center" vertical="center"/>
    </xf>
    <xf numFmtId="0" fontId="0" fillId="41" borderId="29" xfId="0" applyFont="1" applyFill="1" applyBorder="1" applyAlignment="1">
      <alignment horizontal="center" vertical="center"/>
    </xf>
    <xf numFmtId="0" fontId="0" fillId="41" borderId="22" xfId="0" applyFont="1" applyFill="1" applyBorder="1" applyAlignment="1">
      <alignment horizontal="center" vertical="center"/>
    </xf>
    <xf numFmtId="0" fontId="0" fillId="38" borderId="23" xfId="0" applyFont="1" applyFill="1" applyBorder="1" applyAlignment="1">
      <alignment horizontal="center" vertical="center"/>
    </xf>
    <xf numFmtId="0" fontId="0" fillId="38" borderId="0" xfId="0" applyFont="1" applyFill="1" applyBorder="1" applyAlignment="1">
      <alignment horizontal="center" vertical="center"/>
    </xf>
    <xf numFmtId="0" fontId="0" fillId="38" borderId="24" xfId="0" applyFont="1" applyFill="1" applyBorder="1" applyAlignment="1">
      <alignment horizontal="center" vertical="center"/>
    </xf>
    <xf numFmtId="0" fontId="0" fillId="38" borderId="68" xfId="0" applyFont="1" applyFill="1" applyBorder="1" applyAlignment="1">
      <alignment horizontal="center" vertical="center" wrapText="1"/>
    </xf>
    <xf numFmtId="0" fontId="0" fillId="41" borderId="69" xfId="0" applyFont="1" applyFill="1" applyBorder="1" applyAlignment="1">
      <alignment horizontal="center" vertical="center"/>
    </xf>
    <xf numFmtId="0" fontId="0" fillId="41" borderId="28" xfId="0" applyFont="1" applyFill="1" applyBorder="1" applyAlignment="1">
      <alignment horizontal="center" vertical="center"/>
    </xf>
    <xf numFmtId="0" fontId="0" fillId="41" borderId="51" xfId="0" applyFont="1" applyFill="1" applyBorder="1" applyAlignment="1">
      <alignment horizontal="center" vertical="center"/>
    </xf>
    <xf numFmtId="0" fontId="0" fillId="38" borderId="26" xfId="0" applyFont="1" applyFill="1" applyBorder="1" applyAlignment="1">
      <alignment horizontal="center" vertical="center" wrapText="1"/>
    </xf>
    <xf numFmtId="0" fontId="0" fillId="41" borderId="70" xfId="0" applyFont="1" applyFill="1" applyBorder="1" applyAlignment="1">
      <alignment horizontal="center" vertical="center"/>
    </xf>
    <xf numFmtId="0" fontId="0" fillId="41" borderId="32" xfId="0" applyFont="1" applyFill="1" applyBorder="1" applyAlignment="1">
      <alignment horizontal="center" vertical="center"/>
    </xf>
    <xf numFmtId="0" fontId="0" fillId="41" borderId="49"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35" xfId="0" applyFont="1" applyFill="1" applyBorder="1" applyAlignment="1">
      <alignment horizontal="center" vertical="center"/>
    </xf>
    <xf numFmtId="0" fontId="0" fillId="38" borderId="27" xfId="0" applyFont="1" applyFill="1" applyBorder="1" applyAlignment="1">
      <alignment horizontal="center" vertical="center" wrapText="1"/>
    </xf>
    <xf numFmtId="0" fontId="0" fillId="41" borderId="7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2" xfId="0" applyFont="1" applyFill="1" applyBorder="1" applyAlignment="1">
      <alignment horizontal="center" vertical="center"/>
    </xf>
    <xf numFmtId="3" fontId="0" fillId="41" borderId="14" xfId="0" applyNumberFormat="1" applyFont="1" applyFill="1" applyBorder="1" applyAlignment="1">
      <alignment horizontal="center" vertical="center"/>
    </xf>
    <xf numFmtId="3" fontId="0" fillId="37" borderId="14" xfId="0" applyNumberFormat="1" applyFont="1" applyFill="1" applyBorder="1" applyAlignment="1">
      <alignment horizontal="center" vertical="center"/>
    </xf>
    <xf numFmtId="3" fontId="0" fillId="0" borderId="0" xfId="0" applyNumberFormat="1" applyFont="1" applyAlignment="1">
      <alignment/>
    </xf>
    <xf numFmtId="0" fontId="3" fillId="0" borderId="10" xfId="0" applyFont="1" applyBorder="1" applyAlignment="1">
      <alignment horizontal="left" vertical="center" wrapText="1"/>
    </xf>
    <xf numFmtId="0" fontId="3" fillId="0" borderId="23"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5" fillId="39" borderId="45" xfId="0" applyFont="1" applyFill="1" applyBorder="1" applyAlignment="1">
      <alignment horizontal="center" vertical="center" wrapText="1"/>
    </xf>
    <xf numFmtId="0" fontId="5" fillId="39" borderId="38" xfId="0" applyFont="1" applyFill="1" applyBorder="1" applyAlignment="1">
      <alignment horizontal="center" vertical="center" wrapText="1"/>
    </xf>
    <xf numFmtId="0" fontId="5" fillId="39" borderId="34" xfId="0" applyFont="1" applyFill="1" applyBorder="1" applyAlignment="1">
      <alignment horizontal="center" vertical="center" wrapText="1"/>
    </xf>
    <xf numFmtId="0" fontId="5" fillId="39" borderId="39" xfId="0" applyFont="1" applyFill="1" applyBorder="1" applyAlignment="1">
      <alignment horizontal="center" vertical="center" wrapText="1"/>
    </xf>
    <xf numFmtId="0" fontId="5" fillId="39" borderId="40" xfId="0" applyFont="1" applyFill="1" applyBorder="1" applyAlignment="1">
      <alignment horizontal="center" vertical="center" wrapText="1"/>
    </xf>
    <xf numFmtId="0" fontId="3" fillId="40" borderId="14" xfId="0" applyFont="1" applyFill="1" applyBorder="1" applyAlignment="1" quotePrefix="1">
      <alignment vertical="center"/>
    </xf>
    <xf numFmtId="0" fontId="5" fillId="39" borderId="46" xfId="0" applyFont="1" applyFill="1" applyBorder="1" applyAlignment="1">
      <alignment horizontal="center" vertical="center" wrapText="1"/>
    </xf>
    <xf numFmtId="0" fontId="3" fillId="40" borderId="28" xfId="0" applyFont="1" applyFill="1" applyBorder="1" applyAlignment="1" quotePrefix="1">
      <alignment horizontal="center" vertical="center"/>
    </xf>
    <xf numFmtId="3" fontId="6" fillId="0" borderId="0" xfId="0" applyNumberFormat="1" applyFont="1" applyFill="1" applyBorder="1" applyAlignment="1">
      <alignment/>
    </xf>
    <xf numFmtId="3" fontId="3" fillId="40" borderId="0" xfId="0" applyNumberFormat="1" applyFont="1" applyFill="1" applyBorder="1" applyAlignment="1">
      <alignment horizontal="center" vertical="center" textRotation="90"/>
    </xf>
    <xf numFmtId="3" fontId="3" fillId="40" borderId="0" xfId="0" applyNumberFormat="1" applyFont="1" applyFill="1" applyBorder="1" applyAlignment="1">
      <alignment horizontal="center" vertical="center"/>
    </xf>
    <xf numFmtId="3" fontId="3" fillId="40" borderId="0" xfId="0" applyNumberFormat="1" applyFont="1" applyFill="1" applyBorder="1" applyAlignment="1">
      <alignment horizontal="left" vertical="center"/>
    </xf>
    <xf numFmtId="0" fontId="0" fillId="39" borderId="38" xfId="0" applyFont="1" applyFill="1" applyBorder="1" applyAlignment="1">
      <alignment horizontal="center" vertical="center" wrapText="1"/>
    </xf>
    <xf numFmtId="0" fontId="0" fillId="39" borderId="39" xfId="0" applyFont="1" applyFill="1" applyBorder="1" applyAlignment="1">
      <alignment horizontal="center" vertical="center" wrapText="1"/>
    </xf>
    <xf numFmtId="0" fontId="0" fillId="39" borderId="40" xfId="0" applyFont="1" applyFill="1" applyBorder="1" applyAlignment="1">
      <alignment horizontal="center" vertical="center" wrapText="1"/>
    </xf>
    <xf numFmtId="0" fontId="0" fillId="39" borderId="45" xfId="0" applyFont="1" applyFill="1" applyBorder="1" applyAlignment="1">
      <alignment horizontal="center" vertical="center" wrapText="1"/>
    </xf>
    <xf numFmtId="0" fontId="0" fillId="39" borderId="34" xfId="0" applyFont="1" applyFill="1" applyBorder="1" applyAlignment="1">
      <alignment horizontal="center" vertical="center" wrapText="1"/>
    </xf>
    <xf numFmtId="0" fontId="0" fillId="39" borderId="46"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5" borderId="70"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8" borderId="62" xfId="0" applyFont="1" applyFill="1" applyBorder="1" applyAlignment="1">
      <alignment horizontal="center" vertical="center"/>
    </xf>
    <xf numFmtId="0" fontId="0" fillId="38" borderId="71" xfId="0" applyFont="1" applyFill="1" applyBorder="1" applyAlignment="1">
      <alignment horizontal="center" vertical="center"/>
    </xf>
    <xf numFmtId="0" fontId="0" fillId="38" borderId="45" xfId="0" applyFont="1" applyFill="1" applyBorder="1" applyAlignment="1">
      <alignment horizontal="center" vertical="center"/>
    </xf>
    <xf numFmtId="0" fontId="0" fillId="38" borderId="34" xfId="0" applyFont="1" applyFill="1" applyBorder="1" applyAlignment="1">
      <alignment horizontal="center" vertical="center"/>
    </xf>
    <xf numFmtId="0" fontId="0" fillId="38" borderId="37" xfId="0" applyFont="1" applyFill="1" applyBorder="1" applyAlignment="1">
      <alignment horizontal="center" vertical="center"/>
    </xf>
    <xf numFmtId="0" fontId="0" fillId="38" borderId="73" xfId="0" applyFont="1" applyFill="1" applyBorder="1" applyAlignment="1">
      <alignment horizontal="center" vertical="center"/>
    </xf>
    <xf numFmtId="0" fontId="0" fillId="38" borderId="46" xfId="0" applyFont="1" applyFill="1" applyBorder="1" applyAlignment="1">
      <alignment horizontal="center" vertical="center"/>
    </xf>
    <xf numFmtId="0" fontId="0" fillId="38" borderId="66" xfId="0" applyFont="1" applyFill="1" applyBorder="1" applyAlignment="1">
      <alignment horizontal="center" vertical="center"/>
    </xf>
    <xf numFmtId="0" fontId="0" fillId="38" borderId="35" xfId="0" applyFont="1" applyFill="1" applyBorder="1" applyAlignment="1">
      <alignment horizontal="center" vertical="center"/>
    </xf>
    <xf numFmtId="0" fontId="0" fillId="38" borderId="7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1" xfId="0" applyFont="1" applyFill="1" applyBorder="1" applyAlignment="1">
      <alignment horizontal="center" vertical="center"/>
    </xf>
    <xf numFmtId="3" fontId="0" fillId="35" borderId="14" xfId="0" applyNumberFormat="1" applyFont="1" applyFill="1" applyBorder="1" applyAlignment="1">
      <alignment horizontal="center" vertical="center"/>
    </xf>
    <xf numFmtId="3" fontId="0" fillId="38" borderId="14" xfId="0" applyNumberFormat="1" applyFont="1" applyFill="1" applyBorder="1" applyAlignment="1">
      <alignment horizontal="center" vertical="center"/>
    </xf>
    <xf numFmtId="3" fontId="0" fillId="39" borderId="10" xfId="0" applyNumberFormat="1" applyFont="1" applyFill="1" applyBorder="1" applyAlignment="1">
      <alignment horizontal="center" vertical="center"/>
    </xf>
    <xf numFmtId="0" fontId="3" fillId="0" borderId="0" xfId="0" applyFont="1" applyBorder="1" applyAlignment="1">
      <alignment vertical="center" textRotation="90"/>
    </xf>
    <xf numFmtId="0" fontId="4" fillId="0" borderId="28" xfId="0" applyFont="1" applyBorder="1" applyAlignment="1">
      <alignment vertical="center" textRotation="90"/>
    </xf>
    <xf numFmtId="0" fontId="3" fillId="0" borderId="28" xfId="0" applyFont="1" applyBorder="1" applyAlignment="1">
      <alignment vertical="center" textRotation="90"/>
    </xf>
    <xf numFmtId="0" fontId="4" fillId="0" borderId="14" xfId="0" applyFont="1" applyBorder="1" applyAlignment="1">
      <alignment vertical="center" textRotation="90"/>
    </xf>
    <xf numFmtId="0" fontId="4" fillId="0" borderId="0" xfId="0" applyFont="1" applyBorder="1" applyAlignment="1">
      <alignment vertical="center" textRotation="90"/>
    </xf>
    <xf numFmtId="0" fontId="4" fillId="0" borderId="0" xfId="0" applyFont="1" applyBorder="1" applyAlignment="1">
      <alignment horizontal="center" vertical="center" textRotation="90"/>
    </xf>
    <xf numFmtId="0" fontId="4" fillId="0" borderId="32" xfId="0" applyFont="1" applyBorder="1" applyAlignment="1">
      <alignment vertical="center" textRotation="90"/>
    </xf>
    <xf numFmtId="0" fontId="3" fillId="0" borderId="32" xfId="0" applyFont="1" applyBorder="1" applyAlignment="1">
      <alignment vertical="center" textRotation="90"/>
    </xf>
    <xf numFmtId="0" fontId="3" fillId="0" borderId="14" xfId="0" applyFont="1" applyFill="1" applyBorder="1" applyAlignment="1">
      <alignment vertical="center" wrapText="1"/>
    </xf>
    <xf numFmtId="0" fontId="3" fillId="0" borderId="10" xfId="0" applyFont="1" applyBorder="1" applyAlignment="1">
      <alignment vertical="center" wrapText="1"/>
    </xf>
    <xf numFmtId="0" fontId="3" fillId="0" borderId="65" xfId="0" applyFont="1" applyBorder="1" applyAlignment="1">
      <alignment vertical="center"/>
    </xf>
    <xf numFmtId="0" fontId="3" fillId="0" borderId="23" xfId="0" applyFont="1" applyBorder="1" applyAlignment="1" quotePrefix="1">
      <alignment horizontal="center"/>
    </xf>
    <xf numFmtId="0" fontId="3" fillId="0" borderId="45" xfId="0" applyFont="1" applyBorder="1" applyAlignment="1">
      <alignment horizontal="center"/>
    </xf>
    <xf numFmtId="0" fontId="5" fillId="33" borderId="50" xfId="0" applyFont="1" applyFill="1" applyBorder="1" applyAlignment="1">
      <alignment horizontal="center" vertical="center"/>
    </xf>
    <xf numFmtId="0" fontId="5" fillId="33" borderId="25" xfId="0" applyFont="1" applyFill="1" applyBorder="1" applyAlignment="1">
      <alignment horizontal="center" vertical="center"/>
    </xf>
    <xf numFmtId="0" fontId="5" fillId="38" borderId="54" xfId="0" applyFont="1" applyFill="1" applyBorder="1" applyAlignment="1">
      <alignment horizontal="center" vertical="center"/>
    </xf>
    <xf numFmtId="0" fontId="5" fillId="41" borderId="27" xfId="0" applyFont="1" applyFill="1" applyBorder="1" applyAlignment="1">
      <alignment horizontal="center" vertical="center"/>
    </xf>
    <xf numFmtId="0" fontId="4" fillId="0" borderId="31" xfId="0" applyFont="1" applyBorder="1" applyAlignment="1">
      <alignment vertical="center" textRotation="90"/>
    </xf>
    <xf numFmtId="0" fontId="0" fillId="33" borderId="50" xfId="0" applyFont="1" applyFill="1" applyBorder="1" applyAlignment="1">
      <alignment horizontal="center" vertical="center"/>
    </xf>
    <xf numFmtId="0" fontId="0" fillId="41" borderId="27" xfId="0" applyFont="1" applyFill="1" applyBorder="1" applyAlignment="1">
      <alignment horizontal="center" vertical="center"/>
    </xf>
    <xf numFmtId="0" fontId="0" fillId="38" borderId="54" xfId="0" applyFont="1" applyFill="1" applyBorder="1" applyAlignment="1">
      <alignment horizontal="center" vertical="center"/>
    </xf>
    <xf numFmtId="0" fontId="0" fillId="38" borderId="52" xfId="0" applyFont="1" applyFill="1" applyBorder="1" applyAlignment="1">
      <alignment horizontal="center" vertical="center"/>
    </xf>
    <xf numFmtId="0" fontId="0" fillId="38" borderId="27" xfId="0" applyFont="1" applyFill="1" applyBorder="1" applyAlignment="1">
      <alignment horizontal="center" vertical="center"/>
    </xf>
    <xf numFmtId="0" fontId="0" fillId="35" borderId="75" xfId="0" applyFont="1" applyFill="1" applyBorder="1" applyAlignment="1">
      <alignment horizontal="center" vertical="center"/>
    </xf>
    <xf numFmtId="0" fontId="5" fillId="35" borderId="75" xfId="0" applyFont="1" applyFill="1" applyBorder="1" applyAlignment="1">
      <alignment horizontal="center" vertical="center"/>
    </xf>
    <xf numFmtId="3" fontId="0" fillId="35" borderId="14" xfId="0" applyNumberFormat="1" applyFill="1" applyBorder="1" applyAlignment="1">
      <alignment horizontal="center" vertical="center"/>
    </xf>
    <xf numFmtId="3" fontId="0" fillId="36" borderId="10" xfId="0" applyNumberFormat="1" applyFill="1" applyBorder="1" applyAlignment="1">
      <alignment horizontal="center" vertical="center"/>
    </xf>
    <xf numFmtId="3" fontId="0" fillId="38" borderId="14" xfId="0" applyNumberFormat="1" applyFill="1" applyBorder="1" applyAlignment="1">
      <alignment horizontal="center" vertical="center"/>
    </xf>
    <xf numFmtId="3" fontId="0" fillId="38" borderId="10" xfId="0" applyNumberFormat="1" applyFill="1" applyBorder="1" applyAlignment="1">
      <alignment horizontal="center" vertical="center"/>
    </xf>
    <xf numFmtId="3" fontId="0" fillId="41" borderId="14" xfId="0" applyNumberFormat="1" applyFill="1" applyBorder="1" applyAlignment="1">
      <alignment horizontal="center" vertical="center"/>
    </xf>
    <xf numFmtId="0" fontId="0" fillId="35" borderId="25" xfId="0" applyFont="1" applyFill="1" applyBorder="1" applyAlignment="1">
      <alignment horizontal="center" vertical="center"/>
    </xf>
    <xf numFmtId="0" fontId="0" fillId="35" borderId="2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7" xfId="0" applyFont="1" applyFill="1" applyBorder="1" applyAlignment="1">
      <alignment horizontal="center" vertical="center"/>
    </xf>
    <xf numFmtId="0" fontId="4" fillId="0" borderId="10" xfId="0" applyFont="1" applyBorder="1" applyAlignment="1">
      <alignment vertical="center" textRotation="90"/>
    </xf>
    <xf numFmtId="49" fontId="3" fillId="0" borderId="28" xfId="0" applyNumberFormat="1" applyFont="1" applyFill="1" applyBorder="1" applyAlignment="1">
      <alignment horizontal="center" vertical="center"/>
    </xf>
    <xf numFmtId="49" fontId="3" fillId="0" borderId="14" xfId="0" applyNumberFormat="1" applyFont="1" applyBorder="1" applyAlignment="1">
      <alignment horizontal="center" vertical="center"/>
    </xf>
    <xf numFmtId="0" fontId="3" fillId="0" borderId="65" xfId="0" applyFont="1" applyFill="1" applyBorder="1" applyAlignment="1">
      <alignment vertical="center" wrapText="1"/>
    </xf>
    <xf numFmtId="0" fontId="3" fillId="0" borderId="65" xfId="0" applyFont="1" applyBorder="1" applyAlignment="1">
      <alignment vertical="center" wrapText="1"/>
    </xf>
    <xf numFmtId="49" fontId="3" fillId="0" borderId="10" xfId="0" applyNumberFormat="1" applyFont="1" applyFill="1" applyBorder="1" applyAlignment="1">
      <alignment horizontal="center" vertical="center"/>
    </xf>
    <xf numFmtId="0" fontId="5" fillId="35" borderId="54" xfId="0" applyFont="1" applyFill="1" applyBorder="1" applyAlignment="1">
      <alignment vertical="center"/>
    </xf>
    <xf numFmtId="0" fontId="5" fillId="35" borderId="52" xfId="0" applyFont="1" applyFill="1" applyBorder="1" applyAlignment="1">
      <alignment vertical="center"/>
    </xf>
    <xf numFmtId="0" fontId="5" fillId="35" borderId="76" xfId="0" applyFont="1" applyFill="1" applyBorder="1" applyAlignment="1">
      <alignment vertical="center"/>
    </xf>
    <xf numFmtId="49" fontId="3" fillId="0" borderId="10" xfId="0" applyNumberFormat="1" applyFont="1" applyFill="1" applyBorder="1" applyAlignment="1" quotePrefix="1">
      <alignment horizontal="center" vertical="center"/>
    </xf>
    <xf numFmtId="0" fontId="3" fillId="0" borderId="51" xfId="0" applyFont="1" applyBorder="1" applyAlignment="1">
      <alignment vertical="center"/>
    </xf>
    <xf numFmtId="0" fontId="0"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0" xfId="0" applyFont="1" applyFill="1" applyBorder="1" applyAlignment="1">
      <alignment horizontal="center" vertical="center"/>
    </xf>
    <xf numFmtId="3" fontId="0" fillId="0" borderId="0" xfId="0" applyNumberFormat="1" applyFont="1" applyBorder="1" applyAlignment="1">
      <alignment horizontal="center"/>
    </xf>
    <xf numFmtId="0" fontId="0" fillId="35" borderId="6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6"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xf>
    <xf numFmtId="0" fontId="3" fillId="0" borderId="14" xfId="0" applyFont="1" applyBorder="1" applyAlignment="1" quotePrefix="1">
      <alignment horizontal="center" vertical="center"/>
    </xf>
    <xf numFmtId="0" fontId="5" fillId="35" borderId="50" xfId="0" applyFont="1" applyFill="1" applyBorder="1" applyAlignment="1">
      <alignment horizontal="center" vertical="center"/>
    </xf>
    <xf numFmtId="0" fontId="5" fillId="38" borderId="75" xfId="0" applyFont="1" applyFill="1" applyBorder="1" applyAlignment="1">
      <alignment horizontal="center" vertical="center"/>
    </xf>
    <xf numFmtId="0" fontId="0" fillId="38" borderId="75" xfId="0" applyFont="1" applyFill="1" applyBorder="1" applyAlignment="1">
      <alignment horizontal="center" vertical="center"/>
    </xf>
    <xf numFmtId="0" fontId="0" fillId="38" borderId="22" xfId="0" applyFont="1" applyFill="1" applyBorder="1" applyAlignment="1">
      <alignment horizontal="center" vertical="center"/>
    </xf>
    <xf numFmtId="0" fontId="3" fillId="0" borderId="32" xfId="0" applyFont="1" applyBorder="1" applyAlignment="1">
      <alignment horizontal="left" vertical="center"/>
    </xf>
    <xf numFmtId="0" fontId="0" fillId="35" borderId="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33" borderId="16" xfId="0" applyFont="1" applyFill="1" applyBorder="1" applyAlignment="1" quotePrefix="1">
      <alignment vertical="center" wrapText="1"/>
    </xf>
    <xf numFmtId="0" fontId="0" fillId="33" borderId="17" xfId="0" applyFont="1" applyFill="1" applyBorder="1" applyAlignment="1" quotePrefix="1">
      <alignment vertical="center" wrapText="1"/>
    </xf>
    <xf numFmtId="3" fontId="0" fillId="35" borderId="11" xfId="0" applyNumberFormat="1" applyFont="1" applyFill="1" applyBorder="1" applyAlignment="1">
      <alignment horizontal="center"/>
    </xf>
    <xf numFmtId="3" fontId="0" fillId="35" borderId="10" xfId="0" applyNumberFormat="1" applyFont="1" applyFill="1" applyBorder="1" applyAlignment="1">
      <alignment horizontal="center"/>
    </xf>
    <xf numFmtId="3" fontId="0" fillId="0" borderId="78" xfId="0" applyNumberFormat="1" applyFont="1" applyBorder="1" applyAlignment="1">
      <alignment horizontal="center"/>
    </xf>
    <xf numFmtId="0" fontId="3" fillId="33" borderId="14" xfId="0" applyFont="1" applyFill="1" applyBorder="1" applyAlignment="1" quotePrefix="1">
      <alignment horizontal="center" vertical="center"/>
    </xf>
    <xf numFmtId="0" fontId="3" fillId="33" borderId="14" xfId="0" applyFont="1" applyFill="1" applyBorder="1" applyAlignment="1">
      <alignment vertical="center" wrapText="1"/>
    </xf>
    <xf numFmtId="0" fontId="0" fillId="36" borderId="27" xfId="0" applyFont="1" applyFill="1" applyBorder="1" applyAlignment="1">
      <alignment horizontal="center"/>
    </xf>
    <xf numFmtId="49" fontId="3" fillId="33" borderId="0" xfId="0" applyNumberFormat="1" applyFont="1" applyFill="1" applyBorder="1" applyAlignment="1">
      <alignment horizontal="center" vertical="center"/>
    </xf>
    <xf numFmtId="0" fontId="3" fillId="33" borderId="65" xfId="0" applyFont="1" applyFill="1" applyBorder="1" applyAlignment="1">
      <alignment vertical="center" wrapText="1"/>
    </xf>
    <xf numFmtId="0" fontId="3" fillId="0" borderId="10" xfId="0" applyFont="1" applyFill="1" applyBorder="1" applyAlignment="1">
      <alignment vertical="center" wrapText="1"/>
    </xf>
    <xf numFmtId="0" fontId="3" fillId="0" borderId="24" xfId="0" applyFont="1" applyBorder="1" applyAlignment="1">
      <alignment horizontal="center" vertical="center"/>
    </xf>
    <xf numFmtId="49" fontId="3" fillId="0" borderId="28" xfId="0" applyNumberFormat="1" applyFont="1" applyBorder="1" applyAlignment="1" quotePrefix="1">
      <alignment horizontal="center" vertical="center"/>
    </xf>
    <xf numFmtId="0" fontId="3" fillId="0" borderId="28" xfId="0" applyFont="1" applyBorder="1" applyAlignment="1">
      <alignment vertical="center" wrapText="1"/>
    </xf>
    <xf numFmtId="0" fontId="3" fillId="40" borderId="32" xfId="0" applyFont="1" applyFill="1" applyBorder="1" applyAlignment="1">
      <alignment vertical="center"/>
    </xf>
    <xf numFmtId="0" fontId="3" fillId="40" borderId="10" xfId="0" applyFont="1" applyFill="1" applyBorder="1" applyAlignment="1" quotePrefix="1">
      <alignment horizontal="center" vertical="center"/>
    </xf>
    <xf numFmtId="0" fontId="4" fillId="40" borderId="14" xfId="0" applyFont="1" applyFill="1" applyBorder="1" applyAlignment="1">
      <alignment horizontal="center" vertical="center" textRotation="90" wrapText="1"/>
    </xf>
    <xf numFmtId="49" fontId="3" fillId="0" borderId="23" xfId="0" applyNumberFormat="1" applyFont="1" applyFill="1" applyBorder="1" applyAlignment="1" quotePrefix="1">
      <alignment horizontal="center" vertical="center" wrapText="1"/>
    </xf>
    <xf numFmtId="49" fontId="3" fillId="0" borderId="34" xfId="0" applyNumberFormat="1" applyFont="1" applyFill="1" applyBorder="1" applyAlignment="1" quotePrefix="1">
      <alignment horizontal="center" vertical="center" wrapText="1"/>
    </xf>
    <xf numFmtId="0" fontId="3" fillId="33" borderId="11" xfId="0" applyFont="1" applyFill="1" applyBorder="1" applyAlignment="1">
      <alignment horizontal="center" vertical="center"/>
    </xf>
    <xf numFmtId="0" fontId="3" fillId="33" borderId="0"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5" fillId="34" borderId="50" xfId="0" applyFont="1" applyFill="1" applyBorder="1" applyAlignment="1">
      <alignment horizontal="center" vertical="center" wrapText="1"/>
    </xf>
    <xf numFmtId="0" fontId="3" fillId="40" borderId="79" xfId="0" applyFont="1" applyFill="1" applyBorder="1" applyAlignment="1">
      <alignment horizontal="center" vertical="center"/>
    </xf>
    <xf numFmtId="0" fontId="5" fillId="35" borderId="7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8" borderId="2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11" fillId="0" borderId="0" xfId="0" applyFont="1" applyFill="1" applyBorder="1" applyAlignment="1">
      <alignment vertical="top" wrapText="1"/>
    </xf>
    <xf numFmtId="0" fontId="11" fillId="0" borderId="0" xfId="0" applyFont="1" applyBorder="1" applyAlignment="1">
      <alignment/>
    </xf>
    <xf numFmtId="3" fontId="11" fillId="0" borderId="0" xfId="0" applyNumberFormat="1" applyFont="1" applyFill="1" applyBorder="1" applyAlignment="1">
      <alignment/>
    </xf>
    <xf numFmtId="0" fontId="3" fillId="33" borderId="55" xfId="0" applyFont="1" applyFill="1" applyBorder="1" applyAlignment="1">
      <alignment horizontal="center" vertical="center"/>
    </xf>
    <xf numFmtId="0" fontId="0" fillId="0" borderId="0" xfId="0" applyFont="1" applyBorder="1" applyAlignment="1">
      <alignment horizontal="left"/>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3" borderId="19" xfId="0" applyFont="1" applyFill="1" applyBorder="1" applyAlignment="1" quotePrefix="1">
      <alignment vertical="center" wrapText="1"/>
    </xf>
    <xf numFmtId="0" fontId="0" fillId="33" borderId="20" xfId="0" applyFont="1" applyFill="1" applyBorder="1" applyAlignment="1" quotePrefix="1">
      <alignment vertical="center" wrapText="1"/>
    </xf>
    <xf numFmtId="0" fontId="12" fillId="0" borderId="0" xfId="0" applyFont="1" applyAlignment="1">
      <alignment horizontal="left" vertical="center"/>
    </xf>
    <xf numFmtId="0" fontId="0" fillId="0" borderId="0" xfId="0" applyFont="1" applyFill="1" applyBorder="1" applyAlignment="1" quotePrefix="1">
      <alignment horizontal="right" vertical="top"/>
    </xf>
    <xf numFmtId="0" fontId="12" fillId="0" borderId="0" xfId="0" applyFont="1" applyFill="1" applyBorder="1" applyAlignment="1">
      <alignment vertical="top"/>
    </xf>
    <xf numFmtId="0" fontId="5" fillId="35" borderId="38"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 fillId="35" borderId="36"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5" fillId="35" borderId="47" xfId="0" applyFont="1" applyFill="1" applyBorder="1" applyAlignment="1">
      <alignment horizontal="center" vertical="center" wrapText="1"/>
    </xf>
    <xf numFmtId="0" fontId="5" fillId="35" borderId="6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3" fillId="0" borderId="58" xfId="0" applyFont="1" applyBorder="1" applyAlignment="1">
      <alignment horizontal="center"/>
    </xf>
    <xf numFmtId="49" fontId="3" fillId="0" borderId="11" xfId="0" applyNumberFormat="1" applyFont="1" applyBorder="1" applyAlignment="1">
      <alignment horizontal="center" vertical="center"/>
    </xf>
    <xf numFmtId="0" fontId="5" fillId="38" borderId="50" xfId="0" applyFont="1" applyFill="1" applyBorder="1" applyAlignment="1">
      <alignment horizontal="center" vertical="center"/>
    </xf>
    <xf numFmtId="0" fontId="3" fillId="0" borderId="80" xfId="0" applyFont="1" applyBorder="1" applyAlignment="1">
      <alignment horizontal="left" vertical="center"/>
    </xf>
    <xf numFmtId="0" fontId="3" fillId="0" borderId="49" xfId="0" applyFont="1" applyBorder="1" applyAlignment="1">
      <alignment horizontal="left" vertical="center"/>
    </xf>
    <xf numFmtId="0" fontId="3" fillId="33" borderId="35" xfId="0" applyFont="1" applyFill="1" applyBorder="1" applyAlignment="1">
      <alignment horizontal="center" vertical="center" wrapText="1"/>
    </xf>
    <xf numFmtId="0" fontId="5" fillId="35" borderId="27" xfId="0" applyFont="1" applyFill="1" applyBorder="1" applyAlignment="1">
      <alignment vertical="center"/>
    </xf>
    <xf numFmtId="0" fontId="0" fillId="38" borderId="50" xfId="0" applyFont="1" applyFill="1" applyBorder="1" applyAlignment="1">
      <alignment horizontal="center" vertical="center"/>
    </xf>
    <xf numFmtId="0" fontId="0" fillId="35" borderId="27" xfId="0" applyFont="1" applyFill="1" applyBorder="1" applyAlignment="1">
      <alignment horizontal="center" vertical="center"/>
    </xf>
    <xf numFmtId="0" fontId="3" fillId="33" borderId="34" xfId="0" applyFont="1" applyFill="1" applyBorder="1" applyAlignment="1">
      <alignment horizontal="center" vertical="center"/>
    </xf>
    <xf numFmtId="0" fontId="0" fillId="0" borderId="0" xfId="0" applyFont="1" applyFill="1" applyBorder="1" applyAlignment="1" quotePrefix="1">
      <alignment horizontal="right" vertical="top"/>
    </xf>
    <xf numFmtId="3" fontId="0" fillId="37" borderId="14" xfId="0" applyNumberFormat="1" applyFill="1" applyBorder="1" applyAlignment="1">
      <alignment horizontal="center" vertical="center"/>
    </xf>
    <xf numFmtId="0" fontId="11" fillId="0" borderId="0" xfId="0" applyFont="1" applyFill="1" applyBorder="1" applyAlignment="1">
      <alignment horizontal="right" vertical="top"/>
    </xf>
    <xf numFmtId="0" fontId="11" fillId="0" borderId="0" xfId="0" applyFont="1" applyAlignment="1">
      <alignment horizontal="center"/>
    </xf>
    <xf numFmtId="0" fontId="11" fillId="0" borderId="0" xfId="0" applyFont="1" applyFill="1" applyBorder="1" applyAlignment="1">
      <alignment vertical="top"/>
    </xf>
    <xf numFmtId="0" fontId="3" fillId="0" borderId="0" xfId="0" applyFont="1" applyFill="1" applyBorder="1" applyAlignment="1">
      <alignment vertical="center"/>
    </xf>
    <xf numFmtId="0" fontId="3" fillId="0" borderId="11" xfId="0" applyFont="1" applyFill="1" applyBorder="1" applyAlignment="1">
      <alignment horizontal="center" vertical="center"/>
    </xf>
    <xf numFmtId="0" fontId="3" fillId="0" borderId="28" xfId="0" applyFont="1" applyFill="1" applyBorder="1" applyAlignment="1">
      <alignment horizontal="center" vertical="center"/>
    </xf>
    <xf numFmtId="0" fontId="4" fillId="0" borderId="28" xfId="0" applyFont="1" applyFill="1" applyBorder="1" applyAlignment="1">
      <alignment vertical="center" textRotation="90"/>
    </xf>
    <xf numFmtId="0" fontId="3" fillId="0" borderId="28" xfId="0" applyFont="1" applyFill="1" applyBorder="1" applyAlignment="1">
      <alignment vertical="center" textRotation="90" wrapText="1"/>
    </xf>
    <xf numFmtId="0" fontId="3" fillId="0" borderId="28" xfId="0" applyFont="1" applyFill="1" applyBorder="1" applyAlignment="1" quotePrefix="1">
      <alignment horizontal="center" vertical="center"/>
    </xf>
    <xf numFmtId="0" fontId="3" fillId="0" borderId="10" xfId="0" applyFont="1" applyFill="1" applyBorder="1" applyAlignment="1">
      <alignment horizontal="center" vertical="center"/>
    </xf>
    <xf numFmtId="0" fontId="4" fillId="0" borderId="14" xfId="0" applyFont="1" applyFill="1" applyBorder="1" applyAlignment="1">
      <alignment vertical="center" textRotation="90"/>
    </xf>
    <xf numFmtId="0" fontId="3" fillId="0" borderId="14" xfId="0" applyFont="1" applyFill="1" applyBorder="1" applyAlignment="1">
      <alignment vertical="center" textRotation="90" wrapText="1"/>
    </xf>
    <xf numFmtId="0" fontId="3" fillId="0" borderId="14" xfId="0" applyFont="1" applyFill="1" applyBorder="1" applyAlignment="1" quotePrefix="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textRotation="90" wrapText="1"/>
    </xf>
    <xf numFmtId="0" fontId="4" fillId="0" borderId="10" xfId="0" applyFont="1" applyFill="1" applyBorder="1" applyAlignment="1">
      <alignment vertical="center" textRotation="90"/>
    </xf>
    <xf numFmtId="0" fontId="3" fillId="0" borderId="10" xfId="0" applyFont="1" applyFill="1" applyBorder="1" applyAlignment="1">
      <alignment vertical="center" textRotation="90"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textRotation="90" wrapText="1"/>
    </xf>
    <xf numFmtId="0" fontId="3" fillId="0" borderId="32" xfId="0" applyFont="1" applyFill="1" applyBorder="1" applyAlignment="1">
      <alignment horizontal="center" vertical="center"/>
    </xf>
    <xf numFmtId="0" fontId="3" fillId="0" borderId="32" xfId="0" applyFont="1" applyFill="1" applyBorder="1" applyAlignment="1">
      <alignment vertical="center"/>
    </xf>
    <xf numFmtId="0" fontId="4" fillId="0" borderId="32" xfId="0" applyFont="1" applyFill="1" applyBorder="1" applyAlignment="1">
      <alignment horizontal="center" vertical="center" textRotation="90" wrapText="1"/>
    </xf>
    <xf numFmtId="0" fontId="3" fillId="0" borderId="32" xfId="0" applyFont="1" applyFill="1" applyBorder="1" applyAlignment="1">
      <alignment horizontal="center" vertical="center" textRotation="90" wrapText="1"/>
    </xf>
    <xf numFmtId="0" fontId="3" fillId="0" borderId="3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vertical="center" wrapText="1"/>
    </xf>
    <xf numFmtId="0" fontId="3" fillId="0" borderId="65" xfId="0" applyFont="1" applyFill="1" applyBorder="1" applyAlignment="1">
      <alignment vertical="center"/>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33" borderId="14" xfId="0" applyFont="1" applyFill="1" applyBorder="1" applyAlignment="1">
      <alignment horizontal="center" vertical="center" wrapText="1"/>
    </xf>
    <xf numFmtId="0" fontId="3" fillId="33" borderId="14" xfId="0" applyFont="1" applyFill="1" applyBorder="1" applyAlignment="1">
      <alignment horizontal="left" vertical="center" wrapText="1"/>
    </xf>
    <xf numFmtId="0" fontId="5" fillId="35" borderId="2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81" xfId="0" applyFont="1" applyFill="1" applyBorder="1" applyAlignment="1">
      <alignment horizontal="center" vertical="center" wrapText="1"/>
    </xf>
    <xf numFmtId="0" fontId="5" fillId="38" borderId="50"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0" fillId="38" borderId="50"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14" xfId="0" applyFont="1" applyFill="1" applyBorder="1" applyAlignment="1">
      <alignment horizontal="center" vertical="center" textRotation="90"/>
    </xf>
    <xf numFmtId="0" fontId="3" fillId="0" borderId="10" xfId="0" applyFont="1" applyFill="1" applyBorder="1" applyAlignment="1">
      <alignment vertical="center"/>
    </xf>
    <xf numFmtId="0" fontId="3" fillId="0" borderId="11" xfId="0" applyFont="1" applyFill="1" applyBorder="1" applyAlignment="1">
      <alignment horizontal="left" vertical="center"/>
    </xf>
    <xf numFmtId="0" fontId="3" fillId="0" borderId="14" xfId="0" applyFont="1" applyFill="1" applyBorder="1" applyAlignment="1">
      <alignment vertical="center" textRotation="90"/>
    </xf>
    <xf numFmtId="0" fontId="3" fillId="0" borderId="14" xfId="0" applyFont="1" applyFill="1" applyBorder="1" applyAlignment="1">
      <alignment horizontal="left" vertical="center"/>
    </xf>
    <xf numFmtId="0" fontId="3" fillId="0" borderId="10" xfId="0" applyFont="1" applyFill="1" applyBorder="1" applyAlignment="1" quotePrefix="1">
      <alignment horizontal="center" vertical="center"/>
    </xf>
    <xf numFmtId="0" fontId="4" fillId="0" borderId="10" xfId="0" applyFont="1" applyFill="1" applyBorder="1" applyAlignment="1">
      <alignment horizontal="center" vertical="center" textRotation="90" wrapText="1"/>
    </xf>
    <xf numFmtId="0" fontId="3" fillId="0" borderId="18" xfId="0" applyFont="1" applyFill="1" applyBorder="1" applyAlignment="1" quotePrefix="1">
      <alignment horizontal="center" vertical="center"/>
    </xf>
    <xf numFmtId="0" fontId="3" fillId="33" borderId="24" xfId="0" applyFont="1" applyFill="1" applyBorder="1" applyAlignment="1">
      <alignment vertical="center"/>
    </xf>
    <xf numFmtId="0" fontId="0" fillId="0" borderId="10" xfId="0" applyFont="1" applyBorder="1" applyAlignment="1">
      <alignment/>
    </xf>
    <xf numFmtId="0" fontId="0" fillId="0" borderId="60" xfId="0" applyFont="1" applyBorder="1" applyAlignment="1">
      <alignment/>
    </xf>
    <xf numFmtId="0" fontId="3" fillId="33" borderId="14" xfId="0" applyFont="1" applyFill="1" applyBorder="1" applyAlignment="1">
      <alignment horizontal="center"/>
    </xf>
    <xf numFmtId="0" fontId="3" fillId="33" borderId="14" xfId="0" applyFont="1" applyFill="1" applyBorder="1" applyAlignment="1">
      <alignment/>
    </xf>
    <xf numFmtId="0" fontId="3" fillId="0" borderId="51" xfId="0" applyFont="1" applyFill="1" applyBorder="1" applyAlignment="1">
      <alignment vertical="center"/>
    </xf>
    <xf numFmtId="0" fontId="5" fillId="35" borderId="52"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27" xfId="0" applyFont="1" applyFill="1" applyBorder="1" applyAlignment="1">
      <alignment horizontal="center" vertical="center"/>
    </xf>
    <xf numFmtId="0" fontId="5" fillId="39" borderId="26" xfId="0" applyFont="1" applyFill="1" applyBorder="1" applyAlignment="1">
      <alignment horizontal="center" vertical="center" wrapText="1"/>
    </xf>
    <xf numFmtId="0" fontId="5" fillId="39" borderId="54" xfId="0" applyFont="1" applyFill="1" applyBorder="1" applyAlignment="1">
      <alignment horizontal="center" vertical="center" wrapText="1"/>
    </xf>
    <xf numFmtId="0" fontId="5" fillId="39" borderId="81" xfId="0" applyFont="1" applyFill="1" applyBorder="1" applyAlignment="1">
      <alignment horizontal="center" vertical="center" wrapText="1"/>
    </xf>
    <xf numFmtId="0" fontId="0" fillId="39" borderId="27" xfId="0" applyFont="1" applyFill="1" applyBorder="1" applyAlignment="1">
      <alignment horizontal="center" vertical="center" wrapText="1"/>
    </xf>
    <xf numFmtId="0" fontId="0" fillId="39" borderId="54" xfId="0" applyFont="1" applyFill="1" applyBorder="1" applyAlignment="1">
      <alignment horizontal="center" vertical="center" wrapText="1"/>
    </xf>
    <xf numFmtId="0" fontId="0" fillId="39" borderId="52"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0" fillId="0" borderId="0" xfId="0" applyFont="1" applyFill="1" applyBorder="1" applyAlignment="1">
      <alignment horizontal="right" vertical="top" wrapText="1"/>
    </xf>
    <xf numFmtId="0" fontId="0" fillId="0" borderId="24" xfId="0" applyFont="1" applyBorder="1" applyAlignment="1">
      <alignment/>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3" borderId="19" xfId="0" applyFont="1" applyFill="1" applyBorder="1" applyAlignment="1">
      <alignment horizontal="center"/>
    </xf>
    <xf numFmtId="0" fontId="0" fillId="33" borderId="20" xfId="0" applyFont="1" applyFill="1" applyBorder="1" applyAlignment="1">
      <alignment horizontal="center"/>
    </xf>
    <xf numFmtId="0" fontId="3" fillId="0" borderId="66" xfId="0" applyFont="1" applyBorder="1" applyAlignment="1">
      <alignment horizontal="center"/>
    </xf>
    <xf numFmtId="0" fontId="3" fillId="0" borderId="51"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33" xfId="0" applyFont="1" applyFill="1" applyBorder="1" applyAlignment="1">
      <alignment horizontal="left" vertical="center"/>
    </xf>
    <xf numFmtId="0" fontId="4" fillId="0" borderId="67" xfId="0" applyFont="1" applyFill="1" applyBorder="1" applyAlignment="1">
      <alignment horizontal="center" vertical="center" textRotation="90" wrapText="1"/>
    </xf>
    <xf numFmtId="0" fontId="3" fillId="0" borderId="49" xfId="0" applyFont="1" applyFill="1" applyBorder="1" applyAlignment="1">
      <alignment vertical="center"/>
    </xf>
    <xf numFmtId="0" fontId="0" fillId="35" borderId="5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4" fillId="0" borderId="30" xfId="0" applyFont="1" applyFill="1" applyBorder="1" applyAlignment="1">
      <alignment horizontal="center" vertical="center" textRotation="90"/>
    </xf>
    <xf numFmtId="0" fontId="3" fillId="0" borderId="14" xfId="0" applyFont="1" applyFill="1" applyBorder="1" applyAlignment="1" quotePrefix="1">
      <alignment vertical="center"/>
    </xf>
    <xf numFmtId="0" fontId="4" fillId="0" borderId="14" xfId="0" applyFont="1" applyFill="1" applyBorder="1" applyAlignment="1">
      <alignment vertical="center" textRotation="90" wrapText="1"/>
    </xf>
    <xf numFmtId="0" fontId="4" fillId="0" borderId="14" xfId="0" applyFont="1" applyFill="1" applyBorder="1" applyAlignment="1">
      <alignment horizontal="center" vertical="center" textRotation="90" wrapText="1"/>
    </xf>
    <xf numFmtId="0" fontId="3" fillId="0" borderId="13" xfId="0" applyFont="1" applyFill="1" applyBorder="1" applyAlignment="1">
      <alignment horizontal="center" vertical="center" wrapText="1"/>
    </xf>
    <xf numFmtId="0" fontId="3" fillId="0" borderId="45" xfId="0" applyFont="1" applyBorder="1" applyAlignment="1">
      <alignment horizontal="center" wrapText="1"/>
    </xf>
    <xf numFmtId="0" fontId="0" fillId="0" borderId="13" xfId="0" applyFont="1" applyBorder="1" applyAlignment="1">
      <alignment/>
    </xf>
    <xf numFmtId="0" fontId="4" fillId="0" borderId="28" xfId="0" applyFont="1" applyFill="1" applyBorder="1" applyAlignment="1">
      <alignment vertical="center" textRotation="90" wrapText="1"/>
    </xf>
    <xf numFmtId="0" fontId="3" fillId="0" borderId="28" xfId="0" applyFont="1" applyFill="1" applyBorder="1" applyAlignment="1">
      <alignment vertical="center" textRotation="90"/>
    </xf>
    <xf numFmtId="0" fontId="5" fillId="33" borderId="18" xfId="0" applyFont="1" applyFill="1" applyBorder="1" applyAlignment="1">
      <alignment horizontal="center" vertical="center" wrapText="1"/>
    </xf>
    <xf numFmtId="0" fontId="0" fillId="0" borderId="0" xfId="0" applyFont="1" applyBorder="1" applyAlignment="1">
      <alignment horizontal="center" vertical="center"/>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11" xfId="0" applyFont="1" applyFill="1" applyBorder="1" applyAlignment="1">
      <alignment vertical="center" textRotation="90" wrapText="1"/>
    </xf>
    <xf numFmtId="0" fontId="4" fillId="0" borderId="59" xfId="0" applyFont="1" applyFill="1" applyBorder="1" applyAlignment="1">
      <alignment vertical="center" textRotation="90" wrapText="1"/>
    </xf>
    <xf numFmtId="0" fontId="3" fillId="33" borderId="14" xfId="0" applyFont="1" applyFill="1" applyBorder="1" applyAlignment="1">
      <alignment horizontal="center" vertical="center"/>
    </xf>
    <xf numFmtId="0" fontId="3" fillId="33" borderId="14" xfId="0" applyFont="1" applyFill="1" applyBorder="1" applyAlignment="1">
      <alignment horizontal="left" vertical="center"/>
    </xf>
    <xf numFmtId="0" fontId="4" fillId="33" borderId="14" xfId="0" applyFont="1" applyFill="1" applyBorder="1" applyAlignment="1">
      <alignment vertical="center" textRotation="90"/>
    </xf>
    <xf numFmtId="0" fontId="3" fillId="33" borderId="14" xfId="0" applyFont="1" applyFill="1" applyBorder="1" applyAlignment="1">
      <alignment vertical="center" textRotation="90" wrapText="1"/>
    </xf>
    <xf numFmtId="0" fontId="3" fillId="33" borderId="14" xfId="0" applyFont="1" applyFill="1" applyBorder="1" applyAlignment="1">
      <alignment vertical="center"/>
    </xf>
    <xf numFmtId="0" fontId="4" fillId="33" borderId="14" xfId="0" applyFont="1" applyFill="1" applyBorder="1" applyAlignment="1">
      <alignment vertical="center" textRotation="90" wrapText="1"/>
    </xf>
    <xf numFmtId="0" fontId="3" fillId="33" borderId="14" xfId="0" applyFont="1" applyFill="1" applyBorder="1" applyAlignment="1">
      <alignment vertical="center" textRotation="90"/>
    </xf>
    <xf numFmtId="0" fontId="5" fillId="37" borderId="54" xfId="0" applyFont="1" applyFill="1" applyBorder="1" applyAlignment="1">
      <alignment horizontal="center" vertical="center" wrapText="1"/>
    </xf>
    <xf numFmtId="0" fontId="5" fillId="37" borderId="52"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8" borderId="76" xfId="0" applyFont="1" applyFill="1" applyBorder="1" applyAlignment="1">
      <alignment horizontal="center" vertical="center" wrapText="1"/>
    </xf>
    <xf numFmtId="0" fontId="4" fillId="0" borderId="31" xfId="0" applyFont="1" applyFill="1" applyBorder="1" applyAlignment="1">
      <alignment vertical="center" textRotation="90"/>
    </xf>
    <xf numFmtId="0" fontId="5" fillId="38" borderId="54" xfId="0" applyFont="1" applyFill="1" applyBorder="1" applyAlignment="1">
      <alignment horizontal="center" vertical="center" wrapText="1"/>
    </xf>
    <xf numFmtId="0" fontId="3" fillId="33" borderId="10" xfId="0" applyFont="1" applyFill="1" applyBorder="1" applyAlignment="1">
      <alignment vertical="center" textRotation="90"/>
    </xf>
    <xf numFmtId="0" fontId="3" fillId="33" borderId="65" xfId="0" applyFont="1" applyFill="1" applyBorder="1" applyAlignment="1">
      <alignment vertical="center"/>
    </xf>
    <xf numFmtId="0" fontId="0" fillId="0" borderId="14" xfId="0" applyFont="1" applyFill="1" applyBorder="1" applyAlignment="1">
      <alignment/>
    </xf>
    <xf numFmtId="0" fontId="3" fillId="33" borderId="0" xfId="0" applyFont="1" applyFill="1" applyBorder="1" applyAlignment="1">
      <alignment horizontal="center" vertical="center"/>
    </xf>
    <xf numFmtId="0" fontId="0" fillId="33" borderId="0" xfId="0" applyFont="1" applyFill="1" applyBorder="1" applyAlignment="1">
      <alignment/>
    </xf>
    <xf numFmtId="0" fontId="4" fillId="0" borderId="11" xfId="0" applyFont="1" applyFill="1" applyBorder="1" applyAlignment="1">
      <alignment vertical="center" textRotation="90" wrapText="1"/>
    </xf>
    <xf numFmtId="0" fontId="4" fillId="0" borderId="31" xfId="0" applyFont="1" applyFill="1" applyBorder="1" applyAlignment="1">
      <alignment vertical="center" textRotation="90" wrapText="1"/>
    </xf>
    <xf numFmtId="0" fontId="5" fillId="33" borderId="21" xfId="0" applyFont="1" applyFill="1" applyBorder="1" applyAlignment="1">
      <alignment vertical="center" wrapText="1"/>
    </xf>
    <xf numFmtId="0" fontId="5" fillId="37" borderId="27" xfId="0" applyFont="1" applyFill="1" applyBorder="1" applyAlignment="1">
      <alignment horizontal="center" vertical="center" wrapText="1"/>
    </xf>
    <xf numFmtId="0" fontId="4" fillId="33" borderId="30" xfId="0" applyFont="1" applyFill="1" applyBorder="1" applyAlignment="1">
      <alignment horizontal="center" vertical="center" textRotation="90" wrapText="1"/>
    </xf>
    <xf numFmtId="0" fontId="3" fillId="33" borderId="11" xfId="0" applyFont="1" applyFill="1" applyBorder="1" applyAlignment="1">
      <alignment horizontal="center" vertical="center" textRotation="90" wrapText="1"/>
    </xf>
    <xf numFmtId="0" fontId="3" fillId="33" borderId="12" xfId="0" applyFont="1" applyFill="1" applyBorder="1" applyAlignment="1">
      <alignment horizontal="left" vertical="center"/>
    </xf>
    <xf numFmtId="0" fontId="13" fillId="37" borderId="54" xfId="0" applyFont="1" applyFill="1" applyBorder="1" applyAlignment="1">
      <alignment horizontal="center" vertical="center" wrapText="1"/>
    </xf>
    <xf numFmtId="0" fontId="13" fillId="38" borderId="54" xfId="0" applyFont="1" applyFill="1" applyBorder="1" applyAlignment="1">
      <alignment horizontal="center" vertical="center" wrapText="1"/>
    </xf>
    <xf numFmtId="0" fontId="13" fillId="38" borderId="26" xfId="0" applyFont="1" applyFill="1" applyBorder="1" applyAlignment="1">
      <alignment horizontal="center" vertical="center" wrapText="1"/>
    </xf>
    <xf numFmtId="0" fontId="13" fillId="35" borderId="54" xfId="0" applyFont="1" applyFill="1" applyBorder="1" applyAlignment="1">
      <alignment horizontal="center" vertical="center" wrapText="1"/>
    </xf>
    <xf numFmtId="0" fontId="13" fillId="35" borderId="52" xfId="0" applyFont="1" applyFill="1" applyBorder="1" applyAlignment="1">
      <alignment horizontal="center" vertical="center" wrapText="1"/>
    </xf>
    <xf numFmtId="0" fontId="13" fillId="38" borderId="50"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8" borderId="76" xfId="0" applyFont="1" applyFill="1" applyBorder="1" applyAlignment="1">
      <alignment horizontal="center" vertical="center" wrapText="1"/>
    </xf>
    <xf numFmtId="0" fontId="13" fillId="35" borderId="81"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6" borderId="50" xfId="0" applyFont="1" applyFill="1" applyBorder="1" applyAlignment="1">
      <alignment horizontal="center" vertical="center"/>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9" borderId="25" xfId="0" applyFont="1" applyFill="1" applyBorder="1" applyAlignment="1">
      <alignment horizontal="center" vertical="center" wrapText="1"/>
    </xf>
    <xf numFmtId="0" fontId="13" fillId="39" borderId="26" xfId="0" applyFont="1" applyFill="1" applyBorder="1" applyAlignment="1">
      <alignment horizontal="center" vertical="center" wrapText="1"/>
    </xf>
    <xf numFmtId="0" fontId="13" fillId="38" borderId="25"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35" borderId="68" xfId="0" applyFont="1" applyFill="1" applyBorder="1" applyAlignment="1">
      <alignment horizontal="center" vertical="center" wrapText="1"/>
    </xf>
    <xf numFmtId="0" fontId="13" fillId="39" borderId="27"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7" borderId="27" xfId="0" applyFont="1" applyFill="1" applyBorder="1" applyAlignment="1">
      <alignment horizontal="center" vertical="center" wrapText="1"/>
    </xf>
    <xf numFmtId="0" fontId="13" fillId="37" borderId="52" xfId="0" applyFont="1" applyFill="1" applyBorder="1" applyAlignment="1">
      <alignment horizontal="center" vertical="center" wrapText="1"/>
    </xf>
    <xf numFmtId="164" fontId="0" fillId="0" borderId="0" xfId="57" applyNumberFormat="1" applyFont="1" applyBorder="1" applyAlignment="1">
      <alignment/>
    </xf>
    <xf numFmtId="164" fontId="0" fillId="0" borderId="0" xfId="0" applyNumberFormat="1" applyFont="1" applyBorder="1" applyAlignment="1">
      <alignment/>
    </xf>
    <xf numFmtId="9" fontId="3" fillId="0" borderId="0" xfId="57" applyFont="1" applyBorder="1" applyAlignment="1">
      <alignment horizontal="center" vertical="center"/>
    </xf>
    <xf numFmtId="0" fontId="3" fillId="33" borderId="24" xfId="0" applyFont="1" applyFill="1" applyBorder="1" applyAlignment="1">
      <alignment horizontal="center" vertical="center"/>
    </xf>
    <xf numFmtId="0" fontId="3" fillId="33" borderId="23" xfId="0" applyFont="1" applyFill="1" applyBorder="1" applyAlignment="1">
      <alignment horizontal="center" vertical="center"/>
    </xf>
    <xf numFmtId="49" fontId="8" fillId="35" borderId="82" xfId="0" applyNumberFormat="1" applyFont="1" applyFill="1" applyBorder="1" applyAlignment="1">
      <alignment horizontal="center" vertical="center"/>
    </xf>
    <xf numFmtId="0" fontId="8" fillId="35" borderId="82" xfId="0" applyFont="1" applyFill="1" applyBorder="1" applyAlignment="1">
      <alignment horizontal="center" vertical="center"/>
    </xf>
    <xf numFmtId="0" fontId="0" fillId="35" borderId="82" xfId="0" applyFont="1" applyFill="1" applyBorder="1" applyAlignment="1">
      <alignment horizontal="center" vertical="center"/>
    </xf>
    <xf numFmtId="0" fontId="13" fillId="33" borderId="0" xfId="0" applyFont="1" applyFill="1" applyBorder="1" applyAlignment="1">
      <alignment horizontal="center" vertical="center"/>
    </xf>
    <xf numFmtId="0" fontId="12"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Border="1" applyAlignment="1">
      <alignment horizontal="center" vertical="top" wrapText="1"/>
    </xf>
    <xf numFmtId="0" fontId="0" fillId="0" borderId="0" xfId="0" applyFont="1" applyFill="1" applyBorder="1" applyAlignment="1">
      <alignment/>
    </xf>
    <xf numFmtId="0" fontId="3" fillId="0" borderId="55" xfId="0" applyFont="1" applyBorder="1" applyAlignment="1" quotePrefix="1">
      <alignment horizontal="center" wrapText="1"/>
    </xf>
    <xf numFmtId="0" fontId="3" fillId="33" borderId="10" xfId="0" applyFont="1" applyFill="1" applyBorder="1" applyAlignment="1">
      <alignment horizontal="left" vertical="center"/>
    </xf>
    <xf numFmtId="0" fontId="5" fillId="39" borderId="50" xfId="0" applyFont="1" applyFill="1" applyBorder="1" applyAlignment="1">
      <alignment horizontal="center" vertical="center"/>
    </xf>
    <xf numFmtId="0" fontId="13" fillId="39" borderId="16" xfId="0" applyFont="1" applyFill="1" applyBorder="1" applyAlignment="1">
      <alignment horizontal="center" vertical="center" wrapText="1"/>
    </xf>
    <xf numFmtId="0" fontId="13" fillId="39" borderId="23" xfId="0" applyFont="1" applyFill="1" applyBorder="1" applyAlignment="1">
      <alignment horizontal="center" vertical="center" wrapText="1"/>
    </xf>
    <xf numFmtId="0" fontId="13" fillId="38" borderId="27" xfId="0" applyFont="1" applyFill="1" applyBorder="1" applyAlignment="1">
      <alignment horizontal="center" vertical="center"/>
    </xf>
    <xf numFmtId="0" fontId="13" fillId="35" borderId="81" xfId="0" applyFont="1" applyFill="1" applyBorder="1" applyAlignment="1">
      <alignment horizontal="center" vertical="center"/>
    </xf>
    <xf numFmtId="0" fontId="4" fillId="33" borderId="31" xfId="0" applyFont="1" applyFill="1" applyBorder="1" applyAlignment="1">
      <alignment vertical="center" textRotation="90" wrapText="1"/>
    </xf>
    <xf numFmtId="0" fontId="13" fillId="35" borderId="26" xfId="0" applyFont="1" applyFill="1" applyBorder="1" applyAlignment="1">
      <alignment horizontal="center" vertical="center" wrapText="1"/>
    </xf>
    <xf numFmtId="0" fontId="13" fillId="39" borderId="19" xfId="0" applyFont="1" applyFill="1" applyBorder="1" applyAlignment="1">
      <alignment horizontal="center" vertical="center" wrapText="1"/>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5" borderId="22" xfId="0" applyFont="1" applyFill="1" applyBorder="1" applyAlignment="1">
      <alignment horizontal="center" vertical="center"/>
    </xf>
    <xf numFmtId="0" fontId="13" fillId="39" borderId="50" xfId="0" applyFont="1" applyFill="1" applyBorder="1" applyAlignment="1">
      <alignment horizontal="center" vertical="center"/>
    </xf>
    <xf numFmtId="0" fontId="11" fillId="0" borderId="0" xfId="0" applyFont="1" applyFill="1" applyBorder="1" applyAlignment="1">
      <alignment vertical="top" wrapText="1"/>
    </xf>
    <xf numFmtId="0" fontId="11" fillId="0" borderId="0" xfId="0" applyFont="1" applyFill="1" applyBorder="1" applyAlignment="1">
      <alignment/>
    </xf>
    <xf numFmtId="0" fontId="3" fillId="40" borderId="0" xfId="0" applyFont="1" applyFill="1" applyBorder="1" applyAlignment="1">
      <alignment horizontal="center" vertical="center" wrapText="1"/>
    </xf>
    <xf numFmtId="0" fontId="3" fillId="40" borderId="24" xfId="0" applyFont="1" applyFill="1" applyBorder="1" applyAlignment="1">
      <alignment horizontal="center"/>
    </xf>
    <xf numFmtId="0" fontId="3" fillId="40" borderId="46" xfId="0" applyFont="1" applyFill="1" applyBorder="1" applyAlignment="1">
      <alignment horizontal="center" vertical="center"/>
    </xf>
    <xf numFmtId="0" fontId="3" fillId="40" borderId="23" xfId="0" applyFont="1" applyFill="1" applyBorder="1" applyAlignment="1" quotePrefix="1">
      <alignment horizontal="center"/>
    </xf>
    <xf numFmtId="0" fontId="3" fillId="40" borderId="53" xfId="0" applyFont="1" applyFill="1" applyBorder="1" applyAlignment="1" quotePrefix="1">
      <alignment horizontal="center"/>
    </xf>
    <xf numFmtId="0" fontId="3" fillId="40" borderId="34" xfId="0" applyFont="1" applyFill="1" applyBorder="1" applyAlignment="1">
      <alignment horizontal="center" vertical="center" wrapText="1"/>
    </xf>
    <xf numFmtId="0" fontId="3" fillId="40" borderId="0" xfId="0" applyFont="1" applyFill="1" applyBorder="1" applyAlignment="1" quotePrefix="1">
      <alignment horizontal="center"/>
    </xf>
    <xf numFmtId="0" fontId="3" fillId="40" borderId="34" xfId="0" applyFont="1" applyFill="1" applyBorder="1" applyAlignment="1" quotePrefix="1">
      <alignment horizontal="center"/>
    </xf>
    <xf numFmtId="0" fontId="4" fillId="40" borderId="28" xfId="0" applyFont="1" applyFill="1" applyBorder="1" applyAlignment="1">
      <alignment vertical="center" textRotation="90"/>
    </xf>
    <xf numFmtId="0" fontId="3" fillId="40" borderId="28" xfId="0" applyFont="1" applyFill="1" applyBorder="1" applyAlignment="1">
      <alignment vertical="center" textRotation="90"/>
    </xf>
    <xf numFmtId="0" fontId="4" fillId="40" borderId="14" xfId="0" applyFont="1" applyFill="1" applyBorder="1" applyAlignment="1">
      <alignment vertical="center" textRotation="90"/>
    </xf>
    <xf numFmtId="0" fontId="3" fillId="40" borderId="65" xfId="0" applyFont="1" applyFill="1" applyBorder="1" applyAlignment="1">
      <alignment vertical="center"/>
    </xf>
    <xf numFmtId="0" fontId="4" fillId="40" borderId="0" xfId="0" applyFont="1" applyFill="1" applyBorder="1" applyAlignment="1">
      <alignment horizontal="center" vertical="center" textRotation="90"/>
    </xf>
    <xf numFmtId="0" fontId="4" fillId="40" borderId="31" xfId="0" applyFont="1" applyFill="1" applyBorder="1" applyAlignment="1">
      <alignment vertical="center" textRotation="90"/>
    </xf>
    <xf numFmtId="0" fontId="3" fillId="40" borderId="0" xfId="0" applyFont="1" applyFill="1" applyBorder="1" applyAlignment="1">
      <alignment vertical="center"/>
    </xf>
    <xf numFmtId="0" fontId="4" fillId="40" borderId="0" xfId="0" applyFont="1" applyFill="1" applyBorder="1" applyAlignment="1">
      <alignment vertical="center" textRotation="90"/>
    </xf>
    <xf numFmtId="0" fontId="3" fillId="40" borderId="0" xfId="0" applyFont="1" applyFill="1" applyBorder="1" applyAlignment="1">
      <alignment vertical="center" textRotation="90"/>
    </xf>
    <xf numFmtId="0" fontId="3" fillId="40" borderId="13" xfId="0" applyFont="1" applyFill="1" applyBorder="1" applyAlignment="1">
      <alignment vertical="center"/>
    </xf>
    <xf numFmtId="0" fontId="4" fillId="40" borderId="32" xfId="0" applyFont="1" applyFill="1" applyBorder="1" applyAlignment="1">
      <alignment vertical="center" textRotation="90"/>
    </xf>
    <xf numFmtId="0" fontId="3" fillId="40" borderId="32" xfId="0" applyFont="1" applyFill="1" applyBorder="1" applyAlignment="1">
      <alignment vertical="center" textRotation="90"/>
    </xf>
    <xf numFmtId="0" fontId="3" fillId="40" borderId="49" xfId="0" applyFont="1" applyFill="1" applyBorder="1" applyAlignment="1">
      <alignment vertical="center"/>
    </xf>
    <xf numFmtId="0" fontId="3" fillId="33" borderId="10" xfId="0" applyFont="1" applyFill="1" applyBorder="1" applyAlignment="1">
      <alignment horizontal="center" vertical="center"/>
    </xf>
    <xf numFmtId="49" fontId="3" fillId="40" borderId="45" xfId="0" applyNumberFormat="1" applyFont="1" applyFill="1" applyBorder="1" applyAlignment="1">
      <alignment horizontal="center"/>
    </xf>
    <xf numFmtId="49" fontId="3" fillId="40" borderId="34" xfId="0" applyNumberFormat="1" applyFont="1" applyFill="1" applyBorder="1" applyAlignment="1">
      <alignment horizontal="center" wrapText="1"/>
    </xf>
    <xf numFmtId="49" fontId="3" fillId="40" borderId="55" xfId="0" applyNumberFormat="1" applyFont="1" applyFill="1" applyBorder="1" applyAlignment="1">
      <alignment horizontal="center" wrapText="1"/>
    </xf>
    <xf numFmtId="49" fontId="3" fillId="40" borderId="0" xfId="0" applyNumberFormat="1" applyFont="1" applyFill="1" applyBorder="1" applyAlignment="1">
      <alignment horizontal="center" wrapText="1"/>
    </xf>
    <xf numFmtId="49" fontId="3" fillId="40" borderId="34" xfId="0" applyNumberFormat="1" applyFont="1" applyFill="1" applyBorder="1" applyAlignment="1">
      <alignment horizontal="center" vertical="center" wrapText="1"/>
    </xf>
    <xf numFmtId="0" fontId="3" fillId="40" borderId="35" xfId="0" applyFont="1" applyFill="1" applyBorder="1" applyAlignment="1">
      <alignment horizontal="center" vertical="center"/>
    </xf>
    <xf numFmtId="3" fontId="0" fillId="0" borderId="78" xfId="0" applyNumberFormat="1" applyFont="1" applyFill="1" applyBorder="1" applyAlignment="1">
      <alignment horizontal="center" vertical="center"/>
    </xf>
    <xf numFmtId="3" fontId="0" fillId="36" borderId="10" xfId="0" applyNumberFormat="1" applyFont="1" applyFill="1" applyBorder="1" applyAlignment="1">
      <alignment horizontal="center" vertical="center"/>
    </xf>
    <xf numFmtId="3" fontId="0" fillId="34" borderId="32" xfId="0" applyNumberFormat="1" applyFont="1" applyFill="1" applyBorder="1" applyAlignment="1">
      <alignment horizontal="center" vertical="center"/>
    </xf>
    <xf numFmtId="3" fontId="0" fillId="34" borderId="13" xfId="0" applyNumberFormat="1" applyFont="1" applyFill="1" applyBorder="1" applyAlignment="1">
      <alignment horizontal="center" vertical="center"/>
    </xf>
    <xf numFmtId="0" fontId="0" fillId="0" borderId="13" xfId="0" applyBorder="1" applyAlignment="1">
      <alignment/>
    </xf>
    <xf numFmtId="3" fontId="0" fillId="0" borderId="78" xfId="0" applyNumberFormat="1" applyFont="1" applyBorder="1" applyAlignment="1">
      <alignment horizontal="center" vertical="center"/>
    </xf>
    <xf numFmtId="3" fontId="0" fillId="0" borderId="78" xfId="0" applyNumberFormat="1" applyFill="1" applyBorder="1" applyAlignment="1">
      <alignment horizontal="center"/>
    </xf>
    <xf numFmtId="3" fontId="0" fillId="34" borderId="32" xfId="0" applyNumberFormat="1" applyFill="1" applyBorder="1" applyAlignment="1">
      <alignment horizontal="center" vertical="center"/>
    </xf>
    <xf numFmtId="3" fontId="0" fillId="34" borderId="13" xfId="0" applyNumberFormat="1" applyFont="1" applyFill="1" applyBorder="1" applyAlignment="1">
      <alignment horizontal="center"/>
    </xf>
    <xf numFmtId="0" fontId="0" fillId="0" borderId="13" xfId="0" applyFont="1" applyBorder="1" applyAlignment="1">
      <alignment horizontal="center"/>
    </xf>
    <xf numFmtId="3" fontId="0" fillId="34" borderId="13" xfId="0" applyNumberFormat="1" applyFill="1" applyBorder="1" applyAlignment="1">
      <alignment horizontal="center" vertical="center"/>
    </xf>
    <xf numFmtId="3" fontId="0" fillId="0" borderId="78" xfId="0" applyNumberFormat="1" applyFont="1" applyFill="1" applyBorder="1" applyAlignment="1">
      <alignment horizontal="center" vertical="center"/>
    </xf>
    <xf numFmtId="3" fontId="0" fillId="34" borderId="32" xfId="0" applyNumberFormat="1" applyFont="1" applyFill="1" applyBorder="1" applyAlignment="1">
      <alignment horizontal="center" vertical="center"/>
    </xf>
    <xf numFmtId="3" fontId="3" fillId="0" borderId="0" xfId="0" applyNumberFormat="1" applyFont="1" applyBorder="1" applyAlignment="1">
      <alignment horizontal="center" vertical="center"/>
    </xf>
    <xf numFmtId="0" fontId="4" fillId="0" borderId="11" xfId="0" applyFont="1" applyFill="1" applyBorder="1" applyAlignment="1">
      <alignment horizontal="center" vertical="center" textRotation="90" wrapText="1"/>
    </xf>
    <xf numFmtId="0" fontId="3" fillId="0" borderId="18" xfId="0" applyFont="1" applyFill="1" applyBorder="1" applyAlignment="1">
      <alignment horizontal="center" vertical="center"/>
    </xf>
    <xf numFmtId="0" fontId="5" fillId="38" borderId="25" xfId="0" applyFont="1" applyFill="1" applyBorder="1" applyAlignment="1">
      <alignment horizontal="center" vertical="center" wrapText="1"/>
    </xf>
    <xf numFmtId="0" fontId="5" fillId="33" borderId="13" xfId="0" applyFont="1" applyFill="1" applyBorder="1" applyAlignment="1">
      <alignment horizontal="center" vertical="center"/>
    </xf>
    <xf numFmtId="49" fontId="3" fillId="40" borderId="0" xfId="0" applyNumberFormat="1" applyFont="1" applyFill="1" applyBorder="1" applyAlignment="1">
      <alignment horizontal="center"/>
    </xf>
    <xf numFmtId="0" fontId="3" fillId="0" borderId="10" xfId="0" applyFont="1" applyFill="1" applyBorder="1" applyAlignment="1">
      <alignment horizontal="center" vertical="center" wrapText="1"/>
    </xf>
    <xf numFmtId="3" fontId="0" fillId="0" borderId="0" xfId="0" applyNumberFormat="1" applyFont="1" applyFill="1" applyBorder="1" applyAlignment="1">
      <alignment vertical="top" wrapText="1"/>
    </xf>
    <xf numFmtId="3" fontId="6" fillId="0" borderId="0" xfId="0" applyNumberFormat="1" applyFont="1" applyFill="1" applyBorder="1" applyAlignment="1">
      <alignment vertical="top"/>
    </xf>
    <xf numFmtId="0" fontId="3" fillId="0" borderId="28"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xf>
    <xf numFmtId="0" fontId="3" fillId="0" borderId="0" xfId="0" applyFont="1" applyFill="1" applyBorder="1" applyAlignment="1">
      <alignment horizontal="left" vertical="center"/>
    </xf>
    <xf numFmtId="0" fontId="3" fillId="0" borderId="0" xfId="0" applyFont="1" applyFill="1" applyBorder="1" applyAlignment="1">
      <alignment vertical="center" textRotation="90" wrapText="1"/>
    </xf>
    <xf numFmtId="0" fontId="3" fillId="0" borderId="14" xfId="0" applyFont="1" applyFill="1" applyBorder="1" applyAlignment="1">
      <alignment horizontal="left" vertical="center" wrapText="1"/>
    </xf>
    <xf numFmtId="0" fontId="3" fillId="0" borderId="14"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4" fillId="0" borderId="14" xfId="0" applyFont="1" applyFill="1" applyBorder="1" applyAlignment="1">
      <alignment horizontal="left" vertical="center" textRotation="90"/>
    </xf>
    <xf numFmtId="0" fontId="3" fillId="0" borderId="14" xfId="0" applyFont="1" applyFill="1" applyBorder="1" applyAlignment="1">
      <alignment horizontal="left" vertical="center" textRotation="90" wrapText="1"/>
    </xf>
    <xf numFmtId="0" fontId="4" fillId="0" borderId="14" xfId="0" applyFont="1" applyFill="1" applyBorder="1" applyAlignment="1">
      <alignment horizontal="left" vertical="center" textRotation="90" wrapText="1"/>
    </xf>
    <xf numFmtId="0" fontId="0" fillId="0" borderId="14" xfId="0" applyFont="1" applyFill="1" applyBorder="1" applyAlignment="1">
      <alignment horizontal="left"/>
    </xf>
    <xf numFmtId="0" fontId="3" fillId="0" borderId="32" xfId="0" applyFont="1" applyFill="1" applyBorder="1" applyAlignment="1">
      <alignment vertical="center" wrapText="1"/>
    </xf>
    <xf numFmtId="0" fontId="5" fillId="42" borderId="50" xfId="0" applyFont="1" applyFill="1" applyBorder="1" applyAlignment="1">
      <alignment horizontal="center" vertical="center"/>
    </xf>
    <xf numFmtId="0" fontId="5" fillId="43" borderId="50" xfId="0" applyFont="1" applyFill="1" applyBorder="1" applyAlignment="1">
      <alignment horizontal="center" vertical="center" wrapText="1"/>
    </xf>
    <xf numFmtId="0" fontId="0" fillId="42" borderId="50" xfId="0" applyFont="1" applyFill="1" applyBorder="1" applyAlignment="1">
      <alignment horizontal="center" vertical="center"/>
    </xf>
    <xf numFmtId="0" fontId="0" fillId="38" borderId="25" xfId="0" applyFont="1" applyFill="1" applyBorder="1" applyAlignment="1">
      <alignment horizontal="center" vertical="center" wrapText="1"/>
    </xf>
    <xf numFmtId="0" fontId="0" fillId="43" borderId="50" xfId="0" applyFont="1" applyFill="1" applyBorder="1" applyAlignment="1">
      <alignment horizontal="center" vertical="center" wrapText="1"/>
    </xf>
    <xf numFmtId="0" fontId="0" fillId="44" borderId="16" xfId="0" applyFont="1" applyFill="1" applyBorder="1" applyAlignment="1">
      <alignment horizontal="center" vertical="center" wrapText="1"/>
    </xf>
    <xf numFmtId="0" fontId="0" fillId="44" borderId="18" xfId="0" applyFont="1" applyFill="1" applyBorder="1" applyAlignment="1">
      <alignment horizontal="center" vertical="center" wrapText="1"/>
    </xf>
    <xf numFmtId="0" fontId="0" fillId="44" borderId="17" xfId="0" applyFont="1" applyFill="1" applyBorder="1" applyAlignment="1">
      <alignment horizontal="center" vertical="center" wrapText="1"/>
    </xf>
    <xf numFmtId="0" fontId="0" fillId="42" borderId="25" xfId="0" applyFont="1" applyFill="1" applyBorder="1" applyAlignment="1">
      <alignment horizontal="center" vertical="center" wrapText="1"/>
    </xf>
    <xf numFmtId="0" fontId="0" fillId="44" borderId="23" xfId="0" applyFont="1" applyFill="1" applyBorder="1" applyAlignment="1">
      <alignment horizontal="center" vertical="center" wrapText="1"/>
    </xf>
    <xf numFmtId="0" fontId="0" fillId="44" borderId="0" xfId="0" applyFont="1" applyFill="1" applyBorder="1" applyAlignment="1">
      <alignment horizontal="center" vertical="center" wrapText="1"/>
    </xf>
    <xf numFmtId="0" fontId="0" fillId="44" borderId="24" xfId="0" applyFont="1" applyFill="1" applyBorder="1" applyAlignment="1">
      <alignment horizontal="center" vertical="center" wrapText="1"/>
    </xf>
    <xf numFmtId="0" fontId="0" fillId="42" borderId="26" xfId="0" applyFont="1" applyFill="1" applyBorder="1" applyAlignment="1">
      <alignment horizontal="center" vertical="center" wrapText="1"/>
    </xf>
    <xf numFmtId="0" fontId="0" fillId="44" borderId="19" xfId="0" applyFont="1" applyFill="1" applyBorder="1" applyAlignment="1">
      <alignment horizontal="center" vertical="center" wrapText="1"/>
    </xf>
    <xf numFmtId="0" fontId="0" fillId="44" borderId="13" xfId="0" applyFont="1" applyFill="1" applyBorder="1" applyAlignment="1">
      <alignment horizontal="center" vertical="center" wrapText="1"/>
    </xf>
    <xf numFmtId="0" fontId="0" fillId="44" borderId="20" xfId="0" applyFont="1" applyFill="1" applyBorder="1" applyAlignment="1">
      <alignment horizontal="center" vertical="center" wrapText="1"/>
    </xf>
    <xf numFmtId="0" fontId="0" fillId="42" borderId="27" xfId="0" applyFont="1" applyFill="1" applyBorder="1" applyAlignment="1">
      <alignment horizontal="center" vertical="center" wrapText="1"/>
    </xf>
    <xf numFmtId="0" fontId="0" fillId="38" borderId="25" xfId="0" applyFont="1" applyFill="1" applyBorder="1" applyAlignment="1">
      <alignment horizontal="center" vertical="center"/>
    </xf>
    <xf numFmtId="3" fontId="0" fillId="42" borderId="11" xfId="0" applyNumberFormat="1" applyFont="1" applyFill="1" applyBorder="1" applyAlignment="1">
      <alignment horizontal="center" vertical="center"/>
    </xf>
    <xf numFmtId="3" fontId="0" fillId="42" borderId="10" xfId="0" applyNumberFormat="1" applyFont="1" applyFill="1" applyBorder="1" applyAlignment="1">
      <alignment horizontal="center" vertical="center"/>
    </xf>
    <xf numFmtId="0" fontId="0" fillId="44" borderId="11" xfId="0" applyFont="1" applyFill="1" applyBorder="1" applyAlignment="1">
      <alignment horizontal="center" vertical="center"/>
    </xf>
    <xf numFmtId="0" fontId="0" fillId="44" borderId="0" xfId="0" applyFont="1" applyFill="1" applyBorder="1" applyAlignment="1">
      <alignment horizontal="center" vertical="center"/>
    </xf>
    <xf numFmtId="0" fontId="0" fillId="43" borderId="14" xfId="0" applyFill="1" applyBorder="1" applyAlignment="1">
      <alignment horizontal="center" vertical="center"/>
    </xf>
    <xf numFmtId="0" fontId="0" fillId="0" borderId="0" xfId="0" applyFill="1" applyAlignment="1">
      <alignment horizontal="center" vertical="center"/>
    </xf>
    <xf numFmtId="0" fontId="5" fillId="45" borderId="50" xfId="0" applyFont="1" applyFill="1" applyBorder="1" applyAlignment="1">
      <alignment horizontal="center" vertical="center"/>
    </xf>
    <xf numFmtId="3" fontId="0" fillId="45" borderId="14" xfId="0" applyNumberFormat="1" applyFont="1" applyFill="1" applyBorder="1" applyAlignment="1">
      <alignment horizontal="center" vertical="center"/>
    </xf>
    <xf numFmtId="3" fontId="0" fillId="0" borderId="83" xfId="0" applyNumberFormat="1" applyFill="1" applyBorder="1" applyAlignment="1">
      <alignment horizontal="center" vertical="center"/>
    </xf>
    <xf numFmtId="49" fontId="3" fillId="0" borderId="14" xfId="0" applyNumberFormat="1" applyFont="1" applyFill="1" applyBorder="1" applyAlignment="1">
      <alignment horizontal="center" vertical="center"/>
    </xf>
    <xf numFmtId="0" fontId="8" fillId="35" borderId="27" xfId="0" applyFont="1" applyFill="1" applyBorder="1" applyAlignment="1">
      <alignment horizontal="center" vertical="center"/>
    </xf>
    <xf numFmtId="0" fontId="3" fillId="0" borderId="0" xfId="0" applyFont="1" applyFill="1" applyBorder="1" applyAlignment="1">
      <alignment horizontal="center" vertical="center"/>
    </xf>
    <xf numFmtId="3" fontId="0" fillId="0" borderId="0" xfId="0" applyNumberFormat="1" applyFill="1" applyBorder="1" applyAlignment="1">
      <alignment horizontal="center" vertical="center"/>
    </xf>
    <xf numFmtId="3" fontId="0" fillId="35" borderId="0" xfId="0" applyNumberFormat="1" applyFont="1" applyFill="1" applyBorder="1" applyAlignment="1">
      <alignment horizontal="center" vertical="center"/>
    </xf>
    <xf numFmtId="3" fontId="0" fillId="38" borderId="11" xfId="0" applyNumberFormat="1" applyFont="1" applyFill="1" applyBorder="1" applyAlignment="1">
      <alignment horizontal="center" vertical="center"/>
    </xf>
    <xf numFmtId="3" fontId="0" fillId="38" borderId="0" xfId="0" applyNumberFormat="1" applyFont="1" applyFill="1" applyBorder="1" applyAlignment="1">
      <alignment horizontal="center" vertical="center"/>
    </xf>
    <xf numFmtId="3" fontId="0" fillId="38" borderId="10" xfId="0" applyNumberFormat="1" applyFont="1" applyFill="1" applyBorder="1" applyAlignment="1">
      <alignment horizontal="center" vertical="center"/>
    </xf>
    <xf numFmtId="3" fontId="0" fillId="37" borderId="0" xfId="0" applyNumberFormat="1" applyFont="1" applyFill="1" applyBorder="1" applyAlignment="1">
      <alignment horizontal="center" vertical="center"/>
    </xf>
    <xf numFmtId="3" fontId="0" fillId="37" borderId="10" xfId="0" applyNumberFormat="1" applyFont="1" applyFill="1" applyBorder="1" applyAlignment="1">
      <alignment horizontal="center" vertical="center"/>
    </xf>
    <xf numFmtId="0" fontId="3" fillId="40" borderId="34" xfId="0" applyFont="1" applyFill="1" applyBorder="1" applyAlignment="1">
      <alignment horizontal="center" vertical="center" wrapText="1"/>
    </xf>
    <xf numFmtId="0" fontId="3" fillId="40" borderId="46" xfId="0" applyFont="1" applyFill="1" applyBorder="1" applyAlignment="1">
      <alignment horizontal="center" vertical="center"/>
    </xf>
    <xf numFmtId="0" fontId="3" fillId="40" borderId="0" xfId="0" applyFont="1" applyFill="1" applyBorder="1" applyAlignment="1">
      <alignment horizontal="center" vertical="center"/>
    </xf>
    <xf numFmtId="49" fontId="3" fillId="40" borderId="55" xfId="0" applyNumberFormat="1" applyFont="1" applyFill="1" applyBorder="1" applyAlignment="1">
      <alignment horizontal="center" wrapText="1"/>
    </xf>
    <xf numFmtId="0" fontId="3" fillId="40" borderId="0" xfId="0" applyFont="1" applyFill="1" applyBorder="1" applyAlignment="1">
      <alignment horizontal="center" vertical="center" textRotation="90" wrapText="1"/>
    </xf>
    <xf numFmtId="0" fontId="3" fillId="40" borderId="11" xfId="0" applyFont="1" applyFill="1" applyBorder="1" applyAlignment="1">
      <alignment horizontal="center" vertical="center"/>
    </xf>
    <xf numFmtId="0" fontId="3" fillId="40" borderId="10" xfId="0" applyFont="1" applyFill="1" applyBorder="1" applyAlignment="1">
      <alignment horizontal="center" vertical="center"/>
    </xf>
    <xf numFmtId="0" fontId="3" fillId="40" borderId="10" xfId="0" applyFont="1" applyFill="1" applyBorder="1" applyAlignment="1">
      <alignment horizontal="center" vertical="center" wrapText="1"/>
    </xf>
    <xf numFmtId="0" fontId="3" fillId="40" borderId="28" xfId="0" applyFont="1" applyFill="1" applyBorder="1" applyAlignment="1">
      <alignment horizontal="center" vertical="center" textRotation="90"/>
    </xf>
    <xf numFmtId="0" fontId="3" fillId="40" borderId="14" xfId="0" applyFont="1" applyFill="1" applyBorder="1" applyAlignment="1">
      <alignment horizontal="center" vertical="center" textRotation="90"/>
    </xf>
    <xf numFmtId="0" fontId="3" fillId="40" borderId="14" xfId="0" applyFont="1" applyFill="1" applyBorder="1" applyAlignment="1">
      <alignment horizontal="center" vertical="center"/>
    </xf>
    <xf numFmtId="0" fontId="3" fillId="40" borderId="11" xfId="0" applyFont="1" applyFill="1" applyBorder="1" applyAlignment="1">
      <alignment horizontal="left" vertical="center" wrapText="1"/>
    </xf>
    <xf numFmtId="0" fontId="3" fillId="40" borderId="14" xfId="0" applyFont="1" applyFill="1" applyBorder="1" applyAlignment="1">
      <alignment horizontal="left" vertical="center" wrapText="1"/>
    </xf>
    <xf numFmtId="0" fontId="3" fillId="40" borderId="55" xfId="0" applyFont="1" applyFill="1" applyBorder="1" applyAlignment="1">
      <alignment horizontal="center" vertical="center" wrapText="1"/>
    </xf>
    <xf numFmtId="0" fontId="3" fillId="40" borderId="14" xfId="0" applyFont="1" applyFill="1" applyBorder="1" applyAlignment="1">
      <alignment horizontal="center" vertical="center" textRotation="90" wrapText="1"/>
    </xf>
    <xf numFmtId="49" fontId="3" fillId="40" borderId="55" xfId="0" applyNumberFormat="1" applyFont="1" applyFill="1" applyBorder="1" applyAlignment="1">
      <alignment horizontal="center" vertical="center" wrapText="1"/>
    </xf>
    <xf numFmtId="3" fontId="0" fillId="41" borderId="11" xfId="0" applyNumberFormat="1" applyFont="1" applyFill="1" applyBorder="1" applyAlignment="1">
      <alignment horizontal="center" vertical="center"/>
    </xf>
    <xf numFmtId="3" fontId="0" fillId="41" borderId="0" xfId="0" applyNumberFormat="1" applyFont="1" applyFill="1" applyBorder="1" applyAlignment="1">
      <alignment horizontal="center" vertical="center"/>
    </xf>
    <xf numFmtId="3" fontId="0" fillId="41" borderId="10" xfId="0" applyNumberFormat="1" applyFont="1" applyFill="1" applyBorder="1" applyAlignment="1">
      <alignment horizontal="center" vertical="center"/>
    </xf>
    <xf numFmtId="0" fontId="5" fillId="35" borderId="63" xfId="0" applyFont="1" applyFill="1" applyBorder="1" applyAlignment="1">
      <alignment horizontal="center" vertical="center" wrapText="1"/>
    </xf>
    <xf numFmtId="0" fontId="5" fillId="35" borderId="31" xfId="0" applyFont="1" applyFill="1" applyBorder="1" applyAlignment="1">
      <alignment horizontal="center" vertical="center" wrapText="1"/>
    </xf>
    <xf numFmtId="0" fontId="5" fillId="35" borderId="67" xfId="0" applyFont="1" applyFill="1" applyBorder="1" applyAlignment="1">
      <alignment horizontal="center" vertical="center"/>
    </xf>
    <xf numFmtId="0" fontId="5" fillId="35" borderId="31" xfId="0" applyFont="1" applyFill="1" applyBorder="1" applyAlignment="1">
      <alignment horizontal="center" vertical="center"/>
    </xf>
    <xf numFmtId="0" fontId="3" fillId="40" borderId="18" xfId="0" applyFont="1" applyFill="1" applyBorder="1" applyAlignment="1">
      <alignment horizontal="center" vertical="center"/>
    </xf>
    <xf numFmtId="0" fontId="3" fillId="40" borderId="60" xfId="0" applyFont="1" applyFill="1" applyBorder="1" applyAlignment="1">
      <alignment horizontal="left" vertical="center"/>
    </xf>
    <xf numFmtId="0" fontId="3" fillId="40" borderId="34" xfId="0" applyFont="1" applyFill="1" applyBorder="1" applyAlignment="1">
      <alignment horizontal="center" vertical="center"/>
    </xf>
    <xf numFmtId="0" fontId="3" fillId="40" borderId="13" xfId="0" applyFont="1" applyFill="1" applyBorder="1" applyAlignment="1">
      <alignment horizontal="center" vertical="center" textRotation="90" wrapText="1"/>
    </xf>
    <xf numFmtId="0" fontId="3" fillId="40" borderId="13" xfId="0" applyFont="1" applyFill="1" applyBorder="1" applyAlignment="1">
      <alignment horizontal="center" vertical="center"/>
    </xf>
    <xf numFmtId="0" fontId="3" fillId="0" borderId="0" xfId="0" applyFont="1" applyBorder="1" applyAlignment="1">
      <alignment horizontal="center" vertical="center"/>
    </xf>
    <xf numFmtId="3" fontId="0" fillId="35" borderId="1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3" fillId="40" borderId="0" xfId="0" applyFont="1" applyFill="1" applyBorder="1" applyAlignment="1">
      <alignment horizontal="left" vertical="center"/>
    </xf>
    <xf numFmtId="0" fontId="0" fillId="35" borderId="45" xfId="0" applyFont="1" applyFill="1" applyBorder="1" applyAlignment="1">
      <alignment horizontal="center" vertical="center"/>
    </xf>
    <xf numFmtId="0" fontId="0" fillId="44" borderId="0"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49" fontId="3" fillId="0" borderId="10" xfId="0" applyNumberFormat="1" applyFont="1" applyFill="1" applyBorder="1" applyAlignment="1" quotePrefix="1">
      <alignment horizontal="center" vertical="center"/>
    </xf>
    <xf numFmtId="49" fontId="3" fillId="40" borderId="34" xfId="0" applyNumberFormat="1" applyFont="1" applyFill="1" applyBorder="1" applyAlignment="1">
      <alignment horizontal="center"/>
    </xf>
    <xf numFmtId="0" fontId="0" fillId="0" borderId="0" xfId="0" applyFont="1" applyFill="1" applyBorder="1" applyAlignment="1">
      <alignment horizontal="center" vertical="top" wrapText="1"/>
    </xf>
    <xf numFmtId="3" fontId="0" fillId="44" borderId="11" xfId="0" applyNumberFormat="1" applyFont="1" applyFill="1" applyBorder="1" applyAlignment="1">
      <alignment horizontal="center" vertical="center"/>
    </xf>
    <xf numFmtId="0" fontId="0" fillId="35" borderId="57"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84"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5" fillId="44" borderId="50" xfId="0" applyFont="1" applyFill="1" applyBorder="1" applyAlignment="1">
      <alignment horizontal="center" vertical="center"/>
    </xf>
    <xf numFmtId="0" fontId="0" fillId="35" borderId="81" xfId="0" applyFont="1" applyFill="1" applyBorder="1" applyAlignment="1">
      <alignment horizontal="center" vertical="center"/>
    </xf>
    <xf numFmtId="0" fontId="0" fillId="44" borderId="50" xfId="0" applyFont="1" applyFill="1" applyBorder="1" applyAlignment="1">
      <alignment horizontal="center" vertical="center"/>
    </xf>
    <xf numFmtId="0" fontId="4" fillId="0" borderId="30" xfId="0" applyFont="1" applyFill="1" applyBorder="1" applyAlignment="1">
      <alignment horizontal="center" vertical="center" textRotation="90" wrapText="1"/>
    </xf>
    <xf numFmtId="0" fontId="4" fillId="0" borderId="53" xfId="0" applyFont="1" applyFill="1" applyBorder="1" applyAlignment="1">
      <alignment horizontal="center" vertical="center" textRotation="90" wrapText="1"/>
    </xf>
    <xf numFmtId="0" fontId="4" fillId="0" borderId="59"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textRotation="90" wrapText="1"/>
    </xf>
    <xf numFmtId="0" fontId="3" fillId="0" borderId="55" xfId="0" applyFont="1" applyFill="1" applyBorder="1" applyAlignment="1">
      <alignment horizontal="center" vertical="center" textRotation="90" wrapText="1"/>
    </xf>
    <xf numFmtId="0" fontId="4" fillId="0" borderId="30" xfId="0" applyFont="1" applyFill="1" applyBorder="1" applyAlignment="1">
      <alignment horizontal="center" vertical="center" textRotation="90"/>
    </xf>
    <xf numFmtId="0" fontId="4" fillId="0" borderId="53" xfId="0" applyFont="1" applyFill="1" applyBorder="1" applyAlignment="1">
      <alignment horizontal="center" vertical="center" textRotation="90"/>
    </xf>
    <xf numFmtId="0" fontId="3" fillId="0" borderId="11" xfId="0" applyFont="1" applyFill="1" applyBorder="1" applyAlignment="1" quotePrefix="1">
      <alignment horizontal="center" vertical="center"/>
    </xf>
    <xf numFmtId="0" fontId="3" fillId="0" borderId="0" xfId="0" applyFont="1" applyFill="1" applyBorder="1" applyAlignment="1" quotePrefix="1">
      <alignment horizontal="center" vertical="center"/>
    </xf>
    <xf numFmtId="0" fontId="3" fillId="0" borderId="10" xfId="0" applyFont="1" applyFill="1" applyBorder="1" applyAlignment="1" quotePrefix="1">
      <alignment horizontal="center" vertical="center"/>
    </xf>
    <xf numFmtId="0" fontId="3" fillId="0" borderId="56" xfId="0" applyFont="1" applyFill="1" applyBorder="1" applyAlignment="1">
      <alignment horizontal="center" vertical="center" textRotation="90"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textRotation="90"/>
    </xf>
    <xf numFmtId="0" fontId="3" fillId="0" borderId="55" xfId="0" applyFont="1" applyFill="1" applyBorder="1" applyAlignment="1">
      <alignment horizontal="center" vertical="center" textRotation="90"/>
    </xf>
    <xf numFmtId="0" fontId="3" fillId="0" borderId="56" xfId="0" applyFont="1" applyFill="1" applyBorder="1" applyAlignment="1">
      <alignment horizontal="center" vertical="center" textRotation="90"/>
    </xf>
    <xf numFmtId="0" fontId="4" fillId="0" borderId="11"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59" xfId="0" applyFont="1" applyFill="1" applyBorder="1" applyAlignment="1">
      <alignment horizontal="center" vertical="center" textRotation="90"/>
    </xf>
    <xf numFmtId="0" fontId="4" fillId="0" borderId="16" xfId="0" applyFont="1" applyFill="1" applyBorder="1" applyAlignment="1">
      <alignment horizontal="center" vertical="center" textRotation="90"/>
    </xf>
    <xf numFmtId="0" fontId="4" fillId="0" borderId="23" xfId="0" applyFont="1" applyFill="1" applyBorder="1" applyAlignment="1">
      <alignment horizontal="center" vertical="center" textRotation="90"/>
    </xf>
    <xf numFmtId="0" fontId="4" fillId="0" borderId="19" xfId="0" applyFont="1" applyFill="1" applyBorder="1" applyAlignment="1">
      <alignment horizontal="center" vertical="center" textRotation="90"/>
    </xf>
    <xf numFmtId="0" fontId="3" fillId="0" borderId="18"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0" fontId="3" fillId="0" borderId="18" xfId="0" applyFont="1" applyFill="1" applyBorder="1" applyAlignment="1">
      <alignment horizontal="center" vertical="center"/>
    </xf>
    <xf numFmtId="0" fontId="3" fillId="0" borderId="85" xfId="0" applyFont="1" applyFill="1" applyBorder="1" applyAlignment="1">
      <alignment horizontal="center" vertical="center" textRotation="90"/>
    </xf>
    <xf numFmtId="0" fontId="4" fillId="0" borderId="86" xfId="0" applyFont="1" applyFill="1" applyBorder="1" applyAlignment="1">
      <alignment horizontal="center" vertical="center" textRotation="90"/>
    </xf>
    <xf numFmtId="0" fontId="4" fillId="0" borderId="11" xfId="0" applyFont="1" applyBorder="1" applyAlignment="1">
      <alignment horizontal="center" wrapText="1"/>
    </xf>
    <xf numFmtId="0" fontId="4" fillId="0" borderId="12" xfId="0" applyFont="1" applyBorder="1" applyAlignment="1">
      <alignment horizontal="center" wrapText="1"/>
    </xf>
    <xf numFmtId="0" fontId="3" fillId="0" borderId="0" xfId="0" applyFont="1" applyBorder="1" applyAlignment="1">
      <alignment horizontal="center" wrapText="1"/>
    </xf>
    <xf numFmtId="0" fontId="3" fillId="0" borderId="55" xfId="0" applyFont="1" applyBorder="1" applyAlignment="1">
      <alignment horizontal="center" wrapText="1"/>
    </xf>
    <xf numFmtId="0" fontId="3" fillId="0" borderId="53" xfId="0" applyFont="1" applyBorder="1" applyAlignment="1">
      <alignment horizont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wrapText="1"/>
    </xf>
    <xf numFmtId="0" fontId="3" fillId="0" borderId="56" xfId="0" applyFont="1" applyBorder="1" applyAlignment="1">
      <alignment horizont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0" fontId="4" fillId="0" borderId="16" xfId="0" applyFont="1" applyBorder="1" applyAlignment="1">
      <alignment horizontal="center"/>
    </xf>
    <xf numFmtId="0" fontId="4" fillId="0" borderId="18" xfId="0" applyFont="1" applyBorder="1" applyAlignment="1">
      <alignment horizontal="center"/>
    </xf>
    <xf numFmtId="0" fontId="4" fillId="0" borderId="87"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horizontal="center"/>
    </xf>
    <xf numFmtId="0" fontId="3" fillId="0" borderId="24" xfId="0" applyFont="1" applyBorder="1" applyAlignment="1">
      <alignment horizontal="center"/>
    </xf>
    <xf numFmtId="0" fontId="3" fillId="0" borderId="55" xfId="0" applyFont="1" applyBorder="1" applyAlignment="1">
      <alignment horizontal="center"/>
    </xf>
    <xf numFmtId="0" fontId="3" fillId="0" borderId="5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74" xfId="0" applyFont="1" applyBorder="1" applyAlignment="1">
      <alignment horizontal="center" vertical="center" wrapText="1"/>
    </xf>
    <xf numFmtId="0" fontId="4" fillId="0" borderId="88" xfId="0" applyFont="1" applyBorder="1" applyAlignment="1">
      <alignment horizontal="center" wrapText="1"/>
    </xf>
    <xf numFmtId="0" fontId="3" fillId="0" borderId="23" xfId="0" applyFont="1" applyBorder="1" applyAlignment="1">
      <alignment horizontal="center" wrapText="1"/>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5" fillId="39" borderId="25"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5" fillId="39" borderId="2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35" borderId="81" xfId="0" applyFont="1" applyFill="1" applyBorder="1" applyAlignment="1">
      <alignment horizontal="center" vertical="center" wrapText="1"/>
    </xf>
    <xf numFmtId="0" fontId="5" fillId="35" borderId="68"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3" fontId="0" fillId="0" borderId="11" xfId="0" applyNumberFormat="1" applyFill="1" applyBorder="1" applyAlignment="1">
      <alignment horizontal="center" vertical="center"/>
    </xf>
    <xf numFmtId="3" fontId="0" fillId="0" borderId="0"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0" fillId="42" borderId="11" xfId="0" applyNumberFormat="1" applyFont="1" applyFill="1" applyBorder="1" applyAlignment="1">
      <alignment horizontal="center" vertical="center"/>
    </xf>
    <xf numFmtId="3" fontId="0" fillId="35" borderId="0" xfId="0" applyNumberFormat="1" applyFont="1" applyFill="1" applyBorder="1" applyAlignment="1">
      <alignment horizontal="center" vertical="center"/>
    </xf>
    <xf numFmtId="3" fontId="0" fillId="42" borderId="10" xfId="0" applyNumberFormat="1" applyFont="1" applyFill="1" applyBorder="1" applyAlignment="1">
      <alignment horizontal="center" vertical="center"/>
    </xf>
    <xf numFmtId="3" fontId="0" fillId="38" borderId="11" xfId="0" applyNumberFormat="1" applyFont="1" applyFill="1" applyBorder="1" applyAlignment="1">
      <alignment horizontal="center" vertical="center"/>
    </xf>
    <xf numFmtId="3" fontId="0" fillId="38" borderId="0" xfId="0" applyNumberFormat="1" applyFont="1" applyFill="1" applyBorder="1" applyAlignment="1">
      <alignment horizontal="center" vertical="center"/>
    </xf>
    <xf numFmtId="3" fontId="0" fillId="38" borderId="10" xfId="0" applyNumberFormat="1" applyFont="1" applyFill="1" applyBorder="1" applyAlignment="1">
      <alignment horizontal="center" vertical="center"/>
    </xf>
    <xf numFmtId="3" fontId="0" fillId="37" borderId="11" xfId="0" applyNumberFormat="1" applyFont="1" applyFill="1" applyBorder="1" applyAlignment="1">
      <alignment horizontal="center" vertical="center"/>
    </xf>
    <xf numFmtId="3" fontId="0" fillId="37" borderId="0" xfId="0" applyNumberFormat="1" applyFont="1" applyFill="1" applyBorder="1" applyAlignment="1">
      <alignment horizontal="center" vertical="center"/>
    </xf>
    <xf numFmtId="3" fontId="0" fillId="37" borderId="10" xfId="0" applyNumberFormat="1" applyFont="1" applyFill="1" applyBorder="1" applyAlignment="1">
      <alignment horizontal="center" vertical="center"/>
    </xf>
    <xf numFmtId="3" fontId="0" fillId="39" borderId="11" xfId="0" applyNumberFormat="1" applyFont="1" applyFill="1" applyBorder="1" applyAlignment="1">
      <alignment horizontal="center" vertical="center"/>
    </xf>
    <xf numFmtId="3" fontId="0" fillId="39" borderId="10" xfId="0" applyNumberFormat="1"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8" borderId="25" xfId="0" applyFont="1" applyFill="1" applyBorder="1" applyAlignment="1">
      <alignment horizontal="center" vertical="center" wrapText="1"/>
    </xf>
    <xf numFmtId="0" fontId="0" fillId="0" borderId="27" xfId="0" applyBorder="1" applyAlignment="1">
      <alignment/>
    </xf>
    <xf numFmtId="0" fontId="4" fillId="40" borderId="62" xfId="0" applyFont="1" applyFill="1" applyBorder="1" applyAlignment="1">
      <alignment horizontal="center"/>
    </xf>
    <xf numFmtId="0" fontId="4" fillId="40" borderId="18" xfId="0" applyFont="1" applyFill="1" applyBorder="1" applyAlignment="1">
      <alignment horizontal="center"/>
    </xf>
    <xf numFmtId="0" fontId="4" fillId="40" borderId="87" xfId="0" applyFont="1" applyFill="1" applyBorder="1" applyAlignment="1">
      <alignment horizontal="center"/>
    </xf>
    <xf numFmtId="0" fontId="3" fillId="40" borderId="23" xfId="0" applyFont="1" applyFill="1" applyBorder="1" applyAlignment="1">
      <alignment horizontal="center"/>
    </xf>
    <xf numFmtId="0" fontId="3" fillId="40" borderId="0" xfId="0" applyFont="1" applyFill="1" applyBorder="1" applyAlignment="1">
      <alignment horizontal="center"/>
    </xf>
    <xf numFmtId="0" fontId="3" fillId="40" borderId="24" xfId="0" applyFont="1" applyFill="1" applyBorder="1" applyAlignment="1">
      <alignment horizontal="center"/>
    </xf>
    <xf numFmtId="0" fontId="3" fillId="40" borderId="57" xfId="0" applyFont="1" applyFill="1" applyBorder="1" applyAlignment="1">
      <alignment horizontal="center"/>
    </xf>
    <xf numFmtId="0" fontId="3" fillId="40" borderId="10" xfId="0" applyFont="1" applyFill="1" applyBorder="1" applyAlignment="1">
      <alignment horizontal="center"/>
    </xf>
    <xf numFmtId="0" fontId="3" fillId="40" borderId="46" xfId="0" applyFont="1" applyFill="1" applyBorder="1" applyAlignment="1">
      <alignment horizontal="center" vertical="center"/>
    </xf>
    <xf numFmtId="0" fontId="4" fillId="40" borderId="23" xfId="0" applyFont="1" applyFill="1" applyBorder="1" applyAlignment="1">
      <alignment horizontal="center"/>
    </xf>
    <xf numFmtId="0" fontId="4" fillId="40" borderId="0" xfId="0" applyFont="1" applyFill="1" applyBorder="1" applyAlignment="1">
      <alignment horizontal="center"/>
    </xf>
    <xf numFmtId="0" fontId="4" fillId="40" borderId="30" xfId="0" applyFont="1" applyFill="1" applyBorder="1" applyAlignment="1">
      <alignment horizontal="center"/>
    </xf>
    <xf numFmtId="0" fontId="4" fillId="40" borderId="11" xfId="0" applyFont="1" applyFill="1" applyBorder="1" applyAlignment="1">
      <alignment horizontal="center"/>
    </xf>
    <xf numFmtId="0" fontId="4" fillId="40" borderId="12" xfId="0" applyFont="1" applyFill="1" applyBorder="1" applyAlignment="1">
      <alignment horizontal="center"/>
    </xf>
    <xf numFmtId="0" fontId="3" fillId="40" borderId="53" xfId="0" applyFont="1" applyFill="1" applyBorder="1" applyAlignment="1">
      <alignment horizontal="center" vertical="center"/>
    </xf>
    <xf numFmtId="0" fontId="3" fillId="40" borderId="0" xfId="0" applyFont="1" applyFill="1" applyBorder="1" applyAlignment="1">
      <alignment horizontal="center" vertical="center"/>
    </xf>
    <xf numFmtId="0" fontId="3" fillId="40" borderId="55" xfId="0" applyFont="1" applyFill="1" applyBorder="1" applyAlignment="1">
      <alignment horizontal="center" vertical="center"/>
    </xf>
    <xf numFmtId="49" fontId="3" fillId="40" borderId="0" xfId="0" applyNumberFormat="1" applyFont="1" applyFill="1" applyBorder="1" applyAlignment="1" quotePrefix="1">
      <alignment horizontal="center"/>
    </xf>
    <xf numFmtId="49" fontId="3" fillId="40" borderId="0" xfId="0" applyNumberFormat="1" applyFont="1" applyFill="1" applyBorder="1" applyAlignment="1">
      <alignment horizontal="center"/>
    </xf>
    <xf numFmtId="49" fontId="3" fillId="40" borderId="55" xfId="0" applyNumberFormat="1" applyFont="1" applyFill="1" applyBorder="1" applyAlignment="1">
      <alignment horizontal="center"/>
    </xf>
    <xf numFmtId="0" fontId="3" fillId="40" borderId="45" xfId="0" applyFont="1" applyFill="1" applyBorder="1" applyAlignment="1">
      <alignment horizontal="center" vertical="center" wrapText="1"/>
    </xf>
    <xf numFmtId="0" fontId="3" fillId="40" borderId="10" xfId="0" applyFont="1" applyFill="1" applyBorder="1" applyAlignment="1">
      <alignment horizontal="center" wrapText="1"/>
    </xf>
    <xf numFmtId="0" fontId="3" fillId="40" borderId="56" xfId="0" applyFont="1" applyFill="1" applyBorder="1" applyAlignment="1">
      <alignment horizontal="center" wrapText="1"/>
    </xf>
    <xf numFmtId="0" fontId="3" fillId="40" borderId="34" xfId="0" applyFont="1" applyFill="1" applyBorder="1" applyAlignment="1">
      <alignment horizontal="center" vertical="center" wrapText="1"/>
    </xf>
    <xf numFmtId="0" fontId="3" fillId="40" borderId="35" xfId="0" applyFont="1" applyFill="1" applyBorder="1" applyAlignment="1">
      <alignment horizontal="center" vertical="center" wrapText="1"/>
    </xf>
    <xf numFmtId="49" fontId="3" fillId="40" borderId="53" xfId="0" applyNumberFormat="1" applyFont="1" applyFill="1" applyBorder="1" applyAlignment="1">
      <alignment horizontal="center" wrapText="1"/>
    </xf>
    <xf numFmtId="49" fontId="3" fillId="40" borderId="0" xfId="0" applyNumberFormat="1" applyFont="1" applyFill="1" applyBorder="1" applyAlignment="1">
      <alignment horizontal="center" wrapText="1"/>
    </xf>
    <xf numFmtId="49" fontId="3" fillId="40" borderId="55" xfId="0" applyNumberFormat="1" applyFont="1" applyFill="1" applyBorder="1" applyAlignment="1">
      <alignment horizontal="center" wrapText="1"/>
    </xf>
    <xf numFmtId="0" fontId="3" fillId="40" borderId="59" xfId="0" applyFont="1" applyFill="1" applyBorder="1" applyAlignment="1">
      <alignment horizontal="center" wrapText="1"/>
    </xf>
    <xf numFmtId="0" fontId="4" fillId="40" borderId="30" xfId="0" applyFont="1" applyFill="1" applyBorder="1" applyAlignment="1">
      <alignment horizontal="center" wrapText="1"/>
    </xf>
    <xf numFmtId="0" fontId="4" fillId="40" borderId="11" xfId="0" applyFont="1" applyFill="1" applyBorder="1" applyAlignment="1">
      <alignment horizontal="center" wrapText="1"/>
    </xf>
    <xf numFmtId="0" fontId="4" fillId="40" borderId="12" xfId="0" applyFont="1" applyFill="1" applyBorder="1" applyAlignment="1">
      <alignment horizontal="center" wrapText="1"/>
    </xf>
    <xf numFmtId="0" fontId="3" fillId="40" borderId="53" xfId="0" applyFont="1" applyFill="1" applyBorder="1" applyAlignment="1">
      <alignment horizontal="center" wrapText="1"/>
    </xf>
    <xf numFmtId="0" fontId="3" fillId="40" borderId="0" xfId="0" applyFont="1" applyFill="1" applyBorder="1" applyAlignment="1">
      <alignment horizontal="center" wrapText="1"/>
    </xf>
    <xf numFmtId="0" fontId="3" fillId="40" borderId="55" xfId="0" applyFont="1" applyFill="1" applyBorder="1" applyAlignment="1">
      <alignment horizontal="center" wrapText="1"/>
    </xf>
    <xf numFmtId="0" fontId="4" fillId="0" borderId="69" xfId="0" applyFont="1" applyFill="1" applyBorder="1" applyAlignment="1">
      <alignment horizontal="center" vertical="center" textRotation="90"/>
    </xf>
    <xf numFmtId="0" fontId="4" fillId="0" borderId="77" xfId="0" applyFont="1" applyFill="1" applyBorder="1" applyAlignment="1">
      <alignment horizontal="center" vertical="center" textRotation="90"/>
    </xf>
    <xf numFmtId="0" fontId="4" fillId="0" borderId="70" xfId="0" applyFont="1" applyFill="1" applyBorder="1" applyAlignment="1">
      <alignment horizontal="center" vertical="center" textRotation="90"/>
    </xf>
    <xf numFmtId="0" fontId="5" fillId="44" borderId="16" xfId="0" applyFont="1" applyFill="1" applyBorder="1" applyAlignment="1">
      <alignment horizontal="center" vertical="center" wrapText="1"/>
    </xf>
    <xf numFmtId="0" fontId="5" fillId="44" borderId="18" xfId="0" applyFont="1" applyFill="1" applyBorder="1" applyAlignment="1">
      <alignment horizontal="center" vertical="center" wrapText="1"/>
    </xf>
    <xf numFmtId="0" fontId="5" fillId="44" borderId="17" xfId="0" applyFont="1" applyFill="1" applyBorder="1" applyAlignment="1">
      <alignment horizontal="center" vertical="center" wrapText="1"/>
    </xf>
    <xf numFmtId="0" fontId="5" fillId="44" borderId="23" xfId="0" applyFont="1" applyFill="1" applyBorder="1" applyAlignment="1">
      <alignment horizontal="center" vertical="center" wrapText="1"/>
    </xf>
    <xf numFmtId="0" fontId="5" fillId="44" borderId="0" xfId="0" applyFont="1" applyFill="1" applyBorder="1" applyAlignment="1">
      <alignment horizontal="center" vertical="center" wrapText="1"/>
    </xf>
    <xf numFmtId="0" fontId="5" fillId="44" borderId="24" xfId="0" applyFont="1" applyFill="1" applyBorder="1" applyAlignment="1">
      <alignment horizontal="center" vertical="center" wrapText="1"/>
    </xf>
    <xf numFmtId="0" fontId="5" fillId="44" borderId="19" xfId="0" applyFont="1" applyFill="1" applyBorder="1" applyAlignment="1">
      <alignment horizontal="center" vertical="center" wrapText="1"/>
    </xf>
    <xf numFmtId="0" fontId="5" fillId="44" borderId="13" xfId="0" applyFont="1" applyFill="1" applyBorder="1" applyAlignment="1">
      <alignment horizontal="center" vertical="center" wrapText="1"/>
    </xf>
    <xf numFmtId="0" fontId="5" fillId="44" borderId="20" xfId="0" applyFont="1" applyFill="1" applyBorder="1" applyAlignment="1">
      <alignment horizontal="center" vertical="center" wrapText="1"/>
    </xf>
    <xf numFmtId="0" fontId="5" fillId="42" borderId="17" xfId="0" applyFont="1" applyFill="1" applyBorder="1" applyAlignment="1">
      <alignment horizontal="center" vertical="center" wrapText="1"/>
    </xf>
    <xf numFmtId="0" fontId="5" fillId="42" borderId="24" xfId="0" applyFont="1" applyFill="1" applyBorder="1" applyAlignment="1">
      <alignment horizontal="center" vertical="center" wrapText="1"/>
    </xf>
    <xf numFmtId="0" fontId="5" fillId="42" borderId="2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2" xfId="0" applyFont="1" applyFill="1" applyBorder="1" applyAlignment="1">
      <alignment horizontal="left" vertical="center" textRotation="90" wrapText="1"/>
    </xf>
    <xf numFmtId="0" fontId="3" fillId="0" borderId="55" xfId="0" applyFont="1" applyFill="1" applyBorder="1" applyAlignment="1">
      <alignment horizontal="left" vertical="center" textRotation="90" wrapText="1"/>
    </xf>
    <xf numFmtId="0" fontId="3" fillId="0" borderId="56" xfId="0" applyFont="1" applyFill="1" applyBorder="1" applyAlignment="1">
      <alignment horizontal="left" vertical="center" textRotation="90" wrapText="1"/>
    </xf>
    <xf numFmtId="0" fontId="4" fillId="0" borderId="31" xfId="0" applyFont="1" applyFill="1" applyBorder="1" applyAlignment="1">
      <alignment horizontal="center" vertical="center" textRotation="90" wrapText="1"/>
    </xf>
    <xf numFmtId="0" fontId="3" fillId="0" borderId="12" xfId="0" applyFont="1" applyFill="1" applyBorder="1" applyAlignment="1">
      <alignment horizontal="left" vertical="center" textRotation="90"/>
    </xf>
    <xf numFmtId="0" fontId="3" fillId="0" borderId="55" xfId="0" applyFont="1" applyFill="1" applyBorder="1" applyAlignment="1">
      <alignment horizontal="left" vertical="center" textRotation="90"/>
    </xf>
    <xf numFmtId="0" fontId="3" fillId="0" borderId="56" xfId="0" applyFont="1" applyFill="1" applyBorder="1" applyAlignment="1">
      <alignment horizontal="left" vertical="center" textRotation="90"/>
    </xf>
    <xf numFmtId="0" fontId="3" fillId="0" borderId="14" xfId="0" applyFont="1" applyFill="1" applyBorder="1" applyAlignment="1">
      <alignment horizontal="center" vertical="center" textRotation="90"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40" borderId="0" xfId="0" applyFont="1" applyFill="1" applyBorder="1" applyAlignment="1">
      <alignment horizontal="center" vertical="center" textRotation="90" wrapText="1"/>
    </xf>
    <xf numFmtId="3" fontId="0"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44" borderId="11" xfId="0" applyFont="1" applyFill="1" applyBorder="1" applyAlignment="1">
      <alignment horizontal="center" vertical="center"/>
    </xf>
    <xf numFmtId="0" fontId="0" fillId="44" borderId="0" xfId="0" applyFont="1" applyFill="1" applyBorder="1" applyAlignment="1">
      <alignment horizontal="center" vertical="center"/>
    </xf>
    <xf numFmtId="0" fontId="0" fillId="44" borderId="10"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3"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2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xf>
    <xf numFmtId="0" fontId="3" fillId="0" borderId="82" xfId="0" applyFont="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12" xfId="0" applyFont="1" applyBorder="1" applyAlignment="1">
      <alignment horizontal="center" vertical="center"/>
    </xf>
    <xf numFmtId="0" fontId="3" fillId="0" borderId="55" xfId="0" applyFont="1" applyBorder="1" applyAlignment="1">
      <alignment horizontal="center" vertical="center"/>
    </xf>
    <xf numFmtId="0" fontId="3" fillId="0" borderId="30" xfId="0" applyFont="1" applyBorder="1" applyAlignment="1">
      <alignment horizontal="center" vertical="center" wrapText="1"/>
    </xf>
    <xf numFmtId="0" fontId="3" fillId="0" borderId="56" xfId="0" applyFont="1" applyBorder="1" applyAlignment="1">
      <alignment horizontal="center" vertical="center"/>
    </xf>
    <xf numFmtId="0" fontId="3" fillId="0" borderId="5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34" xfId="0" applyFont="1" applyBorder="1" applyAlignment="1">
      <alignment horizontal="center"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4"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66"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53" xfId="0" applyFont="1" applyFill="1" applyBorder="1" applyAlignment="1">
      <alignment horizontal="center"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86"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alignment horizont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33" borderId="65" xfId="0" applyFill="1" applyBorder="1" applyAlignment="1">
      <alignment horizontal="center" vertical="center"/>
    </xf>
    <xf numFmtId="0" fontId="0" fillId="33" borderId="80" xfId="0" applyFill="1" applyBorder="1" applyAlignment="1">
      <alignment horizontal="center" vertical="center"/>
    </xf>
    <xf numFmtId="0" fontId="0" fillId="33" borderId="34" xfId="0" applyFill="1" applyBorder="1" applyAlignment="1">
      <alignment horizontal="center" vertical="center"/>
    </xf>
    <xf numFmtId="0" fontId="0" fillId="33" borderId="46" xfId="0" applyFill="1" applyBorder="1" applyAlignment="1">
      <alignment horizontal="center" vertical="center"/>
    </xf>
    <xf numFmtId="0" fontId="4" fillId="0" borderId="17" xfId="0" applyFont="1" applyBorder="1" applyAlignment="1">
      <alignment horizontal="center"/>
    </xf>
    <xf numFmtId="0" fontId="0" fillId="33" borderId="39"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1" xfId="0" applyFill="1" applyBorder="1" applyAlignment="1">
      <alignment horizontal="center" vertical="center"/>
    </xf>
    <xf numFmtId="0" fontId="0" fillId="33" borderId="30" xfId="0" applyFill="1" applyBorder="1" applyAlignment="1">
      <alignment horizontal="center" vertical="center"/>
    </xf>
    <xf numFmtId="0" fontId="3" fillId="40" borderId="12" xfId="0" applyFont="1" applyFill="1" applyBorder="1" applyAlignment="1">
      <alignment horizontal="left" vertical="center" wrapText="1"/>
    </xf>
    <xf numFmtId="0" fontId="3" fillId="40" borderId="55" xfId="0" applyFont="1" applyFill="1" applyBorder="1" applyAlignment="1">
      <alignment horizontal="left" vertical="center" wrapText="1"/>
    </xf>
    <xf numFmtId="0" fontId="3" fillId="40" borderId="56" xfId="0" applyFont="1" applyFill="1" applyBorder="1" applyAlignment="1">
      <alignment horizontal="left" vertical="center" wrapText="1"/>
    </xf>
    <xf numFmtId="0" fontId="4" fillId="40" borderId="30" xfId="0" applyFont="1" applyFill="1" applyBorder="1" applyAlignment="1">
      <alignment horizontal="center" vertical="center" textRotation="90"/>
    </xf>
    <xf numFmtId="0" fontId="4" fillId="40" borderId="53" xfId="0" applyFont="1" applyFill="1" applyBorder="1" applyAlignment="1">
      <alignment horizontal="center" vertical="center" textRotation="90"/>
    </xf>
    <xf numFmtId="0" fontId="4" fillId="40" borderId="59" xfId="0" applyFont="1" applyFill="1" applyBorder="1" applyAlignment="1">
      <alignment horizontal="center" vertical="center" textRotation="90"/>
    </xf>
    <xf numFmtId="0" fontId="3" fillId="40" borderId="11" xfId="0" applyFont="1" applyFill="1" applyBorder="1" applyAlignment="1">
      <alignment horizontal="center" vertical="center" textRotation="90" wrapText="1"/>
    </xf>
    <xf numFmtId="0" fontId="3" fillId="40" borderId="10" xfId="0" applyFont="1" applyFill="1" applyBorder="1" applyAlignment="1">
      <alignment horizontal="center" vertical="center" textRotation="90" wrapText="1"/>
    </xf>
    <xf numFmtId="0" fontId="3" fillId="40" borderId="11"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1" xfId="0" applyFont="1" applyFill="1" applyBorder="1" applyAlignment="1">
      <alignment horizontal="left" vertical="center" wrapText="1"/>
    </xf>
    <xf numFmtId="0" fontId="3" fillId="40" borderId="79" xfId="0" applyFont="1" applyFill="1" applyBorder="1" applyAlignment="1">
      <alignment horizontal="left" vertical="center" wrapText="1"/>
    </xf>
    <xf numFmtId="0" fontId="3" fillId="40" borderId="10" xfId="0" applyFont="1" applyFill="1" applyBorder="1" applyAlignment="1">
      <alignment horizontal="left" vertical="center" wrapText="1"/>
    </xf>
    <xf numFmtId="0" fontId="3" fillId="40" borderId="60" xfId="0" applyFont="1" applyFill="1" applyBorder="1" applyAlignment="1">
      <alignment horizontal="left" vertical="center" wrapText="1"/>
    </xf>
    <xf numFmtId="0" fontId="4" fillId="40" borderId="89" xfId="0" applyFont="1" applyFill="1" applyBorder="1" applyAlignment="1">
      <alignment horizontal="center" vertical="center" textRotation="90"/>
    </xf>
    <xf numFmtId="0" fontId="4" fillId="40" borderId="90" xfId="0" applyFont="1" applyFill="1" applyBorder="1" applyAlignment="1">
      <alignment horizontal="center" vertical="center" textRotation="90"/>
    </xf>
    <xf numFmtId="0" fontId="4" fillId="40" borderId="91" xfId="0" applyFont="1" applyFill="1" applyBorder="1" applyAlignment="1">
      <alignment horizontal="center" vertical="center" textRotation="90"/>
    </xf>
    <xf numFmtId="0" fontId="3" fillId="40" borderId="11" xfId="0" applyFont="1" applyFill="1" applyBorder="1" applyAlignment="1" quotePrefix="1">
      <alignment horizontal="center" vertical="center" wrapText="1"/>
    </xf>
    <xf numFmtId="0" fontId="3" fillId="40" borderId="11" xfId="0" applyFont="1" applyFill="1" applyBorder="1" applyAlignment="1">
      <alignment horizontal="center" vertical="center"/>
    </xf>
    <xf numFmtId="0" fontId="3" fillId="40" borderId="10" xfId="0" applyFont="1" applyFill="1" applyBorder="1" applyAlignment="1">
      <alignment horizontal="center" vertical="center"/>
    </xf>
    <xf numFmtId="0" fontId="3" fillId="40" borderId="12" xfId="0" applyFont="1" applyFill="1" applyBorder="1" applyAlignment="1">
      <alignment horizontal="left" vertical="center"/>
    </xf>
    <xf numFmtId="0" fontId="3" fillId="40" borderId="55" xfId="0" applyFont="1" applyFill="1" applyBorder="1" applyAlignment="1">
      <alignment horizontal="left" vertical="center"/>
    </xf>
    <xf numFmtId="0" fontId="3" fillId="40" borderId="56" xfId="0" applyFont="1" applyFill="1" applyBorder="1" applyAlignment="1">
      <alignment horizontal="left" vertical="center"/>
    </xf>
    <xf numFmtId="0" fontId="4" fillId="40" borderId="30" xfId="0" applyFont="1" applyFill="1" applyBorder="1" applyAlignment="1">
      <alignment horizontal="center" vertical="center" textRotation="90" wrapText="1"/>
    </xf>
    <xf numFmtId="0" fontId="4" fillId="40" borderId="53" xfId="0" applyFont="1" applyFill="1" applyBorder="1" applyAlignment="1">
      <alignment horizontal="center" vertical="center" textRotation="90" wrapText="1"/>
    </xf>
    <xf numFmtId="0" fontId="4" fillId="40" borderId="59" xfId="0" applyFont="1" applyFill="1" applyBorder="1" applyAlignment="1">
      <alignment horizontal="center" vertical="center" textRotation="90" wrapText="1"/>
    </xf>
    <xf numFmtId="0" fontId="3" fillId="40" borderId="14" xfId="0" applyFont="1" applyFill="1" applyBorder="1" applyAlignment="1">
      <alignment horizontal="left" vertical="center" wrapText="1"/>
    </xf>
    <xf numFmtId="0" fontId="3" fillId="40" borderId="65" xfId="0" applyFont="1" applyFill="1" applyBorder="1" applyAlignment="1">
      <alignment horizontal="left" vertical="center" wrapText="1"/>
    </xf>
    <xf numFmtId="0" fontId="3" fillId="40" borderId="12" xfId="0" applyFont="1" applyFill="1" applyBorder="1" applyAlignment="1">
      <alignment horizontal="center" vertical="center" textRotation="90" wrapText="1"/>
    </xf>
    <xf numFmtId="0" fontId="3" fillId="40" borderId="56" xfId="0" applyFont="1" applyFill="1" applyBorder="1" applyAlignment="1">
      <alignment horizontal="center" vertical="center" textRotation="90" wrapText="1"/>
    </xf>
    <xf numFmtId="0" fontId="5" fillId="35" borderId="44"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66" xfId="0" applyFont="1" applyFill="1" applyBorder="1" applyAlignment="1">
      <alignment horizontal="center" vertical="center"/>
    </xf>
    <xf numFmtId="0" fontId="3" fillId="40" borderId="14" xfId="0" applyFont="1" applyFill="1" applyBorder="1" applyAlignment="1">
      <alignment horizontal="center" vertical="center"/>
    </xf>
    <xf numFmtId="0" fontId="4" fillId="40" borderId="31" xfId="0" applyFont="1" applyFill="1" applyBorder="1" applyAlignment="1">
      <alignment horizontal="center" vertical="center" textRotation="90" wrapText="1"/>
    </xf>
    <xf numFmtId="0" fontId="3" fillId="40" borderId="14" xfId="0" applyFont="1" applyFill="1" applyBorder="1" applyAlignment="1">
      <alignment horizontal="center" vertical="center" textRotation="90" wrapText="1"/>
    </xf>
    <xf numFmtId="0" fontId="3" fillId="40" borderId="0" xfId="0" applyFont="1" applyFill="1" applyBorder="1" applyAlignment="1">
      <alignment horizontal="center" vertical="center" wrapText="1"/>
    </xf>
    <xf numFmtId="0" fontId="3" fillId="40" borderId="53" xfId="0" applyFont="1" applyFill="1" applyBorder="1" applyAlignment="1">
      <alignment horizontal="center" vertical="center" wrapText="1"/>
    </xf>
    <xf numFmtId="0" fontId="3" fillId="40" borderId="55" xfId="0" applyFont="1" applyFill="1" applyBorder="1" applyAlignment="1">
      <alignment horizontal="center" vertical="center" wrapText="1"/>
    </xf>
    <xf numFmtId="49" fontId="3" fillId="40" borderId="53" xfId="0" applyNumberFormat="1" applyFont="1" applyFill="1" applyBorder="1" applyAlignment="1">
      <alignment horizontal="center" vertical="center" wrapText="1"/>
    </xf>
    <xf numFmtId="49" fontId="3" fillId="40" borderId="0" xfId="0" applyNumberFormat="1" applyFont="1" applyFill="1" applyBorder="1" applyAlignment="1">
      <alignment horizontal="center" vertical="center" wrapText="1"/>
    </xf>
    <xf numFmtId="49" fontId="3" fillId="40" borderId="55" xfId="0" applyNumberFormat="1" applyFont="1" applyFill="1" applyBorder="1" applyAlignment="1">
      <alignment horizontal="center" vertical="center" wrapText="1"/>
    </xf>
    <xf numFmtId="0" fontId="3" fillId="40" borderId="59" xfId="0" applyFont="1" applyFill="1" applyBorder="1" applyAlignment="1">
      <alignment horizontal="center" vertical="center" wrapText="1"/>
    </xf>
    <xf numFmtId="0" fontId="3" fillId="40" borderId="56" xfId="0" applyFont="1" applyFill="1" applyBorder="1" applyAlignment="1">
      <alignment horizontal="center" vertical="center" wrapText="1"/>
    </xf>
    <xf numFmtId="0" fontId="4" fillId="40" borderId="30" xfId="0" applyFont="1" applyFill="1" applyBorder="1" applyAlignment="1">
      <alignment horizontal="center" vertical="center" wrapText="1"/>
    </xf>
    <xf numFmtId="0" fontId="4" fillId="40" borderId="11" xfId="0" applyFont="1" applyFill="1" applyBorder="1" applyAlignment="1">
      <alignment horizontal="center" vertical="center" wrapText="1"/>
    </xf>
    <xf numFmtId="0" fontId="4" fillId="40" borderId="12" xfId="0" applyFont="1" applyFill="1" applyBorder="1" applyAlignment="1">
      <alignment horizontal="center" vertical="center" wrapText="1"/>
    </xf>
    <xf numFmtId="0" fontId="4" fillId="40" borderId="69" xfId="0" applyFont="1" applyFill="1" applyBorder="1" applyAlignment="1">
      <alignment horizontal="center" vertical="center" textRotation="90"/>
    </xf>
    <xf numFmtId="0" fontId="4" fillId="40" borderId="77" xfId="0" applyFont="1" applyFill="1" applyBorder="1" applyAlignment="1">
      <alignment horizontal="center" vertical="center" textRotation="90"/>
    </xf>
    <xf numFmtId="0" fontId="4" fillId="40" borderId="70" xfId="0" applyFont="1" applyFill="1" applyBorder="1" applyAlignment="1">
      <alignment horizontal="center" vertical="center" textRotation="90"/>
    </xf>
    <xf numFmtId="0" fontId="3" fillId="40" borderId="28" xfId="0" applyFont="1" applyFill="1" applyBorder="1" applyAlignment="1">
      <alignment horizontal="center" vertical="center" textRotation="90"/>
    </xf>
    <xf numFmtId="0" fontId="3" fillId="40" borderId="14" xfId="0" applyFont="1" applyFill="1" applyBorder="1" applyAlignment="1">
      <alignment horizontal="center" vertical="center" textRotation="90"/>
    </xf>
    <xf numFmtId="0" fontId="3" fillId="40" borderId="32" xfId="0" applyFont="1" applyFill="1" applyBorder="1" applyAlignment="1">
      <alignment horizontal="center" vertical="center" textRotation="90"/>
    </xf>
    <xf numFmtId="0" fontId="4" fillId="40" borderId="11" xfId="0" applyFont="1" applyFill="1" applyBorder="1" applyAlignment="1">
      <alignment horizontal="center" vertical="center" textRotation="90" wrapText="1"/>
    </xf>
    <xf numFmtId="0" fontId="4" fillId="40" borderId="0" xfId="0" applyFont="1" applyFill="1" applyBorder="1" applyAlignment="1">
      <alignment horizontal="center" vertical="center" textRotation="90"/>
    </xf>
    <xf numFmtId="0" fontId="4" fillId="40" borderId="10" xfId="0" applyFont="1" applyFill="1" applyBorder="1" applyAlignment="1">
      <alignment horizontal="center" vertical="center" textRotation="90"/>
    </xf>
    <xf numFmtId="0" fontId="3" fillId="40" borderId="59" xfId="0" applyFont="1" applyFill="1" applyBorder="1" applyAlignment="1">
      <alignment horizontal="center" vertical="center"/>
    </xf>
    <xf numFmtId="0" fontId="3" fillId="40" borderId="56" xfId="0" applyFont="1" applyFill="1" applyBorder="1" applyAlignment="1">
      <alignment horizontal="center" vertical="center"/>
    </xf>
    <xf numFmtId="0" fontId="3" fillId="40" borderId="55" xfId="0" applyFont="1" applyFill="1" applyBorder="1" applyAlignment="1">
      <alignment horizontal="center"/>
    </xf>
    <xf numFmtId="0" fontId="3" fillId="40" borderId="56" xfId="0" applyFont="1" applyFill="1" applyBorder="1" applyAlignment="1">
      <alignment horizontal="center"/>
    </xf>
    <xf numFmtId="0" fontId="5" fillId="41" borderId="21" xfId="0" applyFont="1" applyFill="1" applyBorder="1" applyAlignment="1">
      <alignment horizontal="center" vertical="center"/>
    </xf>
    <xf numFmtId="0" fontId="5" fillId="41" borderId="72"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22" xfId="0" applyFont="1" applyFill="1" applyBorder="1" applyAlignment="1">
      <alignment horizontal="center" vertical="center"/>
    </xf>
    <xf numFmtId="0" fontId="5" fillId="38" borderId="23"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20" xfId="0" applyFont="1" applyFill="1" applyBorder="1" applyAlignment="1">
      <alignment horizontal="center" vertical="center"/>
    </xf>
    <xf numFmtId="0" fontId="5" fillId="38" borderId="68"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5" fillId="38" borderId="27" xfId="0" applyFont="1" applyFill="1" applyBorder="1" applyAlignment="1">
      <alignment horizontal="center" vertical="center" wrapText="1"/>
    </xf>
    <xf numFmtId="0" fontId="5" fillId="41" borderId="69" xfId="0" applyFont="1" applyFill="1" applyBorder="1" applyAlignment="1">
      <alignment horizontal="center" vertical="center"/>
    </xf>
    <xf numFmtId="0" fontId="5" fillId="41" borderId="28" xfId="0" applyFont="1" applyFill="1" applyBorder="1" applyAlignment="1">
      <alignment horizontal="center" vertical="center"/>
    </xf>
    <xf numFmtId="0" fontId="5" fillId="41" borderId="51" xfId="0" applyFont="1" applyFill="1" applyBorder="1" applyAlignment="1">
      <alignment horizontal="center" vertical="center"/>
    </xf>
    <xf numFmtId="0" fontId="5" fillId="38" borderId="28" xfId="0" applyFont="1" applyFill="1" applyBorder="1" applyAlignment="1">
      <alignment horizontal="center" vertical="center"/>
    </xf>
    <xf numFmtId="0" fontId="5" fillId="38" borderId="51"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80" xfId="0" applyFont="1" applyFill="1" applyBorder="1" applyAlignment="1">
      <alignment horizontal="center" vertical="center"/>
    </xf>
    <xf numFmtId="0" fontId="5" fillId="41" borderId="29" xfId="0" applyFont="1" applyFill="1" applyBorder="1" applyAlignment="1">
      <alignment horizontal="center" vertical="center"/>
    </xf>
    <xf numFmtId="0" fontId="5" fillId="41" borderId="22" xfId="0" applyFont="1" applyFill="1" applyBorder="1" applyAlignment="1">
      <alignment horizontal="center" vertical="center"/>
    </xf>
    <xf numFmtId="0" fontId="5" fillId="41" borderId="19" xfId="0" applyFont="1" applyFill="1" applyBorder="1" applyAlignment="1">
      <alignment horizontal="center" vertical="center"/>
    </xf>
    <xf numFmtId="0" fontId="5" fillId="41" borderId="13" xfId="0" applyFont="1" applyFill="1" applyBorder="1" applyAlignment="1">
      <alignment horizontal="center" vertical="center"/>
    </xf>
    <xf numFmtId="0" fontId="5" fillId="41" borderId="20" xfId="0" applyFont="1" applyFill="1" applyBorder="1" applyAlignment="1">
      <alignment horizontal="center" vertical="center"/>
    </xf>
    <xf numFmtId="0" fontId="5" fillId="37" borderId="62" xfId="0" applyFont="1" applyFill="1" applyBorder="1" applyAlignment="1">
      <alignment horizontal="center" vertical="center"/>
    </xf>
    <xf numFmtId="0" fontId="5" fillId="37" borderId="66" xfId="0" applyFont="1" applyFill="1" applyBorder="1" applyAlignment="1">
      <alignment horizontal="center" vertical="center"/>
    </xf>
    <xf numFmtId="0" fontId="5" fillId="37" borderId="71" xfId="0" applyFont="1" applyFill="1" applyBorder="1" applyAlignment="1">
      <alignment horizontal="center" vertical="center"/>
    </xf>
    <xf numFmtId="0" fontId="5" fillId="37" borderId="35" xfId="0" applyFont="1" applyFill="1" applyBorder="1" applyAlignment="1">
      <alignment horizontal="center" vertical="center"/>
    </xf>
    <xf numFmtId="0" fontId="5" fillId="37" borderId="63" xfId="0" applyFont="1" applyFill="1" applyBorder="1" applyAlignment="1">
      <alignment horizontal="center" vertical="center"/>
    </xf>
    <xf numFmtId="0" fontId="5" fillId="37" borderId="51" xfId="0" applyFont="1" applyFill="1" applyBorder="1" applyAlignment="1">
      <alignment horizontal="center" vertical="center"/>
    </xf>
    <xf numFmtId="0" fontId="5" fillId="35" borderId="62"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3" fontId="0" fillId="0" borderId="0" xfId="0" applyNumberFormat="1" applyFont="1" applyBorder="1" applyAlignment="1">
      <alignment horizontal="center" vertical="center"/>
    </xf>
    <xf numFmtId="3" fontId="0" fillId="41" borderId="11" xfId="0" applyNumberFormat="1" applyFont="1" applyFill="1" applyBorder="1" applyAlignment="1">
      <alignment horizontal="center" vertical="center"/>
    </xf>
    <xf numFmtId="3" fontId="0" fillId="41" borderId="0" xfId="0" applyNumberFormat="1" applyFont="1" applyFill="1" applyBorder="1" applyAlignment="1">
      <alignment horizontal="center" vertical="center"/>
    </xf>
    <xf numFmtId="3" fontId="0" fillId="41" borderId="10" xfId="0" applyNumberFormat="1" applyFont="1" applyFill="1" applyBorder="1" applyAlignment="1">
      <alignment horizontal="center" vertical="center"/>
    </xf>
    <xf numFmtId="0" fontId="4" fillId="40" borderId="86" xfId="0" applyFont="1" applyFill="1" applyBorder="1" applyAlignment="1">
      <alignment horizontal="center" vertical="center" textRotation="90"/>
    </xf>
    <xf numFmtId="0" fontId="3" fillId="40" borderId="18" xfId="0" applyFont="1" applyFill="1" applyBorder="1" applyAlignment="1">
      <alignment horizontal="center" vertical="center" textRotation="90" wrapText="1"/>
    </xf>
    <xf numFmtId="3" fontId="0" fillId="39" borderId="0"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7" xfId="0" applyFont="1" applyBorder="1" applyAlignment="1">
      <alignment horizontal="center"/>
    </xf>
    <xf numFmtId="0" fontId="3" fillId="0" borderId="10" xfId="0" applyFont="1" applyBorder="1" applyAlignment="1">
      <alignment horizontal="center"/>
    </xf>
    <xf numFmtId="0" fontId="3" fillId="0" borderId="56" xfId="0" applyFont="1" applyBorder="1" applyAlignment="1">
      <alignment horizontal="center"/>
    </xf>
    <xf numFmtId="0" fontId="3" fillId="0" borderId="59"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0" xfId="0" applyFont="1" applyFill="1" applyBorder="1" applyAlignment="1">
      <alignment vertical="top" wrapText="1"/>
    </xf>
    <xf numFmtId="49" fontId="3" fillId="0" borderId="5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55" xfId="0" applyNumberFormat="1" applyFont="1" applyFill="1" applyBorder="1" applyAlignment="1">
      <alignment horizontal="center" vertical="center" wrapText="1"/>
    </xf>
    <xf numFmtId="0" fontId="3" fillId="0" borderId="46" xfId="0" applyFont="1" applyBorder="1" applyAlignment="1">
      <alignment horizontal="center" vertical="center"/>
    </xf>
    <xf numFmtId="0" fontId="3" fillId="0" borderId="74" xfId="0" applyFont="1" applyBorder="1" applyAlignment="1">
      <alignment horizontal="center" vertical="center"/>
    </xf>
    <xf numFmtId="0" fontId="4" fillId="0" borderId="88" xfId="0" applyFont="1" applyFill="1" applyBorder="1" applyAlignment="1">
      <alignment horizontal="center" vertical="center" wrapText="1"/>
    </xf>
    <xf numFmtId="0" fontId="4" fillId="40" borderId="57" xfId="0" applyFont="1" applyFill="1" applyBorder="1" applyAlignment="1">
      <alignment horizontal="center" vertical="center" textRotation="90"/>
    </xf>
    <xf numFmtId="0" fontId="3" fillId="40" borderId="10" xfId="0" applyFont="1" applyFill="1" applyBorder="1" applyAlignment="1">
      <alignment horizontal="center" vertical="center" textRotation="90"/>
    </xf>
    <xf numFmtId="0" fontId="3" fillId="40" borderId="18" xfId="0" applyFont="1" applyFill="1" applyBorder="1" applyAlignment="1">
      <alignment horizontal="center" vertical="center"/>
    </xf>
    <xf numFmtId="0" fontId="3" fillId="40" borderId="18" xfId="0" applyFont="1" applyFill="1" applyBorder="1" applyAlignment="1">
      <alignment horizontal="left" vertical="center"/>
    </xf>
    <xf numFmtId="0" fontId="3" fillId="40" borderId="92" xfId="0" applyFont="1" applyFill="1" applyBorder="1" applyAlignment="1">
      <alignment horizontal="left" vertical="center"/>
    </xf>
    <xf numFmtId="0" fontId="3" fillId="40" borderId="10" xfId="0" applyFont="1" applyFill="1" applyBorder="1" applyAlignment="1">
      <alignment horizontal="left" vertical="center"/>
    </xf>
    <xf numFmtId="0" fontId="3" fillId="40" borderId="60" xfId="0" applyFont="1" applyFill="1" applyBorder="1" applyAlignment="1">
      <alignment horizontal="left" vertical="center"/>
    </xf>
    <xf numFmtId="0" fontId="5" fillId="35" borderId="69"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51"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4" fillId="40" borderId="93" xfId="0" applyFont="1" applyFill="1" applyBorder="1" applyAlignment="1">
      <alignment horizontal="center" vertical="center" textRotation="90" wrapText="1"/>
    </xf>
    <xf numFmtId="0" fontId="4" fillId="40" borderId="90" xfId="0" applyFont="1" applyFill="1" applyBorder="1" applyAlignment="1">
      <alignment horizontal="center" vertical="center" textRotation="90" wrapText="1"/>
    </xf>
    <xf numFmtId="0" fontId="4" fillId="40" borderId="91" xfId="0" applyFont="1" applyFill="1" applyBorder="1" applyAlignment="1">
      <alignment horizontal="center" vertical="center" textRotation="90" wrapText="1"/>
    </xf>
    <xf numFmtId="0" fontId="5" fillId="38" borderId="71" xfId="0" applyFont="1" applyFill="1" applyBorder="1" applyAlignment="1">
      <alignment horizontal="center" vertical="center"/>
    </xf>
    <xf numFmtId="0" fontId="5" fillId="38" borderId="34" xfId="0" applyFont="1" applyFill="1" applyBorder="1" applyAlignment="1">
      <alignment horizontal="center" vertical="center"/>
    </xf>
    <xf numFmtId="0" fontId="5" fillId="38" borderId="35" xfId="0" applyFont="1" applyFill="1" applyBorder="1" applyAlignment="1">
      <alignment horizontal="center" vertical="center"/>
    </xf>
    <xf numFmtId="0" fontId="5" fillId="38" borderId="63" xfId="0" applyFont="1" applyFill="1" applyBorder="1" applyAlignment="1">
      <alignment horizontal="center" vertical="center"/>
    </xf>
    <xf numFmtId="0" fontId="5" fillId="38" borderId="37" xfId="0" applyFont="1" applyFill="1" applyBorder="1" applyAlignment="1">
      <alignment horizontal="center" vertical="center"/>
    </xf>
    <xf numFmtId="0" fontId="5" fillId="38" borderId="73"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74" xfId="0" applyFont="1" applyFill="1" applyBorder="1" applyAlignment="1">
      <alignment horizontal="center" vertical="center"/>
    </xf>
    <xf numFmtId="0" fontId="3" fillId="40" borderId="18" xfId="0" applyFont="1" applyFill="1" applyBorder="1" applyAlignment="1">
      <alignment horizontal="center" vertical="center" wrapText="1"/>
    </xf>
    <xf numFmtId="0" fontId="3" fillId="40" borderId="85" xfId="0" applyFont="1" applyFill="1" applyBorder="1" applyAlignment="1">
      <alignment horizontal="center" vertical="center" textRotation="90" wrapText="1"/>
    </xf>
    <xf numFmtId="0" fontId="5" fillId="38" borderId="62" xfId="0" applyFont="1" applyFill="1" applyBorder="1" applyAlignment="1">
      <alignment horizontal="center" vertical="center"/>
    </xf>
    <xf numFmtId="0" fontId="5" fillId="38" borderId="45" xfId="0" applyFont="1" applyFill="1" applyBorder="1" applyAlignment="1">
      <alignment horizontal="center" vertical="center"/>
    </xf>
    <xf numFmtId="0" fontId="5" fillId="38" borderId="66" xfId="0" applyFont="1" applyFill="1" applyBorder="1" applyAlignment="1">
      <alignment horizontal="center" vertical="center"/>
    </xf>
    <xf numFmtId="0" fontId="4" fillId="40" borderId="45" xfId="0" applyFont="1" applyFill="1" applyBorder="1" applyAlignment="1">
      <alignment horizontal="center" vertical="center" wrapText="1"/>
    </xf>
    <xf numFmtId="0" fontId="4" fillId="40" borderId="34" xfId="0" applyFont="1" applyFill="1" applyBorder="1" applyAlignment="1">
      <alignment horizontal="center" vertical="center"/>
    </xf>
    <xf numFmtId="0" fontId="3" fillId="40" borderId="64" xfId="0" applyFont="1" applyFill="1" applyBorder="1" applyAlignment="1">
      <alignment horizontal="center"/>
    </xf>
    <xf numFmtId="0" fontId="3" fillId="40" borderId="82" xfId="0" applyFont="1" applyFill="1" applyBorder="1" applyAlignment="1">
      <alignment horizontal="center"/>
    </xf>
    <xf numFmtId="0" fontId="3" fillId="40" borderId="66" xfId="0" applyFont="1" applyFill="1" applyBorder="1" applyAlignment="1">
      <alignment horizontal="center" vertical="center" wrapText="1"/>
    </xf>
    <xf numFmtId="0" fontId="4" fillId="40" borderId="30" xfId="0" applyFont="1" applyFill="1" applyBorder="1" applyAlignment="1">
      <alignment horizontal="center" vertical="center"/>
    </xf>
    <xf numFmtId="0" fontId="4" fillId="40" borderId="11" xfId="0" applyFont="1" applyFill="1" applyBorder="1" applyAlignment="1">
      <alignment horizontal="center" vertical="center"/>
    </xf>
    <xf numFmtId="0" fontId="4" fillId="40" borderId="12" xfId="0" applyFont="1" applyFill="1" applyBorder="1" applyAlignment="1">
      <alignment horizontal="center" vertical="center"/>
    </xf>
    <xf numFmtId="0" fontId="4" fillId="40" borderId="11" xfId="0" applyFont="1" applyFill="1" applyBorder="1" applyAlignment="1">
      <alignment horizontal="center" vertical="center" textRotation="90"/>
    </xf>
    <xf numFmtId="0" fontId="3" fillId="40" borderId="34" xfId="0" applyFont="1" applyFill="1" applyBorder="1" applyAlignment="1">
      <alignment horizontal="center" vertical="center"/>
    </xf>
    <xf numFmtId="0" fontId="3" fillId="40" borderId="53" xfId="0" applyFont="1" applyFill="1" applyBorder="1" applyAlignment="1">
      <alignment horizontal="center"/>
    </xf>
    <xf numFmtId="0" fontId="3" fillId="40" borderId="45" xfId="0" applyFont="1" applyFill="1" applyBorder="1" applyAlignment="1">
      <alignment horizontal="center"/>
    </xf>
    <xf numFmtId="0" fontId="3" fillId="40" borderId="34" xfId="0" applyFont="1" applyFill="1" applyBorder="1" applyAlignment="1">
      <alignment horizontal="center"/>
    </xf>
    <xf numFmtId="3" fontId="0" fillId="38" borderId="11" xfId="0" applyNumberFormat="1" applyFill="1" applyBorder="1" applyAlignment="1">
      <alignment horizontal="center" vertical="center"/>
    </xf>
    <xf numFmtId="3" fontId="0" fillId="38" borderId="10" xfId="0" applyNumberFormat="1" applyFill="1" applyBorder="1" applyAlignment="1">
      <alignment horizontal="center" vertical="center"/>
    </xf>
    <xf numFmtId="0" fontId="4" fillId="40" borderId="88" xfId="0" applyFont="1" applyFill="1" applyBorder="1" applyAlignment="1">
      <alignment horizontal="center" vertical="center" textRotation="90"/>
    </xf>
    <xf numFmtId="0" fontId="3" fillId="40" borderId="11" xfId="0" applyFont="1" applyFill="1" applyBorder="1" applyAlignment="1">
      <alignment horizontal="center" vertical="center" textRotation="90"/>
    </xf>
    <xf numFmtId="0" fontId="3" fillId="40" borderId="13"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3" fillId="40" borderId="55" xfId="0" applyFont="1" applyFill="1" applyBorder="1" applyAlignment="1">
      <alignment horizontal="center" vertical="center" textRotation="90" wrapText="1"/>
    </xf>
    <xf numFmtId="0" fontId="3" fillId="40" borderId="58" xfId="0" applyFont="1" applyFill="1" applyBorder="1" applyAlignment="1">
      <alignment horizontal="center" vertical="center" textRotation="90" wrapText="1"/>
    </xf>
    <xf numFmtId="0" fontId="4" fillId="40" borderId="94" xfId="0" applyFont="1" applyFill="1" applyBorder="1" applyAlignment="1">
      <alignment horizontal="center" vertical="center" textRotation="90"/>
    </xf>
    <xf numFmtId="0" fontId="3" fillId="40" borderId="13" xfId="0" applyFont="1" applyFill="1" applyBorder="1" applyAlignment="1">
      <alignment horizontal="center" vertical="center" textRotation="90" wrapText="1"/>
    </xf>
    <xf numFmtId="0" fontId="5" fillId="33" borderId="27"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27" xfId="0" applyFont="1" applyFill="1" applyBorder="1" applyAlignment="1">
      <alignment horizontal="center" vertical="center"/>
    </xf>
    <xf numFmtId="0" fontId="4" fillId="0" borderId="30" xfId="0" applyFont="1" applyBorder="1" applyAlignment="1">
      <alignment horizontal="center" vertical="center" textRotation="90"/>
    </xf>
    <xf numFmtId="0" fontId="4" fillId="0" borderId="53" xfId="0" applyFont="1" applyBorder="1" applyAlignment="1">
      <alignment horizontal="center" vertical="center" textRotation="90"/>
    </xf>
    <xf numFmtId="0" fontId="4" fillId="0" borderId="94" xfId="0" applyFont="1" applyBorder="1" applyAlignment="1">
      <alignment horizontal="center" vertical="center" textRotation="90"/>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4" fillId="0" borderId="69" xfId="0" applyFont="1" applyBorder="1" applyAlignment="1">
      <alignment horizontal="center" vertical="center" textRotation="90"/>
    </xf>
    <xf numFmtId="0" fontId="4" fillId="0" borderId="23" xfId="0" applyFont="1" applyBorder="1" applyAlignment="1">
      <alignment horizontal="center" vertical="center" textRotation="90"/>
    </xf>
    <xf numFmtId="0" fontId="4" fillId="0" borderId="88" xfId="0" applyFont="1" applyBorder="1" applyAlignment="1">
      <alignment horizontal="center" vertical="center" textRotation="90"/>
    </xf>
    <xf numFmtId="0" fontId="4" fillId="0" borderId="70" xfId="0" applyFont="1" applyBorder="1" applyAlignment="1">
      <alignment horizontal="center" vertical="center" textRotation="90"/>
    </xf>
    <xf numFmtId="0" fontId="3" fillId="0" borderId="28" xfId="0" applyFont="1" applyBorder="1" applyAlignment="1">
      <alignment horizontal="center" vertical="center" textRotation="90"/>
    </xf>
    <xf numFmtId="0" fontId="3" fillId="0" borderId="0" xfId="0" applyFont="1" applyBorder="1" applyAlignment="1">
      <alignment horizontal="center" vertical="center" textRotation="90"/>
    </xf>
    <xf numFmtId="0" fontId="3" fillId="0" borderId="11" xfId="0" applyFont="1" applyBorder="1" applyAlignment="1">
      <alignment horizontal="center" vertical="center" textRotation="90"/>
    </xf>
    <xf numFmtId="0" fontId="3" fillId="0" borderId="32" xfId="0" applyFont="1" applyBorder="1" applyAlignment="1">
      <alignment horizontal="center" vertical="center" textRotation="90"/>
    </xf>
    <xf numFmtId="0" fontId="3" fillId="0" borderId="13" xfId="0" applyFont="1" applyBorder="1" applyAlignment="1">
      <alignment horizontal="center" vertical="center"/>
    </xf>
    <xf numFmtId="0" fontId="3" fillId="0" borderId="12" xfId="0" applyFont="1" applyBorder="1" applyAlignment="1">
      <alignment horizontal="center" vertical="center" textRotation="90"/>
    </xf>
    <xf numFmtId="0" fontId="3" fillId="0" borderId="55" xfId="0" applyFont="1" applyBorder="1" applyAlignment="1">
      <alignment horizontal="center" vertical="center" textRotation="90"/>
    </xf>
    <xf numFmtId="0" fontId="3" fillId="0" borderId="58" xfId="0" applyFont="1" applyBorder="1" applyAlignment="1">
      <alignment horizontal="center" vertical="center" textRotation="90"/>
    </xf>
    <xf numFmtId="0" fontId="4" fillId="0" borderId="30" xfId="0" applyFont="1" applyBorder="1" applyAlignment="1">
      <alignment horizontal="center"/>
    </xf>
    <xf numFmtId="0" fontId="4" fillId="0" borderId="12" xfId="0" applyFont="1" applyBorder="1" applyAlignment="1" quotePrefix="1">
      <alignment horizontal="center"/>
    </xf>
    <xf numFmtId="0" fontId="3" fillId="0" borderId="12"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3" fillId="0" borderId="56" xfId="0" applyFont="1" applyBorder="1" applyAlignment="1">
      <alignment horizontal="center" vertical="center" textRotation="90" wrapText="1"/>
    </xf>
    <xf numFmtId="0" fontId="3" fillId="0" borderId="59" xfId="0" applyFont="1" applyBorder="1" applyAlignment="1">
      <alignment horizontal="center"/>
    </xf>
    <xf numFmtId="0" fontId="3" fillId="0" borderId="10" xfId="0" applyFont="1" applyBorder="1" applyAlignment="1">
      <alignment horizontal="center" vertical="center" textRotation="90"/>
    </xf>
    <xf numFmtId="0" fontId="3" fillId="0" borderId="56" xfId="0" applyFont="1" applyBorder="1" applyAlignment="1">
      <alignment horizontal="center" vertical="center" textRotation="90"/>
    </xf>
    <xf numFmtId="0" fontId="4" fillId="0" borderId="62" xfId="0" applyFont="1" applyBorder="1" applyAlignment="1">
      <alignment horizontal="center"/>
    </xf>
    <xf numFmtId="0" fontId="3" fillId="0" borderId="64" xfId="0" applyFont="1" applyBorder="1" applyAlignment="1">
      <alignment horizontal="center"/>
    </xf>
    <xf numFmtId="0" fontId="3" fillId="0" borderId="82" xfId="0" applyFont="1" applyBorder="1" applyAlignment="1">
      <alignment horizontal="center"/>
    </xf>
    <xf numFmtId="0" fontId="3" fillId="0" borderId="45" xfId="0" applyFont="1" applyBorder="1" applyAlignment="1">
      <alignment horizontal="center"/>
    </xf>
    <xf numFmtId="0" fontId="3" fillId="0" borderId="34" xfId="0" applyFont="1" applyBorder="1" applyAlignment="1">
      <alignment horizontal="center"/>
    </xf>
    <xf numFmtId="0" fontId="4" fillId="0" borderId="45" xfId="0" applyFont="1" applyBorder="1" applyAlignment="1">
      <alignment horizontal="center" vertical="center" wrapText="1"/>
    </xf>
    <xf numFmtId="0" fontId="4" fillId="0" borderId="34" xfId="0" applyFont="1" applyBorder="1" applyAlignment="1">
      <alignment horizontal="center" vertical="center"/>
    </xf>
    <xf numFmtId="0" fontId="3" fillId="0" borderId="53" xfId="0" applyFont="1" applyBorder="1" applyAlignment="1">
      <alignment horizontal="center"/>
    </xf>
    <xf numFmtId="0" fontId="3" fillId="0" borderId="10" xfId="0" applyFont="1" applyBorder="1" applyAlignment="1">
      <alignment horizontal="center" vertical="center" textRotation="90" wrapText="1"/>
    </xf>
    <xf numFmtId="0" fontId="4" fillId="0" borderId="59" xfId="0" applyFont="1" applyBorder="1" applyAlignment="1">
      <alignment horizontal="center" vertical="center" textRotation="90"/>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3" fillId="0" borderId="53" xfId="0" applyFont="1" applyBorder="1" applyAlignment="1">
      <alignment horizontal="center" vertical="center"/>
    </xf>
    <xf numFmtId="0" fontId="5" fillId="44" borderId="57" xfId="0" applyFont="1" applyFill="1" applyBorder="1" applyAlignment="1">
      <alignment horizontal="center" vertical="center"/>
    </xf>
    <xf numFmtId="0" fontId="5" fillId="44" borderId="10" xfId="0" applyFont="1" applyFill="1" applyBorder="1" applyAlignment="1">
      <alignment horizontal="center" vertical="center"/>
    </xf>
    <xf numFmtId="0" fontId="5" fillId="44" borderId="84"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57"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84" xfId="0" applyFont="1" applyFill="1" applyBorder="1" applyAlignment="1">
      <alignment horizontal="center" vertical="center"/>
    </xf>
    <xf numFmtId="0" fontId="5" fillId="35" borderId="81" xfId="0" applyFont="1" applyFill="1" applyBorder="1" applyAlignment="1">
      <alignment horizontal="center" vertical="center"/>
    </xf>
    <xf numFmtId="0" fontId="8" fillId="35" borderId="70" xfId="0" applyFont="1" applyFill="1" applyBorder="1" applyAlignment="1">
      <alignment horizontal="center" vertical="center"/>
    </xf>
    <xf numFmtId="0" fontId="8" fillId="35" borderId="32" xfId="0" applyFont="1" applyFill="1" applyBorder="1" applyAlignment="1">
      <alignment horizontal="center" vertical="center"/>
    </xf>
    <xf numFmtId="0" fontId="8" fillId="35" borderId="49" xfId="0"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0" fontId="5" fillId="34" borderId="29" xfId="0" applyFont="1" applyFill="1" applyBorder="1" applyAlignment="1">
      <alignment horizontal="center" vertical="center"/>
    </xf>
    <xf numFmtId="0" fontId="3" fillId="0" borderId="53" xfId="0" applyFont="1" applyBorder="1" applyAlignment="1" quotePrefix="1">
      <alignment horizontal="center"/>
    </xf>
    <xf numFmtId="0" fontId="3" fillId="0" borderId="0" xfId="0" applyFont="1" applyBorder="1" applyAlignment="1" quotePrefix="1">
      <alignment horizontal="center"/>
    </xf>
    <xf numFmtId="0" fontId="3" fillId="0" borderId="55" xfId="0" applyFont="1" applyBorder="1" applyAlignment="1" quotePrefix="1">
      <alignment horizontal="center"/>
    </xf>
    <xf numFmtId="0" fontId="4" fillId="0" borderId="3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0" xfId="0" applyFont="1" applyBorder="1" applyAlignment="1" quotePrefix="1">
      <alignment horizontal="center"/>
    </xf>
    <xf numFmtId="0" fontId="3" fillId="0" borderId="56" xfId="0" applyFont="1" applyBorder="1" applyAlignment="1" quotePrefix="1">
      <alignment horizontal="center"/>
    </xf>
    <xf numFmtId="0" fontId="4" fillId="0" borderId="57" xfId="0" applyFont="1" applyBorder="1" applyAlignment="1">
      <alignment horizontal="center" vertical="center" textRotation="90"/>
    </xf>
    <xf numFmtId="0" fontId="4" fillId="0" borderId="77" xfId="0" applyFont="1" applyBorder="1" applyAlignment="1">
      <alignment horizontal="center" vertical="center" textRotation="90"/>
    </xf>
    <xf numFmtId="0" fontId="3" fillId="0" borderId="14" xfId="0" applyFont="1" applyBorder="1" applyAlignment="1">
      <alignment horizontal="center" vertical="center" textRotation="90"/>
    </xf>
    <xf numFmtId="0" fontId="5" fillId="35" borderId="69"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70"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49" xfId="0" applyFont="1" applyFill="1" applyBorder="1" applyAlignment="1">
      <alignment horizontal="center" vertical="center"/>
    </xf>
    <xf numFmtId="0" fontId="3" fillId="0" borderId="58" xfId="0" applyFont="1" applyBorder="1" applyAlignment="1">
      <alignment horizontal="center" vertical="center" textRotation="90" wrapText="1"/>
    </xf>
    <xf numFmtId="0" fontId="0" fillId="0" borderId="13" xfId="0" applyFont="1" applyBorder="1" applyAlignment="1">
      <alignment horizontal="center" vertical="center"/>
    </xf>
    <xf numFmtId="3" fontId="0" fillId="35" borderId="11" xfId="0" applyNumberFormat="1" applyFill="1" applyBorder="1" applyAlignment="1">
      <alignment horizontal="center" vertical="center"/>
    </xf>
    <xf numFmtId="3" fontId="0" fillId="35" borderId="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4" fillId="0" borderId="11" xfId="0" applyFont="1" applyBorder="1" applyAlignment="1">
      <alignment horizontal="center" vertical="center" textRotation="90"/>
    </xf>
    <xf numFmtId="0" fontId="4" fillId="0" borderId="0" xfId="0" applyFont="1" applyBorder="1" applyAlignment="1">
      <alignment horizontal="center" vertical="center" textRotation="90"/>
    </xf>
    <xf numFmtId="0" fontId="4" fillId="0" borderId="10" xfId="0" applyFont="1" applyBorder="1" applyAlignment="1">
      <alignment horizontal="center" vertical="center" textRotation="90"/>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3" fillId="0" borderId="58" xfId="0" applyFont="1" applyBorder="1" applyAlignment="1">
      <alignment horizontal="left" vertical="center"/>
    </xf>
    <xf numFmtId="0" fontId="4" fillId="0" borderId="11" xfId="0" applyFont="1" applyBorder="1" applyAlignment="1">
      <alignment horizontal="center" vertical="center"/>
    </xf>
    <xf numFmtId="0" fontId="3" fillId="0" borderId="18" xfId="0" applyFont="1" applyBorder="1" applyAlignment="1">
      <alignment horizontal="center" vertical="center" textRotation="90" wrapText="1"/>
    </xf>
    <xf numFmtId="0" fontId="4" fillId="0" borderId="19" xfId="0" applyFont="1" applyBorder="1" applyAlignment="1">
      <alignment horizontal="center" vertical="center" textRotation="90"/>
    </xf>
    <xf numFmtId="3" fontId="0" fillId="35" borderId="11" xfId="0" applyNumberFormat="1" applyFont="1" applyFill="1" applyBorder="1" applyAlignment="1">
      <alignment horizontal="center" vertical="center"/>
    </xf>
    <xf numFmtId="3" fontId="0" fillId="35" borderId="10" xfId="0" applyNumberFormat="1" applyFont="1" applyFill="1" applyBorder="1" applyAlignment="1">
      <alignment horizontal="center" vertical="center"/>
    </xf>
    <xf numFmtId="0" fontId="8" fillId="35" borderId="16" xfId="0" applyFont="1" applyFill="1" applyBorder="1" applyAlignment="1">
      <alignment horizontal="center" vertical="center"/>
    </xf>
    <xf numFmtId="0" fontId="8" fillId="35" borderId="18"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9" xfId="0" applyFont="1" applyFill="1" applyBorder="1" applyAlignment="1">
      <alignment horizontal="center" vertical="center"/>
    </xf>
    <xf numFmtId="0" fontId="8" fillId="35" borderId="13" xfId="0" applyFont="1" applyFill="1" applyBorder="1" applyAlignment="1">
      <alignment horizontal="center" vertical="center"/>
    </xf>
    <xf numFmtId="0" fontId="8" fillId="35" borderId="20" xfId="0" applyFont="1" applyFill="1" applyBorder="1" applyAlignment="1">
      <alignment horizontal="center" vertical="center"/>
    </xf>
    <xf numFmtId="0" fontId="5" fillId="33" borderId="16" xfId="0" applyFont="1" applyFill="1" applyBorder="1" applyAlignment="1" quotePrefix="1">
      <alignment horizontal="center" vertical="center" wrapText="1"/>
    </xf>
    <xf numFmtId="0" fontId="5" fillId="33" borderId="17" xfId="0" applyFont="1" applyFill="1" applyBorder="1" applyAlignment="1" quotePrefix="1">
      <alignment horizontal="center" vertical="center" wrapText="1"/>
    </xf>
    <xf numFmtId="0" fontId="5" fillId="33" borderId="19" xfId="0" applyFont="1" applyFill="1" applyBorder="1" applyAlignment="1" quotePrefix="1">
      <alignment horizontal="center" vertical="center" wrapText="1"/>
    </xf>
    <xf numFmtId="0" fontId="5" fillId="33" borderId="20" xfId="0" applyFont="1" applyFill="1" applyBorder="1" applyAlignment="1" quotePrefix="1">
      <alignment horizontal="center" vertical="center" wrapText="1"/>
    </xf>
    <xf numFmtId="0" fontId="10" fillId="0" borderId="0" xfId="0" applyFont="1" applyAlignment="1">
      <alignment horizontal="left"/>
    </xf>
    <xf numFmtId="0" fontId="10" fillId="0" borderId="0" xfId="0" applyFont="1" applyFill="1" applyBorder="1" applyAlignment="1">
      <alignment horizontal="left" vertical="top" wrapText="1"/>
    </xf>
    <xf numFmtId="0" fontId="4" fillId="0" borderId="57" xfId="0" applyFont="1" applyFill="1" applyBorder="1" applyAlignment="1">
      <alignment horizontal="center" vertical="center" textRotation="90"/>
    </xf>
    <xf numFmtId="0" fontId="3" fillId="0" borderId="85" xfId="0" applyFont="1" applyFill="1" applyBorder="1" applyAlignment="1">
      <alignment horizontal="center" vertical="center" textRotation="90" wrapText="1"/>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3" borderId="19" xfId="0" applyFont="1" applyFill="1" applyBorder="1" applyAlignment="1">
      <alignment horizontal="center"/>
    </xf>
    <xf numFmtId="0" fontId="0" fillId="33" borderId="20" xfId="0" applyFont="1" applyFill="1" applyBorder="1" applyAlignment="1">
      <alignment horizont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3" fillId="36" borderId="21" xfId="0" applyFont="1" applyFill="1" applyBorder="1" applyAlignment="1">
      <alignment horizontal="center" vertical="center"/>
    </xf>
    <xf numFmtId="0" fontId="3" fillId="36" borderId="22" xfId="0" applyFont="1" applyFill="1" applyBorder="1" applyAlignment="1">
      <alignment horizontal="center" vertic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55" xfId="0" applyFont="1" applyBorder="1" applyAlignment="1">
      <alignment horizontal="center"/>
    </xf>
    <xf numFmtId="0" fontId="4" fillId="40" borderId="93" xfId="0" applyFont="1" applyFill="1" applyBorder="1" applyAlignment="1">
      <alignment horizontal="center" vertical="center" textRotation="90"/>
    </xf>
    <xf numFmtId="0" fontId="3" fillId="40" borderId="0" xfId="0" applyFont="1" applyFill="1" applyBorder="1" applyAlignment="1">
      <alignment horizontal="left" vertical="center"/>
    </xf>
    <xf numFmtId="0" fontId="3" fillId="40" borderId="95" xfId="0" applyFont="1" applyFill="1" applyBorder="1" applyAlignment="1">
      <alignment horizontal="left" vertical="center"/>
    </xf>
    <xf numFmtId="0" fontId="5" fillId="33" borderId="29"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0" borderId="58" xfId="0" applyFont="1" applyBorder="1" applyAlignment="1">
      <alignment horizontal="center" vertical="center" wrapText="1"/>
    </xf>
    <xf numFmtId="0" fontId="8" fillId="35" borderId="86" xfId="0" applyFont="1" applyFill="1" applyBorder="1" applyAlignment="1">
      <alignment horizontal="center" vertical="center"/>
    </xf>
    <xf numFmtId="0" fontId="8" fillId="35" borderId="53"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27" xfId="0" applyFont="1" applyFill="1" applyBorder="1" applyAlignment="1">
      <alignment horizontal="center" vertical="center"/>
    </xf>
    <xf numFmtId="0" fontId="3" fillId="0" borderId="53" xfId="0" applyFont="1" applyBorder="1" applyAlignment="1" quotePrefix="1">
      <alignment horizontal="center" vertical="center" wrapText="1"/>
    </xf>
    <xf numFmtId="0" fontId="3" fillId="0" borderId="55" xfId="0" applyFont="1" applyBorder="1" applyAlignment="1" quotePrefix="1">
      <alignment horizontal="center" vertical="center" wrapText="1"/>
    </xf>
    <xf numFmtId="0" fontId="3" fillId="0" borderId="94" xfId="0" applyFont="1" applyBorder="1" applyAlignment="1">
      <alignment horizontal="center" vertical="center" wrapText="1"/>
    </xf>
    <xf numFmtId="0" fontId="4" fillId="0" borderId="16" xfId="0" applyFont="1" applyBorder="1" applyAlignment="1">
      <alignment horizontal="center" vertical="center" textRotation="90"/>
    </xf>
    <xf numFmtId="49" fontId="3" fillId="0" borderId="18" xfId="0" applyNumberFormat="1" applyFont="1" applyFill="1" applyBorder="1" applyAlignment="1" quotePrefix="1">
      <alignment horizontal="center" vertical="center"/>
    </xf>
    <xf numFmtId="49" fontId="3" fillId="0" borderId="10" xfId="0" applyNumberFormat="1" applyFont="1" applyFill="1" applyBorder="1" applyAlignment="1" quotePrefix="1">
      <alignment horizontal="center" vertical="center"/>
    </xf>
    <xf numFmtId="0" fontId="3" fillId="0" borderId="17" xfId="0" applyFont="1" applyFill="1" applyBorder="1" applyAlignment="1">
      <alignment horizontal="left" vertical="center"/>
    </xf>
    <xf numFmtId="0" fontId="3" fillId="0" borderId="84" xfId="0" applyFont="1" applyFill="1" applyBorder="1" applyAlignment="1">
      <alignment horizontal="left" vertical="center"/>
    </xf>
    <xf numFmtId="0" fontId="8" fillId="35" borderId="85" xfId="0" applyFont="1" applyFill="1" applyBorder="1" applyAlignment="1">
      <alignment horizontal="center" vertical="center"/>
    </xf>
    <xf numFmtId="0" fontId="8" fillId="35" borderId="45" xfId="0" applyFont="1" applyFill="1" applyBorder="1" applyAlignment="1">
      <alignment horizontal="center" vertical="center"/>
    </xf>
    <xf numFmtId="0" fontId="8" fillId="35" borderId="64" xfId="0" applyFont="1" applyFill="1" applyBorder="1" applyAlignment="1">
      <alignment horizontal="center" vertical="center"/>
    </xf>
    <xf numFmtId="0" fontId="5" fillId="37" borderId="21" xfId="0" applyFont="1" applyFill="1" applyBorder="1" applyAlignment="1">
      <alignment horizontal="center" vertical="center"/>
    </xf>
    <xf numFmtId="0" fontId="5" fillId="37" borderId="22" xfId="0" applyFont="1" applyFill="1" applyBorder="1" applyAlignment="1">
      <alignment horizontal="center" vertical="center"/>
    </xf>
    <xf numFmtId="0" fontId="0" fillId="35" borderId="0"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23" xfId="0" applyFont="1" applyBorder="1" applyAlignment="1">
      <alignment horizontal="center" vertical="center"/>
    </xf>
    <xf numFmtId="0" fontId="8" fillId="35" borderId="23" xfId="0" applyFont="1" applyFill="1" applyBorder="1" applyAlignment="1">
      <alignment horizontal="center" vertical="center"/>
    </xf>
    <xf numFmtId="0" fontId="8" fillId="35" borderId="0" xfId="0" applyFont="1" applyFill="1" applyBorder="1" applyAlignment="1">
      <alignment horizontal="center" vertical="center"/>
    </xf>
    <xf numFmtId="0" fontId="3" fillId="0" borderId="55"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55" xfId="0" applyFont="1" applyFill="1" applyBorder="1" applyAlignment="1">
      <alignment horizontal="left" vertical="center"/>
    </xf>
    <xf numFmtId="0" fontId="4" fillId="0" borderId="11" xfId="0" applyFont="1" applyFill="1" applyBorder="1" applyAlignment="1">
      <alignment horizontal="center" vertical="center" textRotation="90"/>
    </xf>
    <xf numFmtId="0" fontId="4" fillId="0" borderId="0" xfId="0" applyFont="1" applyFill="1" applyBorder="1" applyAlignment="1">
      <alignment horizontal="center" vertical="center" textRotation="90"/>
    </xf>
    <xf numFmtId="0" fontId="4" fillId="0" borderId="10" xfId="0" applyFont="1" applyFill="1" applyBorder="1" applyAlignment="1">
      <alignment horizontal="center" vertical="center" textRotation="90"/>
    </xf>
    <xf numFmtId="0" fontId="4" fillId="0" borderId="89" xfId="0" applyFont="1" applyFill="1" applyBorder="1" applyAlignment="1">
      <alignment horizontal="center" vertical="center" textRotation="90"/>
    </xf>
    <xf numFmtId="0" fontId="4" fillId="0" borderId="90" xfId="0" applyFont="1" applyFill="1" applyBorder="1" applyAlignment="1">
      <alignment horizontal="center" vertical="center" textRotation="90"/>
    </xf>
    <xf numFmtId="0" fontId="4" fillId="0" borderId="91" xfId="0" applyFont="1" applyFill="1" applyBorder="1" applyAlignment="1">
      <alignment horizontal="center" vertical="center" textRotation="90"/>
    </xf>
    <xf numFmtId="0" fontId="3" fillId="0" borderId="18" xfId="0" applyFont="1" applyFill="1" applyBorder="1" applyAlignment="1" quotePrefix="1">
      <alignment horizontal="center" vertical="center"/>
    </xf>
    <xf numFmtId="0" fontId="3" fillId="0" borderId="79" xfId="0" applyFont="1" applyBorder="1" applyAlignment="1">
      <alignment horizontal="center" vertical="center" textRotation="90"/>
    </xf>
    <xf numFmtId="0" fontId="3" fillId="0" borderId="95" xfId="0" applyFont="1" applyBorder="1" applyAlignment="1">
      <alignment horizontal="center" vertical="center" textRotation="90"/>
    </xf>
    <xf numFmtId="0" fontId="4" fillId="0" borderId="88" xfId="0" applyFont="1" applyFill="1" applyBorder="1" applyAlignment="1">
      <alignment horizontal="center" vertical="center" textRotation="90"/>
    </xf>
    <xf numFmtId="0" fontId="3" fillId="0" borderId="13" xfId="0" applyFont="1" applyFill="1" applyBorder="1" applyAlignment="1">
      <alignment horizontal="center" vertical="center"/>
    </xf>
    <xf numFmtId="0" fontId="3" fillId="0" borderId="58" xfId="0" applyFont="1" applyFill="1" applyBorder="1" applyAlignment="1">
      <alignment horizontal="center" vertical="center" textRotation="90" wrapText="1"/>
    </xf>
    <xf numFmtId="0" fontId="4" fillId="0" borderId="94" xfId="0" applyFont="1" applyFill="1" applyBorder="1" applyAlignment="1">
      <alignment horizontal="center" vertical="center" textRotation="90" wrapText="1"/>
    </xf>
    <xf numFmtId="0" fontId="4" fillId="0" borderId="53" xfId="0" applyFont="1" applyBorder="1" applyAlignment="1">
      <alignment horizontal="center" vertical="center" textRotation="90" wrapText="1"/>
    </xf>
    <xf numFmtId="0" fontId="4" fillId="0" borderId="59" xfId="0" applyFont="1" applyBorder="1" applyAlignment="1">
      <alignment horizontal="center" vertical="center" textRotation="90" wrapText="1"/>
    </xf>
    <xf numFmtId="0" fontId="4" fillId="0" borderId="86" xfId="0" applyFont="1" applyFill="1" applyBorder="1" applyAlignment="1">
      <alignment horizontal="center" vertical="center" textRotation="90" wrapText="1"/>
    </xf>
    <xf numFmtId="0" fontId="3" fillId="33" borderId="25"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S127"/>
  <sheetViews>
    <sheetView zoomScaleSheetLayoutView="75" zoomScalePageLayoutView="0" workbookViewId="0" topLeftCell="A1">
      <selection activeCell="A1" sqref="A1"/>
    </sheetView>
  </sheetViews>
  <sheetFormatPr defaultColWidth="9.140625" defaultRowHeight="12.75"/>
  <cols>
    <col min="1" max="1" width="3.8515625" style="56" customWidth="1"/>
    <col min="2" max="2" width="5.57421875" style="56" customWidth="1"/>
    <col min="3" max="3" width="4.140625" style="110" customWidth="1"/>
    <col min="4" max="4" width="3.8515625" style="56" customWidth="1"/>
    <col min="5" max="5" width="3.421875" style="55" customWidth="1"/>
    <col min="6" max="6" width="4.28125" style="55" customWidth="1"/>
    <col min="7" max="7" width="4.421875" style="3" customWidth="1"/>
    <col min="8" max="8" width="4.140625" style="3" customWidth="1"/>
    <col min="9" max="9" width="3.421875" style="55" customWidth="1"/>
    <col min="10" max="10" width="3.8515625" style="55" customWidth="1"/>
    <col min="11" max="11" width="4.140625" style="3" customWidth="1"/>
    <col min="12" max="12" width="4.421875" style="3" customWidth="1"/>
    <col min="13" max="13" width="3.421875" style="55" customWidth="1"/>
    <col min="14" max="14" width="5.7109375" style="55" customWidth="1"/>
    <col min="15" max="15" width="4.7109375" style="3" customWidth="1"/>
    <col min="16" max="16" width="5.00390625" style="3" customWidth="1"/>
    <col min="17" max="17" width="3.7109375" style="3" customWidth="1"/>
    <col min="18" max="18" width="6.57421875" style="3" customWidth="1"/>
    <col min="19" max="19" width="5.140625" style="3" customWidth="1"/>
    <col min="20" max="20" width="4.421875" style="3" customWidth="1"/>
    <col min="21" max="21" width="4.421875" style="55" customWidth="1"/>
    <col min="22" max="22" width="6.140625" style="55" customWidth="1"/>
    <col min="23" max="23" width="4.57421875" style="3" customWidth="1"/>
    <col min="24" max="24" width="6.421875" style="3" customWidth="1"/>
    <col min="25" max="25" width="3.421875" style="55" customWidth="1"/>
    <col min="26" max="26" width="5.7109375" style="55" customWidth="1"/>
    <col min="27" max="27" width="4.7109375" style="3" customWidth="1"/>
    <col min="28" max="29" width="4.28125" style="3" customWidth="1"/>
    <col min="30" max="30" width="5.28125" style="55" customWidth="1"/>
    <col min="31" max="31" width="5.7109375" style="55" customWidth="1"/>
    <col min="32" max="32" width="10.00390625" style="3" customWidth="1"/>
    <col min="33" max="33" width="4.28125" style="3" customWidth="1"/>
    <col min="34" max="34" width="5.28125" style="55" customWidth="1"/>
    <col min="35" max="35" width="5.7109375" style="55" customWidth="1"/>
    <col min="36" max="36" width="28.7109375" style="3" bestFit="1" customWidth="1"/>
    <col min="37" max="38" width="11.57421875" style="56" customWidth="1"/>
    <col min="39" max="39" width="12.7109375" style="56" customWidth="1"/>
    <col min="40" max="40" width="12.57421875" style="56" customWidth="1"/>
    <col min="41" max="41" width="11.421875" style="36" customWidth="1"/>
    <col min="42" max="43" width="10.28125" style="36" customWidth="1"/>
    <col min="44" max="44" width="22.7109375" style="2" customWidth="1"/>
    <col min="45" max="45" width="10.28125" style="55" customWidth="1"/>
    <col min="46" max="121" width="9.140625" style="55" customWidth="1"/>
    <col min="122" max="16384" width="9.140625" style="56" customWidth="1"/>
  </cols>
  <sheetData>
    <row r="1" spans="1:36" ht="12.75">
      <c r="A1" s="62" t="s">
        <v>528</v>
      </c>
      <c r="F1" s="79"/>
      <c r="G1" s="116"/>
      <c r="H1" s="116"/>
      <c r="I1" s="79"/>
      <c r="J1" s="79"/>
      <c r="K1" s="116"/>
      <c r="L1" s="116"/>
      <c r="M1" s="79"/>
      <c r="N1" s="79"/>
      <c r="O1" s="116"/>
      <c r="P1" s="116"/>
      <c r="Q1" s="116"/>
      <c r="R1" s="116"/>
      <c r="S1" s="116"/>
      <c r="T1" s="116"/>
      <c r="U1" s="79"/>
      <c r="V1" s="79"/>
      <c r="W1" s="116"/>
      <c r="X1" s="116"/>
      <c r="Y1" s="79"/>
      <c r="Z1" s="79"/>
      <c r="AA1" s="116"/>
      <c r="AB1" s="116"/>
      <c r="AC1" s="116"/>
      <c r="AD1" s="79"/>
      <c r="AE1" s="79"/>
      <c r="AF1" s="116"/>
      <c r="AG1" s="116"/>
      <c r="AH1" s="79"/>
      <c r="AI1" s="79"/>
      <c r="AJ1" s="116"/>
    </row>
    <row r="2" spans="1:35" ht="12.75">
      <c r="A2" s="56" t="s">
        <v>60</v>
      </c>
      <c r="B2" s="56"/>
      <c r="E2" s="56" t="s">
        <v>529</v>
      </c>
      <c r="F2" s="1"/>
      <c r="I2" s="1"/>
      <c r="J2" s="1"/>
      <c r="M2" s="1"/>
      <c r="N2" s="1"/>
      <c r="U2" s="1"/>
      <c r="V2" s="1"/>
      <c r="Y2" s="1"/>
      <c r="Z2" s="1"/>
      <c r="AD2" s="1"/>
      <c r="AE2" s="1"/>
      <c r="AH2" s="1"/>
      <c r="AI2" s="1"/>
    </row>
    <row r="3" spans="6:35" ht="12.75">
      <c r="F3" s="1"/>
      <c r="H3" s="125"/>
      <c r="I3" s="1"/>
      <c r="J3" s="1"/>
      <c r="L3" s="125"/>
      <c r="M3" s="1"/>
      <c r="N3" s="1"/>
      <c r="P3" s="125"/>
      <c r="Q3" s="125"/>
      <c r="R3" s="125"/>
      <c r="S3" s="125"/>
      <c r="T3" s="125"/>
      <c r="U3" s="1"/>
      <c r="V3" s="1"/>
      <c r="X3" s="125"/>
      <c r="Y3" s="1"/>
      <c r="Z3" s="1"/>
      <c r="AB3" s="125"/>
      <c r="AC3" s="125"/>
      <c r="AD3" s="1"/>
      <c r="AE3" s="1"/>
      <c r="AG3" s="125"/>
      <c r="AH3" s="1"/>
      <c r="AI3" s="1"/>
    </row>
    <row r="4" spans="2:39" ht="13.5" thickBot="1">
      <c r="B4" s="123" t="s">
        <v>606</v>
      </c>
      <c r="F4" s="1"/>
      <c r="H4" s="125"/>
      <c r="I4" s="1"/>
      <c r="J4" s="1"/>
      <c r="L4" s="125"/>
      <c r="M4" s="1"/>
      <c r="N4" s="1"/>
      <c r="P4" s="125"/>
      <c r="Q4" s="125"/>
      <c r="R4" s="125"/>
      <c r="S4" s="125"/>
      <c r="T4" s="125"/>
      <c r="U4" s="1"/>
      <c r="V4" s="1"/>
      <c r="X4" s="125"/>
      <c r="Y4" s="1"/>
      <c r="Z4" s="1"/>
      <c r="AB4" s="125"/>
      <c r="AC4" s="125"/>
      <c r="AD4" s="1"/>
      <c r="AE4" s="1"/>
      <c r="AG4" s="125"/>
      <c r="AH4" s="1"/>
      <c r="AI4" s="1"/>
      <c r="AK4" s="730"/>
      <c r="AL4" s="730"/>
      <c r="AM4" s="730"/>
    </row>
    <row r="5" spans="1:52" ht="12.75">
      <c r="A5" s="63">
        <v>-1</v>
      </c>
      <c r="B5" s="56"/>
      <c r="C5" s="63" t="s">
        <v>61</v>
      </c>
      <c r="D5" s="64"/>
      <c r="E5" s="64"/>
      <c r="AK5" s="727">
        <f>SUM(AO113)</f>
        <v>2083</v>
      </c>
      <c r="AL5" s="727">
        <f>AK5</f>
        <v>2083</v>
      </c>
      <c r="AM5" s="727">
        <f>AL5</f>
        <v>2083</v>
      </c>
      <c r="AQ5" s="69"/>
      <c r="AR5" s="54"/>
      <c r="AS5" s="70"/>
      <c r="AT5" s="70"/>
      <c r="AU5" s="1"/>
      <c r="AV5" s="1"/>
      <c r="AW5" s="1"/>
      <c r="AX5" s="1"/>
      <c r="AZ5" s="1"/>
    </row>
    <row r="6" spans="1:52" ht="12.75">
      <c r="A6" s="77">
        <v>0</v>
      </c>
      <c r="B6" s="56"/>
      <c r="C6" s="77" t="s">
        <v>591</v>
      </c>
      <c r="D6" s="64"/>
      <c r="E6" s="64"/>
      <c r="AJ6" s="670"/>
      <c r="AK6" s="230">
        <f>SUM(AM113)</f>
        <v>514</v>
      </c>
      <c r="AL6" s="923">
        <f>SUM(AK6:AK10)</f>
        <v>27404</v>
      </c>
      <c r="AM6" s="920">
        <f>SUM(AL6:AL16)</f>
        <v>37706</v>
      </c>
      <c r="AQ6" s="115" t="s">
        <v>596</v>
      </c>
      <c r="AR6" s="54"/>
      <c r="AS6" s="70"/>
      <c r="AT6" s="70"/>
      <c r="AU6" s="1"/>
      <c r="AV6" s="1"/>
      <c r="AW6" s="1"/>
      <c r="AX6" s="1"/>
      <c r="AZ6" s="1"/>
    </row>
    <row r="7" spans="1:44" ht="12.75">
      <c r="A7" s="56">
        <v>1</v>
      </c>
      <c r="C7" s="110" t="s">
        <v>600</v>
      </c>
      <c r="E7" s="56"/>
      <c r="AK7" s="133">
        <f>SUM(AL109:AL111)</f>
        <v>4747</v>
      </c>
      <c r="AL7" s="924"/>
      <c r="AM7" s="921"/>
      <c r="AQ7" s="668">
        <f>AL6/AM6</f>
        <v>0.7267808836789901</v>
      </c>
      <c r="AR7" s="55"/>
    </row>
    <row r="8" spans="1:44" ht="12.75">
      <c r="A8" s="61">
        <v>100</v>
      </c>
      <c r="B8" s="677">
        <v>1</v>
      </c>
      <c r="C8" s="55" t="s">
        <v>573</v>
      </c>
      <c r="E8" s="56"/>
      <c r="AK8" s="133">
        <f>SUM(AL93,AL105,AL107:AL108)</f>
        <v>13480</v>
      </c>
      <c r="AL8" s="924"/>
      <c r="AM8" s="921"/>
      <c r="AQ8" s="55" t="s">
        <v>597</v>
      </c>
      <c r="AR8" s="61"/>
    </row>
    <row r="9" spans="1:123" ht="12.75">
      <c r="A9" s="678">
        <v>210</v>
      </c>
      <c r="B9" s="677" t="s">
        <v>577</v>
      </c>
      <c r="C9" s="79" t="s">
        <v>576</v>
      </c>
      <c r="D9" s="679"/>
      <c r="E9" s="679"/>
      <c r="AK9" s="133">
        <f>SUM(AL91)</f>
        <v>1288</v>
      </c>
      <c r="AL9" s="924"/>
      <c r="AM9" s="921"/>
      <c r="AO9" s="56"/>
      <c r="AP9" s="56"/>
      <c r="AQ9" s="668">
        <f>AL11/AM6</f>
        <v>0.16626001166923035</v>
      </c>
      <c r="AR9" s="56"/>
      <c r="DR9" s="55"/>
      <c r="DS9" s="55"/>
    </row>
    <row r="10" spans="1:123" ht="12.75">
      <c r="A10" s="678">
        <v>220</v>
      </c>
      <c r="B10" s="677" t="s">
        <v>583</v>
      </c>
      <c r="C10" s="55" t="s">
        <v>584</v>
      </c>
      <c r="D10" s="679"/>
      <c r="E10" s="679"/>
      <c r="AK10" s="134">
        <f>SUM(AL90,AL103:AL104,AL106)</f>
        <v>7375</v>
      </c>
      <c r="AL10" s="925"/>
      <c r="AM10" s="921"/>
      <c r="AO10" s="56"/>
      <c r="AP10" s="56"/>
      <c r="AQ10" s="56"/>
      <c r="AR10" s="56"/>
      <c r="DR10" s="55"/>
      <c r="DS10" s="55"/>
    </row>
    <row r="11" spans="1:44" ht="12.75">
      <c r="A11" s="678">
        <v>311</v>
      </c>
      <c r="B11" s="677" t="s">
        <v>572</v>
      </c>
      <c r="C11" s="55" t="s">
        <v>570</v>
      </c>
      <c r="D11" s="679"/>
      <c r="E11" s="679"/>
      <c r="AK11" s="149">
        <f>SUM(AL89)</f>
        <v>747</v>
      </c>
      <c r="AL11" s="926">
        <f>SUM(AK11:AK13)</f>
        <v>6269</v>
      </c>
      <c r="AM11" s="921"/>
      <c r="AO11" s="56"/>
      <c r="AP11" s="56"/>
      <c r="AQ11" s="55" t="s">
        <v>598</v>
      </c>
      <c r="AR11" s="55"/>
    </row>
    <row r="12" spans="1:44" ht="12.75">
      <c r="A12" s="678">
        <v>312</v>
      </c>
      <c r="B12" s="677"/>
      <c r="C12" s="55" t="s">
        <v>588</v>
      </c>
      <c r="D12" s="679"/>
      <c r="E12" s="679"/>
      <c r="AK12" s="149">
        <f>SUM(AL96,AL99)</f>
        <v>1</v>
      </c>
      <c r="AL12" s="927"/>
      <c r="AM12" s="921"/>
      <c r="AO12" s="56"/>
      <c r="AP12" s="56"/>
      <c r="AQ12" s="668">
        <f>AL14/AM6</f>
        <v>0.10695910465177956</v>
      </c>
      <c r="AR12" s="55"/>
    </row>
    <row r="13" spans="1:44" ht="12.75">
      <c r="A13" s="678">
        <v>320</v>
      </c>
      <c r="B13" s="677" t="s">
        <v>571</v>
      </c>
      <c r="C13" s="55" t="s">
        <v>569</v>
      </c>
      <c r="D13" s="679"/>
      <c r="E13" s="679"/>
      <c r="AK13" s="142">
        <f>SUM(AL88,AL92,AL95,AL98,AL101:AL102)</f>
        <v>5521</v>
      </c>
      <c r="AL13" s="928"/>
      <c r="AM13" s="921"/>
      <c r="AO13" s="56"/>
      <c r="AP13" s="56"/>
      <c r="AR13" s="55"/>
    </row>
    <row r="14" spans="1:44" ht="12.75">
      <c r="A14" s="678">
        <v>400</v>
      </c>
      <c r="B14" s="677">
        <v>4</v>
      </c>
      <c r="C14" s="79" t="s">
        <v>568</v>
      </c>
      <c r="D14" s="679"/>
      <c r="E14" s="679"/>
      <c r="AK14" s="221">
        <f>SUM(AL87)</f>
        <v>342</v>
      </c>
      <c r="AL14" s="929">
        <f>SUM(AK14:AK16)</f>
        <v>4033</v>
      </c>
      <c r="AM14" s="921"/>
      <c r="AO14" s="56"/>
      <c r="AP14" s="56"/>
      <c r="AQ14" s="55" t="s">
        <v>599</v>
      </c>
      <c r="AR14" s="55"/>
    </row>
    <row r="15" spans="1:44" ht="12.75">
      <c r="A15" s="678">
        <v>510</v>
      </c>
      <c r="B15" s="677" t="s">
        <v>574</v>
      </c>
      <c r="C15" s="79" t="s">
        <v>607</v>
      </c>
      <c r="D15" s="679"/>
      <c r="E15" s="679"/>
      <c r="AK15" s="141">
        <f>SUM(AL86)</f>
        <v>1060</v>
      </c>
      <c r="AL15" s="930"/>
      <c r="AM15" s="921"/>
      <c r="AO15" s="56"/>
      <c r="AP15" s="56"/>
      <c r="AQ15" s="669">
        <f>SUM(AQ7,AQ9,AQ12)</f>
        <v>1</v>
      </c>
      <c r="AR15" s="55"/>
    </row>
    <row r="16" spans="1:44" ht="12.75">
      <c r="A16" s="678">
        <v>520</v>
      </c>
      <c r="B16" s="677" t="s">
        <v>575</v>
      </c>
      <c r="C16" s="79" t="s">
        <v>567</v>
      </c>
      <c r="D16" s="679"/>
      <c r="E16" s="679"/>
      <c r="AK16" s="222">
        <f>SUM(AL85)</f>
        <v>2631</v>
      </c>
      <c r="AL16" s="931"/>
      <c r="AM16" s="922"/>
      <c r="AO16" s="56"/>
      <c r="AP16" s="56"/>
      <c r="AQ16" s="55"/>
      <c r="AR16" s="55"/>
    </row>
    <row r="17" spans="1:44" ht="12.75">
      <c r="A17" s="678">
        <v>901</v>
      </c>
      <c r="B17" s="680"/>
      <c r="C17" s="79" t="s">
        <v>608</v>
      </c>
      <c r="D17" s="679"/>
      <c r="E17" s="679"/>
      <c r="AK17" s="150">
        <f>SUM(AN113)</f>
        <v>585</v>
      </c>
      <c r="AL17" s="932">
        <f>SUM(AK17:AK18)</f>
        <v>15798</v>
      </c>
      <c r="AM17" s="932">
        <f>SUM(AL17:AL18)</f>
        <v>15798</v>
      </c>
      <c r="AO17" s="56"/>
      <c r="AP17" s="56"/>
      <c r="AQ17" s="55"/>
      <c r="AR17" s="55"/>
    </row>
    <row r="18" spans="1:44" ht="12.75">
      <c r="A18" s="678">
        <v>902</v>
      </c>
      <c r="B18" s="680"/>
      <c r="C18" s="79" t="s">
        <v>595</v>
      </c>
      <c r="D18" s="679"/>
      <c r="E18" s="679"/>
      <c r="AK18" s="150">
        <f>SUM(AK95:AK111)</f>
        <v>15213</v>
      </c>
      <c r="AL18" s="933"/>
      <c r="AM18" s="933"/>
      <c r="AO18" s="56"/>
      <c r="AP18" s="56"/>
      <c r="AQ18" s="55"/>
      <c r="AR18" s="55"/>
    </row>
    <row r="19" spans="1:52" s="67" customFormat="1" ht="13.5" thickBot="1">
      <c r="A19" s="66" t="s">
        <v>3</v>
      </c>
      <c r="C19" s="63" t="s">
        <v>62</v>
      </c>
      <c r="D19" s="679"/>
      <c r="E19" s="679"/>
      <c r="K19" s="55"/>
      <c r="L19" s="55"/>
      <c r="M19" s="55"/>
      <c r="N19" s="55"/>
      <c r="O19" s="55"/>
      <c r="P19" s="55"/>
      <c r="Q19" s="55"/>
      <c r="R19" s="55"/>
      <c r="S19" s="55"/>
      <c r="T19" s="55"/>
      <c r="U19" s="55"/>
      <c r="AD19" s="55"/>
      <c r="AE19" s="55"/>
      <c r="AF19" s="55"/>
      <c r="AH19" s="55"/>
      <c r="AI19" s="55"/>
      <c r="AJ19" s="55"/>
      <c r="AK19" s="738">
        <v>0</v>
      </c>
      <c r="AL19" s="738">
        <f>AK19</f>
        <v>0</v>
      </c>
      <c r="AM19" s="738">
        <f>AL19</f>
        <v>0</v>
      </c>
      <c r="AQ19" s="69"/>
      <c r="AR19" s="65"/>
      <c r="AS19" s="71"/>
      <c r="AT19" s="71"/>
      <c r="AU19" s="72"/>
      <c r="AV19" s="72"/>
      <c r="AW19" s="72"/>
      <c r="AX19" s="72"/>
      <c r="AY19" s="72"/>
      <c r="AZ19" s="72"/>
    </row>
    <row r="20" spans="4:52" s="67" customFormat="1" ht="13.5" thickBot="1">
      <c r="D20" s="679"/>
      <c r="E20" s="679"/>
      <c r="K20" s="55"/>
      <c r="L20" s="55"/>
      <c r="M20" s="55"/>
      <c r="N20" s="55"/>
      <c r="O20" s="55"/>
      <c r="P20" s="55"/>
      <c r="Q20" s="55"/>
      <c r="R20" s="55"/>
      <c r="S20" s="55"/>
      <c r="T20" s="55"/>
      <c r="U20" s="55"/>
      <c r="AD20" s="55"/>
      <c r="AE20" s="55"/>
      <c r="AF20" s="55"/>
      <c r="AH20" s="55"/>
      <c r="AI20" s="55"/>
      <c r="AJ20" s="55"/>
      <c r="AM20" s="737">
        <f>SUM(AM5:AM19)</f>
        <v>55587</v>
      </c>
      <c r="AQ20" s="69"/>
      <c r="AR20" s="65"/>
      <c r="AS20" s="71"/>
      <c r="AT20" s="71"/>
      <c r="AU20" s="72"/>
      <c r="AV20" s="72"/>
      <c r="AW20" s="72"/>
      <c r="AX20" s="72"/>
      <c r="AY20" s="72"/>
      <c r="AZ20" s="72"/>
    </row>
    <row r="21" spans="4:52" s="67" customFormat="1" ht="13.5" thickTop="1">
      <c r="D21" s="679"/>
      <c r="E21" s="679"/>
      <c r="H21" s="72"/>
      <c r="K21" s="55"/>
      <c r="L21" s="55"/>
      <c r="M21" s="55"/>
      <c r="N21" s="55"/>
      <c r="O21" s="55"/>
      <c r="P21" s="55"/>
      <c r="Q21" s="55"/>
      <c r="R21" s="55"/>
      <c r="S21" s="55"/>
      <c r="T21" s="55"/>
      <c r="U21" s="55"/>
      <c r="AD21" s="55"/>
      <c r="AE21" s="55"/>
      <c r="AF21" s="55"/>
      <c r="AH21" s="55"/>
      <c r="AI21" s="55"/>
      <c r="AJ21" s="55"/>
      <c r="AQ21" s="69"/>
      <c r="AR21" s="65"/>
      <c r="AS21" s="71"/>
      <c r="AT21" s="71"/>
      <c r="AU21" s="72"/>
      <c r="AV21" s="72"/>
      <c r="AW21" s="72"/>
      <c r="AX21" s="72"/>
      <c r="AY21" s="72"/>
      <c r="AZ21" s="72"/>
    </row>
    <row r="22" spans="1:52" s="67" customFormat="1" ht="13.5" thickBot="1">
      <c r="A22" s="66"/>
      <c r="B22" s="63"/>
      <c r="C22" s="679"/>
      <c r="D22" s="679"/>
      <c r="E22" s="679"/>
      <c r="F22" s="681"/>
      <c r="G22" s="3"/>
      <c r="H22" s="3"/>
      <c r="I22" s="681"/>
      <c r="J22" s="681"/>
      <c r="K22" s="3"/>
      <c r="L22" s="3"/>
      <c r="M22" s="681"/>
      <c r="N22" s="681"/>
      <c r="O22" s="3"/>
      <c r="P22" s="3"/>
      <c r="Q22" s="3"/>
      <c r="R22" s="3"/>
      <c r="S22" s="3"/>
      <c r="T22" s="3"/>
      <c r="U22" s="681"/>
      <c r="V22" s="681"/>
      <c r="W22" s="3"/>
      <c r="X22" s="3"/>
      <c r="Y22" s="681"/>
      <c r="Z22" s="681"/>
      <c r="AA22" s="3"/>
      <c r="AB22" s="3"/>
      <c r="AC22" s="3"/>
      <c r="AD22" s="681"/>
      <c r="AE22" s="681"/>
      <c r="AF22" s="3"/>
      <c r="AG22" s="3"/>
      <c r="AH22" s="681"/>
      <c r="AI22" s="681"/>
      <c r="AJ22" s="3"/>
      <c r="AQ22" s="69"/>
      <c r="AR22" s="65"/>
      <c r="AS22" s="71"/>
      <c r="AT22" s="71"/>
      <c r="AU22" s="72"/>
      <c r="AV22" s="72"/>
      <c r="AW22" s="72"/>
      <c r="AX22" s="72"/>
      <c r="AY22" s="72"/>
      <c r="AZ22" s="72"/>
    </row>
    <row r="23" spans="1:41" ht="12.75">
      <c r="A23" s="62" t="s">
        <v>528</v>
      </c>
      <c r="B23" s="55"/>
      <c r="C23" s="55"/>
      <c r="D23" s="55"/>
      <c r="AK23" s="890" t="s">
        <v>243</v>
      </c>
      <c r="AL23" s="891"/>
      <c r="AM23" s="891"/>
      <c r="AN23" s="891"/>
      <c r="AO23" s="892"/>
    </row>
    <row r="24" spans="1:61" ht="12.75">
      <c r="A24" s="55"/>
      <c r="B24" s="55"/>
      <c r="C24" s="107"/>
      <c r="D24" s="55"/>
      <c r="AK24" s="893" t="s">
        <v>163</v>
      </c>
      <c r="AL24" s="894"/>
      <c r="AM24" s="894"/>
      <c r="AN24" s="894"/>
      <c r="AO24" s="895"/>
      <c r="AP24" s="69"/>
      <c r="AQ24" s="69"/>
      <c r="AR24" s="69"/>
      <c r="AS24" s="69"/>
      <c r="AT24" s="69"/>
      <c r="AU24" s="69"/>
      <c r="AV24" s="69"/>
      <c r="AW24" s="69"/>
      <c r="AX24" s="69"/>
      <c r="AY24" s="69"/>
      <c r="AZ24" s="69"/>
      <c r="BA24" s="69"/>
      <c r="BB24" s="69"/>
      <c r="BC24" s="69"/>
      <c r="BD24" s="69"/>
      <c r="BE24" s="69"/>
      <c r="BF24" s="69"/>
      <c r="BG24" s="69"/>
      <c r="BH24" s="69"/>
      <c r="BI24" s="69"/>
    </row>
    <row r="25" spans="1:61" ht="12.75">
      <c r="A25" s="55"/>
      <c r="B25" s="55"/>
      <c r="C25" s="107"/>
      <c r="D25" s="55"/>
      <c r="AK25" s="893" t="s">
        <v>530</v>
      </c>
      <c r="AL25" s="894"/>
      <c r="AM25" s="894"/>
      <c r="AN25" s="896"/>
      <c r="AO25" s="457" t="s">
        <v>531</v>
      </c>
      <c r="AP25" s="69"/>
      <c r="AQ25" s="69"/>
      <c r="AR25" s="69"/>
      <c r="AS25" s="69"/>
      <c r="AT25" s="69"/>
      <c r="AU25" s="69"/>
      <c r="AV25" s="69"/>
      <c r="AW25" s="69"/>
      <c r="AX25" s="69"/>
      <c r="AY25" s="69"/>
      <c r="AZ25" s="69"/>
      <c r="BA25" s="69"/>
      <c r="BB25" s="69"/>
      <c r="BC25" s="69"/>
      <c r="BD25" s="69"/>
      <c r="BE25" s="69"/>
      <c r="BF25" s="69"/>
      <c r="BG25" s="69"/>
      <c r="BH25" s="69"/>
      <c r="BI25" s="69"/>
    </row>
    <row r="26" spans="1:61" ht="12.75">
      <c r="A26" s="55"/>
      <c r="B26" s="55"/>
      <c r="C26" s="107"/>
      <c r="D26" s="55"/>
      <c r="AK26" s="897" t="s">
        <v>542</v>
      </c>
      <c r="AL26" s="898"/>
      <c r="AM26" s="898"/>
      <c r="AN26" s="899"/>
      <c r="AO26" s="900" t="s">
        <v>532</v>
      </c>
      <c r="AP26" s="69"/>
      <c r="AQ26" s="69"/>
      <c r="AR26" s="69"/>
      <c r="AS26" s="69"/>
      <c r="AT26" s="69"/>
      <c r="AU26" s="69"/>
      <c r="AV26" s="69"/>
      <c r="AW26" s="69"/>
      <c r="AX26" s="69"/>
      <c r="AY26" s="69"/>
      <c r="AZ26" s="69"/>
      <c r="BA26" s="69"/>
      <c r="BB26" s="69"/>
      <c r="BC26" s="69"/>
      <c r="BD26" s="69"/>
      <c r="BE26" s="69"/>
      <c r="BF26" s="69"/>
      <c r="BG26" s="69"/>
      <c r="BH26" s="69"/>
      <c r="BI26" s="69"/>
    </row>
    <row r="27" spans="1:61" ht="12.75">
      <c r="A27" s="55"/>
      <c r="B27" s="55"/>
      <c r="C27" s="107"/>
      <c r="D27" s="55"/>
      <c r="AK27" s="902" t="s">
        <v>609</v>
      </c>
      <c r="AL27" s="879"/>
      <c r="AM27" s="879"/>
      <c r="AN27" s="880"/>
      <c r="AO27" s="900"/>
      <c r="AP27" s="69"/>
      <c r="AQ27" s="69"/>
      <c r="AR27" s="69"/>
      <c r="AS27" s="69"/>
      <c r="AT27" s="69"/>
      <c r="AU27" s="69"/>
      <c r="AV27" s="69"/>
      <c r="AW27" s="69"/>
      <c r="AX27" s="69"/>
      <c r="AY27" s="69"/>
      <c r="AZ27" s="69"/>
      <c r="BA27" s="69"/>
      <c r="BB27" s="69"/>
      <c r="BC27" s="69"/>
      <c r="BD27" s="69"/>
      <c r="BE27" s="69"/>
      <c r="BF27" s="69"/>
      <c r="BG27" s="69"/>
      <c r="BH27" s="69"/>
      <c r="BI27" s="69"/>
    </row>
    <row r="28" spans="1:61" ht="12.75">
      <c r="A28" s="55"/>
      <c r="B28" s="55"/>
      <c r="C28" s="107"/>
      <c r="D28" s="55"/>
      <c r="AK28" s="903" t="s">
        <v>533</v>
      </c>
      <c r="AL28" s="881"/>
      <c r="AM28" s="881"/>
      <c r="AN28" s="882"/>
      <c r="AO28" s="900"/>
      <c r="AP28" s="69"/>
      <c r="AQ28" s="69"/>
      <c r="AR28" s="69"/>
      <c r="AS28" s="69"/>
      <c r="AT28" s="69"/>
      <c r="AU28" s="69"/>
      <c r="AV28" s="69"/>
      <c r="AW28" s="69"/>
      <c r="AX28" s="69"/>
      <c r="AY28" s="69"/>
      <c r="AZ28" s="69"/>
      <c r="BA28" s="69"/>
      <c r="BB28" s="69"/>
      <c r="BC28" s="69"/>
      <c r="BD28" s="69"/>
      <c r="BE28" s="69"/>
      <c r="BF28" s="69"/>
      <c r="BG28" s="69"/>
      <c r="BH28" s="69"/>
      <c r="BI28" s="69"/>
    </row>
    <row r="29" spans="1:61" ht="12.75">
      <c r="A29" s="55"/>
      <c r="B29" s="55"/>
      <c r="C29" s="107"/>
      <c r="D29" s="55"/>
      <c r="AK29" s="603">
        <v>1</v>
      </c>
      <c r="AL29" s="881">
        <v>2</v>
      </c>
      <c r="AM29" s="881"/>
      <c r="AN29" s="882"/>
      <c r="AO29" s="900"/>
      <c r="AP29" s="69"/>
      <c r="AQ29" s="69"/>
      <c r="AR29" s="56"/>
      <c r="AS29" s="56"/>
      <c r="AT29" s="56"/>
      <c r="AU29" s="69"/>
      <c r="AV29" s="69"/>
      <c r="AW29" s="69"/>
      <c r="AX29" s="69"/>
      <c r="AY29" s="69"/>
      <c r="AZ29" s="69"/>
      <c r="BA29" s="69"/>
      <c r="BB29" s="69"/>
      <c r="BC29" s="69"/>
      <c r="BD29" s="69"/>
      <c r="BE29" s="69"/>
      <c r="BF29" s="69"/>
      <c r="BG29" s="69"/>
      <c r="BH29" s="69"/>
      <c r="BI29" s="69"/>
    </row>
    <row r="30" spans="1:61" ht="12.75">
      <c r="A30" s="55"/>
      <c r="B30" s="55"/>
      <c r="C30" s="107"/>
      <c r="D30" s="55"/>
      <c r="AK30" s="904" t="s">
        <v>1</v>
      </c>
      <c r="AL30" s="886" t="s">
        <v>2</v>
      </c>
      <c r="AM30" s="886"/>
      <c r="AN30" s="887"/>
      <c r="AO30" s="900"/>
      <c r="AP30" s="69"/>
      <c r="AQ30" s="69"/>
      <c r="AR30" s="56"/>
      <c r="AS30" s="56"/>
      <c r="AT30" s="56"/>
      <c r="AU30" s="69"/>
      <c r="AV30" s="69"/>
      <c r="AW30" s="69"/>
      <c r="AX30" s="69"/>
      <c r="AY30" s="69"/>
      <c r="AZ30" s="69"/>
      <c r="BA30" s="69"/>
      <c r="BB30" s="69"/>
      <c r="BC30" s="69"/>
      <c r="BD30" s="69"/>
      <c r="BE30" s="69"/>
      <c r="BF30" s="69"/>
      <c r="BG30" s="69"/>
      <c r="BH30" s="69"/>
      <c r="BI30" s="69"/>
    </row>
    <row r="31" spans="1:61" ht="12.75">
      <c r="A31" s="55"/>
      <c r="B31" s="55"/>
      <c r="C31" s="107"/>
      <c r="D31" s="55"/>
      <c r="AK31" s="904"/>
      <c r="AL31" s="879" t="s">
        <v>610</v>
      </c>
      <c r="AM31" s="879"/>
      <c r="AN31" s="880"/>
      <c r="AO31" s="900"/>
      <c r="AP31" s="69"/>
      <c r="AQ31" s="69"/>
      <c r="AR31" s="56"/>
      <c r="AS31" s="56"/>
      <c r="AT31" s="56"/>
      <c r="AU31" s="69"/>
      <c r="AV31" s="69"/>
      <c r="AW31" s="69"/>
      <c r="AX31" s="69"/>
      <c r="AY31" s="69"/>
      <c r="AZ31" s="69"/>
      <c r="BA31" s="69"/>
      <c r="BB31" s="69"/>
      <c r="BC31" s="69"/>
      <c r="BD31" s="69"/>
      <c r="BE31" s="69"/>
      <c r="BF31" s="69"/>
      <c r="BG31" s="69"/>
      <c r="BH31" s="69"/>
      <c r="BI31" s="69"/>
    </row>
    <row r="32" spans="1:61" ht="12.75">
      <c r="A32" s="55"/>
      <c r="B32" s="55"/>
      <c r="C32" s="107"/>
      <c r="D32" s="55"/>
      <c r="AK32" s="904"/>
      <c r="AL32" s="881" t="s">
        <v>562</v>
      </c>
      <c r="AM32" s="881"/>
      <c r="AN32" s="882"/>
      <c r="AO32" s="900"/>
      <c r="AP32" s="69"/>
      <c r="AQ32" s="69"/>
      <c r="AR32" s="56"/>
      <c r="AS32" s="56"/>
      <c r="AT32" s="56"/>
      <c r="AU32" s="69"/>
      <c r="AV32" s="69"/>
      <c r="AW32" s="69"/>
      <c r="AX32" s="69"/>
      <c r="AY32" s="69"/>
      <c r="AZ32" s="69"/>
      <c r="BA32" s="69"/>
      <c r="BB32" s="69"/>
      <c r="BC32" s="69"/>
      <c r="BD32" s="69"/>
      <c r="BE32" s="69"/>
      <c r="BF32" s="69"/>
      <c r="BG32" s="69"/>
      <c r="BH32" s="69"/>
      <c r="BI32" s="69"/>
    </row>
    <row r="33" spans="1:44" ht="12.75">
      <c r="A33" s="55"/>
      <c r="B33" s="55"/>
      <c r="C33" s="107"/>
      <c r="D33" s="55"/>
      <c r="AK33" s="904"/>
      <c r="AL33" s="609">
        <v>1</v>
      </c>
      <c r="AM33" s="883">
        <v>2</v>
      </c>
      <c r="AN33" s="882"/>
      <c r="AO33" s="900"/>
      <c r="AP33" s="55"/>
      <c r="AQ33" s="55"/>
      <c r="AR33" s="55"/>
    </row>
    <row r="34" spans="1:43" ht="12.75">
      <c r="A34" s="55"/>
      <c r="B34" s="55"/>
      <c r="C34" s="107"/>
      <c r="D34" s="55"/>
      <c r="AJ34" s="457"/>
      <c r="AK34" s="904"/>
      <c r="AL34" s="884" t="s">
        <v>1</v>
      </c>
      <c r="AM34" s="886" t="s">
        <v>2</v>
      </c>
      <c r="AN34" s="887"/>
      <c r="AO34" s="900"/>
      <c r="AP34" s="55"/>
      <c r="AQ34" s="55"/>
    </row>
    <row r="35" spans="1:61" ht="12.75">
      <c r="A35" s="55"/>
      <c r="B35" s="55"/>
      <c r="C35" s="107"/>
      <c r="D35" s="55"/>
      <c r="AJ35" s="457"/>
      <c r="AK35" s="904"/>
      <c r="AL35" s="884"/>
      <c r="AM35" s="879" t="s">
        <v>243</v>
      </c>
      <c r="AN35" s="880"/>
      <c r="AO35" s="900"/>
      <c r="AP35" s="69"/>
      <c r="AQ35" s="69"/>
      <c r="AR35" s="56"/>
      <c r="AS35" s="56"/>
      <c r="AT35" s="56"/>
      <c r="AU35" s="69"/>
      <c r="AV35" s="69"/>
      <c r="AW35" s="69"/>
      <c r="AX35" s="69"/>
      <c r="AY35" s="69"/>
      <c r="AZ35" s="69"/>
      <c r="BA35" s="69"/>
      <c r="BB35" s="69"/>
      <c r="BC35" s="69"/>
      <c r="BD35" s="69"/>
      <c r="BE35" s="69"/>
      <c r="BF35" s="69"/>
      <c r="BG35" s="69"/>
      <c r="BH35" s="69"/>
      <c r="BI35" s="69"/>
    </row>
    <row r="36" spans="1:61" ht="12.75">
      <c r="A36" s="55"/>
      <c r="B36" s="55"/>
      <c r="C36" s="107"/>
      <c r="D36" s="55"/>
      <c r="AK36" s="904"/>
      <c r="AL36" s="884"/>
      <c r="AM36" s="888" t="s">
        <v>163</v>
      </c>
      <c r="AN36" s="889"/>
      <c r="AO36" s="900"/>
      <c r="AP36" s="69"/>
      <c r="AQ36" s="69"/>
      <c r="AR36" s="56"/>
      <c r="AS36" s="56"/>
      <c r="AT36" s="56"/>
      <c r="AU36" s="69"/>
      <c r="AV36" s="69"/>
      <c r="AW36" s="69"/>
      <c r="AX36" s="69"/>
      <c r="AY36" s="69"/>
      <c r="AZ36" s="69"/>
      <c r="BA36" s="69"/>
      <c r="BB36" s="69"/>
      <c r="BC36" s="69"/>
      <c r="BD36" s="69"/>
      <c r="BE36" s="69"/>
      <c r="BF36" s="69"/>
      <c r="BG36" s="69"/>
      <c r="BH36" s="69"/>
      <c r="BI36" s="69"/>
    </row>
    <row r="37" spans="1:44" ht="12.75">
      <c r="A37" s="55"/>
      <c r="B37" s="55"/>
      <c r="C37" s="107"/>
      <c r="D37" s="55"/>
      <c r="AK37" s="904"/>
      <c r="AL37" s="884"/>
      <c r="AM37" s="609" t="s">
        <v>554</v>
      </c>
      <c r="AN37" s="682" t="s">
        <v>611</v>
      </c>
      <c r="AO37" s="900"/>
      <c r="AP37" s="55"/>
      <c r="AQ37" s="55"/>
      <c r="AR37" s="55"/>
    </row>
    <row r="38" spans="1:43" ht="41.25" customHeight="1" thickBot="1">
      <c r="A38" s="153"/>
      <c r="B38" s="153"/>
      <c r="C38" s="604"/>
      <c r="D38" s="153"/>
      <c r="E38" s="153"/>
      <c r="F38" s="153"/>
      <c r="G38" s="8"/>
      <c r="H38" s="8"/>
      <c r="I38" s="153"/>
      <c r="J38" s="153"/>
      <c r="K38" s="8"/>
      <c r="L38" s="8"/>
      <c r="M38" s="153"/>
      <c r="N38" s="153"/>
      <c r="O38" s="8"/>
      <c r="P38" s="8"/>
      <c r="Q38" s="8"/>
      <c r="R38" s="8"/>
      <c r="S38" s="8"/>
      <c r="T38" s="8"/>
      <c r="U38" s="153"/>
      <c r="V38" s="153"/>
      <c r="W38" s="8"/>
      <c r="X38" s="8"/>
      <c r="Y38" s="153"/>
      <c r="Z38" s="153"/>
      <c r="AA38" s="8"/>
      <c r="AB38" s="8"/>
      <c r="AC38" s="8"/>
      <c r="AD38" s="153"/>
      <c r="AE38" s="153"/>
      <c r="AF38" s="8"/>
      <c r="AG38" s="8"/>
      <c r="AH38" s="153"/>
      <c r="AI38" s="153"/>
      <c r="AJ38" s="8"/>
      <c r="AK38" s="905"/>
      <c r="AL38" s="885"/>
      <c r="AM38" s="610" t="s">
        <v>612</v>
      </c>
      <c r="AN38" s="610" t="s">
        <v>613</v>
      </c>
      <c r="AO38" s="901"/>
      <c r="AP38" s="55"/>
      <c r="AQ38" s="55"/>
    </row>
    <row r="39" spans="1:51" ht="15.75">
      <c r="A39" s="871" t="s">
        <v>535</v>
      </c>
      <c r="B39" s="874" t="s">
        <v>543</v>
      </c>
      <c r="C39" s="876">
        <v>1</v>
      </c>
      <c r="D39" s="877" t="s">
        <v>1</v>
      </c>
      <c r="E39" s="878" t="s">
        <v>534</v>
      </c>
      <c r="F39" s="874" t="s">
        <v>544</v>
      </c>
      <c r="G39" s="213" t="s">
        <v>481</v>
      </c>
      <c r="H39" s="213" t="s">
        <v>545</v>
      </c>
      <c r="I39" s="605"/>
      <c r="J39" s="524"/>
      <c r="K39" s="213"/>
      <c r="L39" s="213"/>
      <c r="M39" s="213"/>
      <c r="N39" s="213"/>
      <c r="O39" s="213"/>
      <c r="P39" s="213"/>
      <c r="Q39" s="523"/>
      <c r="R39" s="524"/>
      <c r="S39" s="213"/>
      <c r="T39" s="606"/>
      <c r="U39" s="605"/>
      <c r="V39" s="524"/>
      <c r="W39" s="522"/>
      <c r="X39" s="557"/>
      <c r="Y39" s="605"/>
      <c r="Z39" s="524"/>
      <c r="AA39" s="213"/>
      <c r="AB39" s="606"/>
      <c r="AC39" s="557"/>
      <c r="AD39" s="605"/>
      <c r="AE39" s="524"/>
      <c r="AF39" s="213"/>
      <c r="AG39" s="557"/>
      <c r="AH39" s="605"/>
      <c r="AI39" s="524"/>
      <c r="AJ39" s="213"/>
      <c r="AK39" s="913"/>
      <c r="AL39" s="620">
        <v>520</v>
      </c>
      <c r="AM39" s="909"/>
      <c r="AN39" s="909"/>
      <c r="AO39" s="910"/>
      <c r="AP39" s="55"/>
      <c r="AQ39" s="55"/>
      <c r="AR39" s="55"/>
      <c r="AU39" s="108"/>
      <c r="AY39" s="108"/>
    </row>
    <row r="40" spans="1:51" ht="15.75">
      <c r="A40" s="872"/>
      <c r="B40" s="849"/>
      <c r="C40" s="862"/>
      <c r="D40" s="865"/>
      <c r="E40" s="856"/>
      <c r="F40" s="849"/>
      <c r="G40" s="861">
        <v>0</v>
      </c>
      <c r="H40" s="864" t="s">
        <v>546</v>
      </c>
      <c r="I40" s="845" t="s">
        <v>536</v>
      </c>
      <c r="J40" s="848" t="s">
        <v>547</v>
      </c>
      <c r="K40" s="212" t="s">
        <v>481</v>
      </c>
      <c r="L40" s="212" t="s">
        <v>545</v>
      </c>
      <c r="M40" s="212"/>
      <c r="N40" s="212"/>
      <c r="O40" s="212"/>
      <c r="P40" s="212"/>
      <c r="Q40" s="527"/>
      <c r="R40" s="528"/>
      <c r="S40" s="530"/>
      <c r="T40" s="558"/>
      <c r="U40" s="601"/>
      <c r="V40" s="531"/>
      <c r="W40" s="530"/>
      <c r="X40" s="562"/>
      <c r="Y40" s="600"/>
      <c r="Z40" s="528"/>
      <c r="AA40" s="212"/>
      <c r="AB40" s="561"/>
      <c r="AC40" s="562"/>
      <c r="AD40" s="600"/>
      <c r="AE40" s="528"/>
      <c r="AF40" s="212"/>
      <c r="AG40" s="562"/>
      <c r="AH40" s="600"/>
      <c r="AI40" s="528"/>
      <c r="AJ40" s="212"/>
      <c r="AK40" s="913"/>
      <c r="AL40" s="621">
        <v>510</v>
      </c>
      <c r="AM40" s="911"/>
      <c r="AN40" s="911"/>
      <c r="AO40" s="912"/>
      <c r="AP40" s="55"/>
      <c r="AQ40" s="55"/>
      <c r="AR40" s="55"/>
      <c r="AU40" s="108"/>
      <c r="AY40" s="108"/>
    </row>
    <row r="41" spans="1:51" ht="16.5" thickBot="1">
      <c r="A41" s="872"/>
      <c r="B41" s="849"/>
      <c r="C41" s="862"/>
      <c r="D41" s="865"/>
      <c r="E41" s="856"/>
      <c r="F41" s="849"/>
      <c r="G41" s="862"/>
      <c r="H41" s="865"/>
      <c r="I41" s="846"/>
      <c r="J41" s="849"/>
      <c r="K41" s="861">
        <v>0</v>
      </c>
      <c r="L41" s="864" t="s">
        <v>548</v>
      </c>
      <c r="M41" s="845" t="s">
        <v>537</v>
      </c>
      <c r="N41" s="848" t="s">
        <v>549</v>
      </c>
      <c r="O41" s="861" t="s">
        <v>481</v>
      </c>
      <c r="P41" s="864" t="s">
        <v>545</v>
      </c>
      <c r="Q41" s="855" t="s">
        <v>541</v>
      </c>
      <c r="R41" s="848" t="s">
        <v>550</v>
      </c>
      <c r="S41" s="530">
        <v>1</v>
      </c>
      <c r="T41" s="562" t="s">
        <v>551</v>
      </c>
      <c r="U41" s="601"/>
      <c r="V41" s="531"/>
      <c r="W41" s="530"/>
      <c r="X41" s="562"/>
      <c r="Y41" s="600"/>
      <c r="Z41" s="528"/>
      <c r="AA41" s="212"/>
      <c r="AB41" s="561"/>
      <c r="AC41" s="562"/>
      <c r="AD41" s="600"/>
      <c r="AE41" s="528"/>
      <c r="AF41" s="212"/>
      <c r="AG41" s="562"/>
      <c r="AH41" s="600"/>
      <c r="AI41" s="528"/>
      <c r="AJ41" s="212"/>
      <c r="AK41" s="913"/>
      <c r="AL41" s="634">
        <v>400</v>
      </c>
      <c r="AM41" s="911"/>
      <c r="AN41" s="911"/>
      <c r="AO41" s="912"/>
      <c r="AP41" s="55"/>
      <c r="AQ41" s="55"/>
      <c r="AR41" s="55"/>
      <c r="AU41" s="108"/>
      <c r="AY41" s="108"/>
    </row>
    <row r="42" spans="1:44" ht="15.75">
      <c r="A42" s="872"/>
      <c r="B42" s="849"/>
      <c r="C42" s="862"/>
      <c r="D42" s="865"/>
      <c r="E42" s="856"/>
      <c r="F42" s="849"/>
      <c r="G42" s="862"/>
      <c r="H42" s="865"/>
      <c r="I42" s="846"/>
      <c r="J42" s="849"/>
      <c r="K42" s="862"/>
      <c r="L42" s="865"/>
      <c r="M42" s="846"/>
      <c r="N42" s="849"/>
      <c r="O42" s="862"/>
      <c r="P42" s="865"/>
      <c r="Q42" s="856"/>
      <c r="R42" s="849"/>
      <c r="S42" s="851" t="s">
        <v>578</v>
      </c>
      <c r="T42" s="853" t="s">
        <v>579</v>
      </c>
      <c r="U42" s="845" t="s">
        <v>538</v>
      </c>
      <c r="V42" s="848" t="s">
        <v>566</v>
      </c>
      <c r="W42" s="530" t="s">
        <v>554</v>
      </c>
      <c r="X42" s="562" t="s">
        <v>555</v>
      </c>
      <c r="Y42" s="562"/>
      <c r="Z42" s="600"/>
      <c r="AA42" s="528"/>
      <c r="AB42" s="212"/>
      <c r="AC42" s="561"/>
      <c r="AD42" s="562"/>
      <c r="AE42" s="528"/>
      <c r="AF42" s="212"/>
      <c r="AG42" s="561"/>
      <c r="AH42" s="562"/>
      <c r="AI42" s="528"/>
      <c r="AJ42" s="212"/>
      <c r="AK42" s="913"/>
      <c r="AL42" s="625">
        <v>320</v>
      </c>
      <c r="AM42" s="911"/>
      <c r="AN42" s="911"/>
      <c r="AO42" s="912"/>
      <c r="AP42" s="55"/>
      <c r="AQ42" s="55"/>
      <c r="AR42" s="55"/>
    </row>
    <row r="43" spans="1:44" ht="16.5" thickBot="1">
      <c r="A43" s="872"/>
      <c r="B43" s="849"/>
      <c r="C43" s="862"/>
      <c r="D43" s="865"/>
      <c r="E43" s="856"/>
      <c r="F43" s="849"/>
      <c r="G43" s="862"/>
      <c r="H43" s="865"/>
      <c r="I43" s="846"/>
      <c r="J43" s="849"/>
      <c r="K43" s="862"/>
      <c r="L43" s="865"/>
      <c r="M43" s="846"/>
      <c r="N43" s="849"/>
      <c r="O43" s="862"/>
      <c r="P43" s="865"/>
      <c r="Q43" s="856"/>
      <c r="R43" s="849"/>
      <c r="S43" s="852"/>
      <c r="T43" s="854"/>
      <c r="U43" s="846"/>
      <c r="V43" s="849"/>
      <c r="W43" s="851" t="s">
        <v>556</v>
      </c>
      <c r="X43" s="853" t="s">
        <v>581</v>
      </c>
      <c r="Y43" s="855" t="s">
        <v>541</v>
      </c>
      <c r="Z43" s="848" t="s">
        <v>550</v>
      </c>
      <c r="AA43" s="534">
        <v>2</v>
      </c>
      <c r="AB43" s="212" t="s">
        <v>552</v>
      </c>
      <c r="AC43" s="561"/>
      <c r="AD43" s="624"/>
      <c r="AE43" s="534"/>
      <c r="AF43" s="212"/>
      <c r="AG43" s="561"/>
      <c r="AH43" s="527"/>
      <c r="AI43" s="534"/>
      <c r="AJ43" s="212"/>
      <c r="AK43" s="913"/>
      <c r="AL43" s="597">
        <v>311</v>
      </c>
      <c r="AM43" s="911"/>
      <c r="AN43" s="911"/>
      <c r="AO43" s="912"/>
      <c r="AP43" s="55"/>
      <c r="AQ43" s="55"/>
      <c r="AR43" s="55"/>
    </row>
    <row r="44" spans="1:44" ht="28.5" customHeight="1">
      <c r="A44" s="872"/>
      <c r="B44" s="849"/>
      <c r="C44" s="862"/>
      <c r="D44" s="865"/>
      <c r="E44" s="856"/>
      <c r="F44" s="849"/>
      <c r="G44" s="862"/>
      <c r="H44" s="865"/>
      <c r="I44" s="846"/>
      <c r="J44" s="849"/>
      <c r="K44" s="862"/>
      <c r="L44" s="865"/>
      <c r="M44" s="846"/>
      <c r="N44" s="849"/>
      <c r="O44" s="862"/>
      <c r="P44" s="865"/>
      <c r="Q44" s="856"/>
      <c r="R44" s="849"/>
      <c r="S44" s="852"/>
      <c r="T44" s="854"/>
      <c r="U44" s="846"/>
      <c r="V44" s="849"/>
      <c r="W44" s="852"/>
      <c r="X44" s="854"/>
      <c r="Y44" s="856"/>
      <c r="Z44" s="849"/>
      <c r="AA44" s="851" t="s">
        <v>593</v>
      </c>
      <c r="AB44" s="853" t="s">
        <v>594</v>
      </c>
      <c r="AC44" s="855" t="s">
        <v>538</v>
      </c>
      <c r="AD44" s="848" t="s">
        <v>566</v>
      </c>
      <c r="AE44" s="534" t="s">
        <v>530</v>
      </c>
      <c r="AF44" s="562" t="s">
        <v>557</v>
      </c>
      <c r="AG44" s="561"/>
      <c r="AH44" s="527"/>
      <c r="AI44" s="534"/>
      <c r="AJ44" s="212"/>
      <c r="AK44" s="913"/>
      <c r="AL44" s="210">
        <v>220</v>
      </c>
      <c r="AM44" s="911"/>
      <c r="AN44" s="911"/>
      <c r="AO44" s="912"/>
      <c r="AP44" s="55"/>
      <c r="AQ44" s="55"/>
      <c r="AR44" s="55"/>
    </row>
    <row r="45" spans="1:51" ht="28.5" customHeight="1" thickBot="1">
      <c r="A45" s="872"/>
      <c r="B45" s="849"/>
      <c r="C45" s="862"/>
      <c r="D45" s="865"/>
      <c r="E45" s="856"/>
      <c r="F45" s="849"/>
      <c r="G45" s="862"/>
      <c r="H45" s="865"/>
      <c r="I45" s="846"/>
      <c r="J45" s="849"/>
      <c r="K45" s="862"/>
      <c r="L45" s="865"/>
      <c r="M45" s="846"/>
      <c r="N45" s="849"/>
      <c r="O45" s="862"/>
      <c r="P45" s="865"/>
      <c r="Q45" s="856"/>
      <c r="R45" s="849"/>
      <c r="S45" s="852"/>
      <c r="T45" s="854"/>
      <c r="U45" s="846"/>
      <c r="V45" s="849"/>
      <c r="W45" s="852"/>
      <c r="X45" s="854"/>
      <c r="Y45" s="856"/>
      <c r="Z45" s="849"/>
      <c r="AA45" s="852"/>
      <c r="AB45" s="854"/>
      <c r="AC45" s="856"/>
      <c r="AD45" s="849"/>
      <c r="AE45" s="596" t="s">
        <v>531</v>
      </c>
      <c r="AF45" s="562" t="s">
        <v>582</v>
      </c>
      <c r="AG45" s="561"/>
      <c r="AH45" s="527"/>
      <c r="AI45" s="534"/>
      <c r="AJ45" s="212"/>
      <c r="AK45" s="913"/>
      <c r="AL45" s="572">
        <v>210</v>
      </c>
      <c r="AM45" s="911"/>
      <c r="AN45" s="911"/>
      <c r="AO45" s="912"/>
      <c r="AP45" s="55"/>
      <c r="AQ45" s="55"/>
      <c r="AR45" s="55"/>
      <c r="AU45" s="108"/>
      <c r="AY45" s="108"/>
    </row>
    <row r="46" spans="1:51" ht="16.5" thickBot="1">
      <c r="A46" s="872"/>
      <c r="B46" s="849"/>
      <c r="C46" s="862"/>
      <c r="D46" s="865"/>
      <c r="E46" s="856"/>
      <c r="F46" s="849"/>
      <c r="G46" s="862"/>
      <c r="H46" s="865"/>
      <c r="I46" s="846"/>
      <c r="J46" s="849"/>
      <c r="K46" s="862"/>
      <c r="L46" s="865"/>
      <c r="M46" s="846"/>
      <c r="N46" s="849"/>
      <c r="O46" s="861">
        <v>0</v>
      </c>
      <c r="P46" s="853" t="s">
        <v>548</v>
      </c>
      <c r="Q46" s="845" t="s">
        <v>538</v>
      </c>
      <c r="R46" s="848" t="s">
        <v>553</v>
      </c>
      <c r="S46" s="530" t="s">
        <v>481</v>
      </c>
      <c r="T46" s="212" t="s">
        <v>545</v>
      </c>
      <c r="U46" s="601"/>
      <c r="V46" s="531"/>
      <c r="W46" s="530"/>
      <c r="X46" s="562"/>
      <c r="Y46" s="600"/>
      <c r="Z46" s="528"/>
      <c r="AA46" s="212"/>
      <c r="AB46" s="561"/>
      <c r="AC46" s="562"/>
      <c r="AD46" s="600"/>
      <c r="AE46" s="528"/>
      <c r="AF46" s="212"/>
      <c r="AG46" s="562"/>
      <c r="AH46" s="600"/>
      <c r="AI46" s="528"/>
      <c r="AJ46" s="212"/>
      <c r="AK46" s="913"/>
      <c r="AL46" s="551">
        <v>320</v>
      </c>
      <c r="AM46" s="911"/>
      <c r="AN46" s="911"/>
      <c r="AO46" s="912"/>
      <c r="AP46" s="55"/>
      <c r="AQ46" s="55"/>
      <c r="AR46" s="55"/>
      <c r="AU46" s="108"/>
      <c r="AY46" s="108"/>
    </row>
    <row r="47" spans="1:51" ht="26.25" customHeight="1" thickBot="1">
      <c r="A47" s="872"/>
      <c r="B47" s="849"/>
      <c r="C47" s="862"/>
      <c r="D47" s="865"/>
      <c r="E47" s="856"/>
      <c r="F47" s="849"/>
      <c r="G47" s="862"/>
      <c r="H47" s="865"/>
      <c r="I47" s="846"/>
      <c r="J47" s="849"/>
      <c r="K47" s="862"/>
      <c r="L47" s="865"/>
      <c r="M47" s="846"/>
      <c r="N47" s="849"/>
      <c r="O47" s="862"/>
      <c r="P47" s="854"/>
      <c r="Q47" s="846"/>
      <c r="R47" s="849"/>
      <c r="S47" s="857">
        <v>0</v>
      </c>
      <c r="T47" s="853" t="s">
        <v>546</v>
      </c>
      <c r="U47" s="845" t="s">
        <v>539</v>
      </c>
      <c r="V47" s="848" t="s">
        <v>558</v>
      </c>
      <c r="W47" s="530" t="s">
        <v>481</v>
      </c>
      <c r="X47" s="562" t="s">
        <v>545</v>
      </c>
      <c r="Y47" s="600"/>
      <c r="Z47" s="528"/>
      <c r="AA47" s="212"/>
      <c r="AB47" s="561"/>
      <c r="AC47" s="562"/>
      <c r="AD47" s="600"/>
      <c r="AE47" s="528"/>
      <c r="AF47" s="212"/>
      <c r="AG47" s="562"/>
      <c r="AH47" s="600"/>
      <c r="AI47" s="528"/>
      <c r="AJ47" s="212"/>
      <c r="AK47" s="913"/>
      <c r="AL47" s="622">
        <v>100</v>
      </c>
      <c r="AM47" s="911"/>
      <c r="AN47" s="911"/>
      <c r="AO47" s="912"/>
      <c r="AP47" s="55"/>
      <c r="AQ47" s="55"/>
      <c r="AR47" s="55"/>
      <c r="AU47" s="108"/>
      <c r="AY47" s="108"/>
    </row>
    <row r="48" spans="1:51" ht="26.25" customHeight="1" thickBot="1">
      <c r="A48" s="872"/>
      <c r="B48" s="849"/>
      <c r="C48" s="863"/>
      <c r="D48" s="865"/>
      <c r="E48" s="856"/>
      <c r="F48" s="849"/>
      <c r="G48" s="862"/>
      <c r="H48" s="865"/>
      <c r="I48" s="846"/>
      <c r="J48" s="849"/>
      <c r="K48" s="862"/>
      <c r="L48" s="865"/>
      <c r="M48" s="846"/>
      <c r="N48" s="849"/>
      <c r="O48" s="862"/>
      <c r="P48" s="854"/>
      <c r="Q48" s="846"/>
      <c r="R48" s="849"/>
      <c r="S48" s="858"/>
      <c r="T48" s="854"/>
      <c r="U48" s="846"/>
      <c r="V48" s="849"/>
      <c r="W48" s="465">
        <v>0</v>
      </c>
      <c r="X48" s="637" t="s">
        <v>546</v>
      </c>
      <c r="Y48" s="635"/>
      <c r="Z48" s="636"/>
      <c r="AA48" s="617"/>
      <c r="AB48" s="614"/>
      <c r="AC48" s="616"/>
      <c r="AD48" s="618"/>
      <c r="AE48" s="616"/>
      <c r="AF48" s="617"/>
      <c r="AG48" s="616"/>
      <c r="AH48" s="618"/>
      <c r="AI48" s="616"/>
      <c r="AJ48" s="627"/>
      <c r="AK48" s="914"/>
      <c r="AL48" s="607"/>
      <c r="AM48" s="911"/>
      <c r="AN48" s="911"/>
      <c r="AO48" s="912"/>
      <c r="AP48" s="55"/>
      <c r="AQ48" s="55"/>
      <c r="AR48" s="55"/>
      <c r="AU48" s="108"/>
      <c r="AY48" s="108"/>
    </row>
    <row r="49" spans="1:51" ht="15.75">
      <c r="A49" s="872"/>
      <c r="B49" s="849"/>
      <c r="C49" s="862">
        <v>2</v>
      </c>
      <c r="D49" s="864" t="s">
        <v>2</v>
      </c>
      <c r="E49" s="855" t="s">
        <v>534</v>
      </c>
      <c r="F49" s="848" t="s">
        <v>544</v>
      </c>
      <c r="G49" s="861" t="s">
        <v>481</v>
      </c>
      <c r="H49" s="853" t="s">
        <v>545</v>
      </c>
      <c r="I49" s="867" t="s">
        <v>580</v>
      </c>
      <c r="J49" s="848" t="s">
        <v>553</v>
      </c>
      <c r="K49" s="212" t="s">
        <v>554</v>
      </c>
      <c r="L49" s="212" t="s">
        <v>551</v>
      </c>
      <c r="M49" s="212"/>
      <c r="N49" s="212"/>
      <c r="O49" s="212"/>
      <c r="P49" s="212"/>
      <c r="Q49" s="527"/>
      <c r="R49" s="528"/>
      <c r="S49" s="212"/>
      <c r="T49" s="561"/>
      <c r="U49" s="600"/>
      <c r="V49" s="528"/>
      <c r="W49" s="530"/>
      <c r="X49" s="562"/>
      <c r="Y49" s="600"/>
      <c r="Z49" s="528"/>
      <c r="AA49" s="212"/>
      <c r="AB49" s="561"/>
      <c r="AC49" s="562"/>
      <c r="AD49" s="600"/>
      <c r="AE49" s="528"/>
      <c r="AF49" s="212"/>
      <c r="AG49" s="562"/>
      <c r="AH49" s="600"/>
      <c r="AI49" s="528"/>
      <c r="AJ49" s="212"/>
      <c r="AK49" s="906">
        <v>902</v>
      </c>
      <c r="AL49" s="625">
        <v>320</v>
      </c>
      <c r="AM49" s="911"/>
      <c r="AN49" s="911"/>
      <c r="AO49" s="912"/>
      <c r="AP49" s="55"/>
      <c r="AQ49" s="55"/>
      <c r="AR49" s="55"/>
      <c r="AT49" s="108"/>
      <c r="AU49" s="108"/>
      <c r="AY49" s="108"/>
    </row>
    <row r="50" spans="1:51" ht="24.75" customHeight="1" thickBot="1">
      <c r="A50" s="872"/>
      <c r="B50" s="849"/>
      <c r="C50" s="862"/>
      <c r="D50" s="865"/>
      <c r="E50" s="856"/>
      <c r="F50" s="849"/>
      <c r="G50" s="862"/>
      <c r="H50" s="854"/>
      <c r="I50" s="868"/>
      <c r="J50" s="849"/>
      <c r="K50" s="861" t="s">
        <v>556</v>
      </c>
      <c r="L50" s="853" t="s">
        <v>589</v>
      </c>
      <c r="M50" s="845" t="s">
        <v>537</v>
      </c>
      <c r="N50" s="848" t="s">
        <v>549</v>
      </c>
      <c r="O50" s="212" t="s">
        <v>530</v>
      </c>
      <c r="P50" s="212" t="s">
        <v>586</v>
      </c>
      <c r="Q50" s="527"/>
      <c r="R50" s="528"/>
      <c r="S50" s="212"/>
      <c r="T50" s="561"/>
      <c r="U50" s="600"/>
      <c r="V50" s="528"/>
      <c r="W50" s="530"/>
      <c r="X50" s="562"/>
      <c r="Y50" s="600"/>
      <c r="Z50" s="528"/>
      <c r="AA50" s="212"/>
      <c r="AB50" s="561"/>
      <c r="AC50" s="562"/>
      <c r="AD50" s="600"/>
      <c r="AE50" s="528"/>
      <c r="AF50" s="212"/>
      <c r="AG50" s="562"/>
      <c r="AH50" s="600"/>
      <c r="AI50" s="528"/>
      <c r="AJ50" s="543"/>
      <c r="AK50" s="907"/>
      <c r="AL50" s="623">
        <v>312</v>
      </c>
      <c r="AM50" s="911"/>
      <c r="AN50" s="911"/>
      <c r="AO50" s="912"/>
      <c r="AP50" s="55"/>
      <c r="AQ50" s="55"/>
      <c r="AR50" s="55"/>
      <c r="AT50" s="108"/>
      <c r="AU50" s="108"/>
      <c r="AY50" s="108"/>
    </row>
    <row r="51" spans="1:51" ht="24.75" customHeight="1" thickBot="1">
      <c r="A51" s="872"/>
      <c r="B51" s="849"/>
      <c r="C51" s="862"/>
      <c r="D51" s="865"/>
      <c r="E51" s="856"/>
      <c r="F51" s="849"/>
      <c r="G51" s="863"/>
      <c r="H51" s="860"/>
      <c r="I51" s="869"/>
      <c r="J51" s="850"/>
      <c r="K51" s="863"/>
      <c r="L51" s="860"/>
      <c r="M51" s="847"/>
      <c r="N51" s="850"/>
      <c r="O51" s="613" t="s">
        <v>531</v>
      </c>
      <c r="P51" s="617" t="s">
        <v>587</v>
      </c>
      <c r="Q51" s="615"/>
      <c r="R51" s="616"/>
      <c r="S51" s="617"/>
      <c r="T51" s="619"/>
      <c r="U51" s="618"/>
      <c r="V51" s="616"/>
      <c r="W51" s="613"/>
      <c r="X51" s="614"/>
      <c r="Y51" s="618"/>
      <c r="Z51" s="616"/>
      <c r="AA51" s="617"/>
      <c r="AB51" s="619"/>
      <c r="AC51" s="614"/>
      <c r="AD51" s="618"/>
      <c r="AE51" s="616"/>
      <c r="AF51" s="617"/>
      <c r="AG51" s="614"/>
      <c r="AH51" s="618"/>
      <c r="AI51" s="616"/>
      <c r="AJ51" s="627"/>
      <c r="AK51" s="907"/>
      <c r="AL51" s="633"/>
      <c r="AM51" s="911"/>
      <c r="AN51" s="911"/>
      <c r="AO51" s="912"/>
      <c r="AP51" s="55"/>
      <c r="AQ51" s="55"/>
      <c r="AR51" s="55"/>
      <c r="AT51" s="108"/>
      <c r="AU51" s="108"/>
      <c r="AY51" s="108"/>
    </row>
    <row r="52" spans="1:51" ht="15.75">
      <c r="A52" s="872"/>
      <c r="B52" s="849"/>
      <c r="C52" s="862"/>
      <c r="D52" s="865"/>
      <c r="E52" s="856"/>
      <c r="F52" s="849"/>
      <c r="G52" s="861">
        <v>0</v>
      </c>
      <c r="H52" s="864" t="s">
        <v>546</v>
      </c>
      <c r="I52" s="845" t="s">
        <v>536</v>
      </c>
      <c r="J52" s="848" t="s">
        <v>547</v>
      </c>
      <c r="K52" s="861" t="s">
        <v>481</v>
      </c>
      <c r="L52" s="853" t="s">
        <v>545</v>
      </c>
      <c r="M52" s="867" t="s">
        <v>580</v>
      </c>
      <c r="N52" s="848" t="s">
        <v>553</v>
      </c>
      <c r="O52" s="212" t="s">
        <v>554</v>
      </c>
      <c r="P52" s="212" t="s">
        <v>551</v>
      </c>
      <c r="Q52" s="212"/>
      <c r="R52" s="212"/>
      <c r="S52" s="212"/>
      <c r="T52" s="212"/>
      <c r="U52" s="527"/>
      <c r="V52" s="528"/>
      <c r="W52" s="530"/>
      <c r="X52" s="530"/>
      <c r="Y52" s="628"/>
      <c r="Z52" s="628"/>
      <c r="AA52" s="530"/>
      <c r="AB52" s="561"/>
      <c r="AC52" s="530"/>
      <c r="AD52" s="628"/>
      <c r="AE52" s="628"/>
      <c r="AF52" s="530"/>
      <c r="AG52" s="530"/>
      <c r="AH52" s="628"/>
      <c r="AI52" s="628"/>
      <c r="AJ52" s="591"/>
      <c r="AK52" s="907"/>
      <c r="AL52" s="625">
        <v>320</v>
      </c>
      <c r="AM52" s="911"/>
      <c r="AN52" s="911"/>
      <c r="AO52" s="912"/>
      <c r="AP52" s="55"/>
      <c r="AQ52" s="55"/>
      <c r="AR52" s="55"/>
      <c r="AT52" s="108"/>
      <c r="AU52" s="108"/>
      <c r="AY52" s="108"/>
    </row>
    <row r="53" spans="1:44" ht="24.75" customHeight="1" thickBot="1">
      <c r="A53" s="872"/>
      <c r="B53" s="849"/>
      <c r="C53" s="862"/>
      <c r="D53" s="865"/>
      <c r="E53" s="856"/>
      <c r="F53" s="849"/>
      <c r="G53" s="862"/>
      <c r="H53" s="865"/>
      <c r="I53" s="846"/>
      <c r="J53" s="849"/>
      <c r="K53" s="862"/>
      <c r="L53" s="854"/>
      <c r="M53" s="868"/>
      <c r="N53" s="849"/>
      <c r="O53" s="861" t="s">
        <v>556</v>
      </c>
      <c r="P53" s="864" t="s">
        <v>585</v>
      </c>
      <c r="Q53" s="845" t="s">
        <v>537</v>
      </c>
      <c r="R53" s="848" t="s">
        <v>549</v>
      </c>
      <c r="S53" s="212" t="s">
        <v>530</v>
      </c>
      <c r="T53" s="212" t="s">
        <v>586</v>
      </c>
      <c r="U53" s="527"/>
      <c r="V53" s="528"/>
      <c r="W53" s="530"/>
      <c r="X53" s="530"/>
      <c r="Y53" s="628"/>
      <c r="Z53" s="628"/>
      <c r="AA53" s="530"/>
      <c r="AB53" s="561"/>
      <c r="AC53" s="530"/>
      <c r="AD53" s="628"/>
      <c r="AE53" s="628"/>
      <c r="AF53" s="530"/>
      <c r="AG53" s="530"/>
      <c r="AH53" s="628"/>
      <c r="AI53" s="628"/>
      <c r="AJ53" s="591"/>
      <c r="AK53" s="907"/>
      <c r="AL53" s="597">
        <v>312</v>
      </c>
      <c r="AM53" s="911"/>
      <c r="AN53" s="911"/>
      <c r="AO53" s="912"/>
      <c r="AP53" s="55"/>
      <c r="AQ53" s="55"/>
      <c r="AR53" s="55"/>
    </row>
    <row r="54" spans="1:44" ht="24.75" customHeight="1" thickBot="1">
      <c r="A54" s="872"/>
      <c r="B54" s="849"/>
      <c r="C54" s="862"/>
      <c r="D54" s="865"/>
      <c r="E54" s="856"/>
      <c r="F54" s="849"/>
      <c r="G54" s="862"/>
      <c r="H54" s="865"/>
      <c r="I54" s="846"/>
      <c r="J54" s="849"/>
      <c r="K54" s="863"/>
      <c r="L54" s="860"/>
      <c r="M54" s="869"/>
      <c r="N54" s="850"/>
      <c r="O54" s="863"/>
      <c r="P54" s="866"/>
      <c r="Q54" s="847"/>
      <c r="R54" s="850"/>
      <c r="S54" s="613" t="s">
        <v>531</v>
      </c>
      <c r="T54" s="617" t="s">
        <v>587</v>
      </c>
      <c r="U54" s="615"/>
      <c r="V54" s="616"/>
      <c r="W54" s="629"/>
      <c r="X54" s="629"/>
      <c r="Y54" s="630"/>
      <c r="Z54" s="630"/>
      <c r="AA54" s="629"/>
      <c r="AB54" s="626"/>
      <c r="AC54" s="629"/>
      <c r="AD54" s="630"/>
      <c r="AE54" s="630"/>
      <c r="AF54" s="629"/>
      <c r="AG54" s="629"/>
      <c r="AH54" s="630"/>
      <c r="AI54" s="630"/>
      <c r="AJ54" s="629"/>
      <c r="AK54" s="907"/>
      <c r="AL54" s="633"/>
      <c r="AM54" s="911"/>
      <c r="AN54" s="911"/>
      <c r="AO54" s="912"/>
      <c r="AP54" s="55"/>
      <c r="AQ54" s="55"/>
      <c r="AR54" s="55"/>
    </row>
    <row r="55" spans="1:44" ht="24" customHeight="1">
      <c r="A55" s="872"/>
      <c r="B55" s="849"/>
      <c r="C55" s="862"/>
      <c r="D55" s="865"/>
      <c r="E55" s="856"/>
      <c r="F55" s="849"/>
      <c r="G55" s="862"/>
      <c r="H55" s="865"/>
      <c r="I55" s="846"/>
      <c r="J55" s="849"/>
      <c r="K55" s="862">
        <v>0</v>
      </c>
      <c r="L55" s="864" t="s">
        <v>546</v>
      </c>
      <c r="M55" s="845" t="s">
        <v>537</v>
      </c>
      <c r="N55" s="848" t="s">
        <v>549</v>
      </c>
      <c r="O55" s="861" t="s">
        <v>481</v>
      </c>
      <c r="P55" s="864" t="s">
        <v>545</v>
      </c>
      <c r="Q55" s="855" t="s">
        <v>541</v>
      </c>
      <c r="R55" s="848" t="s">
        <v>550</v>
      </c>
      <c r="S55" s="530">
        <v>1</v>
      </c>
      <c r="T55" s="562" t="s">
        <v>551</v>
      </c>
      <c r="U55" s="601"/>
      <c r="V55" s="531"/>
      <c r="W55" s="530"/>
      <c r="X55" s="562"/>
      <c r="Y55" s="600"/>
      <c r="Z55" s="528"/>
      <c r="AA55" s="212"/>
      <c r="AB55" s="561"/>
      <c r="AC55" s="562"/>
      <c r="AD55" s="600"/>
      <c r="AE55" s="528"/>
      <c r="AF55" s="212"/>
      <c r="AG55" s="562"/>
      <c r="AH55" s="600"/>
      <c r="AI55" s="528"/>
      <c r="AJ55" s="212"/>
      <c r="AK55" s="907"/>
      <c r="AL55" s="936">
        <v>320</v>
      </c>
      <c r="AM55" s="911"/>
      <c r="AN55" s="911"/>
      <c r="AO55" s="912"/>
      <c r="AP55" s="55"/>
      <c r="AQ55" s="55"/>
      <c r="AR55" s="55"/>
    </row>
    <row r="56" spans="1:44" ht="24" customHeight="1" thickBot="1">
      <c r="A56" s="872"/>
      <c r="B56" s="849"/>
      <c r="C56" s="862"/>
      <c r="D56" s="865"/>
      <c r="E56" s="856"/>
      <c r="F56" s="849"/>
      <c r="G56" s="862"/>
      <c r="H56" s="865"/>
      <c r="I56" s="846"/>
      <c r="J56" s="849"/>
      <c r="K56" s="862"/>
      <c r="L56" s="865"/>
      <c r="M56" s="846"/>
      <c r="N56" s="849"/>
      <c r="O56" s="862"/>
      <c r="P56" s="865"/>
      <c r="Q56" s="856"/>
      <c r="R56" s="849"/>
      <c r="S56" s="851" t="s">
        <v>578</v>
      </c>
      <c r="T56" s="853" t="s">
        <v>579</v>
      </c>
      <c r="U56" s="845" t="s">
        <v>538</v>
      </c>
      <c r="V56" s="848" t="s">
        <v>566</v>
      </c>
      <c r="W56" s="530" t="s">
        <v>554</v>
      </c>
      <c r="X56" s="562" t="s">
        <v>555</v>
      </c>
      <c r="Y56" s="562"/>
      <c r="Z56" s="600"/>
      <c r="AA56" s="528"/>
      <c r="AB56" s="212"/>
      <c r="AC56" s="561"/>
      <c r="AD56" s="562"/>
      <c r="AE56" s="528"/>
      <c r="AF56" s="212"/>
      <c r="AG56" s="561"/>
      <c r="AH56" s="562"/>
      <c r="AI56" s="528"/>
      <c r="AJ56" s="212"/>
      <c r="AK56" s="907"/>
      <c r="AL56" s="937"/>
      <c r="AM56" s="911"/>
      <c r="AN56" s="911"/>
      <c r="AO56" s="912"/>
      <c r="AP56" s="55"/>
      <c r="AQ56" s="55"/>
      <c r="AR56" s="55"/>
    </row>
    <row r="57" spans="1:44" ht="24" customHeight="1">
      <c r="A57" s="872"/>
      <c r="B57" s="849"/>
      <c r="C57" s="862"/>
      <c r="D57" s="865"/>
      <c r="E57" s="856"/>
      <c r="F57" s="849"/>
      <c r="G57" s="862"/>
      <c r="H57" s="865"/>
      <c r="I57" s="846"/>
      <c r="J57" s="849"/>
      <c r="K57" s="862"/>
      <c r="L57" s="865"/>
      <c r="M57" s="846"/>
      <c r="N57" s="849"/>
      <c r="O57" s="862"/>
      <c r="P57" s="865"/>
      <c r="Q57" s="856"/>
      <c r="R57" s="849"/>
      <c r="S57" s="852"/>
      <c r="T57" s="854"/>
      <c r="U57" s="846"/>
      <c r="V57" s="849"/>
      <c r="W57" s="851" t="s">
        <v>556</v>
      </c>
      <c r="X57" s="853" t="s">
        <v>581</v>
      </c>
      <c r="Y57" s="855" t="s">
        <v>541</v>
      </c>
      <c r="Z57" s="848" t="s">
        <v>550</v>
      </c>
      <c r="AA57" s="534">
        <v>2</v>
      </c>
      <c r="AB57" s="212" t="s">
        <v>552</v>
      </c>
      <c r="AC57" s="561"/>
      <c r="AD57" s="624"/>
      <c r="AE57" s="534"/>
      <c r="AF57" s="212"/>
      <c r="AG57" s="561"/>
      <c r="AH57" s="527"/>
      <c r="AI57" s="534"/>
      <c r="AJ57" s="212"/>
      <c r="AK57" s="907"/>
      <c r="AL57" s="915">
        <v>220</v>
      </c>
      <c r="AM57" s="911"/>
      <c r="AN57" s="911"/>
      <c r="AO57" s="912"/>
      <c r="AP57" s="55"/>
      <c r="AQ57" s="55"/>
      <c r="AR57" s="55"/>
    </row>
    <row r="58" spans="1:51" ht="24" customHeight="1">
      <c r="A58" s="872"/>
      <c r="B58" s="849"/>
      <c r="C58" s="862"/>
      <c r="D58" s="865"/>
      <c r="E58" s="856"/>
      <c r="F58" s="849"/>
      <c r="G58" s="862"/>
      <c r="H58" s="865"/>
      <c r="I58" s="846"/>
      <c r="J58" s="849"/>
      <c r="K58" s="862"/>
      <c r="L58" s="865"/>
      <c r="M58" s="846"/>
      <c r="N58" s="849"/>
      <c r="O58" s="862"/>
      <c r="P58" s="865"/>
      <c r="Q58" s="856"/>
      <c r="R58" s="849"/>
      <c r="S58" s="852"/>
      <c r="T58" s="854"/>
      <c r="U58" s="846"/>
      <c r="V58" s="849"/>
      <c r="W58" s="852"/>
      <c r="X58" s="854"/>
      <c r="Y58" s="856"/>
      <c r="Z58" s="849"/>
      <c r="AA58" s="851" t="s">
        <v>593</v>
      </c>
      <c r="AB58" s="853" t="s">
        <v>594</v>
      </c>
      <c r="AC58" s="855" t="s">
        <v>538</v>
      </c>
      <c r="AD58" s="848" t="s">
        <v>566</v>
      </c>
      <c r="AE58" s="534" t="s">
        <v>530</v>
      </c>
      <c r="AF58" s="562" t="s">
        <v>557</v>
      </c>
      <c r="AG58" s="527"/>
      <c r="AH58" s="528"/>
      <c r="AI58" s="534"/>
      <c r="AJ58" s="562"/>
      <c r="AK58" s="907"/>
      <c r="AL58" s="916"/>
      <c r="AM58" s="911"/>
      <c r="AN58" s="911"/>
      <c r="AO58" s="912"/>
      <c r="AP58" s="55"/>
      <c r="AQ58" s="55"/>
      <c r="AR58" s="55"/>
      <c r="AY58" s="108"/>
    </row>
    <row r="59" spans="1:51" ht="24" customHeight="1">
      <c r="A59" s="872"/>
      <c r="B59" s="849"/>
      <c r="C59" s="862"/>
      <c r="D59" s="865"/>
      <c r="E59" s="856"/>
      <c r="F59" s="849"/>
      <c r="G59" s="862"/>
      <c r="H59" s="865"/>
      <c r="I59" s="846"/>
      <c r="J59" s="849"/>
      <c r="K59" s="862"/>
      <c r="L59" s="865"/>
      <c r="M59" s="846"/>
      <c r="N59" s="849"/>
      <c r="O59" s="862"/>
      <c r="P59" s="865"/>
      <c r="Q59" s="856"/>
      <c r="R59" s="849"/>
      <c r="S59" s="852"/>
      <c r="T59" s="854"/>
      <c r="U59" s="846"/>
      <c r="V59" s="849"/>
      <c r="W59" s="852"/>
      <c r="X59" s="854"/>
      <c r="Y59" s="856"/>
      <c r="Z59" s="849"/>
      <c r="AA59" s="852"/>
      <c r="AB59" s="854"/>
      <c r="AC59" s="856"/>
      <c r="AD59" s="849"/>
      <c r="AE59" s="596" t="s">
        <v>531</v>
      </c>
      <c r="AF59" s="562" t="s">
        <v>582</v>
      </c>
      <c r="AG59" s="598"/>
      <c r="AH59" s="545"/>
      <c r="AI59" s="534"/>
      <c r="AJ59" s="562"/>
      <c r="AK59" s="907"/>
      <c r="AL59" s="550">
        <v>100</v>
      </c>
      <c r="AM59" s="911"/>
      <c r="AN59" s="911"/>
      <c r="AO59" s="912"/>
      <c r="AP59" s="55"/>
      <c r="AQ59" s="55"/>
      <c r="AR59" s="55"/>
      <c r="AY59" s="108"/>
    </row>
    <row r="60" spans="1:51" ht="15.75">
      <c r="A60" s="872"/>
      <c r="B60" s="849"/>
      <c r="C60" s="862"/>
      <c r="D60" s="865"/>
      <c r="E60" s="856"/>
      <c r="F60" s="849"/>
      <c r="G60" s="862"/>
      <c r="H60" s="865"/>
      <c r="I60" s="846"/>
      <c r="J60" s="849"/>
      <c r="K60" s="862"/>
      <c r="L60" s="865"/>
      <c r="M60" s="846"/>
      <c r="N60" s="849"/>
      <c r="O60" s="861">
        <v>0</v>
      </c>
      <c r="P60" s="853" t="s">
        <v>548</v>
      </c>
      <c r="Q60" s="845" t="s">
        <v>538</v>
      </c>
      <c r="R60" s="848" t="s">
        <v>553</v>
      </c>
      <c r="S60" s="530" t="s">
        <v>530</v>
      </c>
      <c r="T60" s="562" t="s">
        <v>557</v>
      </c>
      <c r="U60" s="632"/>
      <c r="V60" s="531"/>
      <c r="W60" s="530"/>
      <c r="X60" s="562"/>
      <c r="Y60" s="600"/>
      <c r="Z60" s="528"/>
      <c r="AA60" s="212"/>
      <c r="AB60" s="561"/>
      <c r="AC60" s="562"/>
      <c r="AD60" s="600"/>
      <c r="AE60" s="528"/>
      <c r="AF60" s="212"/>
      <c r="AG60" s="562"/>
      <c r="AH60" s="600"/>
      <c r="AI60" s="528"/>
      <c r="AJ60" s="212"/>
      <c r="AK60" s="907"/>
      <c r="AL60" s="572">
        <v>220</v>
      </c>
      <c r="AM60" s="911"/>
      <c r="AN60" s="911"/>
      <c r="AO60" s="912"/>
      <c r="AP60" s="55"/>
      <c r="AQ60" s="55"/>
      <c r="AR60" s="55"/>
      <c r="AT60" s="108"/>
      <c r="AU60" s="108"/>
      <c r="AY60" s="108"/>
    </row>
    <row r="61" spans="1:51" ht="15.75" customHeight="1">
      <c r="A61" s="872"/>
      <c r="B61" s="849"/>
      <c r="C61" s="862"/>
      <c r="D61" s="865"/>
      <c r="E61" s="856"/>
      <c r="F61" s="849"/>
      <c r="G61" s="862"/>
      <c r="H61" s="865"/>
      <c r="I61" s="846"/>
      <c r="J61" s="849"/>
      <c r="K61" s="862"/>
      <c r="L61" s="865"/>
      <c r="M61" s="846"/>
      <c r="N61" s="849"/>
      <c r="O61" s="862"/>
      <c r="P61" s="854"/>
      <c r="Q61" s="846"/>
      <c r="R61" s="849"/>
      <c r="S61" s="563" t="s">
        <v>561</v>
      </c>
      <c r="T61" s="562" t="s">
        <v>590</v>
      </c>
      <c r="U61" s="612"/>
      <c r="V61" s="531"/>
      <c r="W61" s="530"/>
      <c r="X61" s="562"/>
      <c r="Y61" s="600"/>
      <c r="Z61" s="528"/>
      <c r="AA61" s="212"/>
      <c r="AB61" s="561"/>
      <c r="AC61" s="562"/>
      <c r="AD61" s="600"/>
      <c r="AE61" s="528"/>
      <c r="AF61" s="212"/>
      <c r="AG61" s="562"/>
      <c r="AH61" s="600"/>
      <c r="AI61" s="528"/>
      <c r="AJ61" s="212"/>
      <c r="AK61" s="907"/>
      <c r="AL61" s="917">
        <v>100</v>
      </c>
      <c r="AM61" s="911"/>
      <c r="AN61" s="911"/>
      <c r="AO61" s="912"/>
      <c r="AP61" s="55"/>
      <c r="AQ61" s="55"/>
      <c r="AR61" s="55"/>
      <c r="AT61" s="108"/>
      <c r="AU61" s="108"/>
      <c r="AY61" s="108"/>
    </row>
    <row r="62" spans="1:51" ht="15.75" customHeight="1">
      <c r="A62" s="872"/>
      <c r="B62" s="849"/>
      <c r="C62" s="862"/>
      <c r="D62" s="865"/>
      <c r="E62" s="856"/>
      <c r="F62" s="849"/>
      <c r="G62" s="862"/>
      <c r="H62" s="865"/>
      <c r="I62" s="846"/>
      <c r="J62" s="849"/>
      <c r="K62" s="862"/>
      <c r="L62" s="865"/>
      <c r="M62" s="846"/>
      <c r="N62" s="849"/>
      <c r="O62" s="862"/>
      <c r="P62" s="854"/>
      <c r="Q62" s="846"/>
      <c r="R62" s="849"/>
      <c r="S62" s="857">
        <v>0</v>
      </c>
      <c r="T62" s="853" t="s">
        <v>546</v>
      </c>
      <c r="U62" s="845" t="s">
        <v>539</v>
      </c>
      <c r="V62" s="849" t="s">
        <v>558</v>
      </c>
      <c r="W62" s="212" t="s">
        <v>554</v>
      </c>
      <c r="X62" s="562" t="s">
        <v>614</v>
      </c>
      <c r="Y62" s="632"/>
      <c r="Z62" s="528"/>
      <c r="AA62" s="212"/>
      <c r="AB62" s="562"/>
      <c r="AC62" s="562"/>
      <c r="AD62" s="600"/>
      <c r="AE62" s="528"/>
      <c r="AF62" s="212"/>
      <c r="AG62" s="562"/>
      <c r="AH62" s="600"/>
      <c r="AI62" s="528"/>
      <c r="AJ62" s="212"/>
      <c r="AK62" s="907"/>
      <c r="AL62" s="916"/>
      <c r="AM62" s="911"/>
      <c r="AN62" s="911"/>
      <c r="AO62" s="912"/>
      <c r="AP62" s="55"/>
      <c r="AQ62" s="55"/>
      <c r="AR62" s="55"/>
      <c r="AT62" s="108"/>
      <c r="AU62" s="108"/>
      <c r="AY62" s="108"/>
    </row>
    <row r="63" spans="1:51" ht="12.75" customHeight="1">
      <c r="A63" s="872"/>
      <c r="B63" s="849"/>
      <c r="C63" s="862"/>
      <c r="D63" s="865"/>
      <c r="E63" s="856"/>
      <c r="F63" s="849"/>
      <c r="G63" s="862"/>
      <c r="H63" s="865"/>
      <c r="I63" s="846"/>
      <c r="J63" s="849"/>
      <c r="K63" s="862"/>
      <c r="L63" s="865"/>
      <c r="M63" s="846"/>
      <c r="N63" s="849"/>
      <c r="O63" s="862"/>
      <c r="P63" s="854"/>
      <c r="Q63" s="846"/>
      <c r="R63" s="849"/>
      <c r="S63" s="858"/>
      <c r="T63" s="854"/>
      <c r="U63" s="846"/>
      <c r="V63" s="849"/>
      <c r="W63" s="599" t="s">
        <v>615</v>
      </c>
      <c r="X63" s="562" t="s">
        <v>616</v>
      </c>
      <c r="Y63" s="632"/>
      <c r="Z63" s="533"/>
      <c r="AA63" s="526"/>
      <c r="AB63" s="562"/>
      <c r="AC63" s="560"/>
      <c r="AD63" s="631"/>
      <c r="AE63" s="611"/>
      <c r="AF63" s="212"/>
      <c r="AG63" s="560"/>
      <c r="AH63" s="631"/>
      <c r="AI63" s="611"/>
      <c r="AJ63" s="212"/>
      <c r="AK63" s="907"/>
      <c r="AL63" s="917">
        <v>1</v>
      </c>
      <c r="AM63" s="911"/>
      <c r="AN63" s="911"/>
      <c r="AO63" s="912"/>
      <c r="AP63" s="55"/>
      <c r="AQ63" s="55"/>
      <c r="AR63" s="55"/>
      <c r="AT63" s="108"/>
      <c r="AU63" s="108"/>
      <c r="AY63" s="108"/>
    </row>
    <row r="64" spans="1:51" ht="16.5" customHeight="1">
      <c r="A64" s="872"/>
      <c r="B64" s="849"/>
      <c r="C64" s="862"/>
      <c r="D64" s="865"/>
      <c r="E64" s="856"/>
      <c r="F64" s="849"/>
      <c r="G64" s="862"/>
      <c r="H64" s="865"/>
      <c r="I64" s="846"/>
      <c r="J64" s="849"/>
      <c r="K64" s="862"/>
      <c r="L64" s="865"/>
      <c r="M64" s="846"/>
      <c r="N64" s="849"/>
      <c r="O64" s="862"/>
      <c r="P64" s="854"/>
      <c r="Q64" s="846"/>
      <c r="R64" s="849"/>
      <c r="S64" s="858"/>
      <c r="T64" s="854"/>
      <c r="U64" s="846"/>
      <c r="V64" s="849"/>
      <c r="W64" s="861">
        <v>0</v>
      </c>
      <c r="X64" s="853" t="s">
        <v>546</v>
      </c>
      <c r="Y64" s="845" t="s">
        <v>540</v>
      </c>
      <c r="Z64" s="848" t="s">
        <v>592</v>
      </c>
      <c r="AA64" s="212" t="s">
        <v>530</v>
      </c>
      <c r="AB64" s="562" t="s">
        <v>559</v>
      </c>
      <c r="AC64" s="562"/>
      <c r="AD64" s="600"/>
      <c r="AE64" s="528"/>
      <c r="AF64" s="212"/>
      <c r="AG64" s="562"/>
      <c r="AH64" s="600"/>
      <c r="AI64" s="528"/>
      <c r="AJ64" s="212"/>
      <c r="AK64" s="907"/>
      <c r="AL64" s="918"/>
      <c r="AM64" s="911"/>
      <c r="AN64" s="911"/>
      <c r="AO64" s="912"/>
      <c r="AP64" s="55"/>
      <c r="AQ64" s="55"/>
      <c r="AR64" s="55"/>
      <c r="AT64" s="108"/>
      <c r="AU64" s="108"/>
      <c r="AY64" s="108"/>
    </row>
    <row r="65" spans="1:51" ht="19.5" customHeight="1" thickBot="1">
      <c r="A65" s="872"/>
      <c r="B65" s="849"/>
      <c r="C65" s="862"/>
      <c r="D65" s="865"/>
      <c r="E65" s="856"/>
      <c r="F65" s="849"/>
      <c r="G65" s="862"/>
      <c r="H65" s="865"/>
      <c r="I65" s="846"/>
      <c r="J65" s="849"/>
      <c r="K65" s="862"/>
      <c r="L65" s="865"/>
      <c r="M65" s="846"/>
      <c r="N65" s="849"/>
      <c r="O65" s="862"/>
      <c r="P65" s="854"/>
      <c r="Q65" s="846"/>
      <c r="R65" s="849"/>
      <c r="S65" s="858"/>
      <c r="T65" s="854"/>
      <c r="U65" s="846"/>
      <c r="V65" s="849"/>
      <c r="W65" s="862"/>
      <c r="X65" s="854"/>
      <c r="Y65" s="846"/>
      <c r="Z65" s="849"/>
      <c r="AA65" s="599" t="s">
        <v>561</v>
      </c>
      <c r="AB65" s="562" t="s">
        <v>560</v>
      </c>
      <c r="AC65" s="560"/>
      <c r="AD65" s="631"/>
      <c r="AE65" s="611"/>
      <c r="AF65" s="212"/>
      <c r="AG65" s="560"/>
      <c r="AH65" s="631"/>
      <c r="AI65" s="611"/>
      <c r="AJ65" s="212"/>
      <c r="AK65" s="908"/>
      <c r="AL65" s="919"/>
      <c r="AM65" s="911"/>
      <c r="AN65" s="911"/>
      <c r="AO65" s="912"/>
      <c r="AP65" s="55"/>
      <c r="AQ65" s="55"/>
      <c r="AR65" s="55"/>
      <c r="AT65" s="108"/>
      <c r="AU65" s="108"/>
      <c r="AY65" s="108"/>
    </row>
    <row r="66" spans="1:51" ht="16.5" customHeight="1" thickBot="1">
      <c r="A66" s="872"/>
      <c r="B66" s="849"/>
      <c r="C66" s="862"/>
      <c r="D66" s="866"/>
      <c r="E66" s="870"/>
      <c r="F66" s="850"/>
      <c r="G66" s="863"/>
      <c r="H66" s="866"/>
      <c r="I66" s="847"/>
      <c r="J66" s="850"/>
      <c r="K66" s="863"/>
      <c r="L66" s="866"/>
      <c r="M66" s="847"/>
      <c r="N66" s="850"/>
      <c r="O66" s="863"/>
      <c r="P66" s="860"/>
      <c r="Q66" s="847"/>
      <c r="R66" s="850"/>
      <c r="S66" s="859"/>
      <c r="T66" s="860"/>
      <c r="U66" s="847"/>
      <c r="V66" s="850"/>
      <c r="W66" s="863"/>
      <c r="X66" s="860"/>
      <c r="Y66" s="847"/>
      <c r="Z66" s="850"/>
      <c r="AA66" s="613">
        <v>0</v>
      </c>
      <c r="AB66" s="683" t="s">
        <v>546</v>
      </c>
      <c r="AC66" s="616"/>
      <c r="AD66" s="618"/>
      <c r="AE66" s="616"/>
      <c r="AF66" s="617"/>
      <c r="AG66" s="616"/>
      <c r="AH66" s="618"/>
      <c r="AI66" s="616"/>
      <c r="AJ66" s="617"/>
      <c r="AK66" s="914"/>
      <c r="AL66" s="911"/>
      <c r="AM66" s="911"/>
      <c r="AN66" s="911"/>
      <c r="AO66" s="912"/>
      <c r="AP66" s="55"/>
      <c r="AQ66" s="55"/>
      <c r="AR66" s="55"/>
      <c r="AT66" s="108"/>
      <c r="AU66" s="108"/>
      <c r="AY66" s="108"/>
    </row>
    <row r="67" spans="1:51" ht="16.5" thickBot="1">
      <c r="A67" s="873"/>
      <c r="B67" s="875"/>
      <c r="C67" s="540">
        <v>0</v>
      </c>
      <c r="D67" s="602" t="s">
        <v>9</v>
      </c>
      <c r="E67" s="535"/>
      <c r="F67" s="535"/>
      <c r="G67" s="541"/>
      <c r="H67" s="541"/>
      <c r="I67" s="535"/>
      <c r="J67" s="535"/>
      <c r="K67" s="541"/>
      <c r="L67" s="541"/>
      <c r="M67" s="535"/>
      <c r="N67" s="535"/>
      <c r="O67" s="541"/>
      <c r="P67" s="541"/>
      <c r="Q67" s="541"/>
      <c r="R67" s="541"/>
      <c r="S67" s="541"/>
      <c r="T67" s="541"/>
      <c r="U67" s="535"/>
      <c r="V67" s="535"/>
      <c r="W67" s="541"/>
      <c r="X67" s="541"/>
      <c r="Y67" s="535"/>
      <c r="Z67" s="535"/>
      <c r="AA67" s="541"/>
      <c r="AB67" s="541"/>
      <c r="AC67" s="541"/>
      <c r="AD67" s="535"/>
      <c r="AE67" s="535"/>
      <c r="AF67" s="541"/>
      <c r="AG67" s="541"/>
      <c r="AH67" s="535"/>
      <c r="AI67" s="535"/>
      <c r="AJ67" s="541"/>
      <c r="AK67" s="934"/>
      <c r="AL67" s="935"/>
      <c r="AM67" s="438">
        <v>0</v>
      </c>
      <c r="AN67" s="684">
        <v>901</v>
      </c>
      <c r="AO67" s="136">
        <v>-1</v>
      </c>
      <c r="AP67" s="55"/>
      <c r="AQ67" s="55"/>
      <c r="AR67" s="55"/>
      <c r="AT67" s="108"/>
      <c r="AU67" s="108"/>
      <c r="AV67" s="108"/>
      <c r="AW67" s="108"/>
      <c r="AY67" s="108"/>
    </row>
    <row r="68" ht="13.5" thickBot="1"/>
    <row r="69" spans="1:64" ht="12.75">
      <c r="A69" s="62" t="s">
        <v>528</v>
      </c>
      <c r="B69" s="55"/>
      <c r="C69" s="55"/>
      <c r="D69" s="55"/>
      <c r="AK69" s="890" t="s">
        <v>243</v>
      </c>
      <c r="AL69" s="891"/>
      <c r="AM69" s="891"/>
      <c r="AN69" s="891"/>
      <c r="AO69" s="892"/>
      <c r="AR69" s="69"/>
      <c r="AS69" s="69"/>
      <c r="AT69" s="69"/>
      <c r="AU69" s="69"/>
      <c r="AV69" s="69"/>
      <c r="AW69" s="69"/>
      <c r="AX69" s="69"/>
      <c r="AY69" s="69"/>
      <c r="AZ69" s="69"/>
      <c r="BA69" s="69"/>
      <c r="BB69" s="69"/>
      <c r="BC69" s="69"/>
      <c r="BD69" s="69"/>
      <c r="BE69" s="69"/>
      <c r="BF69" s="69"/>
      <c r="BG69" s="69"/>
      <c r="BH69" s="69"/>
      <c r="BI69" s="69"/>
      <c r="BJ69" s="69"/>
      <c r="BK69" s="69"/>
      <c r="BL69" s="69"/>
    </row>
    <row r="70" spans="1:64" ht="12.75">
      <c r="A70" s="55"/>
      <c r="B70" s="55"/>
      <c r="C70" s="107"/>
      <c r="D70" s="55"/>
      <c r="AK70" s="893" t="s">
        <v>163</v>
      </c>
      <c r="AL70" s="894"/>
      <c r="AM70" s="894"/>
      <c r="AN70" s="894"/>
      <c r="AO70" s="895"/>
      <c r="AP70" s="69"/>
      <c r="AQ70" s="69"/>
      <c r="AR70" s="69"/>
      <c r="AS70" s="69"/>
      <c r="AT70" s="69"/>
      <c r="AU70" s="69"/>
      <c r="AV70" s="69"/>
      <c r="AW70" s="69"/>
      <c r="AX70" s="69"/>
      <c r="AY70" s="69"/>
      <c r="AZ70" s="69"/>
      <c r="BA70" s="69"/>
      <c r="BB70" s="69"/>
      <c r="BC70" s="69"/>
      <c r="BD70" s="69"/>
      <c r="BE70" s="69"/>
      <c r="BF70" s="69"/>
      <c r="BG70" s="69"/>
      <c r="BH70" s="69"/>
      <c r="BI70" s="69"/>
      <c r="BJ70" s="69"/>
      <c r="BK70" s="69"/>
      <c r="BL70" s="69"/>
    </row>
    <row r="71" spans="1:64" ht="12.75">
      <c r="A71" s="55"/>
      <c r="B71" s="55"/>
      <c r="C71" s="107"/>
      <c r="D71" s="55"/>
      <c r="AK71" s="893" t="s">
        <v>530</v>
      </c>
      <c r="AL71" s="894"/>
      <c r="AM71" s="894"/>
      <c r="AN71" s="896"/>
      <c r="AO71" s="457" t="s">
        <v>531</v>
      </c>
      <c r="AP71" s="69"/>
      <c r="AQ71" s="69"/>
      <c r="AR71" s="69"/>
      <c r="AS71" s="69"/>
      <c r="AT71" s="69"/>
      <c r="AU71" s="69"/>
      <c r="AV71" s="69"/>
      <c r="AW71" s="69"/>
      <c r="AX71" s="69"/>
      <c r="AY71" s="69"/>
      <c r="AZ71" s="69"/>
      <c r="BA71" s="69"/>
      <c r="BB71" s="69"/>
      <c r="BC71" s="69"/>
      <c r="BD71" s="69"/>
      <c r="BE71" s="69"/>
      <c r="BF71" s="69"/>
      <c r="BG71" s="69"/>
      <c r="BH71" s="69"/>
      <c r="BI71" s="69"/>
      <c r="BJ71" s="69"/>
      <c r="BK71" s="69"/>
      <c r="BL71" s="69"/>
    </row>
    <row r="72" spans="1:64" ht="12.75" customHeight="1">
      <c r="A72" s="55"/>
      <c r="B72" s="55"/>
      <c r="C72" s="107"/>
      <c r="D72" s="55"/>
      <c r="AK72" s="897" t="s">
        <v>542</v>
      </c>
      <c r="AL72" s="898"/>
      <c r="AM72" s="898"/>
      <c r="AN72" s="899"/>
      <c r="AO72" s="900" t="s">
        <v>532</v>
      </c>
      <c r="AP72" s="69"/>
      <c r="AQ72" s="69"/>
      <c r="AR72" s="69"/>
      <c r="AS72" s="69"/>
      <c r="AT72" s="69"/>
      <c r="AU72" s="69"/>
      <c r="AV72" s="69"/>
      <c r="AW72" s="69"/>
      <c r="AX72" s="69"/>
      <c r="AY72" s="69"/>
      <c r="AZ72" s="69"/>
      <c r="BA72" s="69"/>
      <c r="BB72" s="69"/>
      <c r="BC72" s="69"/>
      <c r="BD72" s="69"/>
      <c r="BE72" s="69"/>
      <c r="BF72" s="69"/>
      <c r="BG72" s="69"/>
      <c r="BH72" s="69"/>
      <c r="BI72" s="69"/>
      <c r="BJ72" s="69"/>
      <c r="BK72" s="69"/>
      <c r="BL72" s="69"/>
    </row>
    <row r="73" spans="1:64" ht="12.75">
      <c r="A73" s="55"/>
      <c r="B73" s="55"/>
      <c r="C73" s="107"/>
      <c r="D73" s="55"/>
      <c r="AK73" s="902" t="s">
        <v>609</v>
      </c>
      <c r="AL73" s="879"/>
      <c r="AM73" s="879"/>
      <c r="AN73" s="880"/>
      <c r="AO73" s="900"/>
      <c r="AP73" s="69"/>
      <c r="AQ73" s="69"/>
      <c r="AR73" s="69"/>
      <c r="AS73" s="69"/>
      <c r="AT73" s="69"/>
      <c r="AU73" s="69"/>
      <c r="AV73" s="69"/>
      <c r="AW73" s="69"/>
      <c r="AX73" s="69"/>
      <c r="AY73" s="69"/>
      <c r="AZ73" s="69"/>
      <c r="BA73" s="69"/>
      <c r="BB73" s="69"/>
      <c r="BC73" s="69"/>
      <c r="BD73" s="69"/>
      <c r="BE73" s="69"/>
      <c r="BF73" s="69"/>
      <c r="BG73" s="69"/>
      <c r="BH73" s="69"/>
      <c r="BI73" s="69"/>
      <c r="BJ73" s="69"/>
      <c r="BK73" s="69"/>
      <c r="BL73" s="69"/>
    </row>
    <row r="74" spans="1:64" ht="12.75" customHeight="1">
      <c r="A74" s="55"/>
      <c r="B74" s="55"/>
      <c r="C74" s="107"/>
      <c r="D74" s="55"/>
      <c r="AK74" s="903" t="s">
        <v>533</v>
      </c>
      <c r="AL74" s="881"/>
      <c r="AM74" s="881"/>
      <c r="AN74" s="882"/>
      <c r="AO74" s="900"/>
      <c r="AP74" s="69"/>
      <c r="AQ74" s="69"/>
      <c r="AR74" s="69"/>
      <c r="AS74" s="69"/>
      <c r="AT74" s="69"/>
      <c r="AU74" s="69"/>
      <c r="AV74" s="69"/>
      <c r="AW74" s="69"/>
      <c r="AX74" s="69"/>
      <c r="AY74" s="69"/>
      <c r="AZ74" s="69"/>
      <c r="BA74" s="69"/>
      <c r="BB74" s="69"/>
      <c r="BC74" s="69"/>
      <c r="BD74" s="69"/>
      <c r="BE74" s="69"/>
      <c r="BF74" s="69"/>
      <c r="BG74" s="69"/>
      <c r="BH74" s="69"/>
      <c r="BI74" s="69"/>
      <c r="BJ74" s="69"/>
      <c r="BK74" s="69"/>
      <c r="BL74" s="69"/>
    </row>
    <row r="75" spans="1:64" ht="12.75">
      <c r="A75" s="55"/>
      <c r="B75" s="55"/>
      <c r="C75" s="107"/>
      <c r="D75" s="55"/>
      <c r="AK75" s="603">
        <v>1</v>
      </c>
      <c r="AL75" s="881">
        <v>2</v>
      </c>
      <c r="AM75" s="881"/>
      <c r="AN75" s="882"/>
      <c r="AO75" s="900"/>
      <c r="AP75" s="69"/>
      <c r="AQ75" s="69"/>
      <c r="AR75" s="69"/>
      <c r="AS75" s="69"/>
      <c r="AT75" s="69"/>
      <c r="AU75" s="69"/>
      <c r="AV75" s="69"/>
      <c r="AW75" s="69"/>
      <c r="AX75" s="69"/>
      <c r="AY75" s="69"/>
      <c r="AZ75" s="69"/>
      <c r="BA75" s="69"/>
      <c r="BB75" s="69"/>
      <c r="BC75" s="69"/>
      <c r="BD75" s="69"/>
      <c r="BE75" s="69"/>
      <c r="BF75" s="69"/>
      <c r="BG75" s="69"/>
      <c r="BH75" s="69"/>
      <c r="BI75" s="69"/>
      <c r="BJ75" s="69"/>
      <c r="BK75" s="69"/>
      <c r="BL75" s="69"/>
    </row>
    <row r="76" spans="1:64" ht="12.75">
      <c r="A76" s="55"/>
      <c r="B76" s="55"/>
      <c r="C76" s="107"/>
      <c r="D76" s="55"/>
      <c r="AK76" s="904" t="s">
        <v>1</v>
      </c>
      <c r="AL76" s="886" t="s">
        <v>2</v>
      </c>
      <c r="AM76" s="886"/>
      <c r="AN76" s="887"/>
      <c r="AO76" s="900"/>
      <c r="AP76" s="69"/>
      <c r="AQ76" s="69"/>
      <c r="AR76" s="69"/>
      <c r="AS76" s="69"/>
      <c r="AT76" s="69"/>
      <c r="AU76" s="69"/>
      <c r="AV76" s="69"/>
      <c r="AW76" s="69"/>
      <c r="AX76" s="69"/>
      <c r="AY76" s="69"/>
      <c r="AZ76" s="69"/>
      <c r="BA76" s="69"/>
      <c r="BB76" s="69"/>
      <c r="BC76" s="69"/>
      <c r="BD76" s="69"/>
      <c r="BE76" s="69"/>
      <c r="BF76" s="69"/>
      <c r="BG76" s="69"/>
      <c r="BH76" s="69"/>
      <c r="BI76" s="69"/>
      <c r="BJ76" s="69"/>
      <c r="BK76" s="69"/>
      <c r="BL76" s="69"/>
    </row>
    <row r="77" spans="1:64" ht="12.75">
      <c r="A77" s="55"/>
      <c r="B77" s="55"/>
      <c r="C77" s="107"/>
      <c r="D77" s="55"/>
      <c r="AK77" s="904"/>
      <c r="AL77" s="879" t="s">
        <v>610</v>
      </c>
      <c r="AM77" s="879"/>
      <c r="AN77" s="880"/>
      <c r="AO77" s="900"/>
      <c r="AP77" s="69"/>
      <c r="AQ77" s="69"/>
      <c r="AR77" s="69"/>
      <c r="AS77" s="69"/>
      <c r="AT77" s="69"/>
      <c r="AU77" s="69"/>
      <c r="AV77" s="69"/>
      <c r="AW77" s="69"/>
      <c r="AX77" s="69"/>
      <c r="AY77" s="69"/>
      <c r="AZ77" s="69"/>
      <c r="BA77" s="69"/>
      <c r="BB77" s="69"/>
      <c r="BC77" s="69"/>
      <c r="BD77" s="69"/>
      <c r="BE77" s="69"/>
      <c r="BF77" s="69"/>
      <c r="BG77" s="69"/>
      <c r="BH77" s="69"/>
      <c r="BI77" s="69"/>
      <c r="BJ77" s="69"/>
      <c r="BK77" s="69"/>
      <c r="BL77" s="69"/>
    </row>
    <row r="78" spans="1:64" ht="12.75">
      <c r="A78" s="55"/>
      <c r="B78" s="55"/>
      <c r="C78" s="107"/>
      <c r="D78" s="55"/>
      <c r="AK78" s="904"/>
      <c r="AL78" s="881" t="s">
        <v>562</v>
      </c>
      <c r="AM78" s="881"/>
      <c r="AN78" s="882"/>
      <c r="AO78" s="900"/>
      <c r="AP78" s="69"/>
      <c r="AQ78" s="69"/>
      <c r="AR78" s="69"/>
      <c r="AS78" s="69"/>
      <c r="AT78" s="69"/>
      <c r="AU78" s="69"/>
      <c r="AV78" s="69"/>
      <c r="AW78" s="69"/>
      <c r="AX78" s="69"/>
      <c r="AY78" s="69"/>
      <c r="AZ78" s="69"/>
      <c r="BA78" s="69"/>
      <c r="BB78" s="69"/>
      <c r="BC78" s="69"/>
      <c r="BD78" s="69"/>
      <c r="BE78" s="69"/>
      <c r="BF78" s="69"/>
      <c r="BG78" s="69"/>
      <c r="BH78" s="69"/>
      <c r="BI78" s="69"/>
      <c r="BJ78" s="69"/>
      <c r="BK78" s="69"/>
      <c r="BL78" s="69"/>
    </row>
    <row r="79" spans="1:64" ht="12.75">
      <c r="A79" s="55"/>
      <c r="B79" s="55"/>
      <c r="C79" s="107"/>
      <c r="D79" s="55"/>
      <c r="AK79" s="904"/>
      <c r="AL79" s="609">
        <v>1</v>
      </c>
      <c r="AM79" s="883">
        <v>2</v>
      </c>
      <c r="AN79" s="882"/>
      <c r="AO79" s="900"/>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ht="12.75">
      <c r="A80" s="55"/>
      <c r="B80" s="55"/>
      <c r="C80" s="107"/>
      <c r="D80" s="55"/>
      <c r="AK80" s="904"/>
      <c r="AL80" s="884" t="s">
        <v>1</v>
      </c>
      <c r="AM80" s="886" t="s">
        <v>2</v>
      </c>
      <c r="AN80" s="887"/>
      <c r="AO80" s="900"/>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ht="12.75">
      <c r="A81" s="55"/>
      <c r="B81" s="55"/>
      <c r="C81" s="107"/>
      <c r="D81" s="55"/>
      <c r="AK81" s="904"/>
      <c r="AL81" s="884"/>
      <c r="AM81" s="879" t="s">
        <v>243</v>
      </c>
      <c r="AN81" s="880"/>
      <c r="AO81" s="900"/>
      <c r="AP81" s="69"/>
      <c r="AQ81" s="69"/>
      <c r="AR81" s="69"/>
      <c r="AS81" s="69"/>
      <c r="AT81" s="69"/>
      <c r="AU81" s="69"/>
      <c r="AV81" s="69"/>
      <c r="AW81" s="69"/>
      <c r="AX81" s="69"/>
      <c r="AY81" s="69"/>
      <c r="AZ81" s="69"/>
      <c r="BA81" s="69"/>
      <c r="BB81" s="69"/>
      <c r="BC81" s="69"/>
      <c r="BD81" s="69"/>
      <c r="BE81" s="69"/>
      <c r="BF81" s="69"/>
      <c r="BG81" s="69"/>
      <c r="BH81" s="69"/>
      <c r="BI81" s="69"/>
      <c r="BJ81" s="69"/>
      <c r="BK81" s="69"/>
      <c r="BL81" s="69"/>
    </row>
    <row r="82" spans="1:64" ht="12.75">
      <c r="A82" s="55"/>
      <c r="B82" s="55"/>
      <c r="C82" s="107"/>
      <c r="D82" s="55"/>
      <c r="AK82" s="904"/>
      <c r="AL82" s="884"/>
      <c r="AM82" s="888" t="s">
        <v>163</v>
      </c>
      <c r="AN82" s="889"/>
      <c r="AO82" s="900"/>
      <c r="AP82" s="69"/>
      <c r="AQ82" s="69"/>
      <c r="AR82" s="69"/>
      <c r="AS82" s="69"/>
      <c r="AT82" s="69"/>
      <c r="AU82" s="69"/>
      <c r="AV82" s="69"/>
      <c r="AW82" s="69"/>
      <c r="AX82" s="69"/>
      <c r="AY82" s="69"/>
      <c r="AZ82" s="69"/>
      <c r="BA82" s="69"/>
      <c r="BB82" s="69"/>
      <c r="BC82" s="69"/>
      <c r="BD82" s="69"/>
      <c r="BE82" s="69"/>
      <c r="BF82" s="69"/>
      <c r="BG82" s="69"/>
      <c r="BH82" s="69"/>
      <c r="BI82" s="69"/>
      <c r="BJ82" s="69"/>
      <c r="BK82" s="69"/>
      <c r="BL82" s="69"/>
    </row>
    <row r="83" spans="1:64" ht="12.75">
      <c r="A83" s="55"/>
      <c r="B83" s="55"/>
      <c r="C83" s="107"/>
      <c r="D83" s="55"/>
      <c r="AK83" s="904"/>
      <c r="AL83" s="884"/>
      <c r="AM83" s="609" t="s">
        <v>554</v>
      </c>
      <c r="AN83" s="682" t="s">
        <v>611</v>
      </c>
      <c r="AO83" s="900"/>
      <c r="AP83" s="55"/>
      <c r="AQ83" s="55"/>
      <c r="AR83" s="115"/>
      <c r="AS83" s="69"/>
      <c r="AT83" s="69"/>
      <c r="AU83" s="69"/>
      <c r="AV83" s="69"/>
      <c r="AW83" s="69"/>
      <c r="AX83" s="69"/>
      <c r="AY83" s="69"/>
      <c r="AZ83" s="69"/>
      <c r="BA83" s="69"/>
      <c r="BB83" s="69"/>
      <c r="BC83" s="69"/>
      <c r="BD83" s="69"/>
      <c r="BE83" s="69"/>
      <c r="BF83" s="69"/>
      <c r="BG83" s="69"/>
      <c r="BH83" s="69"/>
      <c r="BI83" s="69"/>
      <c r="BJ83" s="69"/>
      <c r="BK83" s="69"/>
      <c r="BL83" s="69"/>
    </row>
    <row r="84" spans="1:64" ht="39" thickBot="1">
      <c r="A84" s="153"/>
      <c r="B84" s="153"/>
      <c r="C84" s="604"/>
      <c r="D84" s="153"/>
      <c r="E84" s="153"/>
      <c r="F84" s="153"/>
      <c r="G84" s="8"/>
      <c r="H84" s="8"/>
      <c r="I84" s="153"/>
      <c r="J84" s="153"/>
      <c r="K84" s="8"/>
      <c r="L84" s="8"/>
      <c r="M84" s="153"/>
      <c r="N84" s="153"/>
      <c r="O84" s="8"/>
      <c r="P84" s="8"/>
      <c r="Q84" s="8"/>
      <c r="R84" s="8"/>
      <c r="S84" s="8"/>
      <c r="T84" s="8"/>
      <c r="U84" s="153"/>
      <c r="V84" s="153"/>
      <c r="W84" s="8"/>
      <c r="X84" s="8"/>
      <c r="Y84" s="153"/>
      <c r="Z84" s="153"/>
      <c r="AA84" s="8"/>
      <c r="AB84" s="8"/>
      <c r="AC84" s="8"/>
      <c r="AD84" s="153"/>
      <c r="AE84" s="153"/>
      <c r="AF84" s="8"/>
      <c r="AG84" s="8"/>
      <c r="AH84" s="153"/>
      <c r="AI84" s="153"/>
      <c r="AJ84" s="8"/>
      <c r="AK84" s="905"/>
      <c r="AL84" s="885"/>
      <c r="AM84" s="610" t="s">
        <v>612</v>
      </c>
      <c r="AN84" s="610" t="s">
        <v>613</v>
      </c>
      <c r="AO84" s="901"/>
      <c r="AP84" s="55"/>
      <c r="AQ84" s="55"/>
      <c r="AR84" s="115"/>
      <c r="AS84" s="69"/>
      <c r="AT84" s="69"/>
      <c r="AU84" s="69"/>
      <c r="AV84" s="69"/>
      <c r="AW84" s="69"/>
      <c r="AX84" s="69"/>
      <c r="AY84" s="69"/>
      <c r="AZ84" s="69"/>
      <c r="BA84" s="69"/>
      <c r="BB84" s="69"/>
      <c r="BC84" s="69"/>
      <c r="BD84" s="69"/>
      <c r="BE84" s="69"/>
      <c r="BF84" s="69"/>
      <c r="BG84" s="69"/>
      <c r="BH84" s="69"/>
      <c r="BI84" s="69"/>
      <c r="BJ84" s="69"/>
      <c r="BK84" s="69"/>
      <c r="BL84" s="69"/>
    </row>
    <row r="85" spans="1:64" ht="12.75">
      <c r="A85" s="871" t="s">
        <v>535</v>
      </c>
      <c r="B85" s="874" t="s">
        <v>543</v>
      </c>
      <c r="C85" s="876">
        <v>1</v>
      </c>
      <c r="D85" s="877" t="s">
        <v>1</v>
      </c>
      <c r="E85" s="878" t="s">
        <v>534</v>
      </c>
      <c r="F85" s="874" t="s">
        <v>544</v>
      </c>
      <c r="G85" s="213" t="s">
        <v>481</v>
      </c>
      <c r="H85" s="213" t="s">
        <v>545</v>
      </c>
      <c r="I85" s="605"/>
      <c r="J85" s="524"/>
      <c r="K85" s="213"/>
      <c r="L85" s="213"/>
      <c r="M85" s="213"/>
      <c r="N85" s="213"/>
      <c r="O85" s="213"/>
      <c r="P85" s="213"/>
      <c r="Q85" s="523"/>
      <c r="R85" s="524"/>
      <c r="S85" s="213"/>
      <c r="T85" s="606"/>
      <c r="U85" s="605"/>
      <c r="V85" s="524"/>
      <c r="W85" s="522"/>
      <c r="X85" s="557"/>
      <c r="Y85" s="605"/>
      <c r="Z85" s="524"/>
      <c r="AA85" s="213"/>
      <c r="AB85" s="606"/>
      <c r="AC85" s="557"/>
      <c r="AD85" s="605"/>
      <c r="AE85" s="524"/>
      <c r="AF85" s="213"/>
      <c r="AG85" s="557"/>
      <c r="AH85" s="605"/>
      <c r="AI85" s="524"/>
      <c r="AJ85" s="213"/>
      <c r="AK85" s="650"/>
      <c r="AL85" s="638">
        <v>2631</v>
      </c>
      <c r="AM85" s="645"/>
      <c r="AN85" s="645"/>
      <c r="AO85" s="651"/>
      <c r="AP85" s="608">
        <f>SUM(AK85:AO85)</f>
        <v>2631</v>
      </c>
      <c r="AQ85" s="55"/>
      <c r="AR85" s="115"/>
      <c r="AS85" s="69"/>
      <c r="AT85" s="69"/>
      <c r="AU85" s="343"/>
      <c r="AV85" s="69"/>
      <c r="AW85" s="69"/>
      <c r="AX85" s="69"/>
      <c r="AY85" s="69"/>
      <c r="AZ85" s="343"/>
      <c r="BA85" s="69"/>
      <c r="BB85" s="69"/>
      <c r="BC85" s="69"/>
      <c r="BD85" s="69"/>
      <c r="BE85" s="69"/>
      <c r="BF85" s="69"/>
      <c r="BG85" s="69"/>
      <c r="BH85" s="69"/>
      <c r="BI85" s="69"/>
      <c r="BJ85" s="69"/>
      <c r="BK85" s="69"/>
      <c r="BL85" s="69"/>
    </row>
    <row r="86" spans="1:64" ht="12.75">
      <c r="A86" s="872"/>
      <c r="B86" s="849"/>
      <c r="C86" s="862"/>
      <c r="D86" s="865"/>
      <c r="E86" s="856"/>
      <c r="F86" s="849"/>
      <c r="G86" s="861">
        <v>0</v>
      </c>
      <c r="H86" s="864" t="s">
        <v>546</v>
      </c>
      <c r="I86" s="845" t="s">
        <v>536</v>
      </c>
      <c r="J86" s="848" t="s">
        <v>547</v>
      </c>
      <c r="K86" s="212" t="s">
        <v>481</v>
      </c>
      <c r="L86" s="212" t="s">
        <v>545</v>
      </c>
      <c r="M86" s="212"/>
      <c r="N86" s="212"/>
      <c r="O86" s="212"/>
      <c r="P86" s="212"/>
      <c r="Q86" s="527"/>
      <c r="R86" s="528"/>
      <c r="S86" s="530"/>
      <c r="T86" s="558"/>
      <c r="U86" s="601"/>
      <c r="V86" s="531"/>
      <c r="W86" s="530"/>
      <c r="X86" s="562"/>
      <c r="Y86" s="600"/>
      <c r="Z86" s="528"/>
      <c r="AA86" s="212"/>
      <c r="AB86" s="561"/>
      <c r="AC86" s="562"/>
      <c r="AD86" s="600"/>
      <c r="AE86" s="528"/>
      <c r="AF86" s="212"/>
      <c r="AG86" s="562"/>
      <c r="AH86" s="600"/>
      <c r="AI86" s="528"/>
      <c r="AJ86" s="212"/>
      <c r="AK86" s="652"/>
      <c r="AL86" s="667">
        <v>1060</v>
      </c>
      <c r="AM86" s="653"/>
      <c r="AN86" s="653"/>
      <c r="AO86" s="654"/>
      <c r="AP86" s="608">
        <f aca="true" t="shared" si="0" ref="AP86:AP113">SUM(AK86:AO86)</f>
        <v>1060</v>
      </c>
      <c r="AQ86" s="55"/>
      <c r="AR86" s="115"/>
      <c r="AS86" s="69"/>
      <c r="AT86" s="69"/>
      <c r="AU86" s="343"/>
      <c r="AV86" s="69"/>
      <c r="AW86" s="69"/>
      <c r="AX86" s="69"/>
      <c r="AY86" s="69"/>
      <c r="AZ86" s="343"/>
      <c r="BA86" s="69"/>
      <c r="BB86" s="69"/>
      <c r="BC86" s="69"/>
      <c r="BD86" s="69"/>
      <c r="BE86" s="69"/>
      <c r="BF86" s="69"/>
      <c r="BG86" s="69"/>
      <c r="BH86" s="69"/>
      <c r="BI86" s="69"/>
      <c r="BJ86" s="69"/>
      <c r="BK86" s="69"/>
      <c r="BL86" s="69"/>
    </row>
    <row r="87" spans="1:64" ht="13.5" thickBot="1">
      <c r="A87" s="872"/>
      <c r="B87" s="849"/>
      <c r="C87" s="862"/>
      <c r="D87" s="865"/>
      <c r="E87" s="856"/>
      <c r="F87" s="849"/>
      <c r="G87" s="862"/>
      <c r="H87" s="865"/>
      <c r="I87" s="846"/>
      <c r="J87" s="849"/>
      <c r="K87" s="861">
        <v>0</v>
      </c>
      <c r="L87" s="864" t="s">
        <v>548</v>
      </c>
      <c r="M87" s="845" t="s">
        <v>537</v>
      </c>
      <c r="N87" s="848" t="s">
        <v>549</v>
      </c>
      <c r="O87" s="861" t="s">
        <v>481</v>
      </c>
      <c r="P87" s="864" t="s">
        <v>545</v>
      </c>
      <c r="Q87" s="855" t="s">
        <v>541</v>
      </c>
      <c r="R87" s="848" t="s">
        <v>550</v>
      </c>
      <c r="S87" s="530">
        <v>1</v>
      </c>
      <c r="T87" s="562" t="s">
        <v>551</v>
      </c>
      <c r="U87" s="601"/>
      <c r="V87" s="531"/>
      <c r="W87" s="530"/>
      <c r="X87" s="562"/>
      <c r="Y87" s="600"/>
      <c r="Z87" s="528"/>
      <c r="AA87" s="212"/>
      <c r="AB87" s="561"/>
      <c r="AC87" s="562"/>
      <c r="AD87" s="600"/>
      <c r="AE87" s="528"/>
      <c r="AF87" s="212"/>
      <c r="AG87" s="562"/>
      <c r="AH87" s="600"/>
      <c r="AI87" s="528"/>
      <c r="AJ87" s="212"/>
      <c r="AK87" s="652"/>
      <c r="AL87" s="666">
        <v>342</v>
      </c>
      <c r="AM87" s="653"/>
      <c r="AN87" s="653"/>
      <c r="AO87" s="654"/>
      <c r="AP87" s="608">
        <f t="shared" si="0"/>
        <v>342</v>
      </c>
      <c r="AQ87" s="55"/>
      <c r="AR87" s="115"/>
      <c r="AS87" s="69"/>
      <c r="AT87" s="69"/>
      <c r="AU87" s="69"/>
      <c r="AV87" s="69"/>
      <c r="AW87" s="69"/>
      <c r="AX87" s="69"/>
      <c r="AY87" s="69"/>
      <c r="AZ87" s="69"/>
      <c r="BA87" s="69"/>
      <c r="BB87" s="69"/>
      <c r="BC87" s="69"/>
      <c r="BD87" s="69"/>
      <c r="BE87" s="69"/>
      <c r="BF87" s="69"/>
      <c r="BG87" s="69"/>
      <c r="BH87" s="69"/>
      <c r="BI87" s="69"/>
      <c r="BJ87" s="69"/>
      <c r="BK87" s="69"/>
      <c r="BL87" s="69"/>
    </row>
    <row r="88" spans="1:64" ht="12.75">
      <c r="A88" s="872"/>
      <c r="B88" s="849"/>
      <c r="C88" s="862"/>
      <c r="D88" s="865"/>
      <c r="E88" s="856"/>
      <c r="F88" s="849"/>
      <c r="G88" s="862"/>
      <c r="H88" s="865"/>
      <c r="I88" s="846"/>
      <c r="J88" s="849"/>
      <c r="K88" s="862"/>
      <c r="L88" s="865"/>
      <c r="M88" s="846"/>
      <c r="N88" s="849"/>
      <c r="O88" s="862"/>
      <c r="P88" s="865"/>
      <c r="Q88" s="856"/>
      <c r="R88" s="849"/>
      <c r="S88" s="851" t="s">
        <v>578</v>
      </c>
      <c r="T88" s="853" t="s">
        <v>579</v>
      </c>
      <c r="U88" s="845" t="s">
        <v>538</v>
      </c>
      <c r="V88" s="848" t="s">
        <v>566</v>
      </c>
      <c r="W88" s="530" t="s">
        <v>554</v>
      </c>
      <c r="X88" s="562" t="s">
        <v>555</v>
      </c>
      <c r="Y88" s="562"/>
      <c r="Z88" s="600"/>
      <c r="AA88" s="528"/>
      <c r="AB88" s="212"/>
      <c r="AC88" s="561"/>
      <c r="AD88" s="562"/>
      <c r="AE88" s="528"/>
      <c r="AF88" s="212"/>
      <c r="AG88" s="561"/>
      <c r="AH88" s="562"/>
      <c r="AI88" s="528"/>
      <c r="AJ88" s="212"/>
      <c r="AK88" s="652"/>
      <c r="AL88" s="639">
        <v>463</v>
      </c>
      <c r="AM88" s="653"/>
      <c r="AN88" s="653"/>
      <c r="AO88" s="654"/>
      <c r="AP88" s="608">
        <f t="shared" si="0"/>
        <v>463</v>
      </c>
      <c r="AQ88" s="55"/>
      <c r="AR88" s="115"/>
      <c r="AS88" s="69"/>
      <c r="AT88" s="69"/>
      <c r="AU88" s="69"/>
      <c r="AV88" s="69"/>
      <c r="AW88" s="69"/>
      <c r="AX88" s="69"/>
      <c r="AY88" s="69"/>
      <c r="AZ88" s="69"/>
      <c r="BA88" s="69"/>
      <c r="BB88" s="69"/>
      <c r="BC88" s="69"/>
      <c r="BD88" s="69"/>
      <c r="BE88" s="69"/>
      <c r="BF88" s="69"/>
      <c r="BG88" s="69"/>
      <c r="BH88" s="69"/>
      <c r="BI88" s="69"/>
      <c r="BJ88" s="69"/>
      <c r="BK88" s="69"/>
      <c r="BL88" s="69"/>
    </row>
    <row r="89" spans="1:64" ht="13.5" thickBot="1">
      <c r="A89" s="872"/>
      <c r="B89" s="849"/>
      <c r="C89" s="862"/>
      <c r="D89" s="865"/>
      <c r="E89" s="856"/>
      <c r="F89" s="849"/>
      <c r="G89" s="862"/>
      <c r="H89" s="865"/>
      <c r="I89" s="846"/>
      <c r="J89" s="849"/>
      <c r="K89" s="862"/>
      <c r="L89" s="865"/>
      <c r="M89" s="846"/>
      <c r="N89" s="849"/>
      <c r="O89" s="862"/>
      <c r="P89" s="865"/>
      <c r="Q89" s="856"/>
      <c r="R89" s="849"/>
      <c r="S89" s="852"/>
      <c r="T89" s="854"/>
      <c r="U89" s="846"/>
      <c r="V89" s="849"/>
      <c r="W89" s="851" t="s">
        <v>556</v>
      </c>
      <c r="X89" s="853" t="s">
        <v>581</v>
      </c>
      <c r="Y89" s="855" t="s">
        <v>541</v>
      </c>
      <c r="Z89" s="848" t="s">
        <v>550</v>
      </c>
      <c r="AA89" s="534">
        <v>2</v>
      </c>
      <c r="AB89" s="212" t="s">
        <v>552</v>
      </c>
      <c r="AC89" s="561"/>
      <c r="AD89" s="624"/>
      <c r="AE89" s="534"/>
      <c r="AF89" s="212"/>
      <c r="AG89" s="561"/>
      <c r="AH89" s="527"/>
      <c r="AI89" s="534"/>
      <c r="AJ89" s="212"/>
      <c r="AK89" s="652"/>
      <c r="AL89" s="640">
        <v>747</v>
      </c>
      <c r="AM89" s="653"/>
      <c r="AN89" s="653"/>
      <c r="AO89" s="654"/>
      <c r="AP89" s="608">
        <f t="shared" si="0"/>
        <v>747</v>
      </c>
      <c r="AQ89" s="55"/>
      <c r="AR89" s="115"/>
      <c r="AS89" s="69"/>
      <c r="AT89" s="69"/>
      <c r="AU89" s="69"/>
      <c r="AV89" s="69"/>
      <c r="AW89" s="69"/>
      <c r="AX89" s="69"/>
      <c r="AY89" s="69"/>
      <c r="AZ89" s="69"/>
      <c r="BA89" s="69"/>
      <c r="BB89" s="69"/>
      <c r="BC89" s="69"/>
      <c r="BD89" s="69"/>
      <c r="BE89" s="69"/>
      <c r="BF89" s="69"/>
      <c r="BG89" s="69"/>
      <c r="BH89" s="69"/>
      <c r="BI89" s="69"/>
      <c r="BJ89" s="69"/>
      <c r="BK89" s="69"/>
      <c r="BL89" s="69"/>
    </row>
    <row r="90" spans="1:64" ht="28.5" customHeight="1">
      <c r="A90" s="872"/>
      <c r="B90" s="849"/>
      <c r="C90" s="862"/>
      <c r="D90" s="865"/>
      <c r="E90" s="856"/>
      <c r="F90" s="849"/>
      <c r="G90" s="862"/>
      <c r="H90" s="865"/>
      <c r="I90" s="846"/>
      <c r="J90" s="849"/>
      <c r="K90" s="862"/>
      <c r="L90" s="865"/>
      <c r="M90" s="846"/>
      <c r="N90" s="849"/>
      <c r="O90" s="862"/>
      <c r="P90" s="865"/>
      <c r="Q90" s="856"/>
      <c r="R90" s="849"/>
      <c r="S90" s="852"/>
      <c r="T90" s="854"/>
      <c r="U90" s="846"/>
      <c r="V90" s="849"/>
      <c r="W90" s="852"/>
      <c r="X90" s="854"/>
      <c r="Y90" s="856"/>
      <c r="Z90" s="849"/>
      <c r="AA90" s="851" t="s">
        <v>593</v>
      </c>
      <c r="AB90" s="853" t="s">
        <v>594</v>
      </c>
      <c r="AC90" s="855" t="s">
        <v>538</v>
      </c>
      <c r="AD90" s="848" t="s">
        <v>566</v>
      </c>
      <c r="AE90" s="534" t="s">
        <v>530</v>
      </c>
      <c r="AF90" s="562" t="s">
        <v>557</v>
      </c>
      <c r="AG90" s="561"/>
      <c r="AH90" s="527"/>
      <c r="AI90" s="534"/>
      <c r="AJ90" s="212"/>
      <c r="AK90" s="652"/>
      <c r="AL90" s="641">
        <v>214</v>
      </c>
      <c r="AM90" s="653"/>
      <c r="AN90" s="653"/>
      <c r="AO90" s="654"/>
      <c r="AP90" s="608">
        <f t="shared" si="0"/>
        <v>214</v>
      </c>
      <c r="AQ90" s="55"/>
      <c r="AR90" s="115"/>
      <c r="AS90" s="69"/>
      <c r="AT90" s="69"/>
      <c r="AU90" s="69"/>
      <c r="AV90" s="69"/>
      <c r="AW90" s="69"/>
      <c r="AX90" s="69"/>
      <c r="AY90" s="69"/>
      <c r="AZ90" s="69"/>
      <c r="BA90" s="69"/>
      <c r="BB90" s="69"/>
      <c r="BC90" s="69"/>
      <c r="BD90" s="69"/>
      <c r="BE90" s="69"/>
      <c r="BF90" s="69"/>
      <c r="BG90" s="69"/>
      <c r="BH90" s="69"/>
      <c r="BI90" s="69"/>
      <c r="BJ90" s="69"/>
      <c r="BK90" s="69"/>
      <c r="BL90" s="69"/>
    </row>
    <row r="91" spans="1:64" ht="28.5" customHeight="1" thickBot="1">
      <c r="A91" s="872"/>
      <c r="B91" s="849"/>
      <c r="C91" s="862"/>
      <c r="D91" s="865"/>
      <c r="E91" s="856"/>
      <c r="F91" s="849"/>
      <c r="G91" s="862"/>
      <c r="H91" s="865"/>
      <c r="I91" s="846"/>
      <c r="J91" s="849"/>
      <c r="K91" s="862"/>
      <c r="L91" s="865"/>
      <c r="M91" s="846"/>
      <c r="N91" s="849"/>
      <c r="O91" s="862"/>
      <c r="P91" s="865"/>
      <c r="Q91" s="856"/>
      <c r="R91" s="849"/>
      <c r="S91" s="852"/>
      <c r="T91" s="854"/>
      <c r="U91" s="846"/>
      <c r="V91" s="849"/>
      <c r="W91" s="852"/>
      <c r="X91" s="854"/>
      <c r="Y91" s="856"/>
      <c r="Z91" s="849"/>
      <c r="AA91" s="852"/>
      <c r="AB91" s="854"/>
      <c r="AC91" s="856"/>
      <c r="AD91" s="849"/>
      <c r="AE91" s="596" t="s">
        <v>531</v>
      </c>
      <c r="AF91" s="562" t="s">
        <v>582</v>
      </c>
      <c r="AG91" s="561"/>
      <c r="AH91" s="527"/>
      <c r="AI91" s="534"/>
      <c r="AJ91" s="212"/>
      <c r="AK91" s="652"/>
      <c r="AL91" s="642">
        <v>1288</v>
      </c>
      <c r="AM91" s="653"/>
      <c r="AN91" s="653"/>
      <c r="AO91" s="654"/>
      <c r="AP91" s="608">
        <f t="shared" si="0"/>
        <v>1288</v>
      </c>
      <c r="AQ91" s="55"/>
      <c r="AR91" s="115"/>
      <c r="AS91" s="69"/>
      <c r="AT91" s="69"/>
      <c r="AU91" s="343"/>
      <c r="AV91" s="69"/>
      <c r="AW91" s="69"/>
      <c r="AX91" s="69"/>
      <c r="AY91" s="69"/>
      <c r="AZ91" s="343"/>
      <c r="BA91" s="69"/>
      <c r="BB91" s="69"/>
      <c r="BC91" s="69"/>
      <c r="BD91" s="69"/>
      <c r="BE91" s="69"/>
      <c r="BF91" s="69"/>
      <c r="BG91" s="69"/>
      <c r="BH91" s="69"/>
      <c r="BI91" s="69"/>
      <c r="BJ91" s="69"/>
      <c r="BK91" s="69"/>
      <c r="BL91" s="69"/>
    </row>
    <row r="92" spans="1:64" ht="12.75" customHeight="1" thickBot="1">
      <c r="A92" s="872"/>
      <c r="B92" s="849"/>
      <c r="C92" s="862"/>
      <c r="D92" s="865"/>
      <c r="E92" s="856"/>
      <c r="F92" s="849"/>
      <c r="G92" s="862"/>
      <c r="H92" s="865"/>
      <c r="I92" s="846"/>
      <c r="J92" s="849"/>
      <c r="K92" s="862"/>
      <c r="L92" s="865"/>
      <c r="M92" s="846"/>
      <c r="N92" s="849"/>
      <c r="O92" s="861">
        <v>0</v>
      </c>
      <c r="P92" s="853" t="s">
        <v>548</v>
      </c>
      <c r="Q92" s="845" t="s">
        <v>538</v>
      </c>
      <c r="R92" s="848" t="s">
        <v>553</v>
      </c>
      <c r="S92" s="530" t="s">
        <v>481</v>
      </c>
      <c r="T92" s="212" t="s">
        <v>545</v>
      </c>
      <c r="U92" s="601"/>
      <c r="V92" s="531"/>
      <c r="W92" s="530"/>
      <c r="X92" s="562"/>
      <c r="Y92" s="600"/>
      <c r="Z92" s="528"/>
      <c r="AA92" s="212"/>
      <c r="AB92" s="561"/>
      <c r="AC92" s="562"/>
      <c r="AD92" s="600"/>
      <c r="AE92" s="528"/>
      <c r="AF92" s="212"/>
      <c r="AG92" s="562"/>
      <c r="AH92" s="600"/>
      <c r="AI92" s="528"/>
      <c r="AJ92" s="212"/>
      <c r="AK92" s="652"/>
      <c r="AL92" s="643">
        <v>3365</v>
      </c>
      <c r="AM92" s="653"/>
      <c r="AN92" s="653"/>
      <c r="AO92" s="654"/>
      <c r="AP92" s="608">
        <f t="shared" si="0"/>
        <v>3365</v>
      </c>
      <c r="AQ92" s="55"/>
      <c r="AR92" s="115"/>
      <c r="AS92" s="69"/>
      <c r="AT92" s="69"/>
      <c r="AU92" s="343"/>
      <c r="AV92" s="69"/>
      <c r="AW92" s="69"/>
      <c r="AX92" s="69"/>
      <c r="AY92" s="69"/>
      <c r="AZ92" s="343"/>
      <c r="BA92" s="69"/>
      <c r="BB92" s="69"/>
      <c r="BC92" s="69"/>
      <c r="BD92" s="69"/>
      <c r="BE92" s="69"/>
      <c r="BF92" s="69"/>
      <c r="BG92" s="69"/>
      <c r="BH92" s="69"/>
      <c r="BI92" s="69"/>
      <c r="BJ92" s="69"/>
      <c r="BK92" s="69"/>
      <c r="BL92" s="69"/>
    </row>
    <row r="93" spans="1:64" ht="26.25" customHeight="1" thickBot="1">
      <c r="A93" s="872"/>
      <c r="B93" s="849"/>
      <c r="C93" s="862"/>
      <c r="D93" s="865"/>
      <c r="E93" s="856"/>
      <c r="F93" s="849"/>
      <c r="G93" s="862"/>
      <c r="H93" s="865"/>
      <c r="I93" s="846"/>
      <c r="J93" s="849"/>
      <c r="K93" s="862"/>
      <c r="L93" s="865"/>
      <c r="M93" s="846"/>
      <c r="N93" s="849"/>
      <c r="O93" s="862"/>
      <c r="P93" s="854"/>
      <c r="Q93" s="846"/>
      <c r="R93" s="849"/>
      <c r="S93" s="857">
        <v>0</v>
      </c>
      <c r="T93" s="853" t="s">
        <v>546</v>
      </c>
      <c r="U93" s="845" t="s">
        <v>539</v>
      </c>
      <c r="V93" s="848" t="s">
        <v>558</v>
      </c>
      <c r="W93" s="530" t="s">
        <v>481</v>
      </c>
      <c r="X93" s="562" t="s">
        <v>545</v>
      </c>
      <c r="Y93" s="600"/>
      <c r="Z93" s="528"/>
      <c r="AA93" s="212"/>
      <c r="AB93" s="561"/>
      <c r="AC93" s="562"/>
      <c r="AD93" s="600"/>
      <c r="AE93" s="528"/>
      <c r="AF93" s="212"/>
      <c r="AG93" s="562"/>
      <c r="AH93" s="600"/>
      <c r="AI93" s="528"/>
      <c r="AJ93" s="212"/>
      <c r="AK93" s="652"/>
      <c r="AL93" s="644">
        <v>9541</v>
      </c>
      <c r="AM93" s="653"/>
      <c r="AN93" s="653"/>
      <c r="AO93" s="654"/>
      <c r="AP93" s="608">
        <f t="shared" si="0"/>
        <v>9541</v>
      </c>
      <c r="AQ93" s="55"/>
      <c r="AR93" s="115"/>
      <c r="AS93" s="69"/>
      <c r="AT93" s="69"/>
      <c r="AU93" s="343"/>
      <c r="AV93" s="69"/>
      <c r="AW93" s="69"/>
      <c r="AX93" s="69"/>
      <c r="AY93" s="69"/>
      <c r="AZ93" s="343"/>
      <c r="BA93" s="69"/>
      <c r="BB93" s="69"/>
      <c r="BC93" s="69"/>
      <c r="BD93" s="69"/>
      <c r="BE93" s="69"/>
      <c r="BF93" s="69"/>
      <c r="BG93" s="69"/>
      <c r="BH93" s="69"/>
      <c r="BI93" s="69"/>
      <c r="BJ93" s="69"/>
      <c r="BK93" s="69"/>
      <c r="BL93" s="69"/>
    </row>
    <row r="94" spans="1:64" ht="26.25" customHeight="1" thickBot="1">
      <c r="A94" s="872"/>
      <c r="B94" s="849"/>
      <c r="C94" s="862"/>
      <c r="D94" s="865"/>
      <c r="E94" s="856"/>
      <c r="F94" s="849"/>
      <c r="G94" s="862"/>
      <c r="H94" s="865"/>
      <c r="I94" s="846"/>
      <c r="J94" s="849"/>
      <c r="K94" s="862"/>
      <c r="L94" s="865"/>
      <c r="M94" s="846"/>
      <c r="N94" s="849"/>
      <c r="O94" s="862"/>
      <c r="P94" s="854"/>
      <c r="Q94" s="846"/>
      <c r="R94" s="849"/>
      <c r="S94" s="858"/>
      <c r="T94" s="854"/>
      <c r="U94" s="846"/>
      <c r="V94" s="849"/>
      <c r="W94" s="465">
        <v>0</v>
      </c>
      <c r="X94" s="637" t="s">
        <v>546</v>
      </c>
      <c r="Y94" s="635"/>
      <c r="Z94" s="636"/>
      <c r="AA94" s="617"/>
      <c r="AB94" s="614"/>
      <c r="AC94" s="616"/>
      <c r="AD94" s="618"/>
      <c r="AE94" s="616"/>
      <c r="AF94" s="617"/>
      <c r="AG94" s="616"/>
      <c r="AH94" s="618"/>
      <c r="AI94" s="616"/>
      <c r="AJ94" s="627"/>
      <c r="AK94" s="655"/>
      <c r="AL94" s="645"/>
      <c r="AM94" s="653"/>
      <c r="AN94" s="653"/>
      <c r="AO94" s="654"/>
      <c r="AP94" s="608">
        <f t="shared" si="0"/>
        <v>0</v>
      </c>
      <c r="AQ94" s="55"/>
      <c r="AR94" s="115"/>
      <c r="AS94" s="69"/>
      <c r="AT94" s="69"/>
      <c r="AU94" s="343"/>
      <c r="AV94" s="69"/>
      <c r="AW94" s="69"/>
      <c r="AX94" s="69"/>
      <c r="AY94" s="69"/>
      <c r="AZ94" s="343"/>
      <c r="BA94" s="69"/>
      <c r="BB94" s="69"/>
      <c r="BC94" s="69"/>
      <c r="BD94" s="69"/>
      <c r="BE94" s="69"/>
      <c r="BF94" s="69"/>
      <c r="BG94" s="69"/>
      <c r="BH94" s="69"/>
      <c r="BI94" s="69"/>
      <c r="BJ94" s="69"/>
      <c r="BK94" s="69"/>
      <c r="BL94" s="69"/>
    </row>
    <row r="95" spans="1:64" ht="12.75">
      <c r="A95" s="872"/>
      <c r="B95" s="849"/>
      <c r="C95" s="862">
        <v>2</v>
      </c>
      <c r="D95" s="864" t="s">
        <v>2</v>
      </c>
      <c r="E95" s="855" t="s">
        <v>534</v>
      </c>
      <c r="F95" s="848" t="s">
        <v>544</v>
      </c>
      <c r="G95" s="861" t="s">
        <v>481</v>
      </c>
      <c r="H95" s="853" t="s">
        <v>545</v>
      </c>
      <c r="I95" s="867" t="s">
        <v>580</v>
      </c>
      <c r="J95" s="848" t="s">
        <v>553</v>
      </c>
      <c r="K95" s="212" t="s">
        <v>554</v>
      </c>
      <c r="L95" s="212" t="s">
        <v>551</v>
      </c>
      <c r="M95" s="212"/>
      <c r="N95" s="212"/>
      <c r="O95" s="212"/>
      <c r="P95" s="212"/>
      <c r="Q95" s="527"/>
      <c r="R95" s="528"/>
      <c r="S95" s="212"/>
      <c r="T95" s="561"/>
      <c r="U95" s="600"/>
      <c r="V95" s="528"/>
      <c r="W95" s="530"/>
      <c r="X95" s="562"/>
      <c r="Y95" s="600"/>
      <c r="Z95" s="528"/>
      <c r="AA95" s="212"/>
      <c r="AB95" s="561"/>
      <c r="AC95" s="562"/>
      <c r="AD95" s="600"/>
      <c r="AE95" s="528"/>
      <c r="AF95" s="212"/>
      <c r="AG95" s="562"/>
      <c r="AH95" s="600"/>
      <c r="AI95" s="528"/>
      <c r="AJ95" s="212"/>
      <c r="AK95" s="656">
        <v>2086</v>
      </c>
      <c r="AL95" s="639">
        <v>1362</v>
      </c>
      <c r="AM95" s="653"/>
      <c r="AN95" s="653"/>
      <c r="AO95" s="654"/>
      <c r="AP95" s="608">
        <f t="shared" si="0"/>
        <v>3448</v>
      </c>
      <c r="AQ95" s="55"/>
      <c r="AR95" s="115"/>
      <c r="AS95" s="69"/>
      <c r="AT95" s="343"/>
      <c r="AU95" s="343"/>
      <c r="AV95" s="69"/>
      <c r="AW95" s="69"/>
      <c r="AX95" s="69"/>
      <c r="AY95" s="69"/>
      <c r="AZ95" s="343"/>
      <c r="BA95" s="69"/>
      <c r="BB95" s="69"/>
      <c r="BC95" s="69"/>
      <c r="BD95" s="69"/>
      <c r="BE95" s="69"/>
      <c r="BF95" s="69"/>
      <c r="BG95" s="69"/>
      <c r="BH95" s="69"/>
      <c r="BI95" s="69"/>
      <c r="BJ95" s="69"/>
      <c r="BK95" s="69"/>
      <c r="BL95" s="69"/>
    </row>
    <row r="96" spans="1:64" ht="24.75" customHeight="1" thickBot="1">
      <c r="A96" s="872"/>
      <c r="B96" s="849"/>
      <c r="C96" s="862"/>
      <c r="D96" s="865"/>
      <c r="E96" s="856"/>
      <c r="F96" s="849"/>
      <c r="G96" s="862"/>
      <c r="H96" s="854"/>
      <c r="I96" s="868"/>
      <c r="J96" s="849"/>
      <c r="K96" s="861" t="s">
        <v>556</v>
      </c>
      <c r="L96" s="853" t="s">
        <v>589</v>
      </c>
      <c r="M96" s="845" t="s">
        <v>537</v>
      </c>
      <c r="N96" s="848" t="s">
        <v>549</v>
      </c>
      <c r="O96" s="212" t="s">
        <v>530</v>
      </c>
      <c r="P96" s="212" t="s">
        <v>586</v>
      </c>
      <c r="Q96" s="527"/>
      <c r="R96" s="528"/>
      <c r="S96" s="212"/>
      <c r="T96" s="561"/>
      <c r="U96" s="600"/>
      <c r="V96" s="528"/>
      <c r="W96" s="530"/>
      <c r="X96" s="562"/>
      <c r="Y96" s="600"/>
      <c r="Z96" s="528"/>
      <c r="AA96" s="212"/>
      <c r="AB96" s="561"/>
      <c r="AC96" s="562"/>
      <c r="AD96" s="600"/>
      <c r="AE96" s="528"/>
      <c r="AF96" s="212"/>
      <c r="AG96" s="562"/>
      <c r="AH96" s="600"/>
      <c r="AI96" s="528"/>
      <c r="AJ96" s="543"/>
      <c r="AK96" s="661">
        <v>2</v>
      </c>
      <c r="AL96" s="646">
        <v>1</v>
      </c>
      <c r="AM96" s="653"/>
      <c r="AN96" s="653"/>
      <c r="AO96" s="654"/>
      <c r="AP96" s="608">
        <f t="shared" si="0"/>
        <v>3</v>
      </c>
      <c r="AQ96" s="55"/>
      <c r="AR96" s="115"/>
      <c r="AS96" s="69"/>
      <c r="AT96" s="343"/>
      <c r="AU96" s="343"/>
      <c r="AV96" s="69"/>
      <c r="AW96" s="69"/>
      <c r="AX96" s="69"/>
      <c r="AY96" s="69"/>
      <c r="AZ96" s="343"/>
      <c r="BA96" s="69"/>
      <c r="BB96" s="69"/>
      <c r="BC96" s="69"/>
      <c r="BD96" s="69"/>
      <c r="BE96" s="69"/>
      <c r="BF96" s="69"/>
      <c r="BG96" s="69"/>
      <c r="BH96" s="69"/>
      <c r="BI96" s="69"/>
      <c r="BJ96" s="69"/>
      <c r="BK96" s="69"/>
      <c r="BL96" s="69"/>
    </row>
    <row r="97" spans="1:64" ht="24.75" customHeight="1" thickBot="1">
      <c r="A97" s="872"/>
      <c r="B97" s="849"/>
      <c r="C97" s="862"/>
      <c r="D97" s="865"/>
      <c r="E97" s="856"/>
      <c r="F97" s="849"/>
      <c r="G97" s="863"/>
      <c r="H97" s="860"/>
      <c r="I97" s="869"/>
      <c r="J97" s="850"/>
      <c r="K97" s="863"/>
      <c r="L97" s="860"/>
      <c r="M97" s="847"/>
      <c r="N97" s="850"/>
      <c r="O97" s="613" t="s">
        <v>531</v>
      </c>
      <c r="P97" s="617" t="s">
        <v>587</v>
      </c>
      <c r="Q97" s="615"/>
      <c r="R97" s="616"/>
      <c r="S97" s="617"/>
      <c r="T97" s="619"/>
      <c r="U97" s="618"/>
      <c r="V97" s="616"/>
      <c r="W97" s="613"/>
      <c r="X97" s="614"/>
      <c r="Y97" s="618"/>
      <c r="Z97" s="616"/>
      <c r="AA97" s="617"/>
      <c r="AB97" s="619"/>
      <c r="AC97" s="614"/>
      <c r="AD97" s="618"/>
      <c r="AE97" s="616"/>
      <c r="AF97" s="617"/>
      <c r="AG97" s="614"/>
      <c r="AH97" s="618"/>
      <c r="AI97" s="616"/>
      <c r="AJ97" s="627"/>
      <c r="AK97" s="648"/>
      <c r="AL97" s="665"/>
      <c r="AM97" s="653"/>
      <c r="AN97" s="653"/>
      <c r="AO97" s="654"/>
      <c r="AP97" s="608">
        <f t="shared" si="0"/>
        <v>0</v>
      </c>
      <c r="AQ97" s="55"/>
      <c r="AR97" s="115"/>
      <c r="AS97" s="69"/>
      <c r="AT97" s="343"/>
      <c r="AU97" s="343"/>
      <c r="AV97" s="69"/>
      <c r="AW97" s="69"/>
      <c r="AX97" s="69"/>
      <c r="AY97" s="69"/>
      <c r="AZ97" s="343"/>
      <c r="BA97" s="69"/>
      <c r="BB97" s="69"/>
      <c r="BC97" s="69"/>
      <c r="BD97" s="69"/>
      <c r="BE97" s="69"/>
      <c r="BF97" s="69"/>
      <c r="BG97" s="69"/>
      <c r="BH97" s="69"/>
      <c r="BI97" s="69"/>
      <c r="BJ97" s="69"/>
      <c r="BK97" s="69"/>
      <c r="BL97" s="69"/>
    </row>
    <row r="98" spans="1:64" ht="12.75">
      <c r="A98" s="872"/>
      <c r="B98" s="849"/>
      <c r="C98" s="862"/>
      <c r="D98" s="865"/>
      <c r="E98" s="856"/>
      <c r="F98" s="849"/>
      <c r="G98" s="861">
        <v>0</v>
      </c>
      <c r="H98" s="864" t="s">
        <v>546</v>
      </c>
      <c r="I98" s="845" t="s">
        <v>536</v>
      </c>
      <c r="J98" s="848" t="s">
        <v>547</v>
      </c>
      <c r="K98" s="861" t="s">
        <v>481</v>
      </c>
      <c r="L98" s="853" t="s">
        <v>545</v>
      </c>
      <c r="M98" s="867" t="s">
        <v>580</v>
      </c>
      <c r="N98" s="848" t="s">
        <v>553</v>
      </c>
      <c r="O98" s="212" t="s">
        <v>554</v>
      </c>
      <c r="P98" s="212" t="s">
        <v>551</v>
      </c>
      <c r="Q98" s="212"/>
      <c r="R98" s="212"/>
      <c r="S98" s="212"/>
      <c r="T98" s="212"/>
      <c r="U98" s="527"/>
      <c r="V98" s="528"/>
      <c r="W98" s="530"/>
      <c r="X98" s="530"/>
      <c r="Y98" s="628"/>
      <c r="Z98" s="628"/>
      <c r="AA98" s="530"/>
      <c r="AB98" s="561"/>
      <c r="AC98" s="530"/>
      <c r="AD98" s="628"/>
      <c r="AE98" s="628"/>
      <c r="AF98" s="530"/>
      <c r="AG98" s="530"/>
      <c r="AH98" s="628"/>
      <c r="AI98" s="628"/>
      <c r="AJ98" s="591"/>
      <c r="AK98" s="657">
        <v>229</v>
      </c>
      <c r="AL98" s="639">
        <v>162</v>
      </c>
      <c r="AM98" s="653"/>
      <c r="AN98" s="653"/>
      <c r="AO98" s="654"/>
      <c r="AP98" s="608">
        <f t="shared" si="0"/>
        <v>391</v>
      </c>
      <c r="AQ98" s="55"/>
      <c r="AR98" s="115"/>
      <c r="AS98" s="69"/>
      <c r="AT98" s="69"/>
      <c r="AU98" s="69"/>
      <c r="AV98" s="69"/>
      <c r="AW98" s="69"/>
      <c r="AX98" s="69"/>
      <c r="AY98" s="69"/>
      <c r="AZ98" s="69"/>
      <c r="BA98" s="69"/>
      <c r="BB98" s="69"/>
      <c r="BC98" s="69"/>
      <c r="BD98" s="69"/>
      <c r="BE98" s="69"/>
      <c r="BF98" s="69"/>
      <c r="BG98" s="69"/>
      <c r="BH98" s="69"/>
      <c r="BI98" s="69"/>
      <c r="BJ98" s="69"/>
      <c r="BK98" s="69"/>
      <c r="BL98" s="69"/>
    </row>
    <row r="99" spans="1:64" ht="24.75" customHeight="1" thickBot="1">
      <c r="A99" s="872"/>
      <c r="B99" s="849"/>
      <c r="C99" s="862"/>
      <c r="D99" s="865"/>
      <c r="E99" s="856"/>
      <c r="F99" s="849"/>
      <c r="G99" s="862"/>
      <c r="H99" s="865"/>
      <c r="I99" s="846"/>
      <c r="J99" s="849"/>
      <c r="K99" s="862"/>
      <c r="L99" s="854"/>
      <c r="M99" s="868"/>
      <c r="N99" s="849"/>
      <c r="O99" s="861" t="s">
        <v>556</v>
      </c>
      <c r="P99" s="864" t="s">
        <v>585</v>
      </c>
      <c r="Q99" s="845" t="s">
        <v>537</v>
      </c>
      <c r="R99" s="848" t="s">
        <v>549</v>
      </c>
      <c r="S99" s="212" t="s">
        <v>530</v>
      </c>
      <c r="T99" s="212" t="s">
        <v>586</v>
      </c>
      <c r="U99" s="527"/>
      <c r="V99" s="528"/>
      <c r="W99" s="530"/>
      <c r="X99" s="530"/>
      <c r="Y99" s="628"/>
      <c r="Z99" s="628"/>
      <c r="AA99" s="530"/>
      <c r="AB99" s="561"/>
      <c r="AC99" s="530"/>
      <c r="AD99" s="628"/>
      <c r="AE99" s="628"/>
      <c r="AF99" s="530"/>
      <c r="AG99" s="530"/>
      <c r="AH99" s="628"/>
      <c r="AI99" s="628"/>
      <c r="AJ99" s="591"/>
      <c r="AK99" s="657">
        <v>1</v>
      </c>
      <c r="AL99" s="640">
        <v>0</v>
      </c>
      <c r="AM99" s="653"/>
      <c r="AN99" s="653"/>
      <c r="AO99" s="654"/>
      <c r="AP99" s="608">
        <f t="shared" si="0"/>
        <v>1</v>
      </c>
      <c r="AQ99" s="55"/>
      <c r="AR99" s="115"/>
      <c r="AS99" s="69"/>
      <c r="AT99" s="69"/>
      <c r="AU99" s="69"/>
      <c r="AV99" s="69"/>
      <c r="AW99" s="69"/>
      <c r="AX99" s="69"/>
      <c r="AY99" s="69"/>
      <c r="AZ99" s="69"/>
      <c r="BA99" s="69"/>
      <c r="BB99" s="69"/>
      <c r="BC99" s="69"/>
      <c r="BD99" s="69"/>
      <c r="BE99" s="69"/>
      <c r="BF99" s="69"/>
      <c r="BG99" s="69"/>
      <c r="BH99" s="69"/>
      <c r="BI99" s="69"/>
      <c r="BJ99" s="69"/>
      <c r="BK99" s="69"/>
      <c r="BL99" s="69"/>
    </row>
    <row r="100" spans="1:64" ht="24.75" customHeight="1" thickBot="1">
      <c r="A100" s="872"/>
      <c r="B100" s="849"/>
      <c r="C100" s="862"/>
      <c r="D100" s="865"/>
      <c r="E100" s="856"/>
      <c r="F100" s="849"/>
      <c r="G100" s="862"/>
      <c r="H100" s="865"/>
      <c r="I100" s="846"/>
      <c r="J100" s="849"/>
      <c r="K100" s="863"/>
      <c r="L100" s="860"/>
      <c r="M100" s="869"/>
      <c r="N100" s="850"/>
      <c r="O100" s="863"/>
      <c r="P100" s="866"/>
      <c r="Q100" s="847"/>
      <c r="R100" s="850"/>
      <c r="S100" s="613" t="s">
        <v>531</v>
      </c>
      <c r="T100" s="617" t="s">
        <v>587</v>
      </c>
      <c r="U100" s="615"/>
      <c r="V100" s="616"/>
      <c r="W100" s="629"/>
      <c r="X100" s="629"/>
      <c r="Y100" s="630"/>
      <c r="Z100" s="630"/>
      <c r="AA100" s="629"/>
      <c r="AB100" s="626"/>
      <c r="AC100" s="629"/>
      <c r="AD100" s="630"/>
      <c r="AE100" s="630"/>
      <c r="AF100" s="629"/>
      <c r="AG100" s="629"/>
      <c r="AH100" s="630"/>
      <c r="AI100" s="630"/>
      <c r="AJ100" s="629"/>
      <c r="AK100" s="648"/>
      <c r="AL100" s="665"/>
      <c r="AM100" s="653"/>
      <c r="AN100" s="653"/>
      <c r="AO100" s="654"/>
      <c r="AP100" s="608">
        <f t="shared" si="0"/>
        <v>0</v>
      </c>
      <c r="AQ100" s="55"/>
      <c r="AR100" s="115"/>
      <c r="AS100" s="69"/>
      <c r="AT100" s="69"/>
      <c r="AU100" s="69"/>
      <c r="AV100" s="69"/>
      <c r="AW100" s="69"/>
      <c r="AX100" s="69"/>
      <c r="AY100" s="69"/>
      <c r="AZ100" s="69"/>
      <c r="BA100" s="69"/>
      <c r="BB100" s="69"/>
      <c r="BC100" s="69"/>
      <c r="BD100" s="69"/>
      <c r="BE100" s="69"/>
      <c r="BF100" s="69"/>
      <c r="BG100" s="69"/>
      <c r="BH100" s="69"/>
      <c r="BI100" s="69"/>
      <c r="BJ100" s="69"/>
      <c r="BK100" s="69"/>
      <c r="BL100" s="69"/>
    </row>
    <row r="101" spans="1:64" ht="24" customHeight="1">
      <c r="A101" s="872"/>
      <c r="B101" s="849"/>
      <c r="C101" s="862"/>
      <c r="D101" s="865"/>
      <c r="E101" s="856"/>
      <c r="F101" s="849"/>
      <c r="G101" s="862"/>
      <c r="H101" s="865"/>
      <c r="I101" s="846"/>
      <c r="J101" s="849"/>
      <c r="K101" s="862">
        <v>0</v>
      </c>
      <c r="L101" s="864" t="s">
        <v>546</v>
      </c>
      <c r="M101" s="845" t="s">
        <v>537</v>
      </c>
      <c r="N101" s="848" t="s">
        <v>549</v>
      </c>
      <c r="O101" s="861" t="s">
        <v>481</v>
      </c>
      <c r="P101" s="864" t="s">
        <v>545</v>
      </c>
      <c r="Q101" s="855" t="s">
        <v>541</v>
      </c>
      <c r="R101" s="848" t="s">
        <v>550</v>
      </c>
      <c r="S101" s="530">
        <v>1</v>
      </c>
      <c r="T101" s="562" t="s">
        <v>551</v>
      </c>
      <c r="U101" s="601"/>
      <c r="V101" s="531"/>
      <c r="W101" s="530"/>
      <c r="X101" s="562"/>
      <c r="Y101" s="600"/>
      <c r="Z101" s="528"/>
      <c r="AA101" s="212"/>
      <c r="AB101" s="561"/>
      <c r="AC101" s="562"/>
      <c r="AD101" s="600"/>
      <c r="AE101" s="528"/>
      <c r="AF101" s="212"/>
      <c r="AG101" s="562"/>
      <c r="AH101" s="600"/>
      <c r="AI101" s="528"/>
      <c r="AJ101" s="212"/>
      <c r="AK101" s="685">
        <v>117</v>
      </c>
      <c r="AL101" s="658">
        <v>74</v>
      </c>
      <c r="AM101" s="653"/>
      <c r="AN101" s="653"/>
      <c r="AO101" s="654"/>
      <c r="AP101" s="608">
        <f t="shared" si="0"/>
        <v>191</v>
      </c>
      <c r="AQ101" s="55"/>
      <c r="AR101" s="115"/>
      <c r="AS101" s="69"/>
      <c r="AT101" s="69"/>
      <c r="AU101" s="69"/>
      <c r="AV101" s="69"/>
      <c r="AW101" s="69"/>
      <c r="AX101" s="69"/>
      <c r="AY101" s="69"/>
      <c r="AZ101" s="69"/>
      <c r="BA101" s="69"/>
      <c r="BB101" s="69"/>
      <c r="BC101" s="69"/>
      <c r="BD101" s="69"/>
      <c r="BE101" s="69"/>
      <c r="BF101" s="69"/>
      <c r="BG101" s="69"/>
      <c r="BH101" s="69"/>
      <c r="BI101" s="69"/>
      <c r="BJ101" s="69"/>
      <c r="BK101" s="69"/>
      <c r="BL101" s="69"/>
    </row>
    <row r="102" spans="1:64" ht="24" customHeight="1" thickBot="1">
      <c r="A102" s="872"/>
      <c r="B102" s="849"/>
      <c r="C102" s="862"/>
      <c r="D102" s="865"/>
      <c r="E102" s="856"/>
      <c r="F102" s="849"/>
      <c r="G102" s="862"/>
      <c r="H102" s="865"/>
      <c r="I102" s="846"/>
      <c r="J102" s="849"/>
      <c r="K102" s="862"/>
      <c r="L102" s="865"/>
      <c r="M102" s="846"/>
      <c r="N102" s="849"/>
      <c r="O102" s="862"/>
      <c r="P102" s="865"/>
      <c r="Q102" s="856"/>
      <c r="R102" s="849"/>
      <c r="S102" s="851" t="s">
        <v>578</v>
      </c>
      <c r="T102" s="853" t="s">
        <v>579</v>
      </c>
      <c r="U102" s="845" t="s">
        <v>538</v>
      </c>
      <c r="V102" s="848" t="s">
        <v>566</v>
      </c>
      <c r="W102" s="530" t="s">
        <v>554</v>
      </c>
      <c r="X102" s="562" t="s">
        <v>555</v>
      </c>
      <c r="Y102" s="562"/>
      <c r="Z102" s="600"/>
      <c r="AA102" s="528"/>
      <c r="AB102" s="212"/>
      <c r="AC102" s="561"/>
      <c r="AD102" s="562"/>
      <c r="AE102" s="528"/>
      <c r="AF102" s="212"/>
      <c r="AG102" s="561"/>
      <c r="AH102" s="562"/>
      <c r="AI102" s="528"/>
      <c r="AJ102" s="212"/>
      <c r="AK102" s="686">
        <v>96</v>
      </c>
      <c r="AL102" s="687">
        <v>95</v>
      </c>
      <c r="AM102" s="676"/>
      <c r="AN102" s="653"/>
      <c r="AO102" s="654"/>
      <c r="AP102" s="608">
        <f t="shared" si="0"/>
        <v>191</v>
      </c>
      <c r="AQ102" s="55"/>
      <c r="AR102" s="115"/>
      <c r="AS102" s="69"/>
      <c r="AT102" s="69"/>
      <c r="AU102" s="69"/>
      <c r="AV102" s="69"/>
      <c r="AW102" s="69"/>
      <c r="AX102" s="69"/>
      <c r="AY102" s="69"/>
      <c r="AZ102" s="69"/>
      <c r="BA102" s="69"/>
      <c r="BB102" s="69"/>
      <c r="BC102" s="69"/>
      <c r="BD102" s="69"/>
      <c r="BE102" s="69"/>
      <c r="BF102" s="69"/>
      <c r="BG102" s="69"/>
      <c r="BH102" s="69"/>
      <c r="BI102" s="69"/>
      <c r="BJ102" s="69"/>
      <c r="BK102" s="69"/>
      <c r="BL102" s="69"/>
    </row>
    <row r="103" spans="1:64" ht="24" customHeight="1">
      <c r="A103" s="872"/>
      <c r="B103" s="849"/>
      <c r="C103" s="862"/>
      <c r="D103" s="865"/>
      <c r="E103" s="856"/>
      <c r="F103" s="849"/>
      <c r="G103" s="862"/>
      <c r="H103" s="865"/>
      <c r="I103" s="846"/>
      <c r="J103" s="849"/>
      <c r="K103" s="862"/>
      <c r="L103" s="865"/>
      <c r="M103" s="846"/>
      <c r="N103" s="849"/>
      <c r="O103" s="862"/>
      <c r="P103" s="865"/>
      <c r="Q103" s="856"/>
      <c r="R103" s="849"/>
      <c r="S103" s="852"/>
      <c r="T103" s="854"/>
      <c r="U103" s="846"/>
      <c r="V103" s="849"/>
      <c r="W103" s="851" t="s">
        <v>556</v>
      </c>
      <c r="X103" s="853" t="s">
        <v>581</v>
      </c>
      <c r="Y103" s="855" t="s">
        <v>541</v>
      </c>
      <c r="Z103" s="848" t="s">
        <v>550</v>
      </c>
      <c r="AA103" s="534">
        <v>2</v>
      </c>
      <c r="AB103" s="212" t="s">
        <v>552</v>
      </c>
      <c r="AC103" s="561"/>
      <c r="AD103" s="624"/>
      <c r="AE103" s="534"/>
      <c r="AF103" s="212"/>
      <c r="AG103" s="561"/>
      <c r="AH103" s="527"/>
      <c r="AI103" s="534"/>
      <c r="AJ103" s="212"/>
      <c r="AK103" s="686">
        <v>376</v>
      </c>
      <c r="AL103" s="659">
        <v>351</v>
      </c>
      <c r="AM103" s="653"/>
      <c r="AN103" s="653"/>
      <c r="AO103" s="654"/>
      <c r="AP103" s="608">
        <f t="shared" si="0"/>
        <v>727</v>
      </c>
      <c r="AQ103" s="55"/>
      <c r="AR103" s="115"/>
      <c r="AS103" s="69"/>
      <c r="AT103" s="69"/>
      <c r="AU103" s="69"/>
      <c r="AV103" s="69"/>
      <c r="AW103" s="69"/>
      <c r="AX103" s="69"/>
      <c r="AY103" s="69"/>
      <c r="AZ103" s="69"/>
      <c r="BA103" s="69"/>
      <c r="BB103" s="69"/>
      <c r="BC103" s="69"/>
      <c r="BD103" s="69"/>
      <c r="BE103" s="69"/>
      <c r="BF103" s="69"/>
      <c r="BG103" s="69"/>
      <c r="BH103" s="69"/>
      <c r="BI103" s="69"/>
      <c r="BJ103" s="69"/>
      <c r="BK103" s="69"/>
      <c r="BL103" s="69"/>
    </row>
    <row r="104" spans="1:64" ht="27" customHeight="1">
      <c r="A104" s="872"/>
      <c r="B104" s="849"/>
      <c r="C104" s="862"/>
      <c r="D104" s="865"/>
      <c r="E104" s="856"/>
      <c r="F104" s="849"/>
      <c r="G104" s="862"/>
      <c r="H104" s="865"/>
      <c r="I104" s="846"/>
      <c r="J104" s="849"/>
      <c r="K104" s="862"/>
      <c r="L104" s="865"/>
      <c r="M104" s="846"/>
      <c r="N104" s="849"/>
      <c r="O104" s="862"/>
      <c r="P104" s="865"/>
      <c r="Q104" s="856"/>
      <c r="R104" s="849"/>
      <c r="S104" s="852"/>
      <c r="T104" s="854"/>
      <c r="U104" s="846"/>
      <c r="V104" s="849"/>
      <c r="W104" s="852"/>
      <c r="X104" s="854"/>
      <c r="Y104" s="856"/>
      <c r="Z104" s="849"/>
      <c r="AA104" s="851" t="s">
        <v>593</v>
      </c>
      <c r="AB104" s="853" t="s">
        <v>594</v>
      </c>
      <c r="AC104" s="855" t="s">
        <v>538</v>
      </c>
      <c r="AD104" s="848" t="s">
        <v>566</v>
      </c>
      <c r="AE104" s="534" t="s">
        <v>530</v>
      </c>
      <c r="AF104" s="562" t="s">
        <v>557</v>
      </c>
      <c r="AG104" s="561"/>
      <c r="AH104" s="527"/>
      <c r="AI104" s="534"/>
      <c r="AJ104" s="562"/>
      <c r="AK104" s="686">
        <v>63</v>
      </c>
      <c r="AL104" s="688">
        <v>138</v>
      </c>
      <c r="AM104" s="676"/>
      <c r="AN104" s="653"/>
      <c r="AO104" s="654"/>
      <c r="AP104" s="608">
        <f t="shared" si="0"/>
        <v>201</v>
      </c>
      <c r="AQ104" s="55"/>
      <c r="AR104" s="115"/>
      <c r="AS104" s="69"/>
      <c r="AT104" s="69"/>
      <c r="AU104" s="69"/>
      <c r="AV104" s="69"/>
      <c r="AW104" s="69"/>
      <c r="AX104" s="69"/>
      <c r="AY104" s="69"/>
      <c r="AZ104" s="69"/>
      <c r="BA104" s="69"/>
      <c r="BB104" s="69"/>
      <c r="BC104" s="69"/>
      <c r="BD104" s="69"/>
      <c r="BE104" s="69"/>
      <c r="BF104" s="69"/>
      <c r="BG104" s="69"/>
      <c r="BH104" s="69"/>
      <c r="BI104" s="69"/>
      <c r="BJ104" s="69"/>
      <c r="BK104" s="69"/>
      <c r="BL104" s="69"/>
    </row>
    <row r="105" spans="1:64" ht="27" customHeight="1">
      <c r="A105" s="872"/>
      <c r="B105" s="849"/>
      <c r="C105" s="862"/>
      <c r="D105" s="865"/>
      <c r="E105" s="856"/>
      <c r="F105" s="849"/>
      <c r="G105" s="862"/>
      <c r="H105" s="865"/>
      <c r="I105" s="846"/>
      <c r="J105" s="849"/>
      <c r="K105" s="862"/>
      <c r="L105" s="865"/>
      <c r="M105" s="846"/>
      <c r="N105" s="849"/>
      <c r="O105" s="862"/>
      <c r="P105" s="865"/>
      <c r="Q105" s="856"/>
      <c r="R105" s="849"/>
      <c r="S105" s="852"/>
      <c r="T105" s="854"/>
      <c r="U105" s="846"/>
      <c r="V105" s="849"/>
      <c r="W105" s="852"/>
      <c r="X105" s="854"/>
      <c r="Y105" s="856"/>
      <c r="Z105" s="849"/>
      <c r="AA105" s="852"/>
      <c r="AB105" s="854"/>
      <c r="AC105" s="856"/>
      <c r="AD105" s="849"/>
      <c r="AE105" s="596" t="s">
        <v>531</v>
      </c>
      <c r="AF105" s="562" t="s">
        <v>582</v>
      </c>
      <c r="AG105" s="561"/>
      <c r="AH105" s="527"/>
      <c r="AI105" s="534"/>
      <c r="AJ105" s="562"/>
      <c r="AK105" s="686">
        <v>190</v>
      </c>
      <c r="AL105" s="642">
        <v>931</v>
      </c>
      <c r="AM105" s="653"/>
      <c r="AN105" s="653"/>
      <c r="AO105" s="654"/>
      <c r="AP105" s="608">
        <f t="shared" si="0"/>
        <v>1121</v>
      </c>
      <c r="AQ105" s="55"/>
      <c r="AR105" s="115"/>
      <c r="AS105" s="69"/>
      <c r="AT105" s="69"/>
      <c r="AU105" s="69"/>
      <c r="AV105" s="69"/>
      <c r="AW105" s="69"/>
      <c r="AX105" s="69"/>
      <c r="AY105" s="69"/>
      <c r="AZ105" s="343"/>
      <c r="BA105" s="69"/>
      <c r="BB105" s="69"/>
      <c r="BC105" s="69"/>
      <c r="BD105" s="69"/>
      <c r="BE105" s="69"/>
      <c r="BF105" s="69"/>
      <c r="BG105" s="69"/>
      <c r="BH105" s="69"/>
      <c r="BI105" s="69"/>
      <c r="BJ105" s="69"/>
      <c r="BK105" s="69"/>
      <c r="BL105" s="69"/>
    </row>
    <row r="106" spans="1:64" ht="12.75">
      <c r="A106" s="872"/>
      <c r="B106" s="849"/>
      <c r="C106" s="862"/>
      <c r="D106" s="865"/>
      <c r="E106" s="856"/>
      <c r="F106" s="849"/>
      <c r="G106" s="862"/>
      <c r="H106" s="865"/>
      <c r="I106" s="846"/>
      <c r="J106" s="849"/>
      <c r="K106" s="862"/>
      <c r="L106" s="865"/>
      <c r="M106" s="846"/>
      <c r="N106" s="849"/>
      <c r="O106" s="861">
        <v>0</v>
      </c>
      <c r="P106" s="853" t="s">
        <v>548</v>
      </c>
      <c r="Q106" s="845" t="s">
        <v>538</v>
      </c>
      <c r="R106" s="848" t="s">
        <v>553</v>
      </c>
      <c r="S106" s="530" t="s">
        <v>530</v>
      </c>
      <c r="T106" s="562" t="s">
        <v>557</v>
      </c>
      <c r="U106" s="632"/>
      <c r="V106" s="531"/>
      <c r="W106" s="530"/>
      <c r="X106" s="562"/>
      <c r="Y106" s="600"/>
      <c r="Z106" s="528"/>
      <c r="AA106" s="212"/>
      <c r="AB106" s="561"/>
      <c r="AC106" s="562"/>
      <c r="AD106" s="600"/>
      <c r="AE106" s="528"/>
      <c r="AF106" s="212"/>
      <c r="AG106" s="562"/>
      <c r="AH106" s="600"/>
      <c r="AI106" s="528"/>
      <c r="AJ106" s="212"/>
      <c r="AK106" s="686">
        <v>2295</v>
      </c>
      <c r="AL106" s="647">
        <v>6672</v>
      </c>
      <c r="AM106" s="653"/>
      <c r="AN106" s="653"/>
      <c r="AO106" s="654"/>
      <c r="AP106" s="608">
        <f t="shared" si="0"/>
        <v>8967</v>
      </c>
      <c r="AQ106" s="55"/>
      <c r="AR106" s="115"/>
      <c r="AS106" s="69"/>
      <c r="AT106" s="343"/>
      <c r="AU106" s="343"/>
      <c r="AV106" s="69"/>
      <c r="AW106" s="69"/>
      <c r="AX106" s="69"/>
      <c r="AY106" s="69"/>
      <c r="AZ106" s="343"/>
      <c r="BA106" s="69"/>
      <c r="BB106" s="69"/>
      <c r="BC106" s="69"/>
      <c r="BD106" s="69"/>
      <c r="BE106" s="69"/>
      <c r="BF106" s="69"/>
      <c r="BG106" s="69"/>
      <c r="BH106" s="69"/>
      <c r="BI106" s="69"/>
      <c r="BJ106" s="69"/>
      <c r="BK106" s="69"/>
      <c r="BL106" s="69"/>
    </row>
    <row r="107" spans="1:64" ht="12.75">
      <c r="A107" s="872"/>
      <c r="B107" s="849"/>
      <c r="C107" s="862"/>
      <c r="D107" s="865"/>
      <c r="E107" s="856"/>
      <c r="F107" s="849"/>
      <c r="G107" s="862"/>
      <c r="H107" s="865"/>
      <c r="I107" s="846"/>
      <c r="J107" s="849"/>
      <c r="K107" s="862"/>
      <c r="L107" s="865"/>
      <c r="M107" s="846"/>
      <c r="N107" s="849"/>
      <c r="O107" s="862"/>
      <c r="P107" s="854"/>
      <c r="Q107" s="846"/>
      <c r="R107" s="849"/>
      <c r="S107" s="563" t="s">
        <v>561</v>
      </c>
      <c r="T107" s="562" t="s">
        <v>590</v>
      </c>
      <c r="U107" s="612"/>
      <c r="V107" s="531"/>
      <c r="W107" s="530"/>
      <c r="X107" s="562"/>
      <c r="Y107" s="600"/>
      <c r="Z107" s="528"/>
      <c r="AA107" s="212"/>
      <c r="AB107" s="561"/>
      <c r="AC107" s="562"/>
      <c r="AD107" s="600"/>
      <c r="AE107" s="528"/>
      <c r="AF107" s="212"/>
      <c r="AG107" s="562"/>
      <c r="AH107" s="600"/>
      <c r="AI107" s="528"/>
      <c r="AJ107" s="212"/>
      <c r="AK107" s="686">
        <v>2572</v>
      </c>
      <c r="AL107" s="660">
        <v>3008</v>
      </c>
      <c r="AM107" s="653"/>
      <c r="AN107" s="653"/>
      <c r="AO107" s="654"/>
      <c r="AP107" s="608">
        <f t="shared" si="0"/>
        <v>5580</v>
      </c>
      <c r="AQ107" s="55"/>
      <c r="AR107" s="115"/>
      <c r="AS107" s="69"/>
      <c r="AT107" s="343"/>
      <c r="AU107" s="343"/>
      <c r="AV107" s="69"/>
      <c r="AW107" s="69"/>
      <c r="AX107" s="69"/>
      <c r="AY107" s="69"/>
      <c r="AZ107" s="343"/>
      <c r="BA107" s="69"/>
      <c r="BB107" s="69"/>
      <c r="BC107" s="69"/>
      <c r="BD107" s="69"/>
      <c r="BE107" s="69"/>
      <c r="BF107" s="69"/>
      <c r="BG107" s="69"/>
      <c r="BH107" s="69"/>
      <c r="BI107" s="69"/>
      <c r="BJ107" s="69"/>
      <c r="BK107" s="69"/>
      <c r="BL107" s="69"/>
    </row>
    <row r="108" spans="1:64" ht="12.75" customHeight="1">
      <c r="A108" s="872"/>
      <c r="B108" s="849"/>
      <c r="C108" s="862"/>
      <c r="D108" s="865"/>
      <c r="E108" s="856"/>
      <c r="F108" s="849"/>
      <c r="G108" s="862"/>
      <c r="H108" s="865"/>
      <c r="I108" s="846"/>
      <c r="J108" s="849"/>
      <c r="K108" s="862"/>
      <c r="L108" s="865"/>
      <c r="M108" s="846"/>
      <c r="N108" s="849"/>
      <c r="O108" s="862"/>
      <c r="P108" s="854"/>
      <c r="Q108" s="846"/>
      <c r="R108" s="849"/>
      <c r="S108" s="857">
        <v>0</v>
      </c>
      <c r="T108" s="853" t="s">
        <v>546</v>
      </c>
      <c r="U108" s="845" t="s">
        <v>539</v>
      </c>
      <c r="V108" s="849" t="s">
        <v>558</v>
      </c>
      <c r="W108" s="617" t="s">
        <v>554</v>
      </c>
      <c r="X108" s="614" t="s">
        <v>614</v>
      </c>
      <c r="Y108" s="689"/>
      <c r="Z108" s="616"/>
      <c r="AA108" s="617"/>
      <c r="AB108" s="614"/>
      <c r="AC108" s="614"/>
      <c r="AD108" s="618"/>
      <c r="AE108" s="616"/>
      <c r="AF108" s="617"/>
      <c r="AG108" s="614"/>
      <c r="AH108" s="618"/>
      <c r="AI108" s="616"/>
      <c r="AJ108" s="617"/>
      <c r="AK108" s="686">
        <v>0</v>
      </c>
      <c r="AL108" s="647">
        <v>0</v>
      </c>
      <c r="AM108" s="653"/>
      <c r="AN108" s="653"/>
      <c r="AO108" s="654"/>
      <c r="AP108" s="608">
        <f>SUM(AK108:AO108)</f>
        <v>0</v>
      </c>
      <c r="AQ108" s="55"/>
      <c r="AR108" s="115"/>
      <c r="AS108" s="69"/>
      <c r="AT108" s="343"/>
      <c r="AU108" s="343"/>
      <c r="AV108" s="69"/>
      <c r="AW108" s="69"/>
      <c r="AX108" s="69"/>
      <c r="AY108" s="69"/>
      <c r="AZ108" s="343"/>
      <c r="BA108" s="69"/>
      <c r="BB108" s="69"/>
      <c r="BC108" s="69"/>
      <c r="BD108" s="69"/>
      <c r="BE108" s="69"/>
      <c r="BF108" s="69"/>
      <c r="BG108" s="69"/>
      <c r="BH108" s="69"/>
      <c r="BI108" s="69"/>
      <c r="BJ108" s="69"/>
      <c r="BK108" s="69"/>
      <c r="BL108" s="69"/>
    </row>
    <row r="109" spans="1:64" ht="12.75" customHeight="1">
      <c r="A109" s="872"/>
      <c r="B109" s="849"/>
      <c r="C109" s="862"/>
      <c r="D109" s="865"/>
      <c r="E109" s="856"/>
      <c r="F109" s="849"/>
      <c r="G109" s="862"/>
      <c r="H109" s="865"/>
      <c r="I109" s="846"/>
      <c r="J109" s="849"/>
      <c r="K109" s="862"/>
      <c r="L109" s="865"/>
      <c r="M109" s="846"/>
      <c r="N109" s="849"/>
      <c r="O109" s="862"/>
      <c r="P109" s="854"/>
      <c r="Q109" s="846"/>
      <c r="R109" s="849"/>
      <c r="S109" s="858"/>
      <c r="T109" s="854"/>
      <c r="U109" s="846"/>
      <c r="V109" s="849"/>
      <c r="W109" s="599" t="s">
        <v>615</v>
      </c>
      <c r="X109" s="562" t="s">
        <v>616</v>
      </c>
      <c r="Y109" s="632"/>
      <c r="Z109" s="533"/>
      <c r="AA109" s="526"/>
      <c r="AB109" s="562"/>
      <c r="AC109" s="560"/>
      <c r="AD109" s="631"/>
      <c r="AE109" s="611"/>
      <c r="AF109" s="212"/>
      <c r="AG109" s="560"/>
      <c r="AH109" s="631"/>
      <c r="AI109" s="611"/>
      <c r="AJ109" s="212"/>
      <c r="AK109" s="686">
        <v>5441</v>
      </c>
      <c r="AL109" s="660">
        <v>4723</v>
      </c>
      <c r="AM109" s="653"/>
      <c r="AN109" s="653"/>
      <c r="AO109" s="654"/>
      <c r="AP109" s="608">
        <f>SUM(AK109:AO109)</f>
        <v>10164</v>
      </c>
      <c r="AQ109" s="55"/>
      <c r="AR109" s="115"/>
      <c r="AS109" s="69"/>
      <c r="AT109" s="343"/>
      <c r="AU109" s="343"/>
      <c r="AV109" s="69"/>
      <c r="AW109" s="69"/>
      <c r="AX109" s="69"/>
      <c r="AY109" s="69"/>
      <c r="AZ109" s="343"/>
      <c r="BA109" s="69"/>
      <c r="BB109" s="69"/>
      <c r="BC109" s="69"/>
      <c r="BD109" s="69"/>
      <c r="BE109" s="69"/>
      <c r="BF109" s="69"/>
      <c r="BG109" s="69"/>
      <c r="BH109" s="69"/>
      <c r="BI109" s="69"/>
      <c r="BJ109" s="69"/>
      <c r="BK109" s="69"/>
      <c r="BL109" s="69"/>
    </row>
    <row r="110" spans="1:64" ht="15.75" customHeight="1">
      <c r="A110" s="872"/>
      <c r="B110" s="849"/>
      <c r="C110" s="862"/>
      <c r="D110" s="865"/>
      <c r="E110" s="856"/>
      <c r="F110" s="849"/>
      <c r="G110" s="862"/>
      <c r="H110" s="865"/>
      <c r="I110" s="846"/>
      <c r="J110" s="849"/>
      <c r="K110" s="862"/>
      <c r="L110" s="865"/>
      <c r="M110" s="846"/>
      <c r="N110" s="849"/>
      <c r="O110" s="862"/>
      <c r="P110" s="854"/>
      <c r="Q110" s="846"/>
      <c r="R110" s="849"/>
      <c r="S110" s="858"/>
      <c r="T110" s="854"/>
      <c r="U110" s="846"/>
      <c r="V110" s="849"/>
      <c r="W110" s="861">
        <v>0</v>
      </c>
      <c r="X110" s="853" t="s">
        <v>546</v>
      </c>
      <c r="Y110" s="845" t="s">
        <v>540</v>
      </c>
      <c r="Z110" s="848" t="s">
        <v>592</v>
      </c>
      <c r="AA110" s="212" t="s">
        <v>530</v>
      </c>
      <c r="AB110" s="562" t="s">
        <v>559</v>
      </c>
      <c r="AC110" s="562"/>
      <c r="AD110" s="600"/>
      <c r="AE110" s="528"/>
      <c r="AF110" s="212"/>
      <c r="AG110" s="562"/>
      <c r="AH110" s="600"/>
      <c r="AI110" s="528"/>
      <c r="AJ110" s="212"/>
      <c r="AK110" s="686">
        <v>48</v>
      </c>
      <c r="AL110" s="690">
        <v>4</v>
      </c>
      <c r="AM110" s="653"/>
      <c r="AN110" s="653"/>
      <c r="AO110" s="654"/>
      <c r="AP110" s="608">
        <f t="shared" si="0"/>
        <v>52</v>
      </c>
      <c r="AQ110" s="55"/>
      <c r="AR110" s="115"/>
      <c r="AS110" s="69"/>
      <c r="AT110" s="343"/>
      <c r="AU110" s="343"/>
      <c r="AV110" s="69"/>
      <c r="AW110" s="69"/>
      <c r="AX110" s="69"/>
      <c r="AY110" s="69"/>
      <c r="AZ110" s="343"/>
      <c r="BA110" s="69"/>
      <c r="BB110" s="69"/>
      <c r="BC110" s="69"/>
      <c r="BD110" s="69"/>
      <c r="BE110" s="69"/>
      <c r="BF110" s="69"/>
      <c r="BG110" s="69"/>
      <c r="BH110" s="69"/>
      <c r="BI110" s="69"/>
      <c r="BJ110" s="69"/>
      <c r="BK110" s="69"/>
      <c r="BL110" s="69"/>
    </row>
    <row r="111" spans="1:64" ht="15.75" customHeight="1" thickBot="1">
      <c r="A111" s="872"/>
      <c r="B111" s="849"/>
      <c r="C111" s="862"/>
      <c r="D111" s="865"/>
      <c r="E111" s="856"/>
      <c r="F111" s="849"/>
      <c r="G111" s="862"/>
      <c r="H111" s="865"/>
      <c r="I111" s="846"/>
      <c r="J111" s="849"/>
      <c r="K111" s="862"/>
      <c r="L111" s="865"/>
      <c r="M111" s="846"/>
      <c r="N111" s="849"/>
      <c r="O111" s="862"/>
      <c r="P111" s="854"/>
      <c r="Q111" s="846"/>
      <c r="R111" s="849"/>
      <c r="S111" s="858"/>
      <c r="T111" s="854"/>
      <c r="U111" s="846"/>
      <c r="V111" s="849"/>
      <c r="W111" s="862"/>
      <c r="X111" s="854"/>
      <c r="Y111" s="846"/>
      <c r="Z111" s="849"/>
      <c r="AA111" s="599" t="s">
        <v>561</v>
      </c>
      <c r="AB111" s="562" t="s">
        <v>560</v>
      </c>
      <c r="AC111" s="560"/>
      <c r="AD111" s="631"/>
      <c r="AE111" s="611"/>
      <c r="AF111" s="212"/>
      <c r="AG111" s="560"/>
      <c r="AH111" s="631"/>
      <c r="AI111" s="611"/>
      <c r="AJ111" s="212"/>
      <c r="AK111" s="691">
        <v>1697</v>
      </c>
      <c r="AL111" s="662">
        <v>20</v>
      </c>
      <c r="AM111" s="653"/>
      <c r="AN111" s="653"/>
      <c r="AO111" s="654"/>
      <c r="AP111" s="608">
        <f t="shared" si="0"/>
        <v>1717</v>
      </c>
      <c r="AQ111" s="55"/>
      <c r="AR111" s="115"/>
      <c r="AS111" s="69"/>
      <c r="AT111" s="343"/>
      <c r="AU111" s="343"/>
      <c r="AV111" s="69"/>
      <c r="AW111" s="69"/>
      <c r="AX111" s="69"/>
      <c r="AY111" s="69"/>
      <c r="AZ111" s="343"/>
      <c r="BA111" s="69"/>
      <c r="BB111" s="69"/>
      <c r="BC111" s="69"/>
      <c r="BD111" s="69"/>
      <c r="BE111" s="69"/>
      <c r="BF111" s="69"/>
      <c r="BG111" s="69"/>
      <c r="BH111" s="69"/>
      <c r="BI111" s="69"/>
      <c r="BJ111" s="69"/>
      <c r="BK111" s="69"/>
      <c r="BL111" s="69"/>
    </row>
    <row r="112" spans="1:64" ht="15.75" customHeight="1" thickBot="1">
      <c r="A112" s="872"/>
      <c r="B112" s="849"/>
      <c r="C112" s="862"/>
      <c r="D112" s="866"/>
      <c r="E112" s="870"/>
      <c r="F112" s="850"/>
      <c r="G112" s="863"/>
      <c r="H112" s="866"/>
      <c r="I112" s="847"/>
      <c r="J112" s="850"/>
      <c r="K112" s="863"/>
      <c r="L112" s="866"/>
      <c r="M112" s="847"/>
      <c r="N112" s="850"/>
      <c r="O112" s="863"/>
      <c r="P112" s="860"/>
      <c r="Q112" s="847"/>
      <c r="R112" s="850"/>
      <c r="S112" s="859"/>
      <c r="T112" s="860"/>
      <c r="U112" s="847"/>
      <c r="V112" s="850"/>
      <c r="W112" s="863"/>
      <c r="X112" s="860"/>
      <c r="Y112" s="847"/>
      <c r="Z112" s="850"/>
      <c r="AA112" s="613">
        <v>0</v>
      </c>
      <c r="AB112" s="683" t="s">
        <v>546</v>
      </c>
      <c r="AC112" s="616"/>
      <c r="AD112" s="618"/>
      <c r="AE112" s="616"/>
      <c r="AF112" s="617"/>
      <c r="AG112" s="616"/>
      <c r="AH112" s="618"/>
      <c r="AI112" s="616"/>
      <c r="AJ112" s="617"/>
      <c r="AK112" s="652"/>
      <c r="AL112" s="653"/>
      <c r="AM112" s="663"/>
      <c r="AN112" s="663"/>
      <c r="AO112" s="664"/>
      <c r="AP112" s="608">
        <f t="shared" si="0"/>
        <v>0</v>
      </c>
      <c r="AQ112" s="55"/>
      <c r="AR112" s="115"/>
      <c r="AS112" s="69"/>
      <c r="AT112" s="343"/>
      <c r="AU112" s="343"/>
      <c r="AV112" s="69"/>
      <c r="AW112" s="69"/>
      <c r="AX112" s="69"/>
      <c r="AY112" s="69"/>
      <c r="AZ112" s="343"/>
      <c r="BA112" s="69"/>
      <c r="BB112" s="69"/>
      <c r="BC112" s="69"/>
      <c r="BD112" s="69"/>
      <c r="BE112" s="69"/>
      <c r="BF112" s="69"/>
      <c r="BG112" s="69"/>
      <c r="BH112" s="69"/>
      <c r="BI112" s="69"/>
      <c r="BJ112" s="69"/>
      <c r="BK112" s="69"/>
      <c r="BL112" s="69"/>
    </row>
    <row r="113" spans="1:64" ht="13.5" thickBot="1">
      <c r="A113" s="873"/>
      <c r="B113" s="875"/>
      <c r="C113" s="540">
        <v>0</v>
      </c>
      <c r="D113" s="602" t="s">
        <v>9</v>
      </c>
      <c r="E113" s="535"/>
      <c r="F113" s="535"/>
      <c r="G113" s="541"/>
      <c r="H113" s="541"/>
      <c r="I113" s="535"/>
      <c r="J113" s="535"/>
      <c r="K113" s="541"/>
      <c r="L113" s="541"/>
      <c r="M113" s="535"/>
      <c r="N113" s="535"/>
      <c r="O113" s="541"/>
      <c r="P113" s="541"/>
      <c r="Q113" s="541"/>
      <c r="R113" s="541"/>
      <c r="S113" s="541"/>
      <c r="T113" s="541"/>
      <c r="U113" s="535"/>
      <c r="V113" s="535"/>
      <c r="W113" s="541"/>
      <c r="X113" s="541"/>
      <c r="Y113" s="535"/>
      <c r="Z113" s="535"/>
      <c r="AA113" s="541"/>
      <c r="AB113" s="541"/>
      <c r="AC113" s="541"/>
      <c r="AD113" s="535"/>
      <c r="AE113" s="535"/>
      <c r="AF113" s="541"/>
      <c r="AG113" s="541"/>
      <c r="AH113" s="535"/>
      <c r="AI113" s="535"/>
      <c r="AJ113" s="541"/>
      <c r="AK113" s="692"/>
      <c r="AL113" s="693"/>
      <c r="AM113" s="694">
        <v>514</v>
      </c>
      <c r="AN113" s="695">
        <v>585</v>
      </c>
      <c r="AO113" s="649">
        <v>2083</v>
      </c>
      <c r="AP113" s="608">
        <f t="shared" si="0"/>
        <v>3182</v>
      </c>
      <c r="AQ113" s="55"/>
      <c r="AR113" s="115"/>
      <c r="AS113" s="69"/>
      <c r="AT113" s="343"/>
      <c r="AU113" s="343"/>
      <c r="AV113" s="69"/>
      <c r="AW113" s="69"/>
      <c r="AX113" s="343"/>
      <c r="AY113" s="69"/>
      <c r="AZ113" s="343"/>
      <c r="BA113" s="69"/>
      <c r="BB113" s="69"/>
      <c r="BC113" s="69"/>
      <c r="BD113" s="69"/>
      <c r="BE113" s="69"/>
      <c r="BF113" s="69"/>
      <c r="BG113" s="69"/>
      <c r="BH113" s="69"/>
      <c r="BI113" s="69"/>
      <c r="BJ113" s="69"/>
      <c r="BK113" s="69"/>
      <c r="BL113" s="69"/>
    </row>
    <row r="114" spans="37:64" ht="12.75">
      <c r="AK114" s="608">
        <f aca="true" t="shared" si="1" ref="AK114:AP114">SUM(AK85:AK113)</f>
        <v>15213</v>
      </c>
      <c r="AL114" s="608">
        <f t="shared" si="1"/>
        <v>37192</v>
      </c>
      <c r="AM114" s="608">
        <f t="shared" si="1"/>
        <v>514</v>
      </c>
      <c r="AN114" s="608">
        <f t="shared" si="1"/>
        <v>585</v>
      </c>
      <c r="AO114" s="608">
        <f t="shared" si="1"/>
        <v>2083</v>
      </c>
      <c r="AP114" s="608">
        <f t="shared" si="1"/>
        <v>55587</v>
      </c>
      <c r="AR114" s="115"/>
      <c r="AS114" s="69"/>
      <c r="AT114" s="343"/>
      <c r="AU114" s="343"/>
      <c r="AV114" s="69"/>
      <c r="AW114" s="69"/>
      <c r="AX114" s="69"/>
      <c r="AY114" s="69"/>
      <c r="AZ114" s="343"/>
      <c r="BA114" s="69"/>
      <c r="BB114" s="69"/>
      <c r="BC114" s="69"/>
      <c r="BD114" s="69"/>
      <c r="BE114" s="69"/>
      <c r="BF114" s="69"/>
      <c r="BG114" s="69"/>
      <c r="BH114" s="69"/>
      <c r="BI114" s="69"/>
      <c r="BJ114" s="69"/>
      <c r="BK114" s="69"/>
      <c r="BL114" s="69"/>
    </row>
    <row r="115" spans="44:64" ht="12.75">
      <c r="AR115" s="115"/>
      <c r="AS115" s="69"/>
      <c r="AT115" s="343"/>
      <c r="AU115" s="343"/>
      <c r="AV115" s="69"/>
      <c r="AW115" s="69"/>
      <c r="AX115" s="343"/>
      <c r="AY115" s="69"/>
      <c r="AZ115" s="343"/>
      <c r="BA115" s="69"/>
      <c r="BB115" s="69"/>
      <c r="BC115" s="69"/>
      <c r="BD115" s="69"/>
      <c r="BE115" s="69"/>
      <c r="BF115" s="69"/>
      <c r="BG115" s="69"/>
      <c r="BH115" s="69"/>
      <c r="BI115" s="69"/>
      <c r="BJ115" s="69"/>
      <c r="BK115" s="69"/>
      <c r="BL115" s="69"/>
    </row>
    <row r="116" spans="44:64" ht="12.75">
      <c r="AR116" s="115"/>
      <c r="AS116" s="69"/>
      <c r="AT116" s="343"/>
      <c r="AU116" s="343"/>
      <c r="AV116" s="69"/>
      <c r="AW116" s="69"/>
      <c r="AX116" s="69"/>
      <c r="AY116" s="69"/>
      <c r="AZ116" s="343"/>
      <c r="BA116" s="69"/>
      <c r="BB116" s="69"/>
      <c r="BC116" s="69"/>
      <c r="BD116" s="69"/>
      <c r="BE116" s="69"/>
      <c r="BF116" s="69"/>
      <c r="BG116" s="69"/>
      <c r="BH116" s="69"/>
      <c r="BI116" s="69"/>
      <c r="BJ116" s="69"/>
      <c r="BK116" s="69"/>
      <c r="BL116" s="69"/>
    </row>
    <row r="117" spans="44:52" ht="12.75">
      <c r="AR117" s="115"/>
      <c r="AS117" s="69"/>
      <c r="AT117" s="343"/>
      <c r="AU117" s="69"/>
      <c r="AV117" s="69"/>
      <c r="AW117" s="69"/>
      <c r="AX117" s="69"/>
      <c r="AY117" s="69"/>
      <c r="AZ117" s="343"/>
    </row>
    <row r="118" spans="44:52" ht="12.75">
      <c r="AR118" s="115"/>
      <c r="AS118" s="69"/>
      <c r="AT118" s="343"/>
      <c r="AU118" s="343"/>
      <c r="AV118" s="69"/>
      <c r="AW118" s="69"/>
      <c r="AX118" s="69"/>
      <c r="AY118" s="69"/>
      <c r="AZ118" s="343"/>
    </row>
    <row r="119" spans="44:52" ht="12.75">
      <c r="AR119" s="115"/>
      <c r="AS119" s="69"/>
      <c r="AT119" s="69"/>
      <c r="AU119" s="69"/>
      <c r="AV119" s="69"/>
      <c r="AW119" s="69"/>
      <c r="AX119" s="343"/>
      <c r="AY119" s="69"/>
      <c r="AZ119" s="343"/>
    </row>
    <row r="120" spans="44:52" ht="12.75">
      <c r="AR120" s="115"/>
      <c r="AS120" s="69"/>
      <c r="AT120" s="69"/>
      <c r="AU120" s="69"/>
      <c r="AV120" s="69"/>
      <c r="AW120" s="69"/>
      <c r="AX120" s="69"/>
      <c r="AY120" s="69"/>
      <c r="AZ120" s="69"/>
    </row>
    <row r="121" spans="44:52" ht="12.75">
      <c r="AR121" s="115"/>
      <c r="AS121" s="69"/>
      <c r="AT121" s="343"/>
      <c r="AU121" s="343"/>
      <c r="AV121" s="69"/>
      <c r="AW121" s="69"/>
      <c r="AX121" s="343"/>
      <c r="AY121" s="69"/>
      <c r="AZ121" s="343"/>
    </row>
    <row r="122" spans="44:52" ht="12.75">
      <c r="AR122" s="115"/>
      <c r="AS122" s="69"/>
      <c r="AT122" s="69"/>
      <c r="AU122" s="69"/>
      <c r="AV122" s="69"/>
      <c r="AW122" s="69"/>
      <c r="AX122" s="69"/>
      <c r="AY122" s="69"/>
      <c r="AZ122" s="69"/>
    </row>
    <row r="123" spans="44:52" ht="12.75">
      <c r="AR123" s="69"/>
      <c r="AS123" s="69"/>
      <c r="AT123" s="343"/>
      <c r="AU123" s="343"/>
      <c r="AV123" s="69"/>
      <c r="AW123" s="69"/>
      <c r="AX123" s="343"/>
      <c r="AY123" s="69"/>
      <c r="AZ123" s="343"/>
    </row>
    <row r="124" spans="44:52" ht="12.75">
      <c r="AR124" s="69"/>
      <c r="AS124" s="69"/>
      <c r="AT124" s="69"/>
      <c r="AU124" s="69"/>
      <c r="AV124" s="69"/>
      <c r="AW124" s="69"/>
      <c r="AX124" s="69"/>
      <c r="AY124" s="69"/>
      <c r="AZ124" s="69"/>
    </row>
    <row r="125" spans="44:52" ht="12.75">
      <c r="AR125" s="69"/>
      <c r="AS125" s="69"/>
      <c r="AT125" s="69"/>
      <c r="AU125" s="69"/>
      <c r="AV125" s="69"/>
      <c r="AW125" s="69"/>
      <c r="AX125" s="69"/>
      <c r="AY125" s="69"/>
      <c r="AZ125" s="69"/>
    </row>
    <row r="126" spans="44:52" ht="12.75">
      <c r="AR126" s="69"/>
      <c r="AS126" s="69"/>
      <c r="AT126" s="69"/>
      <c r="AU126" s="69"/>
      <c r="AV126" s="69"/>
      <c r="AW126" s="69"/>
      <c r="AX126" s="69"/>
      <c r="AY126" s="69"/>
      <c r="AZ126" s="69"/>
    </row>
    <row r="127" spans="44:52" ht="12.75">
      <c r="AR127" s="69"/>
      <c r="AS127" s="69"/>
      <c r="AT127" s="69"/>
      <c r="AU127" s="69"/>
      <c r="AV127" s="69"/>
      <c r="AW127" s="69"/>
      <c r="AX127" s="69"/>
      <c r="AY127" s="69"/>
      <c r="AZ127" s="69"/>
    </row>
  </sheetData>
  <sheetProtection/>
  <mergeCells count="237">
    <mergeCell ref="AK67:AL67"/>
    <mergeCell ref="Z64:Z66"/>
    <mergeCell ref="O60:O66"/>
    <mergeCell ref="P60:P66"/>
    <mergeCell ref="AL61:AL62"/>
    <mergeCell ref="S62:S66"/>
    <mergeCell ref="AK66:AL66"/>
    <mergeCell ref="X43:X45"/>
    <mergeCell ref="AD44:AD45"/>
    <mergeCell ref="V47:V48"/>
    <mergeCell ref="AB58:AB59"/>
    <mergeCell ref="T62:T66"/>
    <mergeCell ref="U62:U66"/>
    <mergeCell ref="S56:S59"/>
    <mergeCell ref="AL55:AL56"/>
    <mergeCell ref="AD58:AD59"/>
    <mergeCell ref="Z57:Z59"/>
    <mergeCell ref="Y57:Y59"/>
    <mergeCell ref="S42:S45"/>
    <mergeCell ref="Q41:Q45"/>
    <mergeCell ref="R41:R45"/>
    <mergeCell ref="Q46:Q48"/>
    <mergeCell ref="R46:R48"/>
    <mergeCell ref="Q60:Q66"/>
    <mergeCell ref="Q87:Q91"/>
    <mergeCell ref="R87:R91"/>
    <mergeCell ref="S47:S48"/>
    <mergeCell ref="J49:J51"/>
    <mergeCell ref="M41:M48"/>
    <mergeCell ref="N41:N48"/>
    <mergeCell ref="O41:O45"/>
    <mergeCell ref="K52:K54"/>
    <mergeCell ref="L52:L54"/>
    <mergeCell ref="M87:M94"/>
    <mergeCell ref="N87:N94"/>
    <mergeCell ref="O87:O91"/>
    <mergeCell ref="P87:P91"/>
    <mergeCell ref="O92:O94"/>
    <mergeCell ref="P92:P94"/>
    <mergeCell ref="P41:P45"/>
    <mergeCell ref="K87:K94"/>
    <mergeCell ref="L87:L94"/>
    <mergeCell ref="O55:O59"/>
    <mergeCell ref="N52:N54"/>
    <mergeCell ref="O53:O54"/>
    <mergeCell ref="Z43:Z45"/>
    <mergeCell ref="U47:U48"/>
    <mergeCell ref="J40:J48"/>
    <mergeCell ref="V42:V45"/>
    <mergeCell ref="AM6:AM16"/>
    <mergeCell ref="AK23:AO23"/>
    <mergeCell ref="AK24:AO24"/>
    <mergeCell ref="AK25:AN25"/>
    <mergeCell ref="AM34:AN34"/>
    <mergeCell ref="AL34:AL38"/>
    <mergeCell ref="AM36:AN36"/>
    <mergeCell ref="AM35:AN35"/>
    <mergeCell ref="AK26:AN26"/>
    <mergeCell ref="AO26:AO38"/>
    <mergeCell ref="AL6:AL10"/>
    <mergeCell ref="AL11:AL13"/>
    <mergeCell ref="AK27:AN27"/>
    <mergeCell ref="AK28:AN28"/>
    <mergeCell ref="AL14:AL16"/>
    <mergeCell ref="AL17:AL18"/>
    <mergeCell ref="AM17:AM18"/>
    <mergeCell ref="AL29:AN29"/>
    <mergeCell ref="AK30:AK38"/>
    <mergeCell ref="AL30:AN30"/>
    <mergeCell ref="AL31:AN31"/>
    <mergeCell ref="AL32:AN32"/>
    <mergeCell ref="AM33:AN33"/>
    <mergeCell ref="AM39:AO66"/>
    <mergeCell ref="T56:T59"/>
    <mergeCell ref="U56:U59"/>
    <mergeCell ref="V56:V59"/>
    <mergeCell ref="T47:T48"/>
    <mergeCell ref="AK39:AK48"/>
    <mergeCell ref="W43:W45"/>
    <mergeCell ref="Y43:Y45"/>
    <mergeCell ref="AA44:AA45"/>
    <mergeCell ref="AB44:AB45"/>
    <mergeCell ref="T42:T45"/>
    <mergeCell ref="U42:U45"/>
    <mergeCell ref="AC44:AC45"/>
    <mergeCell ref="X57:X59"/>
    <mergeCell ref="W57:W59"/>
    <mergeCell ref="X64:X66"/>
    <mergeCell ref="Y64:Y66"/>
    <mergeCell ref="AL57:AL58"/>
    <mergeCell ref="V62:V66"/>
    <mergeCell ref="AL63:AL65"/>
    <mergeCell ref="W64:W66"/>
    <mergeCell ref="AK49:AK65"/>
    <mergeCell ref="C49:C66"/>
    <mergeCell ref="D49:D66"/>
    <mergeCell ref="E49:E66"/>
    <mergeCell ref="F49:F66"/>
    <mergeCell ref="K55:K66"/>
    <mergeCell ref="L55:L66"/>
    <mergeCell ref="N55:N66"/>
    <mergeCell ref="M52:M54"/>
    <mergeCell ref="K50:K51"/>
    <mergeCell ref="L50:L51"/>
    <mergeCell ref="M50:M51"/>
    <mergeCell ref="N50:N51"/>
    <mergeCell ref="G49:G51"/>
    <mergeCell ref="H49:H51"/>
    <mergeCell ref="G52:G66"/>
    <mergeCell ref="H52:H66"/>
    <mergeCell ref="I52:I66"/>
    <mergeCell ref="I49:I51"/>
    <mergeCell ref="AC58:AC59"/>
    <mergeCell ref="AA58:AA59"/>
    <mergeCell ref="R60:R66"/>
    <mergeCell ref="A39:A67"/>
    <mergeCell ref="B39:B67"/>
    <mergeCell ref="R53:R54"/>
    <mergeCell ref="P55:P59"/>
    <mergeCell ref="Q55:Q59"/>
    <mergeCell ref="R55:R59"/>
    <mergeCell ref="M55:M66"/>
    <mergeCell ref="P53:P54"/>
    <mergeCell ref="Q53:Q54"/>
    <mergeCell ref="J52:J66"/>
    <mergeCell ref="O46:O48"/>
    <mergeCell ref="P46:P48"/>
    <mergeCell ref="L41:L48"/>
    <mergeCell ref="K41:K48"/>
    <mergeCell ref="H40:H48"/>
    <mergeCell ref="G40:G48"/>
    <mergeCell ref="I40:I48"/>
    <mergeCell ref="C39:C48"/>
    <mergeCell ref="D39:D48"/>
    <mergeCell ref="E39:E48"/>
    <mergeCell ref="F39:F48"/>
    <mergeCell ref="AK69:AO69"/>
    <mergeCell ref="AK70:AO70"/>
    <mergeCell ref="AK71:AN71"/>
    <mergeCell ref="AK72:AN72"/>
    <mergeCell ref="AO72:AO84"/>
    <mergeCell ref="AK73:AN73"/>
    <mergeCell ref="AK74:AN74"/>
    <mergeCell ref="AL75:AN75"/>
    <mergeCell ref="AK76:AK84"/>
    <mergeCell ref="AL76:AN76"/>
    <mergeCell ref="A85:A113"/>
    <mergeCell ref="B85:B113"/>
    <mergeCell ref="C85:C94"/>
    <mergeCell ref="D85:D94"/>
    <mergeCell ref="C95:C112"/>
    <mergeCell ref="D95:D112"/>
    <mergeCell ref="E85:E94"/>
    <mergeCell ref="F85:F94"/>
    <mergeCell ref="AL77:AN77"/>
    <mergeCell ref="AL78:AN78"/>
    <mergeCell ref="AM79:AN79"/>
    <mergeCell ref="AL80:AL84"/>
    <mergeCell ref="AM80:AN80"/>
    <mergeCell ref="AM81:AN81"/>
    <mergeCell ref="AM82:AN82"/>
    <mergeCell ref="G86:G94"/>
    <mergeCell ref="H86:H94"/>
    <mergeCell ref="I86:I94"/>
    <mergeCell ref="J86:J94"/>
    <mergeCell ref="I95:I97"/>
    <mergeCell ref="J95:J97"/>
    <mergeCell ref="AB90:AB91"/>
    <mergeCell ref="AC90:AC91"/>
    <mergeCell ref="AD90:AD91"/>
    <mergeCell ref="Y89:Y91"/>
    <mergeCell ref="Z89:Z91"/>
    <mergeCell ref="S88:S91"/>
    <mergeCell ref="T88:T91"/>
    <mergeCell ref="U88:U91"/>
    <mergeCell ref="V88:V91"/>
    <mergeCell ref="W89:W91"/>
    <mergeCell ref="X89:X91"/>
    <mergeCell ref="AA90:AA91"/>
    <mergeCell ref="E95:E112"/>
    <mergeCell ref="F95:F112"/>
    <mergeCell ref="S93:S94"/>
    <mergeCell ref="T93:T94"/>
    <mergeCell ref="M96:M97"/>
    <mergeCell ref="N96:N97"/>
    <mergeCell ref="K98:K100"/>
    <mergeCell ref="L98:L100"/>
    <mergeCell ref="G95:G97"/>
    <mergeCell ref="H95:H97"/>
    <mergeCell ref="O101:O105"/>
    <mergeCell ref="P101:P105"/>
    <mergeCell ref="Q106:Q112"/>
    <mergeCell ref="R106:R112"/>
    <mergeCell ref="U93:U94"/>
    <mergeCell ref="V93:V94"/>
    <mergeCell ref="Q92:Q94"/>
    <mergeCell ref="R92:R94"/>
    <mergeCell ref="G98:G112"/>
    <mergeCell ref="H98:H112"/>
    <mergeCell ref="I98:I112"/>
    <mergeCell ref="J98:J112"/>
    <mergeCell ref="Q99:Q100"/>
    <mergeCell ref="R99:R100"/>
    <mergeCell ref="M98:M100"/>
    <mergeCell ref="N98:N100"/>
    <mergeCell ref="Q101:Q105"/>
    <mergeCell ref="R101:R105"/>
    <mergeCell ref="K96:K97"/>
    <mergeCell ref="L96:L97"/>
    <mergeCell ref="O106:O112"/>
    <mergeCell ref="P106:P112"/>
    <mergeCell ref="K101:K112"/>
    <mergeCell ref="L101:L112"/>
    <mergeCell ref="M101:M112"/>
    <mergeCell ref="N101:N112"/>
    <mergeCell ref="O99:O100"/>
    <mergeCell ref="P99:P100"/>
    <mergeCell ref="Y110:Y112"/>
    <mergeCell ref="Z110:Z112"/>
    <mergeCell ref="AA104:AA105"/>
    <mergeCell ref="AB104:AB105"/>
    <mergeCell ref="AC104:AC105"/>
    <mergeCell ref="AD104:AD105"/>
    <mergeCell ref="S102:S105"/>
    <mergeCell ref="T102:T105"/>
    <mergeCell ref="U102:U105"/>
    <mergeCell ref="V102:V105"/>
    <mergeCell ref="Y103:Y105"/>
    <mergeCell ref="Z103:Z105"/>
    <mergeCell ref="S108:S112"/>
    <mergeCell ref="T108:T112"/>
    <mergeCell ref="U108:U112"/>
    <mergeCell ref="V108:V112"/>
    <mergeCell ref="W103:W105"/>
    <mergeCell ref="X103:X105"/>
    <mergeCell ref="W110:W112"/>
    <mergeCell ref="X110:X112"/>
  </mergeCells>
  <printOptions horizontalCentered="1" verticalCentered="1"/>
  <pageMargins left="0" right="0" top="0" bottom="0" header="0" footer="0"/>
  <pageSetup fitToHeight="2" horizontalDpi="600" verticalDpi="600" orientation="landscape" paperSize="9" scale="44" r:id="rId1"/>
  <rowBreaks count="1" manualBreakCount="1">
    <brk id="67" max="40" man="1"/>
  </rowBreaks>
</worksheet>
</file>

<file path=xl/worksheets/sheet10.xml><?xml version="1.0" encoding="utf-8"?>
<worksheet xmlns="http://schemas.openxmlformats.org/spreadsheetml/2006/main" xmlns:r="http://schemas.openxmlformats.org/officeDocument/2006/relationships">
  <sheetPr>
    <pageSetUpPr fitToPage="1"/>
  </sheetPr>
  <dimension ref="A1:CX60"/>
  <sheetViews>
    <sheetView zoomScaleSheetLayoutView="75" zoomScalePageLayoutView="0" workbookViewId="0" topLeftCell="A1">
      <selection activeCell="A1" sqref="A1"/>
    </sheetView>
  </sheetViews>
  <sheetFormatPr defaultColWidth="9.140625" defaultRowHeight="12.75"/>
  <cols>
    <col min="1" max="1" width="5.140625" style="56" customWidth="1"/>
    <col min="2" max="2" width="4.57421875" style="56" customWidth="1"/>
    <col min="3" max="3" width="5.421875" style="56" customWidth="1"/>
    <col min="4" max="4" width="4.00390625" style="56" customWidth="1"/>
    <col min="5" max="5" width="4.140625" style="56" customWidth="1"/>
    <col min="6" max="6" width="4.57421875" style="56" customWidth="1"/>
    <col min="7" max="7" width="2.8515625" style="56" bestFit="1" customWidth="1"/>
    <col min="8" max="8" width="4.7109375" style="56" customWidth="1"/>
    <col min="9" max="9" width="5.140625" style="56" customWidth="1"/>
    <col min="10" max="10" width="4.57421875" style="56" customWidth="1"/>
    <col min="11" max="11" width="2.8515625" style="56" bestFit="1" customWidth="1"/>
    <col min="12" max="12" width="4.57421875" style="56" customWidth="1"/>
    <col min="13" max="13" width="5.140625" style="56" customWidth="1"/>
    <col min="14" max="14" width="4.57421875" style="56" customWidth="1"/>
    <col min="15" max="15" width="5.421875" style="56" customWidth="1"/>
    <col min="16" max="16" width="25.421875" style="56" customWidth="1"/>
    <col min="17" max="21" width="13.7109375" style="56" customWidth="1"/>
    <col min="22" max="22" width="13.7109375" style="36" customWidth="1"/>
    <col min="23" max="24" width="10.28125" style="36" customWidth="1"/>
    <col min="25" max="25" width="10.28125" style="2" customWidth="1"/>
    <col min="26" max="26" width="10.28125" style="55" customWidth="1"/>
    <col min="27" max="102" width="9.140625" style="55" customWidth="1"/>
    <col min="103" max="16384" width="9.140625" style="56" customWidth="1"/>
  </cols>
  <sheetData>
    <row r="1" spans="1:22" ht="12.75">
      <c r="A1" s="62" t="s">
        <v>214</v>
      </c>
      <c r="E1" s="62"/>
      <c r="I1" s="62"/>
      <c r="M1" s="62"/>
      <c r="Q1" s="76"/>
      <c r="R1" s="76"/>
      <c r="S1" s="76"/>
      <c r="T1" s="76"/>
      <c r="U1" s="76"/>
      <c r="V1" s="76"/>
    </row>
    <row r="2" spans="1:21" ht="12.75">
      <c r="A2" s="56" t="s">
        <v>165</v>
      </c>
      <c r="B2" s="56"/>
      <c r="C2" s="56" t="s">
        <v>427</v>
      </c>
      <c r="Q2" s="76"/>
      <c r="R2" s="76"/>
      <c r="S2" s="76"/>
      <c r="T2" s="76"/>
      <c r="U2" s="76"/>
    </row>
    <row r="3" spans="17:21" ht="12.75">
      <c r="Q3" s="76"/>
      <c r="R3" s="76"/>
      <c r="S3" s="76"/>
      <c r="T3" s="76"/>
      <c r="U3" s="76"/>
    </row>
    <row r="4" spans="2:20" ht="13.5" thickBot="1">
      <c r="B4" s="123"/>
      <c r="F4" s="123"/>
      <c r="J4" s="123"/>
      <c r="N4" s="123"/>
      <c r="Q4" s="15"/>
      <c r="R4" s="730"/>
      <c r="S4" s="730"/>
      <c r="T4" s="730"/>
    </row>
    <row r="5" spans="1:27" ht="12.75">
      <c r="A5" s="63">
        <v>-1</v>
      </c>
      <c r="B5" s="36"/>
      <c r="C5" s="63" t="s">
        <v>61</v>
      </c>
      <c r="D5" s="64"/>
      <c r="E5" s="63"/>
      <c r="F5" s="36"/>
      <c r="G5" s="63"/>
      <c r="H5" s="64"/>
      <c r="I5" s="63"/>
      <c r="J5" s="36"/>
      <c r="K5" s="63"/>
      <c r="L5" s="64"/>
      <c r="M5" s="63"/>
      <c r="N5" s="36"/>
      <c r="O5" s="63"/>
      <c r="P5" s="64"/>
      <c r="Q5" s="55"/>
      <c r="R5" s="401">
        <f>SUM(R50,Q57:R57,T53:T54,U55:U56,V57)</f>
        <v>37612</v>
      </c>
      <c r="S5" s="401">
        <f>R5</f>
        <v>37612</v>
      </c>
      <c r="T5" s="401">
        <f>S5</f>
        <v>37612</v>
      </c>
      <c r="W5" s="56"/>
      <c r="X5" s="1"/>
      <c r="Y5" s="1"/>
      <c r="AA5" s="1"/>
    </row>
    <row r="6" spans="1:27" ht="12.75">
      <c r="A6" s="77">
        <v>100</v>
      </c>
      <c r="B6" s="56"/>
      <c r="C6" s="102" t="s">
        <v>422</v>
      </c>
      <c r="D6" s="102"/>
      <c r="E6" s="77"/>
      <c r="G6" s="102"/>
      <c r="H6" s="102"/>
      <c r="I6" s="77"/>
      <c r="K6" s="102"/>
      <c r="L6" s="102"/>
      <c r="M6" s="77"/>
      <c r="O6" s="102"/>
      <c r="P6" s="102"/>
      <c r="Q6" s="55"/>
      <c r="R6" s="400">
        <f>SUM(R48,T51)</f>
        <v>13779</v>
      </c>
      <c r="S6" s="200">
        <f>R6</f>
        <v>13779</v>
      </c>
      <c r="T6" s="920">
        <f>SUM(S6:S8)</f>
        <v>17975</v>
      </c>
      <c r="W6" s="56"/>
      <c r="X6" s="1"/>
      <c r="Y6" s="1"/>
      <c r="AA6" s="1"/>
    </row>
    <row r="7" spans="1:27" ht="12.75">
      <c r="A7" s="77">
        <v>210</v>
      </c>
      <c r="B7" s="56"/>
      <c r="C7" s="102" t="s">
        <v>421</v>
      </c>
      <c r="D7" s="102"/>
      <c r="E7" s="77"/>
      <c r="G7" s="102"/>
      <c r="H7" s="102"/>
      <c r="I7" s="77"/>
      <c r="K7" s="102"/>
      <c r="L7" s="102"/>
      <c r="M7" s="77"/>
      <c r="O7" s="102"/>
      <c r="P7" s="102"/>
      <c r="Q7" s="55"/>
      <c r="R7" s="201">
        <f>SUM(R49,T52)</f>
        <v>3939</v>
      </c>
      <c r="S7" s="1245">
        <f>SUM(R7:R8)</f>
        <v>4196</v>
      </c>
      <c r="T7" s="921"/>
      <c r="W7" s="56"/>
      <c r="X7" s="1"/>
      <c r="Y7" s="1"/>
      <c r="AA7" s="1"/>
    </row>
    <row r="8" spans="1:27" ht="12.75">
      <c r="A8" s="77">
        <v>280</v>
      </c>
      <c r="B8" s="56"/>
      <c r="C8" s="102" t="s">
        <v>423</v>
      </c>
      <c r="D8" s="102"/>
      <c r="E8" s="77"/>
      <c r="F8" s="77"/>
      <c r="G8" s="102"/>
      <c r="H8" s="102"/>
      <c r="I8" s="77"/>
      <c r="J8" s="77"/>
      <c r="K8" s="102"/>
      <c r="L8" s="102"/>
      <c r="M8" s="77"/>
      <c r="N8" s="77"/>
      <c r="O8" s="102"/>
      <c r="P8" s="102"/>
      <c r="Q8" s="55"/>
      <c r="R8" s="403">
        <f>SUM(Q49,S52)</f>
        <v>257</v>
      </c>
      <c r="S8" s="1246"/>
      <c r="T8" s="921"/>
      <c r="W8" s="56"/>
      <c r="X8" s="1"/>
      <c r="Y8" s="1"/>
      <c r="AA8" s="1"/>
    </row>
    <row r="9" spans="1:27" s="67" customFormat="1" ht="13.5" thickBot="1">
      <c r="A9" s="66" t="s">
        <v>3</v>
      </c>
      <c r="B9" s="128"/>
      <c r="C9" s="63" t="s">
        <v>62</v>
      </c>
      <c r="D9" s="111"/>
      <c r="E9" s="66"/>
      <c r="F9" s="128"/>
      <c r="G9" s="63"/>
      <c r="H9" s="111"/>
      <c r="I9" s="66"/>
      <c r="J9" s="128"/>
      <c r="K9" s="63"/>
      <c r="L9" s="111"/>
      <c r="M9" s="66"/>
      <c r="N9" s="128"/>
      <c r="O9" s="63"/>
      <c r="P9" s="111"/>
      <c r="Q9" s="112"/>
      <c r="R9" s="728">
        <v>0</v>
      </c>
      <c r="S9" s="728">
        <f>R9</f>
        <v>0</v>
      </c>
      <c r="T9" s="729"/>
      <c r="X9" s="72"/>
      <c r="Y9" s="72"/>
      <c r="Z9" s="72"/>
      <c r="AA9" s="72"/>
    </row>
    <row r="10" spans="17:102" ht="13.5" thickBot="1">
      <c r="Q10" s="55"/>
      <c r="R10" s="202"/>
      <c r="S10" s="202"/>
      <c r="T10" s="731">
        <f>SUM(T5:T9)</f>
        <v>55587</v>
      </c>
      <c r="W10" s="56"/>
      <c r="X10" s="55"/>
      <c r="Y10" s="55"/>
      <c r="CS10" s="56"/>
      <c r="CT10" s="56"/>
      <c r="CU10" s="56"/>
      <c r="CV10" s="56"/>
      <c r="CW10" s="56"/>
      <c r="CX10" s="56"/>
    </row>
    <row r="11" spans="17:102" ht="13.5" thickTop="1">
      <c r="Q11" s="55"/>
      <c r="R11" s="73"/>
      <c r="S11" s="73"/>
      <c r="T11" s="73"/>
      <c r="V11" s="74"/>
      <c r="W11" s="56"/>
      <c r="X11" s="55"/>
      <c r="Y11" s="55"/>
      <c r="CS11" s="56"/>
      <c r="CT11" s="56"/>
      <c r="CU11" s="56"/>
      <c r="CV11" s="56"/>
      <c r="CW11" s="56"/>
      <c r="CX11" s="56"/>
    </row>
    <row r="12" spans="17:102" ht="13.5" thickBot="1">
      <c r="Q12" s="55"/>
      <c r="R12" s="73"/>
      <c r="S12" s="73"/>
      <c r="T12" s="73"/>
      <c r="V12" s="74"/>
      <c r="W12" s="56"/>
      <c r="X12" s="55"/>
      <c r="Y12" s="55"/>
      <c r="CS12" s="56"/>
      <c r="CT12" s="56"/>
      <c r="CU12" s="56"/>
      <c r="CV12" s="56"/>
      <c r="CW12" s="56"/>
      <c r="CX12" s="56"/>
    </row>
    <row r="13" spans="1:22" ht="12.75">
      <c r="A13" s="62" t="s">
        <v>214</v>
      </c>
      <c r="B13" s="55"/>
      <c r="C13" s="55"/>
      <c r="D13" s="55"/>
      <c r="E13" s="62"/>
      <c r="F13" s="55"/>
      <c r="G13" s="55"/>
      <c r="H13" s="55"/>
      <c r="I13" s="62"/>
      <c r="J13" s="55"/>
      <c r="K13" s="55"/>
      <c r="L13" s="55"/>
      <c r="M13" s="62"/>
      <c r="N13" s="55"/>
      <c r="O13" s="55"/>
      <c r="P13" s="55"/>
      <c r="Q13" s="1292" t="s">
        <v>243</v>
      </c>
      <c r="R13" s="891"/>
      <c r="S13" s="891"/>
      <c r="T13" s="891"/>
      <c r="U13" s="891"/>
      <c r="V13" s="892"/>
    </row>
    <row r="14" spans="1:22" ht="12.75">
      <c r="A14" s="55"/>
      <c r="B14" s="55"/>
      <c r="C14" s="55"/>
      <c r="D14" s="55"/>
      <c r="E14" s="55"/>
      <c r="F14" s="55"/>
      <c r="G14" s="55"/>
      <c r="H14" s="55"/>
      <c r="I14" s="55"/>
      <c r="J14" s="55"/>
      <c r="K14" s="55"/>
      <c r="L14" s="55"/>
      <c r="M14" s="55"/>
      <c r="N14" s="55"/>
      <c r="O14" s="55"/>
      <c r="P14" s="55"/>
      <c r="Q14" s="893" t="s">
        <v>163</v>
      </c>
      <c r="R14" s="894"/>
      <c r="S14" s="894"/>
      <c r="T14" s="894"/>
      <c r="U14" s="894"/>
      <c r="V14" s="895"/>
    </row>
    <row r="15" spans="1:22" ht="12.75">
      <c r="A15" s="55"/>
      <c r="B15" s="55"/>
      <c r="C15" s="55"/>
      <c r="D15" s="55"/>
      <c r="E15" s="55"/>
      <c r="F15" s="55"/>
      <c r="G15" s="55"/>
      <c r="H15" s="55"/>
      <c r="I15" s="55"/>
      <c r="J15" s="55"/>
      <c r="K15" s="55"/>
      <c r="L15" s="55"/>
      <c r="M15" s="55"/>
      <c r="N15" s="55"/>
      <c r="O15" s="55"/>
      <c r="P15" s="55"/>
      <c r="Q15" s="1295" t="s">
        <v>177</v>
      </c>
      <c r="R15" s="1296"/>
      <c r="S15" s="1296"/>
      <c r="T15" s="1296"/>
      <c r="U15" s="1296"/>
      <c r="V15" s="214" t="s">
        <v>178</v>
      </c>
    </row>
    <row r="16" spans="1:22" ht="12.75">
      <c r="A16" s="55"/>
      <c r="B16" s="55"/>
      <c r="C16" s="55"/>
      <c r="D16" s="55"/>
      <c r="E16" s="55"/>
      <c r="F16" s="55"/>
      <c r="G16" s="55"/>
      <c r="H16" s="55"/>
      <c r="I16" s="55"/>
      <c r="J16" s="55"/>
      <c r="K16" s="55"/>
      <c r="L16" s="55"/>
      <c r="M16" s="55"/>
      <c r="N16" s="55"/>
      <c r="O16" s="55"/>
      <c r="P16" s="55"/>
      <c r="Q16" s="1293" t="s">
        <v>235</v>
      </c>
      <c r="R16" s="1294"/>
      <c r="S16" s="1294"/>
      <c r="T16" s="1294"/>
      <c r="U16" s="1294"/>
      <c r="V16" s="1201" t="s">
        <v>236</v>
      </c>
    </row>
    <row r="17" spans="1:22" ht="12.75">
      <c r="A17" s="55"/>
      <c r="B17" s="55"/>
      <c r="C17" s="55"/>
      <c r="D17" s="55"/>
      <c r="E17" s="55"/>
      <c r="F17" s="55"/>
      <c r="G17" s="55"/>
      <c r="H17" s="55"/>
      <c r="I17" s="55"/>
      <c r="J17" s="55"/>
      <c r="K17" s="55"/>
      <c r="L17" s="55"/>
      <c r="M17" s="55"/>
      <c r="N17" s="55"/>
      <c r="O17" s="55"/>
      <c r="P17" s="55"/>
      <c r="Q17" s="1297" t="s">
        <v>244</v>
      </c>
      <c r="R17" s="1298"/>
      <c r="S17" s="1298"/>
      <c r="T17" s="1298"/>
      <c r="U17" s="1298"/>
      <c r="V17" s="1201"/>
    </row>
    <row r="18" spans="1:22" ht="12.75" customHeight="1">
      <c r="A18" s="55"/>
      <c r="B18" s="55"/>
      <c r="C18" s="55"/>
      <c r="D18" s="55"/>
      <c r="E18" s="55"/>
      <c r="F18" s="55"/>
      <c r="G18" s="55"/>
      <c r="H18" s="55"/>
      <c r="I18" s="55"/>
      <c r="J18" s="55"/>
      <c r="K18" s="55"/>
      <c r="L18" s="55"/>
      <c r="M18" s="55"/>
      <c r="N18" s="55"/>
      <c r="O18" s="55"/>
      <c r="P18" s="55"/>
      <c r="Q18" s="904" t="s">
        <v>343</v>
      </c>
      <c r="R18" s="1033"/>
      <c r="S18" s="1033"/>
      <c r="T18" s="1033"/>
      <c r="U18" s="1033"/>
      <c r="V18" s="1201"/>
    </row>
    <row r="19" spans="1:22" ht="12.75">
      <c r="A19" s="55"/>
      <c r="B19" s="55"/>
      <c r="C19" s="55"/>
      <c r="D19" s="55"/>
      <c r="E19" s="55"/>
      <c r="F19" s="55"/>
      <c r="G19" s="55"/>
      <c r="H19" s="55"/>
      <c r="I19" s="55"/>
      <c r="J19" s="55"/>
      <c r="K19" s="55"/>
      <c r="L19" s="55"/>
      <c r="M19" s="55"/>
      <c r="N19" s="55"/>
      <c r="O19" s="55"/>
      <c r="P19" s="55"/>
      <c r="Q19" s="386" t="s">
        <v>180</v>
      </c>
      <c r="R19" s="190" t="s">
        <v>231</v>
      </c>
      <c r="S19" s="1299">
        <v>0</v>
      </c>
      <c r="T19" s="894"/>
      <c r="U19" s="896"/>
      <c r="V19" s="1201"/>
    </row>
    <row r="20" spans="1:22" ht="26.25" customHeight="1">
      <c r="A20" s="55"/>
      <c r="B20" s="55"/>
      <c r="C20" s="55"/>
      <c r="D20" s="55"/>
      <c r="E20" s="55"/>
      <c r="F20" s="55"/>
      <c r="G20" s="55"/>
      <c r="H20" s="55"/>
      <c r="I20" s="55"/>
      <c r="J20" s="55"/>
      <c r="K20" s="55"/>
      <c r="L20" s="55"/>
      <c r="M20" s="55"/>
      <c r="N20" s="55"/>
      <c r="O20" s="55"/>
      <c r="P20" s="55"/>
      <c r="Q20" s="904" t="s">
        <v>233</v>
      </c>
      <c r="R20" s="884" t="s">
        <v>232</v>
      </c>
      <c r="S20" s="898" t="s">
        <v>234</v>
      </c>
      <c r="T20" s="898"/>
      <c r="U20" s="899"/>
      <c r="V20" s="1201"/>
    </row>
    <row r="21" spans="1:22" ht="12.75">
      <c r="A21" s="55"/>
      <c r="B21" s="55"/>
      <c r="C21" s="55"/>
      <c r="D21" s="55"/>
      <c r="E21" s="55"/>
      <c r="F21" s="55"/>
      <c r="G21" s="55"/>
      <c r="H21" s="55"/>
      <c r="I21" s="55"/>
      <c r="J21" s="55"/>
      <c r="K21" s="55"/>
      <c r="L21" s="55"/>
      <c r="M21" s="55"/>
      <c r="N21" s="55"/>
      <c r="O21" s="55"/>
      <c r="P21" s="55"/>
      <c r="Q21" s="904"/>
      <c r="R21" s="884"/>
      <c r="S21" s="1302" t="s">
        <v>341</v>
      </c>
      <c r="T21" s="1353"/>
      <c r="U21" s="1303"/>
      <c r="V21" s="1201"/>
    </row>
    <row r="22" spans="1:22" ht="12.75">
      <c r="A22" s="55"/>
      <c r="B22" s="55"/>
      <c r="C22" s="55"/>
      <c r="D22" s="55"/>
      <c r="E22" s="55"/>
      <c r="F22" s="55"/>
      <c r="G22" s="55"/>
      <c r="H22" s="55"/>
      <c r="I22" s="55"/>
      <c r="J22" s="55"/>
      <c r="K22" s="55"/>
      <c r="L22" s="55"/>
      <c r="M22" s="55"/>
      <c r="N22" s="55"/>
      <c r="O22" s="55"/>
      <c r="P22" s="55"/>
      <c r="Q22" s="904"/>
      <c r="R22" s="884"/>
      <c r="S22" s="1304" t="s">
        <v>342</v>
      </c>
      <c r="T22" s="1267"/>
      <c r="U22" s="1027"/>
      <c r="V22" s="1201"/>
    </row>
    <row r="23" spans="1:22" ht="12.75">
      <c r="A23" s="55"/>
      <c r="B23" s="55"/>
      <c r="C23" s="55"/>
      <c r="D23" s="55"/>
      <c r="E23" s="55"/>
      <c r="F23" s="55"/>
      <c r="G23" s="55"/>
      <c r="H23" s="55"/>
      <c r="I23" s="55"/>
      <c r="J23" s="55"/>
      <c r="K23" s="55"/>
      <c r="L23" s="55"/>
      <c r="M23" s="55"/>
      <c r="N23" s="55"/>
      <c r="O23" s="55"/>
      <c r="P23" s="55"/>
      <c r="Q23" s="904"/>
      <c r="R23" s="884"/>
      <c r="S23" s="229" t="s">
        <v>180</v>
      </c>
      <c r="T23" s="119" t="s">
        <v>231</v>
      </c>
      <c r="U23" s="119" t="s">
        <v>231</v>
      </c>
      <c r="V23" s="1201"/>
    </row>
    <row r="24" spans="1:22" ht="26.25" customHeight="1" thickBot="1">
      <c r="A24" s="55"/>
      <c r="B24" s="55"/>
      <c r="C24" s="55"/>
      <c r="D24" s="55"/>
      <c r="E24" s="55"/>
      <c r="F24" s="55"/>
      <c r="G24" s="55"/>
      <c r="H24" s="55"/>
      <c r="I24" s="55"/>
      <c r="J24" s="55"/>
      <c r="K24" s="55"/>
      <c r="L24" s="55"/>
      <c r="M24" s="55"/>
      <c r="N24" s="55"/>
      <c r="O24" s="55"/>
      <c r="P24" s="55"/>
      <c r="Q24" s="905"/>
      <c r="R24" s="885"/>
      <c r="S24" s="219" t="s">
        <v>233</v>
      </c>
      <c r="T24" s="216" t="s">
        <v>232</v>
      </c>
      <c r="U24" s="216" t="s">
        <v>232</v>
      </c>
      <c r="V24" s="1201"/>
    </row>
    <row r="25" spans="1:22" ht="21.75" customHeight="1" thickBot="1">
      <c r="A25" s="1272" t="s">
        <v>348</v>
      </c>
      <c r="B25" s="1276" t="s">
        <v>158</v>
      </c>
      <c r="C25" s="32">
        <v>1</v>
      </c>
      <c r="D25" s="31" t="s">
        <v>190</v>
      </c>
      <c r="E25" s="376"/>
      <c r="F25" s="377"/>
      <c r="G25" s="32"/>
      <c r="H25" s="31"/>
      <c r="I25" s="376"/>
      <c r="J25" s="377"/>
      <c r="K25" s="32"/>
      <c r="L25" s="31"/>
      <c r="M25" s="376"/>
      <c r="N25" s="377"/>
      <c r="O25" s="32"/>
      <c r="P25" s="31"/>
      <c r="Q25" s="388"/>
      <c r="R25" s="438">
        <v>100</v>
      </c>
      <c r="S25" s="1007"/>
      <c r="T25" s="1008"/>
      <c r="U25" s="1008"/>
      <c r="V25" s="1009"/>
    </row>
    <row r="26" spans="1:22" ht="21.75" customHeight="1" thickBot="1">
      <c r="A26" s="1331"/>
      <c r="B26" s="1332"/>
      <c r="C26" s="12">
        <v>2</v>
      </c>
      <c r="D26" s="13" t="s">
        <v>189</v>
      </c>
      <c r="E26" s="378"/>
      <c r="F26" s="246"/>
      <c r="G26" s="12"/>
      <c r="H26" s="13"/>
      <c r="I26" s="378"/>
      <c r="J26" s="246"/>
      <c r="K26" s="12"/>
      <c r="L26" s="13"/>
      <c r="M26" s="378"/>
      <c r="N26" s="246"/>
      <c r="O26" s="12"/>
      <c r="P26" s="13"/>
      <c r="Q26" s="439">
        <v>280</v>
      </c>
      <c r="R26" s="247">
        <v>210</v>
      </c>
      <c r="S26" s="1010"/>
      <c r="T26" s="1011"/>
      <c r="U26" s="1011"/>
      <c r="V26" s="1012"/>
    </row>
    <row r="27" spans="1:22" ht="21.75" customHeight="1" thickBot="1">
      <c r="A27" s="1331"/>
      <c r="B27" s="1332"/>
      <c r="C27" s="437" t="s">
        <v>424</v>
      </c>
      <c r="D27" s="13" t="s">
        <v>425</v>
      </c>
      <c r="E27" s="378"/>
      <c r="F27" s="246"/>
      <c r="G27" s="12"/>
      <c r="H27" s="13"/>
      <c r="I27" s="378"/>
      <c r="J27" s="246"/>
      <c r="K27" s="12"/>
      <c r="L27" s="13"/>
      <c r="M27" s="378"/>
      <c r="N27" s="246"/>
      <c r="O27" s="12"/>
      <c r="P27" s="13"/>
      <c r="Q27" s="389"/>
      <c r="R27" s="136">
        <v>-1</v>
      </c>
      <c r="S27" s="1010"/>
      <c r="T27" s="1011"/>
      <c r="U27" s="1011"/>
      <c r="V27" s="1012"/>
    </row>
    <row r="28" spans="1:22" ht="16.5" thickBot="1">
      <c r="A28" s="1274"/>
      <c r="B28" s="1278"/>
      <c r="C28" s="1266">
        <v>0</v>
      </c>
      <c r="D28" s="1286" t="s">
        <v>0</v>
      </c>
      <c r="E28" s="1263" t="s">
        <v>252</v>
      </c>
      <c r="F28" s="1041" t="s">
        <v>334</v>
      </c>
      <c r="G28" s="1266">
        <v>1</v>
      </c>
      <c r="H28" s="1269" t="s">
        <v>1</v>
      </c>
      <c r="I28" s="1263" t="s">
        <v>335</v>
      </c>
      <c r="J28" s="1041" t="s">
        <v>336</v>
      </c>
      <c r="K28" s="1266">
        <v>1</v>
      </c>
      <c r="L28" s="1286" t="s">
        <v>337</v>
      </c>
      <c r="M28" s="1263" t="s">
        <v>340</v>
      </c>
      <c r="N28" s="1347" t="s">
        <v>339</v>
      </c>
      <c r="O28" s="12">
        <v>1</v>
      </c>
      <c r="P28" s="384" t="s">
        <v>190</v>
      </c>
      <c r="Q28" s="1010"/>
      <c r="R28" s="1011"/>
      <c r="S28" s="146"/>
      <c r="T28" s="438">
        <v>100</v>
      </c>
      <c r="U28" s="1010"/>
      <c r="V28" s="1012"/>
    </row>
    <row r="29" spans="1:22" ht="16.5" thickBot="1">
      <c r="A29" s="1274"/>
      <c r="B29" s="1278"/>
      <c r="C29" s="1267"/>
      <c r="D29" s="1287"/>
      <c r="E29" s="1264"/>
      <c r="F29" s="1042"/>
      <c r="G29" s="1267"/>
      <c r="H29" s="1270"/>
      <c r="I29" s="1264"/>
      <c r="J29" s="1042"/>
      <c r="K29" s="1267"/>
      <c r="L29" s="1287"/>
      <c r="M29" s="1264"/>
      <c r="N29" s="1348"/>
      <c r="O29" s="12">
        <v>2</v>
      </c>
      <c r="P29" s="10" t="s">
        <v>189</v>
      </c>
      <c r="Q29" s="1010"/>
      <c r="R29" s="1012"/>
      <c r="S29" s="439">
        <v>280</v>
      </c>
      <c r="T29" s="247">
        <v>210</v>
      </c>
      <c r="U29" s="1010"/>
      <c r="V29" s="1012"/>
    </row>
    <row r="30" spans="1:22" ht="25.5">
      <c r="A30" s="1274"/>
      <c r="B30" s="1278"/>
      <c r="C30" s="1267"/>
      <c r="D30" s="1287"/>
      <c r="E30" s="1264"/>
      <c r="F30" s="1042"/>
      <c r="G30" s="1267"/>
      <c r="H30" s="1270"/>
      <c r="I30" s="1264"/>
      <c r="J30" s="1042"/>
      <c r="K30" s="1267"/>
      <c r="L30" s="1287"/>
      <c r="M30" s="1264"/>
      <c r="N30" s="1348"/>
      <c r="O30" s="437" t="s">
        <v>424</v>
      </c>
      <c r="P30" s="10" t="s">
        <v>425</v>
      </c>
      <c r="Q30" s="1010"/>
      <c r="R30" s="1011"/>
      <c r="S30" s="1008"/>
      <c r="T30" s="1261">
        <v>-1</v>
      </c>
      <c r="U30" s="1010"/>
      <c r="V30" s="1012"/>
    </row>
    <row r="31" spans="1:22" ht="13.5" thickBot="1">
      <c r="A31" s="1274"/>
      <c r="B31" s="1278"/>
      <c r="C31" s="1267"/>
      <c r="D31" s="1287"/>
      <c r="E31" s="1264"/>
      <c r="F31" s="1042"/>
      <c r="G31" s="1267"/>
      <c r="H31" s="1270"/>
      <c r="I31" s="1264"/>
      <c r="J31" s="1042"/>
      <c r="K31" s="1267"/>
      <c r="L31" s="1287"/>
      <c r="M31" s="1264"/>
      <c r="N31" s="1348"/>
      <c r="O31" s="451">
        <v>0</v>
      </c>
      <c r="P31" s="452" t="s">
        <v>3</v>
      </c>
      <c r="Q31" s="1010"/>
      <c r="R31" s="1011"/>
      <c r="S31" s="1011"/>
      <c r="T31" s="1262"/>
      <c r="U31" s="1010"/>
      <c r="V31" s="1012"/>
    </row>
    <row r="32" spans="1:22" ht="21.75" customHeight="1">
      <c r="A32" s="1274"/>
      <c r="B32" s="1278"/>
      <c r="C32" s="1267"/>
      <c r="D32" s="1287"/>
      <c r="E32" s="1264"/>
      <c r="F32" s="1042"/>
      <c r="G32" s="1268"/>
      <c r="H32" s="1271"/>
      <c r="I32" s="1301"/>
      <c r="J32" s="1300"/>
      <c r="K32" s="12">
        <v>2</v>
      </c>
      <c r="L32" s="13" t="s">
        <v>338</v>
      </c>
      <c r="M32" s="392"/>
      <c r="N32" s="246"/>
      <c r="O32" s="13"/>
      <c r="P32" s="385"/>
      <c r="Q32" s="1010"/>
      <c r="R32" s="1011"/>
      <c r="S32" s="1011"/>
      <c r="T32" s="1009"/>
      <c r="U32" s="1261">
        <v>-1</v>
      </c>
      <c r="V32" s="1255"/>
    </row>
    <row r="33" spans="1:22" ht="21.75" customHeight="1" thickBot="1">
      <c r="A33" s="1274"/>
      <c r="B33" s="1278"/>
      <c r="C33" s="1267"/>
      <c r="D33" s="1287"/>
      <c r="E33" s="1264"/>
      <c r="F33" s="1042"/>
      <c r="G33" s="12">
        <v>2</v>
      </c>
      <c r="H33" s="137" t="s">
        <v>2</v>
      </c>
      <c r="I33" s="380"/>
      <c r="J33" s="182"/>
      <c r="K33" s="3"/>
      <c r="L33" s="4"/>
      <c r="M33" s="379"/>
      <c r="N33" s="375"/>
      <c r="O33" s="4"/>
      <c r="P33" s="4"/>
      <c r="Q33" s="1010"/>
      <c r="R33" s="1011"/>
      <c r="S33" s="1011"/>
      <c r="T33" s="1012"/>
      <c r="U33" s="1262"/>
      <c r="V33" s="1260"/>
    </row>
    <row r="34" spans="1:22" ht="21.75" customHeight="1" thickBot="1">
      <c r="A34" s="1275"/>
      <c r="B34" s="1279"/>
      <c r="C34" s="1280"/>
      <c r="D34" s="1342"/>
      <c r="E34" s="1265"/>
      <c r="F34" s="1043"/>
      <c r="G34" s="35">
        <v>0</v>
      </c>
      <c r="H34" s="109" t="s">
        <v>9</v>
      </c>
      <c r="I34" s="381"/>
      <c r="J34" s="382"/>
      <c r="K34" s="109"/>
      <c r="L34" s="109"/>
      <c r="M34" s="381"/>
      <c r="N34" s="382"/>
      <c r="O34" s="109"/>
      <c r="P34" s="104"/>
      <c r="Q34" s="1350">
        <v>-1</v>
      </c>
      <c r="R34" s="1351"/>
      <c r="S34" s="934"/>
      <c r="T34" s="1013"/>
      <c r="U34" s="935"/>
      <c r="V34" s="136">
        <v>-1</v>
      </c>
    </row>
    <row r="35" ht="13.5" thickBot="1"/>
    <row r="36" spans="1:22" ht="12.75">
      <c r="A36" s="62" t="s">
        <v>214</v>
      </c>
      <c r="B36" s="55"/>
      <c r="C36" s="55"/>
      <c r="D36" s="55"/>
      <c r="E36" s="62"/>
      <c r="F36" s="55"/>
      <c r="G36" s="55"/>
      <c r="H36" s="55"/>
      <c r="I36" s="62"/>
      <c r="J36" s="55"/>
      <c r="K36" s="55"/>
      <c r="L36" s="55"/>
      <c r="M36" s="62"/>
      <c r="N36" s="55"/>
      <c r="O36" s="55"/>
      <c r="P36" s="55"/>
      <c r="Q36" s="1292" t="s">
        <v>243</v>
      </c>
      <c r="R36" s="891"/>
      <c r="S36" s="891"/>
      <c r="T36" s="891"/>
      <c r="U36" s="891"/>
      <c r="V36" s="892"/>
    </row>
    <row r="37" spans="1:22" ht="12.75">
      <c r="A37" s="55"/>
      <c r="B37" s="55"/>
      <c r="C37" s="55"/>
      <c r="D37" s="55"/>
      <c r="E37" s="55"/>
      <c r="F37" s="55"/>
      <c r="G37" s="55"/>
      <c r="H37" s="55"/>
      <c r="I37" s="55"/>
      <c r="J37" s="55"/>
      <c r="K37" s="55"/>
      <c r="L37" s="55"/>
      <c r="M37" s="55"/>
      <c r="N37" s="55"/>
      <c r="O37" s="55"/>
      <c r="P37" s="55"/>
      <c r="Q37" s="893" t="s">
        <v>163</v>
      </c>
      <c r="R37" s="894"/>
      <c r="S37" s="894"/>
      <c r="T37" s="894"/>
      <c r="U37" s="894"/>
      <c r="V37" s="895"/>
    </row>
    <row r="38" spans="1:22" ht="12.75">
      <c r="A38" s="55"/>
      <c r="B38" s="55"/>
      <c r="C38" s="55"/>
      <c r="D38" s="55"/>
      <c r="E38" s="55"/>
      <c r="F38" s="55"/>
      <c r="G38" s="55"/>
      <c r="H38" s="55"/>
      <c r="I38" s="55"/>
      <c r="J38" s="55"/>
      <c r="K38" s="55"/>
      <c r="L38" s="55"/>
      <c r="M38" s="55"/>
      <c r="N38" s="55"/>
      <c r="O38" s="55"/>
      <c r="P38" s="55"/>
      <c r="Q38" s="1295" t="s">
        <v>177</v>
      </c>
      <c r="R38" s="1296"/>
      <c r="S38" s="1296"/>
      <c r="T38" s="1296"/>
      <c r="U38" s="1296"/>
      <c r="V38" s="214" t="s">
        <v>178</v>
      </c>
    </row>
    <row r="39" spans="1:22" ht="12.75">
      <c r="A39" s="55"/>
      <c r="B39" s="55"/>
      <c r="C39" s="55"/>
      <c r="D39" s="55"/>
      <c r="E39" s="55"/>
      <c r="F39" s="55"/>
      <c r="G39" s="55"/>
      <c r="H39" s="55"/>
      <c r="I39" s="55"/>
      <c r="J39" s="55"/>
      <c r="K39" s="55"/>
      <c r="L39" s="55"/>
      <c r="M39" s="55"/>
      <c r="N39" s="55"/>
      <c r="O39" s="55"/>
      <c r="P39" s="55"/>
      <c r="Q39" s="1293" t="s">
        <v>235</v>
      </c>
      <c r="R39" s="1294"/>
      <c r="S39" s="1294"/>
      <c r="T39" s="1294"/>
      <c r="U39" s="1294"/>
      <c r="V39" s="1201" t="s">
        <v>236</v>
      </c>
    </row>
    <row r="40" spans="1:22" ht="12.75">
      <c r="A40" s="55"/>
      <c r="B40" s="55"/>
      <c r="C40" s="55"/>
      <c r="D40" s="55"/>
      <c r="E40" s="55"/>
      <c r="F40" s="55"/>
      <c r="G40" s="55"/>
      <c r="H40" s="55"/>
      <c r="I40" s="55"/>
      <c r="J40" s="55"/>
      <c r="K40" s="55"/>
      <c r="L40" s="55"/>
      <c r="M40" s="55"/>
      <c r="N40" s="55"/>
      <c r="O40" s="55"/>
      <c r="P40" s="55"/>
      <c r="Q40" s="1297" t="s">
        <v>244</v>
      </c>
      <c r="R40" s="1298"/>
      <c r="S40" s="1298"/>
      <c r="T40" s="1298"/>
      <c r="U40" s="1298"/>
      <c r="V40" s="1201"/>
    </row>
    <row r="41" spans="1:22" ht="12.75">
      <c r="A41" s="55"/>
      <c r="B41" s="55"/>
      <c r="C41" s="55"/>
      <c r="D41" s="55"/>
      <c r="E41" s="55"/>
      <c r="F41" s="55"/>
      <c r="G41" s="55"/>
      <c r="H41" s="55"/>
      <c r="I41" s="55"/>
      <c r="J41" s="55"/>
      <c r="K41" s="55"/>
      <c r="L41" s="55"/>
      <c r="M41" s="55"/>
      <c r="N41" s="55"/>
      <c r="O41" s="55"/>
      <c r="P41" s="55"/>
      <c r="Q41" s="904" t="s">
        <v>343</v>
      </c>
      <c r="R41" s="1033"/>
      <c r="S41" s="1033"/>
      <c r="T41" s="1033"/>
      <c r="U41" s="1033"/>
      <c r="V41" s="1201"/>
    </row>
    <row r="42" spans="1:22" ht="12.75">
      <c r="A42" s="55"/>
      <c r="B42" s="55"/>
      <c r="C42" s="55"/>
      <c r="D42" s="55"/>
      <c r="E42" s="55"/>
      <c r="F42" s="55"/>
      <c r="G42" s="55"/>
      <c r="H42" s="55"/>
      <c r="I42" s="55"/>
      <c r="J42" s="55"/>
      <c r="K42" s="55"/>
      <c r="L42" s="55"/>
      <c r="M42" s="55"/>
      <c r="N42" s="55"/>
      <c r="O42" s="55"/>
      <c r="P42" s="55"/>
      <c r="Q42" s="386" t="s">
        <v>180</v>
      </c>
      <c r="R42" s="190" t="s">
        <v>231</v>
      </c>
      <c r="S42" s="1299">
        <v>0</v>
      </c>
      <c r="T42" s="894"/>
      <c r="U42" s="896"/>
      <c r="V42" s="1201"/>
    </row>
    <row r="43" spans="1:22" ht="26.25" customHeight="1">
      <c r="A43" s="55"/>
      <c r="B43" s="55"/>
      <c r="C43" s="55"/>
      <c r="D43" s="55"/>
      <c r="E43" s="55"/>
      <c r="F43" s="55"/>
      <c r="G43" s="55"/>
      <c r="H43" s="55"/>
      <c r="I43" s="55"/>
      <c r="J43" s="55"/>
      <c r="K43" s="55"/>
      <c r="L43" s="55"/>
      <c r="M43" s="55"/>
      <c r="N43" s="55"/>
      <c r="O43" s="55"/>
      <c r="P43" s="55"/>
      <c r="Q43" s="904" t="s">
        <v>233</v>
      </c>
      <c r="R43" s="884" t="s">
        <v>232</v>
      </c>
      <c r="S43" s="898" t="s">
        <v>234</v>
      </c>
      <c r="T43" s="898"/>
      <c r="U43" s="899"/>
      <c r="V43" s="1201"/>
    </row>
    <row r="44" spans="1:22" ht="12.75">
      <c r="A44" s="55"/>
      <c r="B44" s="55"/>
      <c r="C44" s="55"/>
      <c r="D44" s="55"/>
      <c r="E44" s="55"/>
      <c r="F44" s="55"/>
      <c r="G44" s="55"/>
      <c r="H44" s="55"/>
      <c r="I44" s="55"/>
      <c r="J44" s="55"/>
      <c r="K44" s="55"/>
      <c r="L44" s="55"/>
      <c r="M44" s="55"/>
      <c r="N44" s="55"/>
      <c r="O44" s="55"/>
      <c r="P44" s="55"/>
      <c r="Q44" s="904"/>
      <c r="R44" s="884"/>
      <c r="S44" s="1302" t="s">
        <v>341</v>
      </c>
      <c r="T44" s="1353"/>
      <c r="U44" s="1303"/>
      <c r="V44" s="1201"/>
    </row>
    <row r="45" spans="1:22" ht="12.75">
      <c r="A45" s="55"/>
      <c r="B45" s="55"/>
      <c r="C45" s="55"/>
      <c r="D45" s="55"/>
      <c r="E45" s="55"/>
      <c r="F45" s="55"/>
      <c r="G45" s="55"/>
      <c r="H45" s="55"/>
      <c r="I45" s="55"/>
      <c r="J45" s="55"/>
      <c r="K45" s="55"/>
      <c r="L45" s="55"/>
      <c r="M45" s="55"/>
      <c r="N45" s="55"/>
      <c r="O45" s="55"/>
      <c r="P45" s="55"/>
      <c r="Q45" s="904"/>
      <c r="R45" s="884"/>
      <c r="S45" s="1304" t="s">
        <v>342</v>
      </c>
      <c r="T45" s="1267"/>
      <c r="U45" s="1027"/>
      <c r="V45" s="1201"/>
    </row>
    <row r="46" spans="1:24" ht="12.75">
      <c r="A46" s="55"/>
      <c r="B46" s="55"/>
      <c r="C46" s="55"/>
      <c r="D46" s="55"/>
      <c r="E46" s="55"/>
      <c r="F46" s="55"/>
      <c r="G46" s="55"/>
      <c r="H46" s="55"/>
      <c r="I46" s="55"/>
      <c r="J46" s="55"/>
      <c r="K46" s="55"/>
      <c r="L46" s="55"/>
      <c r="M46" s="55"/>
      <c r="N46" s="55"/>
      <c r="O46" s="55"/>
      <c r="P46" s="55"/>
      <c r="Q46" s="904"/>
      <c r="R46" s="884"/>
      <c r="S46" s="229" t="s">
        <v>180</v>
      </c>
      <c r="T46" s="119" t="s">
        <v>231</v>
      </c>
      <c r="U46" s="119" t="s">
        <v>231</v>
      </c>
      <c r="V46" s="1201"/>
      <c r="X46" s="205"/>
    </row>
    <row r="47" spans="1:24" ht="26.25" customHeight="1" thickBot="1">
      <c r="A47" s="55"/>
      <c r="B47" s="55"/>
      <c r="C47" s="55"/>
      <c r="D47" s="55"/>
      <c r="E47" s="55"/>
      <c r="F47" s="55"/>
      <c r="G47" s="55"/>
      <c r="H47" s="55"/>
      <c r="I47" s="55"/>
      <c r="J47" s="55"/>
      <c r="K47" s="55"/>
      <c r="L47" s="55"/>
      <c r="M47" s="55"/>
      <c r="N47" s="55"/>
      <c r="O47" s="55"/>
      <c r="P47" s="55"/>
      <c r="Q47" s="905"/>
      <c r="R47" s="885"/>
      <c r="S47" s="219" t="s">
        <v>233</v>
      </c>
      <c r="T47" s="216" t="s">
        <v>232</v>
      </c>
      <c r="U47" s="216" t="s">
        <v>232</v>
      </c>
      <c r="V47" s="1201"/>
      <c r="X47" s="205"/>
    </row>
    <row r="48" spans="1:34" ht="21.75" customHeight="1" thickBot="1">
      <c r="A48" s="1272" t="s">
        <v>348</v>
      </c>
      <c r="B48" s="1276" t="s">
        <v>158</v>
      </c>
      <c r="C48" s="32">
        <v>1</v>
      </c>
      <c r="D48" s="31" t="s">
        <v>190</v>
      </c>
      <c r="E48" s="376"/>
      <c r="F48" s="377"/>
      <c r="G48" s="32"/>
      <c r="H48" s="31"/>
      <c r="I48" s="376"/>
      <c r="J48" s="377"/>
      <c r="K48" s="32"/>
      <c r="L48" s="31"/>
      <c r="M48" s="376"/>
      <c r="N48" s="377"/>
      <c r="O48" s="32"/>
      <c r="P48" s="31"/>
      <c r="Q48" s="355"/>
      <c r="R48" s="405">
        <v>11895</v>
      </c>
      <c r="S48" s="292"/>
      <c r="T48" s="293"/>
      <c r="U48" s="293"/>
      <c r="V48" s="276"/>
      <c r="W48" s="58">
        <f aca="true" t="shared" si="0" ref="W48:W57">SUM(Q48:V48)</f>
        <v>11895</v>
      </c>
      <c r="X48" s="205"/>
      <c r="AB48" s="108"/>
      <c r="AH48" s="108"/>
    </row>
    <row r="49" spans="1:34" ht="21.75" customHeight="1" thickBot="1">
      <c r="A49" s="1331"/>
      <c r="B49" s="1332"/>
      <c r="C49" s="12">
        <v>2</v>
      </c>
      <c r="D49" s="13" t="s">
        <v>189</v>
      </c>
      <c r="E49" s="378"/>
      <c r="F49" s="246"/>
      <c r="G49" s="12"/>
      <c r="H49" s="13"/>
      <c r="I49" s="378"/>
      <c r="J49" s="246"/>
      <c r="K49" s="12"/>
      <c r="L49" s="13"/>
      <c r="M49" s="378"/>
      <c r="N49" s="246"/>
      <c r="O49" s="12"/>
      <c r="P49" s="13"/>
      <c r="Q49" s="440">
        <v>251</v>
      </c>
      <c r="R49" s="441">
        <v>3841</v>
      </c>
      <c r="S49" s="297"/>
      <c r="T49" s="298"/>
      <c r="U49" s="298"/>
      <c r="V49" s="281"/>
      <c r="W49" s="58">
        <f t="shared" si="0"/>
        <v>4092</v>
      </c>
      <c r="X49" s="205"/>
      <c r="AB49" s="108"/>
      <c r="AH49" s="108"/>
    </row>
    <row r="50" spans="1:24" ht="21.75" customHeight="1" thickBot="1">
      <c r="A50" s="1331"/>
      <c r="B50" s="1332"/>
      <c r="C50" s="437" t="s">
        <v>424</v>
      </c>
      <c r="D50" s="13" t="s">
        <v>425</v>
      </c>
      <c r="E50" s="378"/>
      <c r="F50" s="246"/>
      <c r="G50" s="12"/>
      <c r="H50" s="13"/>
      <c r="I50" s="378"/>
      <c r="J50" s="246"/>
      <c r="K50" s="12"/>
      <c r="L50" s="13"/>
      <c r="M50" s="378"/>
      <c r="N50" s="246"/>
      <c r="O50" s="12"/>
      <c r="P50" s="385"/>
      <c r="Q50" s="359"/>
      <c r="R50" s="270">
        <v>6797</v>
      </c>
      <c r="S50" s="297"/>
      <c r="T50" s="298"/>
      <c r="U50" s="298"/>
      <c r="V50" s="281"/>
      <c r="W50" s="58">
        <f t="shared" si="0"/>
        <v>6797</v>
      </c>
      <c r="X50" s="205"/>
    </row>
    <row r="51" spans="1:34" ht="18" customHeight="1" thickBot="1">
      <c r="A51" s="1274"/>
      <c r="B51" s="1278"/>
      <c r="C51" s="1266">
        <v>0</v>
      </c>
      <c r="D51" s="1269" t="s">
        <v>234</v>
      </c>
      <c r="E51" s="1263" t="s">
        <v>252</v>
      </c>
      <c r="F51" s="1041" t="s">
        <v>334</v>
      </c>
      <c r="G51" s="1266">
        <v>1</v>
      </c>
      <c r="H51" s="1269" t="s">
        <v>1</v>
      </c>
      <c r="I51" s="1263" t="s">
        <v>335</v>
      </c>
      <c r="J51" s="1041" t="s">
        <v>336</v>
      </c>
      <c r="K51" s="1266">
        <v>1</v>
      </c>
      <c r="L51" s="1286" t="s">
        <v>337</v>
      </c>
      <c r="M51" s="1263" t="s">
        <v>340</v>
      </c>
      <c r="N51" s="1347" t="s">
        <v>339</v>
      </c>
      <c r="O51" s="12">
        <v>1</v>
      </c>
      <c r="P51" s="384" t="s">
        <v>190</v>
      </c>
      <c r="Q51" s="297"/>
      <c r="R51" s="298"/>
      <c r="S51" s="281"/>
      <c r="T51" s="405">
        <v>1884</v>
      </c>
      <c r="U51" s="297"/>
      <c r="V51" s="281"/>
      <c r="W51" s="58">
        <f t="shared" si="0"/>
        <v>1884</v>
      </c>
      <c r="X51" s="205"/>
      <c r="AD51" s="108"/>
      <c r="AH51" s="108"/>
    </row>
    <row r="52" spans="1:24" ht="18" customHeight="1" thickBot="1">
      <c r="A52" s="1274"/>
      <c r="B52" s="1278"/>
      <c r="C52" s="1267"/>
      <c r="D52" s="1270"/>
      <c r="E52" s="1264"/>
      <c r="F52" s="1042"/>
      <c r="G52" s="1267"/>
      <c r="H52" s="1270"/>
      <c r="I52" s="1264"/>
      <c r="J52" s="1042"/>
      <c r="K52" s="1267"/>
      <c r="L52" s="1287"/>
      <c r="M52" s="1264"/>
      <c r="N52" s="1348"/>
      <c r="O52" s="12">
        <v>2</v>
      </c>
      <c r="P52" s="10" t="s">
        <v>189</v>
      </c>
      <c r="Q52" s="297"/>
      <c r="R52" s="298"/>
      <c r="S52" s="440">
        <v>6</v>
      </c>
      <c r="T52" s="441">
        <v>98</v>
      </c>
      <c r="U52" s="297"/>
      <c r="V52" s="281"/>
      <c r="W52" s="58">
        <f t="shared" si="0"/>
        <v>104</v>
      </c>
      <c r="X52" s="205"/>
    </row>
    <row r="53" spans="1:24" ht="25.5">
      <c r="A53" s="1274"/>
      <c r="B53" s="1278"/>
      <c r="C53" s="1267"/>
      <c r="D53" s="1270"/>
      <c r="E53" s="1264"/>
      <c r="F53" s="1042"/>
      <c r="G53" s="1267"/>
      <c r="H53" s="1270"/>
      <c r="I53" s="1264"/>
      <c r="J53" s="1042"/>
      <c r="K53" s="1267"/>
      <c r="L53" s="1287"/>
      <c r="M53" s="1264"/>
      <c r="N53" s="1348"/>
      <c r="O53" s="437" t="s">
        <v>424</v>
      </c>
      <c r="P53" s="10" t="s">
        <v>425</v>
      </c>
      <c r="Q53" s="297"/>
      <c r="R53" s="298"/>
      <c r="S53" s="298"/>
      <c r="T53" s="407">
        <v>379</v>
      </c>
      <c r="U53" s="297"/>
      <c r="V53" s="281"/>
      <c r="W53" s="58"/>
      <c r="X53" s="205"/>
    </row>
    <row r="54" spans="1:24" ht="13.5" thickBot="1">
      <c r="A54" s="1274"/>
      <c r="B54" s="1278"/>
      <c r="C54" s="1267"/>
      <c r="D54" s="1270"/>
      <c r="E54" s="1264"/>
      <c r="F54" s="1042"/>
      <c r="G54" s="1267"/>
      <c r="H54" s="1270"/>
      <c r="I54" s="1264"/>
      <c r="J54" s="1042"/>
      <c r="K54" s="1268"/>
      <c r="L54" s="1288"/>
      <c r="M54" s="1301"/>
      <c r="N54" s="1349"/>
      <c r="O54" s="451">
        <v>0</v>
      </c>
      <c r="P54" s="452" t="s">
        <v>3</v>
      </c>
      <c r="Q54" s="297"/>
      <c r="R54" s="298"/>
      <c r="S54" s="298"/>
      <c r="T54" s="453">
        <v>0</v>
      </c>
      <c r="U54" s="297"/>
      <c r="V54" s="281"/>
      <c r="W54" s="58">
        <f t="shared" si="0"/>
        <v>0</v>
      </c>
      <c r="X54" s="205"/>
    </row>
    <row r="55" spans="1:34" ht="21.75" customHeight="1">
      <c r="A55" s="1274"/>
      <c r="B55" s="1278"/>
      <c r="C55" s="1267"/>
      <c r="D55" s="1270"/>
      <c r="E55" s="1264"/>
      <c r="F55" s="1042"/>
      <c r="G55" s="1268"/>
      <c r="H55" s="1271"/>
      <c r="I55" s="1301"/>
      <c r="J55" s="1300"/>
      <c r="K55" s="12">
        <v>2</v>
      </c>
      <c r="L55" s="13" t="s">
        <v>338</v>
      </c>
      <c r="M55" s="392"/>
      <c r="N55" s="246"/>
      <c r="O55" s="13"/>
      <c r="P55" s="385"/>
      <c r="Q55" s="297"/>
      <c r="R55" s="298"/>
      <c r="S55" s="298"/>
      <c r="T55" s="276"/>
      <c r="U55" s="407">
        <v>12081</v>
      </c>
      <c r="V55" s="281"/>
      <c r="W55" s="58">
        <f t="shared" si="0"/>
        <v>12081</v>
      </c>
      <c r="X55" s="205"/>
      <c r="AE55" s="108"/>
      <c r="AH55" s="108"/>
    </row>
    <row r="56" spans="1:34" ht="21.75" customHeight="1" thickBot="1">
      <c r="A56" s="1274"/>
      <c r="B56" s="1278"/>
      <c r="C56" s="1267"/>
      <c r="D56" s="1270"/>
      <c r="E56" s="1264"/>
      <c r="F56" s="1042"/>
      <c r="G56" s="12">
        <v>2</v>
      </c>
      <c r="H56" s="137" t="s">
        <v>2</v>
      </c>
      <c r="I56" s="380"/>
      <c r="J56" s="182"/>
      <c r="K56" s="3"/>
      <c r="L56" s="4"/>
      <c r="M56" s="379"/>
      <c r="N56" s="375"/>
      <c r="O56" s="4"/>
      <c r="P56" s="4"/>
      <c r="Q56" s="297"/>
      <c r="R56" s="298"/>
      <c r="S56" s="298"/>
      <c r="T56" s="281"/>
      <c r="U56" s="408">
        <v>7231</v>
      </c>
      <c r="V56" s="324"/>
      <c r="W56" s="58">
        <f t="shared" si="0"/>
        <v>7231</v>
      </c>
      <c r="X56" s="205"/>
      <c r="AE56" s="108"/>
      <c r="AH56" s="108"/>
    </row>
    <row r="57" spans="1:34" ht="21.75" customHeight="1" thickBot="1">
      <c r="A57" s="1275"/>
      <c r="B57" s="1279"/>
      <c r="C57" s="1280"/>
      <c r="D57" s="1352"/>
      <c r="E57" s="1265"/>
      <c r="F57" s="1043"/>
      <c r="G57" s="35">
        <v>0</v>
      </c>
      <c r="H57" s="109" t="s">
        <v>9</v>
      </c>
      <c r="I57" s="381"/>
      <c r="J57" s="382"/>
      <c r="K57" s="109"/>
      <c r="L57" s="109"/>
      <c r="M57" s="381"/>
      <c r="N57" s="382"/>
      <c r="O57" s="109"/>
      <c r="P57" s="104"/>
      <c r="Q57" s="444">
        <v>0</v>
      </c>
      <c r="R57" s="445">
        <v>0</v>
      </c>
      <c r="S57" s="326"/>
      <c r="T57" s="326"/>
      <c r="U57" s="324"/>
      <c r="V57" s="270">
        <v>11124</v>
      </c>
      <c r="W57" s="58">
        <f t="shared" si="0"/>
        <v>11124</v>
      </c>
      <c r="X57" s="205"/>
      <c r="AF57" s="108"/>
      <c r="AH57" s="108"/>
    </row>
    <row r="58" spans="17:24" ht="12.75">
      <c r="Q58" s="58">
        <f aca="true" t="shared" si="1" ref="Q58:W58">SUM(Q48:Q57)</f>
        <v>251</v>
      </c>
      <c r="R58" s="58">
        <f t="shared" si="1"/>
        <v>22533</v>
      </c>
      <c r="S58" s="58">
        <f t="shared" si="1"/>
        <v>6</v>
      </c>
      <c r="T58" s="58">
        <f t="shared" si="1"/>
        <v>2361</v>
      </c>
      <c r="U58" s="58">
        <f t="shared" si="1"/>
        <v>19312</v>
      </c>
      <c r="V58" s="58">
        <f t="shared" si="1"/>
        <v>11124</v>
      </c>
      <c r="W58" s="58">
        <f t="shared" si="1"/>
        <v>55208</v>
      </c>
      <c r="X58" s="205"/>
    </row>
    <row r="59" spans="24:34" ht="12.75">
      <c r="X59" s="205"/>
      <c r="AB59" s="108"/>
      <c r="AD59" s="108"/>
      <c r="AE59" s="108"/>
      <c r="AF59" s="108"/>
      <c r="AH59" s="108"/>
    </row>
    <row r="60" ht="12.75">
      <c r="X60" s="205"/>
    </row>
  </sheetData>
  <sheetProtection/>
  <mergeCells count="66">
    <mergeCell ref="S7:S8"/>
    <mergeCell ref="Q18:U18"/>
    <mergeCell ref="S19:U19"/>
    <mergeCell ref="T6:T8"/>
    <mergeCell ref="Q13:V13"/>
    <mergeCell ref="Q14:V14"/>
    <mergeCell ref="V16:V24"/>
    <mergeCell ref="Q20:Q24"/>
    <mergeCell ref="R20:R24"/>
    <mergeCell ref="S20:U20"/>
    <mergeCell ref="S21:U21"/>
    <mergeCell ref="S22:U22"/>
    <mergeCell ref="Q15:U15"/>
    <mergeCell ref="I51:I55"/>
    <mergeCell ref="J51:J55"/>
    <mergeCell ref="K51:K54"/>
    <mergeCell ref="Q16:U16"/>
    <mergeCell ref="Q17:U17"/>
    <mergeCell ref="L51:L54"/>
    <mergeCell ref="S43:U43"/>
    <mergeCell ref="M51:M54"/>
    <mergeCell ref="Q36:V36"/>
    <mergeCell ref="Q37:V37"/>
    <mergeCell ref="Q39:U39"/>
    <mergeCell ref="Q38:U38"/>
    <mergeCell ref="N51:N54"/>
    <mergeCell ref="S44:U44"/>
    <mergeCell ref="S45:U45"/>
    <mergeCell ref="V39:V47"/>
    <mergeCell ref="D28:D34"/>
    <mergeCell ref="G51:G55"/>
    <mergeCell ref="H51:H55"/>
    <mergeCell ref="E28:E34"/>
    <mergeCell ref="F28:F34"/>
    <mergeCell ref="G28:G32"/>
    <mergeCell ref="H28:H32"/>
    <mergeCell ref="D51:D57"/>
    <mergeCell ref="E51:E57"/>
    <mergeCell ref="F51:F57"/>
    <mergeCell ref="A25:A34"/>
    <mergeCell ref="B25:B34"/>
    <mergeCell ref="C28:C34"/>
    <mergeCell ref="A48:A57"/>
    <mergeCell ref="B48:B57"/>
    <mergeCell ref="C51:C57"/>
    <mergeCell ref="Q40:U40"/>
    <mergeCell ref="Q41:U41"/>
    <mergeCell ref="S42:U42"/>
    <mergeCell ref="Q43:Q47"/>
    <mergeCell ref="R43:R47"/>
    <mergeCell ref="S25:V27"/>
    <mergeCell ref="Q28:R33"/>
    <mergeCell ref="U28:U31"/>
    <mergeCell ref="V28:V33"/>
    <mergeCell ref="T32:T33"/>
    <mergeCell ref="U32:U33"/>
    <mergeCell ref="I28:I32"/>
    <mergeCell ref="J28:J32"/>
    <mergeCell ref="K28:K31"/>
    <mergeCell ref="L28:L31"/>
    <mergeCell ref="S34:U34"/>
    <mergeCell ref="S30:S33"/>
    <mergeCell ref="T30:T31"/>
    <mergeCell ref="M28:M31"/>
    <mergeCell ref="N28:N31"/>
    <mergeCell ref="Q34:R34"/>
  </mergeCells>
  <printOptions horizontalCentered="1" verticalCentered="1"/>
  <pageMargins left="0" right="0" top="0" bottom="0" header="0" footer="0"/>
  <pageSetup fitToHeight="1" fitToWidth="1" horizontalDpi="600" verticalDpi="600" orientation="portrait"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CK61"/>
  <sheetViews>
    <sheetView zoomScaleSheetLayoutView="75" zoomScalePageLayoutView="0" workbookViewId="0" topLeftCell="A1">
      <selection activeCell="A1" sqref="A1"/>
    </sheetView>
  </sheetViews>
  <sheetFormatPr defaultColWidth="9.140625" defaultRowHeight="12.75"/>
  <cols>
    <col min="1" max="2" width="5.8515625" style="56" customWidth="1"/>
    <col min="3" max="3" width="7.00390625" style="56" customWidth="1"/>
    <col min="4" max="4" width="21.57421875" style="56" customWidth="1"/>
    <col min="5" max="7" width="12.7109375" style="56" customWidth="1"/>
    <col min="8" max="8" width="12.57421875" style="56" customWidth="1"/>
    <col min="9" max="9" width="12.57421875" style="36" customWidth="1"/>
    <col min="10" max="11" width="10.28125" style="36" customWidth="1"/>
    <col min="12" max="12" width="10.28125" style="2" customWidth="1"/>
    <col min="13" max="13" width="10.28125" style="55" customWidth="1"/>
    <col min="14" max="89" width="9.140625" style="55" customWidth="1"/>
    <col min="90" max="16384" width="9.140625" style="56" customWidth="1"/>
  </cols>
  <sheetData>
    <row r="1" spans="1:9" ht="12.75">
      <c r="A1" s="62" t="s">
        <v>220</v>
      </c>
      <c r="E1" s="76"/>
      <c r="F1" s="76"/>
      <c r="G1" s="76"/>
      <c r="H1" s="76"/>
      <c r="I1" s="76"/>
    </row>
    <row r="2" spans="1:8" ht="12.75">
      <c r="A2" s="56" t="s">
        <v>165</v>
      </c>
      <c r="B2" s="56"/>
      <c r="D2" s="56" t="s">
        <v>432</v>
      </c>
      <c r="E2" s="76"/>
      <c r="F2" s="76"/>
      <c r="G2" s="76"/>
      <c r="H2" s="76"/>
    </row>
    <row r="3" spans="5:8" ht="12.75">
      <c r="E3" s="76"/>
      <c r="F3" s="76"/>
      <c r="G3" s="76"/>
      <c r="H3" s="76"/>
    </row>
    <row r="4" spans="2:8" ht="13.5" thickBot="1">
      <c r="B4" s="123"/>
      <c r="E4" s="15"/>
      <c r="F4" s="730"/>
      <c r="G4" s="730"/>
      <c r="H4" s="153"/>
    </row>
    <row r="5" spans="1:14" ht="12.75">
      <c r="A5" s="63">
        <v>-1</v>
      </c>
      <c r="B5" s="36"/>
      <c r="C5" s="63" t="s">
        <v>61</v>
      </c>
      <c r="D5" s="64"/>
      <c r="E5" s="55"/>
      <c r="F5" s="401">
        <f>SUM(H59:I59)</f>
        <v>32803</v>
      </c>
      <c r="G5" s="401">
        <f>F5</f>
        <v>32803</v>
      </c>
      <c r="H5" s="401">
        <f>G5</f>
        <v>32803</v>
      </c>
      <c r="J5" s="56"/>
      <c r="K5" s="1"/>
      <c r="L5" s="1"/>
      <c r="N5" s="1"/>
    </row>
    <row r="6" spans="1:14" ht="12.75">
      <c r="A6" s="77">
        <v>1</v>
      </c>
      <c r="B6" s="36"/>
      <c r="C6" s="77" t="s">
        <v>215</v>
      </c>
      <c r="D6" s="64"/>
      <c r="E6" s="55"/>
      <c r="F6" s="199">
        <f aca="true" t="shared" si="0" ref="F6:F11">SUM(E54:G54)</f>
        <v>6471</v>
      </c>
      <c r="G6" s="1344">
        <f>SUM(F6:F10)</f>
        <v>22784</v>
      </c>
      <c r="H6" s="1000">
        <f>SUM(G6:G11)</f>
        <v>22784</v>
      </c>
      <c r="J6" s="56"/>
      <c r="K6" s="1"/>
      <c r="L6" s="1"/>
      <c r="N6" s="1"/>
    </row>
    <row r="7" spans="1:14" ht="12.75">
      <c r="A7" s="77">
        <v>2</v>
      </c>
      <c r="B7" s="36"/>
      <c r="C7" s="77" t="s">
        <v>216</v>
      </c>
      <c r="D7" s="64"/>
      <c r="E7" s="55"/>
      <c r="F7" s="199">
        <f t="shared" si="0"/>
        <v>3903</v>
      </c>
      <c r="G7" s="1345"/>
      <c r="H7" s="1001"/>
      <c r="J7" s="56"/>
      <c r="K7" s="1"/>
      <c r="L7" s="1"/>
      <c r="N7" s="1"/>
    </row>
    <row r="8" spans="1:14" ht="12.75">
      <c r="A8" s="77">
        <v>3</v>
      </c>
      <c r="B8" s="36"/>
      <c r="C8" s="77" t="s">
        <v>217</v>
      </c>
      <c r="D8" s="64"/>
      <c r="E8" s="55"/>
      <c r="F8" s="199">
        <f t="shared" si="0"/>
        <v>2074</v>
      </c>
      <c r="G8" s="1345"/>
      <c r="H8" s="1001"/>
      <c r="J8" s="56"/>
      <c r="K8" s="1"/>
      <c r="L8" s="1"/>
      <c r="N8" s="1"/>
    </row>
    <row r="9" spans="1:14" ht="12.75">
      <c r="A9" s="77">
        <v>4</v>
      </c>
      <c r="B9" s="36"/>
      <c r="C9" s="77" t="s">
        <v>218</v>
      </c>
      <c r="D9" s="64"/>
      <c r="E9" s="55"/>
      <c r="F9" s="199">
        <f t="shared" si="0"/>
        <v>2788</v>
      </c>
      <c r="G9" s="1345"/>
      <c r="H9" s="1001"/>
      <c r="J9" s="56"/>
      <c r="K9" s="1"/>
      <c r="L9" s="1"/>
      <c r="N9" s="1"/>
    </row>
    <row r="10" spans="1:14" ht="12.75">
      <c r="A10" s="77">
        <v>5</v>
      </c>
      <c r="B10" s="36"/>
      <c r="C10" s="77" t="s">
        <v>219</v>
      </c>
      <c r="D10" s="64"/>
      <c r="E10" s="55"/>
      <c r="F10" s="199">
        <f t="shared" si="0"/>
        <v>7548</v>
      </c>
      <c r="G10" s="1345"/>
      <c r="H10" s="1001"/>
      <c r="J10" s="56"/>
      <c r="K10" s="1"/>
      <c r="L10" s="1"/>
      <c r="N10" s="1"/>
    </row>
    <row r="11" spans="1:14" s="67" customFormat="1" ht="13.5" thickBot="1">
      <c r="A11" s="66" t="s">
        <v>3</v>
      </c>
      <c r="B11" s="128"/>
      <c r="C11" s="63" t="s">
        <v>62</v>
      </c>
      <c r="D11" s="111"/>
      <c r="E11" s="112"/>
      <c r="F11" s="733">
        <f t="shared" si="0"/>
        <v>0</v>
      </c>
      <c r="G11" s="728">
        <f>F11</f>
        <v>0</v>
      </c>
      <c r="H11" s="1343"/>
      <c r="K11" s="72"/>
      <c r="L11" s="72"/>
      <c r="M11" s="72"/>
      <c r="N11" s="72"/>
    </row>
    <row r="12" spans="5:89" ht="13.5" thickBot="1">
      <c r="E12" s="55"/>
      <c r="F12" s="202"/>
      <c r="G12" s="202"/>
      <c r="H12" s="731">
        <f>SUM(H5:H11)</f>
        <v>55587</v>
      </c>
      <c r="J12" s="56"/>
      <c r="K12" s="55"/>
      <c r="L12" s="55"/>
      <c r="CF12" s="56"/>
      <c r="CG12" s="56"/>
      <c r="CH12" s="56"/>
      <c r="CI12" s="56"/>
      <c r="CJ12" s="56"/>
      <c r="CK12" s="56"/>
    </row>
    <row r="13" spans="5:89" ht="13.5" thickTop="1">
      <c r="E13" s="55"/>
      <c r="F13" s="73"/>
      <c r="G13" s="73"/>
      <c r="I13" s="74"/>
      <c r="J13" s="56"/>
      <c r="K13" s="55"/>
      <c r="L13" s="55"/>
      <c r="CF13" s="56"/>
      <c r="CG13" s="56"/>
      <c r="CH13" s="56"/>
      <c r="CI13" s="56"/>
      <c r="CJ13" s="56"/>
      <c r="CK13" s="56"/>
    </row>
    <row r="14" spans="5:89" ht="13.5" thickBot="1">
      <c r="E14" s="55"/>
      <c r="F14" s="73"/>
      <c r="G14" s="73"/>
      <c r="I14" s="74"/>
      <c r="J14" s="56"/>
      <c r="K14" s="55"/>
      <c r="L14" s="55"/>
      <c r="CF14" s="56"/>
      <c r="CG14" s="56"/>
      <c r="CH14" s="56"/>
      <c r="CI14" s="56"/>
      <c r="CJ14" s="56"/>
      <c r="CK14" s="56"/>
    </row>
    <row r="15" spans="1:9" ht="12.75">
      <c r="A15" s="62" t="s">
        <v>220</v>
      </c>
      <c r="B15" s="55"/>
      <c r="C15" s="55"/>
      <c r="D15" s="55"/>
      <c r="E15" s="1292" t="s">
        <v>243</v>
      </c>
      <c r="F15" s="891"/>
      <c r="G15" s="891"/>
      <c r="H15" s="891"/>
      <c r="I15" s="892"/>
    </row>
    <row r="16" spans="1:9" ht="12.75">
      <c r="A16" s="55"/>
      <c r="B16" s="55"/>
      <c r="C16" s="55"/>
      <c r="D16" s="55"/>
      <c r="E16" s="893" t="s">
        <v>163</v>
      </c>
      <c r="F16" s="894"/>
      <c r="G16" s="894"/>
      <c r="H16" s="894"/>
      <c r="I16" s="895"/>
    </row>
    <row r="17" spans="1:9" ht="12.75">
      <c r="A17" s="55"/>
      <c r="B17" s="55"/>
      <c r="C17" s="55"/>
      <c r="D17" s="55"/>
      <c r="E17" s="1295" t="s">
        <v>177</v>
      </c>
      <c r="F17" s="1296"/>
      <c r="G17" s="1296"/>
      <c r="H17" s="1296"/>
      <c r="I17" s="214" t="s">
        <v>178</v>
      </c>
    </row>
    <row r="18" spans="1:9" ht="12.75">
      <c r="A18" s="55"/>
      <c r="B18" s="55"/>
      <c r="C18" s="55"/>
      <c r="D18" s="55"/>
      <c r="E18" s="1293" t="s">
        <v>235</v>
      </c>
      <c r="F18" s="1294"/>
      <c r="G18" s="1294"/>
      <c r="H18" s="1294"/>
      <c r="I18" s="1201" t="s">
        <v>236</v>
      </c>
    </row>
    <row r="19" spans="1:9" ht="12.75">
      <c r="A19" s="55"/>
      <c r="B19" s="55"/>
      <c r="C19" s="55"/>
      <c r="D19" s="55"/>
      <c r="E19" s="1297" t="s">
        <v>248</v>
      </c>
      <c r="F19" s="1298"/>
      <c r="G19" s="1298"/>
      <c r="H19" s="1298"/>
      <c r="I19" s="1201"/>
    </row>
    <row r="20" spans="1:9" ht="12.75">
      <c r="A20" s="55"/>
      <c r="B20" s="55"/>
      <c r="C20" s="55"/>
      <c r="D20" s="55"/>
      <c r="E20" s="904" t="s">
        <v>368</v>
      </c>
      <c r="F20" s="1033"/>
      <c r="G20" s="1033"/>
      <c r="H20" s="1033"/>
      <c r="I20" s="1201"/>
    </row>
    <row r="21" spans="1:9" ht="12.75">
      <c r="A21" s="55"/>
      <c r="B21" s="55"/>
      <c r="C21" s="55"/>
      <c r="D21" s="55"/>
      <c r="E21" s="386">
        <v>1</v>
      </c>
      <c r="F21" s="1322">
        <v>2</v>
      </c>
      <c r="G21" s="1323"/>
      <c r="H21" s="1324"/>
      <c r="I21" s="1201"/>
    </row>
    <row r="22" spans="1:9" ht="12.75">
      <c r="A22" s="55"/>
      <c r="B22" s="55"/>
      <c r="C22" s="55"/>
      <c r="D22" s="55"/>
      <c r="E22" s="386"/>
      <c r="F22" s="1289" t="s">
        <v>2</v>
      </c>
      <c r="G22" s="1328"/>
      <c r="H22" s="1329"/>
      <c r="I22" s="1201"/>
    </row>
    <row r="23" spans="1:9" ht="12.75">
      <c r="A23" s="55"/>
      <c r="B23" s="55"/>
      <c r="C23" s="55"/>
      <c r="D23" s="55"/>
      <c r="E23" s="904" t="s">
        <v>1</v>
      </c>
      <c r="F23" s="1325" t="s">
        <v>249</v>
      </c>
      <c r="G23" s="1326"/>
      <c r="H23" s="1327"/>
      <c r="I23" s="1201"/>
    </row>
    <row r="24" spans="1:9" ht="24.75" customHeight="1">
      <c r="A24" s="55"/>
      <c r="B24" s="55"/>
      <c r="C24" s="55"/>
      <c r="D24" s="55"/>
      <c r="E24" s="904"/>
      <c r="F24" s="888" t="s">
        <v>301</v>
      </c>
      <c r="G24" s="1020"/>
      <c r="H24" s="889"/>
      <c r="I24" s="1201"/>
    </row>
    <row r="25" spans="1:9" ht="12.75">
      <c r="A25" s="55"/>
      <c r="B25" s="55"/>
      <c r="C25" s="55"/>
      <c r="D25" s="55"/>
      <c r="E25" s="904"/>
      <c r="F25" s="216">
        <v>1</v>
      </c>
      <c r="G25" s="1304">
        <v>2</v>
      </c>
      <c r="H25" s="1027"/>
      <c r="I25" s="1201"/>
    </row>
    <row r="26" spans="1:9" ht="12.75">
      <c r="A26" s="55"/>
      <c r="B26" s="55"/>
      <c r="C26" s="55"/>
      <c r="D26" s="55"/>
      <c r="E26" s="904"/>
      <c r="F26" s="884" t="s">
        <v>1</v>
      </c>
      <c r="G26" s="1289" t="s">
        <v>2</v>
      </c>
      <c r="H26" s="1188"/>
      <c r="I26" s="1201"/>
    </row>
    <row r="27" spans="1:9" ht="12.75">
      <c r="A27" s="55"/>
      <c r="B27" s="55"/>
      <c r="C27" s="55"/>
      <c r="D27" s="55"/>
      <c r="E27" s="904"/>
      <c r="F27" s="884"/>
      <c r="G27" s="1284" t="s">
        <v>250</v>
      </c>
      <c r="H27" s="1285"/>
      <c r="I27" s="1201"/>
    </row>
    <row r="28" spans="1:9" ht="28.5" customHeight="1">
      <c r="A28" s="55"/>
      <c r="B28" s="55"/>
      <c r="C28" s="55"/>
      <c r="D28" s="55"/>
      <c r="E28" s="904"/>
      <c r="F28" s="884"/>
      <c r="G28" s="1030" t="s">
        <v>369</v>
      </c>
      <c r="H28" s="899"/>
      <c r="I28" s="1201"/>
    </row>
    <row r="29" spans="1:14" ht="12.75">
      <c r="A29" s="55"/>
      <c r="B29" s="55"/>
      <c r="C29" s="55"/>
      <c r="D29" s="55"/>
      <c r="E29" s="904"/>
      <c r="F29" s="884"/>
      <c r="G29" s="215">
        <v>1</v>
      </c>
      <c r="H29" s="7">
        <v>2</v>
      </c>
      <c r="I29" s="1201"/>
      <c r="M29" s="2"/>
      <c r="N29" s="2"/>
    </row>
    <row r="30" spans="1:14" ht="26.25" customHeight="1" thickBot="1">
      <c r="A30" s="55"/>
      <c r="B30" s="55"/>
      <c r="C30" s="55"/>
      <c r="D30" s="55"/>
      <c r="E30" s="904"/>
      <c r="F30" s="884"/>
      <c r="G30" s="219" t="s">
        <v>1</v>
      </c>
      <c r="H30" s="216" t="s">
        <v>2</v>
      </c>
      <c r="I30" s="1201"/>
      <c r="M30" s="2"/>
      <c r="N30" s="2"/>
    </row>
    <row r="31" spans="1:14" ht="23.25" customHeight="1">
      <c r="A31" s="1272" t="s">
        <v>428</v>
      </c>
      <c r="B31" s="1354" t="s">
        <v>429</v>
      </c>
      <c r="C31" s="410" t="s">
        <v>246</v>
      </c>
      <c r="D31" s="213" t="s">
        <v>215</v>
      </c>
      <c r="E31" s="1333">
        <v>1</v>
      </c>
      <c r="F31" s="1334"/>
      <c r="G31" s="1335"/>
      <c r="H31" s="191"/>
      <c r="I31" s="192"/>
      <c r="M31" s="2"/>
      <c r="N31" s="2"/>
    </row>
    <row r="32" spans="1:14" ht="23.25" customHeight="1">
      <c r="A32" s="1330"/>
      <c r="B32" s="1042"/>
      <c r="C32" s="411" t="s">
        <v>245</v>
      </c>
      <c r="D32" s="13" t="s">
        <v>216</v>
      </c>
      <c r="E32" s="1311">
        <v>2</v>
      </c>
      <c r="F32" s="1312"/>
      <c r="G32" s="1313"/>
      <c r="H32" s="193"/>
      <c r="I32" s="194"/>
      <c r="M32" s="2"/>
      <c r="N32" s="2"/>
    </row>
    <row r="33" spans="1:14" ht="23.25" customHeight="1">
      <c r="A33" s="1330"/>
      <c r="B33" s="1042"/>
      <c r="C33" s="411" t="s">
        <v>430</v>
      </c>
      <c r="D33" s="13" t="s">
        <v>217</v>
      </c>
      <c r="E33" s="1336">
        <v>3</v>
      </c>
      <c r="F33" s="1337"/>
      <c r="G33" s="1338"/>
      <c r="H33" s="193"/>
      <c r="I33" s="194"/>
      <c r="M33" s="2"/>
      <c r="N33" s="2"/>
    </row>
    <row r="34" spans="1:14" ht="23.25" customHeight="1">
      <c r="A34" s="1330"/>
      <c r="B34" s="1042"/>
      <c r="C34" s="411" t="s">
        <v>239</v>
      </c>
      <c r="D34" s="13" t="s">
        <v>218</v>
      </c>
      <c r="E34" s="1336">
        <v>4</v>
      </c>
      <c r="F34" s="1337"/>
      <c r="G34" s="1338"/>
      <c r="H34" s="193"/>
      <c r="I34" s="194"/>
      <c r="M34" s="2"/>
      <c r="N34" s="2"/>
    </row>
    <row r="35" spans="1:14" ht="23.25" customHeight="1" thickBot="1">
      <c r="A35" s="1331"/>
      <c r="B35" s="1042"/>
      <c r="C35" s="207" t="s">
        <v>431</v>
      </c>
      <c r="D35" s="4" t="s">
        <v>219</v>
      </c>
      <c r="E35" s="1339">
        <v>5</v>
      </c>
      <c r="F35" s="1340"/>
      <c r="G35" s="1341"/>
      <c r="H35" s="193"/>
      <c r="I35" s="194"/>
      <c r="M35" s="2"/>
      <c r="N35" s="2"/>
    </row>
    <row r="36" spans="1:14" ht="23.25" customHeight="1" thickBot="1">
      <c r="A36" s="1275"/>
      <c r="B36" s="1043"/>
      <c r="C36" s="41">
        <v>0</v>
      </c>
      <c r="D36" s="442" t="s">
        <v>0</v>
      </c>
      <c r="E36" s="1250" t="s">
        <v>3</v>
      </c>
      <c r="F36" s="1321"/>
      <c r="G36" s="1251"/>
      <c r="H36" s="1350">
        <v>-1</v>
      </c>
      <c r="I36" s="1351"/>
      <c r="M36" s="2"/>
      <c r="N36" s="2"/>
    </row>
    <row r="37" ht="13.5" thickBot="1"/>
    <row r="38" spans="1:9" ht="12.75">
      <c r="A38" s="62" t="s">
        <v>220</v>
      </c>
      <c r="B38" s="55"/>
      <c r="C38" s="55"/>
      <c r="D38" s="55"/>
      <c r="E38" s="1292" t="s">
        <v>243</v>
      </c>
      <c r="F38" s="891"/>
      <c r="G38" s="891"/>
      <c r="H38" s="891"/>
      <c r="I38" s="892"/>
    </row>
    <row r="39" spans="1:9" ht="12.75">
      <c r="A39" s="55"/>
      <c r="B39" s="55"/>
      <c r="C39" s="55"/>
      <c r="D39" s="55"/>
      <c r="E39" s="893" t="s">
        <v>163</v>
      </c>
      <c r="F39" s="894"/>
      <c r="G39" s="894"/>
      <c r="H39" s="894"/>
      <c r="I39" s="895"/>
    </row>
    <row r="40" spans="1:9" ht="12.75">
      <c r="A40" s="55"/>
      <c r="B40" s="55"/>
      <c r="C40" s="55"/>
      <c r="D40" s="55"/>
      <c r="E40" s="1295" t="s">
        <v>177</v>
      </c>
      <c r="F40" s="1296"/>
      <c r="G40" s="1296"/>
      <c r="H40" s="1296"/>
      <c r="I40" s="214" t="s">
        <v>178</v>
      </c>
    </row>
    <row r="41" spans="1:9" ht="12.75">
      <c r="A41" s="55"/>
      <c r="B41" s="55"/>
      <c r="C41" s="55"/>
      <c r="D41" s="55"/>
      <c r="E41" s="1293" t="s">
        <v>235</v>
      </c>
      <c r="F41" s="1294"/>
      <c r="G41" s="1294"/>
      <c r="H41" s="1294"/>
      <c r="I41" s="1201" t="s">
        <v>236</v>
      </c>
    </row>
    <row r="42" spans="1:9" ht="12.75">
      <c r="A42" s="55"/>
      <c r="B42" s="55"/>
      <c r="C42" s="55"/>
      <c r="D42" s="55"/>
      <c r="E42" s="1297" t="s">
        <v>248</v>
      </c>
      <c r="F42" s="1298"/>
      <c r="G42" s="1298"/>
      <c r="H42" s="1298"/>
      <c r="I42" s="1201"/>
    </row>
    <row r="43" spans="1:9" ht="12.75">
      <c r="A43" s="55"/>
      <c r="B43" s="55"/>
      <c r="C43" s="55"/>
      <c r="D43" s="55"/>
      <c r="E43" s="904" t="s">
        <v>368</v>
      </c>
      <c r="F43" s="1033"/>
      <c r="G43" s="1033"/>
      <c r="H43" s="1033"/>
      <c r="I43" s="1201"/>
    </row>
    <row r="44" spans="1:9" ht="12.75">
      <c r="A44" s="55"/>
      <c r="B44" s="55"/>
      <c r="C44" s="55"/>
      <c r="D44" s="55"/>
      <c r="E44" s="386">
        <v>1</v>
      </c>
      <c r="F44" s="1322">
        <v>2</v>
      </c>
      <c r="G44" s="1323"/>
      <c r="H44" s="1324"/>
      <c r="I44" s="1201"/>
    </row>
    <row r="45" spans="1:9" ht="12.75">
      <c r="A45" s="55"/>
      <c r="B45" s="55"/>
      <c r="C45" s="55"/>
      <c r="D45" s="55"/>
      <c r="E45" s="386"/>
      <c r="F45" s="1289" t="s">
        <v>2</v>
      </c>
      <c r="G45" s="1328"/>
      <c r="H45" s="1329"/>
      <c r="I45" s="1201"/>
    </row>
    <row r="46" spans="1:9" ht="12.75">
      <c r="A46" s="55"/>
      <c r="B46" s="55"/>
      <c r="C46" s="55"/>
      <c r="D46" s="55"/>
      <c r="E46" s="904" t="s">
        <v>1</v>
      </c>
      <c r="F46" s="1325" t="s">
        <v>249</v>
      </c>
      <c r="G46" s="1326"/>
      <c r="H46" s="1327"/>
      <c r="I46" s="1201"/>
    </row>
    <row r="47" spans="1:9" ht="24.75" customHeight="1">
      <c r="A47" s="55"/>
      <c r="B47" s="55"/>
      <c r="C47" s="55"/>
      <c r="D47" s="55"/>
      <c r="E47" s="904"/>
      <c r="F47" s="888" t="s">
        <v>301</v>
      </c>
      <c r="G47" s="1020"/>
      <c r="H47" s="889"/>
      <c r="I47" s="1201"/>
    </row>
    <row r="48" spans="1:9" ht="12.75">
      <c r="A48" s="55"/>
      <c r="B48" s="55"/>
      <c r="C48" s="55"/>
      <c r="D48" s="55"/>
      <c r="E48" s="904"/>
      <c r="F48" s="216">
        <v>1</v>
      </c>
      <c r="G48" s="1304">
        <v>2</v>
      </c>
      <c r="H48" s="1027"/>
      <c r="I48" s="1201"/>
    </row>
    <row r="49" spans="1:9" ht="12.75">
      <c r="A49" s="55"/>
      <c r="B49" s="55"/>
      <c r="C49" s="55"/>
      <c r="D49" s="55"/>
      <c r="E49" s="904"/>
      <c r="F49" s="884" t="s">
        <v>1</v>
      </c>
      <c r="G49" s="1289" t="s">
        <v>2</v>
      </c>
      <c r="H49" s="1188"/>
      <c r="I49" s="1201"/>
    </row>
    <row r="50" spans="1:9" ht="12.75">
      <c r="A50" s="55"/>
      <c r="B50" s="55"/>
      <c r="C50" s="55"/>
      <c r="D50" s="55"/>
      <c r="E50" s="904"/>
      <c r="F50" s="884"/>
      <c r="G50" s="1284" t="s">
        <v>250</v>
      </c>
      <c r="H50" s="1285"/>
      <c r="I50" s="1201"/>
    </row>
    <row r="51" spans="1:9" ht="28.5" customHeight="1">
      <c r="A51" s="55"/>
      <c r="B51" s="55"/>
      <c r="C51" s="55"/>
      <c r="D51" s="55"/>
      <c r="E51" s="904"/>
      <c r="F51" s="884"/>
      <c r="G51" s="1030" t="s">
        <v>369</v>
      </c>
      <c r="H51" s="899"/>
      <c r="I51" s="1201"/>
    </row>
    <row r="52" spans="1:14" ht="12.75">
      <c r="A52" s="55"/>
      <c r="B52" s="55"/>
      <c r="C52" s="55"/>
      <c r="D52" s="55"/>
      <c r="E52" s="904"/>
      <c r="F52" s="884"/>
      <c r="G52" s="215">
        <v>1</v>
      </c>
      <c r="H52" s="7">
        <v>2</v>
      </c>
      <c r="I52" s="1201"/>
      <c r="M52" s="2"/>
      <c r="N52" s="2"/>
    </row>
    <row r="53" spans="1:14" ht="26.25" customHeight="1" thickBot="1">
      <c r="A53" s="55"/>
      <c r="B53" s="55"/>
      <c r="C53" s="55"/>
      <c r="D53" s="55"/>
      <c r="E53" s="904"/>
      <c r="F53" s="884"/>
      <c r="G53" s="219" t="s">
        <v>1</v>
      </c>
      <c r="H53" s="216" t="s">
        <v>2</v>
      </c>
      <c r="I53" s="1201"/>
      <c r="M53" s="2"/>
      <c r="N53" s="2"/>
    </row>
    <row r="54" spans="1:20" ht="18" customHeight="1">
      <c r="A54" s="1272" t="s">
        <v>428</v>
      </c>
      <c r="B54" s="1354" t="s">
        <v>429</v>
      </c>
      <c r="C54" s="410" t="s">
        <v>246</v>
      </c>
      <c r="D54" s="213" t="s">
        <v>215</v>
      </c>
      <c r="E54" s="425">
        <v>6115</v>
      </c>
      <c r="F54" s="426">
        <v>5</v>
      </c>
      <c r="G54" s="427">
        <v>351</v>
      </c>
      <c r="H54" s="293"/>
      <c r="I54" s="276"/>
      <c r="J54" s="58">
        <f aca="true" t="shared" si="1" ref="J54:J59">SUM(E54:I54)</f>
        <v>6471</v>
      </c>
      <c r="L54" s="424"/>
      <c r="M54" s="2"/>
      <c r="N54" s="2"/>
      <c r="T54" s="108"/>
    </row>
    <row r="55" spans="1:14" ht="18" customHeight="1">
      <c r="A55" s="1330"/>
      <c r="B55" s="1042"/>
      <c r="C55" s="411" t="s">
        <v>245</v>
      </c>
      <c r="D55" s="13" t="s">
        <v>216</v>
      </c>
      <c r="E55" s="428">
        <v>3761</v>
      </c>
      <c r="F55" s="284">
        <v>23</v>
      </c>
      <c r="G55" s="285">
        <v>119</v>
      </c>
      <c r="H55" s="298"/>
      <c r="I55" s="281"/>
      <c r="J55" s="58">
        <f t="shared" si="1"/>
        <v>3903</v>
      </c>
      <c r="L55" s="424"/>
      <c r="M55" s="2"/>
      <c r="N55" s="2"/>
    </row>
    <row r="56" spans="1:14" ht="18" customHeight="1">
      <c r="A56" s="1330"/>
      <c r="B56" s="1042"/>
      <c r="C56" s="411" t="s">
        <v>430</v>
      </c>
      <c r="D56" s="13" t="s">
        <v>217</v>
      </c>
      <c r="E56" s="428">
        <v>2013</v>
      </c>
      <c r="F56" s="284">
        <v>3</v>
      </c>
      <c r="G56" s="285">
        <v>58</v>
      </c>
      <c r="H56" s="298"/>
      <c r="I56" s="281"/>
      <c r="J56" s="58">
        <f t="shared" si="1"/>
        <v>2074</v>
      </c>
      <c r="L56" s="424"/>
      <c r="M56" s="2"/>
      <c r="N56" s="2"/>
    </row>
    <row r="57" spans="1:20" ht="18" customHeight="1">
      <c r="A57" s="1330"/>
      <c r="B57" s="1042"/>
      <c r="C57" s="411" t="s">
        <v>239</v>
      </c>
      <c r="D57" s="13" t="s">
        <v>218</v>
      </c>
      <c r="E57" s="428">
        <v>2661</v>
      </c>
      <c r="F57" s="284">
        <v>3</v>
      </c>
      <c r="G57" s="285">
        <v>124</v>
      </c>
      <c r="H57" s="298"/>
      <c r="I57" s="281"/>
      <c r="J57" s="58">
        <f t="shared" si="1"/>
        <v>2788</v>
      </c>
      <c r="L57" s="424"/>
      <c r="M57" s="2"/>
      <c r="N57" s="424"/>
      <c r="T57" s="108"/>
    </row>
    <row r="58" spans="1:14" ht="18" customHeight="1" thickBot="1">
      <c r="A58" s="1331"/>
      <c r="B58" s="1042"/>
      <c r="C58" s="207" t="s">
        <v>431</v>
      </c>
      <c r="D58" s="4" t="s">
        <v>219</v>
      </c>
      <c r="E58" s="428">
        <v>7214</v>
      </c>
      <c r="F58" s="284">
        <v>3</v>
      </c>
      <c r="G58" s="285">
        <v>331</v>
      </c>
      <c r="H58" s="298"/>
      <c r="I58" s="281"/>
      <c r="J58" s="58">
        <f t="shared" si="1"/>
        <v>7548</v>
      </c>
      <c r="L58" s="424"/>
      <c r="M58" s="2"/>
      <c r="N58" s="2"/>
    </row>
    <row r="59" spans="1:16" ht="25.5" customHeight="1" thickBot="1">
      <c r="A59" s="1275"/>
      <c r="B59" s="1043"/>
      <c r="C59" s="41">
        <v>0</v>
      </c>
      <c r="D59" s="442" t="s">
        <v>0</v>
      </c>
      <c r="E59" s="433">
        <v>0</v>
      </c>
      <c r="F59" s="434">
        <v>0</v>
      </c>
      <c r="G59" s="434">
        <v>0</v>
      </c>
      <c r="H59" s="444">
        <v>21679</v>
      </c>
      <c r="I59" s="445">
        <v>11124</v>
      </c>
      <c r="J59" s="58">
        <f t="shared" si="1"/>
        <v>32803</v>
      </c>
      <c r="M59" s="2"/>
      <c r="N59" s="2"/>
      <c r="O59" s="108"/>
      <c r="P59" s="108"/>
    </row>
    <row r="60" spans="5:10" ht="12.75">
      <c r="E60" s="58">
        <f aca="true" t="shared" si="2" ref="E60:J60">SUM(E54:E59)</f>
        <v>21764</v>
      </c>
      <c r="F60" s="58">
        <f t="shared" si="2"/>
        <v>37</v>
      </c>
      <c r="G60" s="58">
        <f t="shared" si="2"/>
        <v>983</v>
      </c>
      <c r="H60" s="58">
        <f t="shared" si="2"/>
        <v>21679</v>
      </c>
      <c r="I60" s="58">
        <f t="shared" si="2"/>
        <v>11124</v>
      </c>
      <c r="J60" s="58">
        <f t="shared" si="2"/>
        <v>55587</v>
      </c>
    </row>
    <row r="61" spans="10:20" ht="12.75">
      <c r="J61" s="58"/>
      <c r="L61" s="424"/>
      <c r="N61" s="108"/>
      <c r="O61" s="108"/>
      <c r="P61" s="108"/>
      <c r="Q61" s="108"/>
      <c r="R61" s="108"/>
      <c r="T61" s="108"/>
    </row>
  </sheetData>
  <sheetProtection/>
  <mergeCells count="47">
    <mergeCell ref="E15:I15"/>
    <mergeCell ref="E16:I16"/>
    <mergeCell ref="E17:H17"/>
    <mergeCell ref="E18:H18"/>
    <mergeCell ref="I18:I30"/>
    <mergeCell ref="E19:H19"/>
    <mergeCell ref="E20:H20"/>
    <mergeCell ref="F21:H21"/>
    <mergeCell ref="F22:H22"/>
    <mergeCell ref="E33:G33"/>
    <mergeCell ref="E34:G34"/>
    <mergeCell ref="E35:G35"/>
    <mergeCell ref="E36:G36"/>
    <mergeCell ref="E23:E30"/>
    <mergeCell ref="F23:H23"/>
    <mergeCell ref="F24:H24"/>
    <mergeCell ref="G25:H25"/>
    <mergeCell ref="F26:F30"/>
    <mergeCell ref="G26:H26"/>
    <mergeCell ref="G27:H27"/>
    <mergeCell ref="G28:H28"/>
    <mergeCell ref="H36:I36"/>
    <mergeCell ref="A54:A59"/>
    <mergeCell ref="B54:B59"/>
    <mergeCell ref="G6:G10"/>
    <mergeCell ref="H6:H11"/>
    <mergeCell ref="G48:H48"/>
    <mergeCell ref="F47:H47"/>
    <mergeCell ref="E38:I38"/>
    <mergeCell ref="E39:I39"/>
    <mergeCell ref="E40:H40"/>
    <mergeCell ref="E41:H41"/>
    <mergeCell ref="I41:I53"/>
    <mergeCell ref="E42:H42"/>
    <mergeCell ref="A31:A36"/>
    <mergeCell ref="B31:B36"/>
    <mergeCell ref="E31:G31"/>
    <mergeCell ref="E32:G32"/>
    <mergeCell ref="E43:H43"/>
    <mergeCell ref="E46:E53"/>
    <mergeCell ref="G51:H51"/>
    <mergeCell ref="F44:H44"/>
    <mergeCell ref="F46:H46"/>
    <mergeCell ref="F45:H45"/>
    <mergeCell ref="F49:F53"/>
    <mergeCell ref="G50:H50"/>
    <mergeCell ref="G49:H49"/>
  </mergeCells>
  <printOptions horizontalCentered="1" verticalCentered="1"/>
  <pageMargins left="0" right="0" top="0" bottom="0" header="0" footer="0"/>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CK56"/>
  <sheetViews>
    <sheetView zoomScaleSheetLayoutView="75" zoomScalePageLayoutView="0" workbookViewId="0" topLeftCell="A1">
      <selection activeCell="A1" sqref="A1"/>
    </sheetView>
  </sheetViews>
  <sheetFormatPr defaultColWidth="9.140625" defaultRowHeight="12.75"/>
  <cols>
    <col min="1" max="1" width="5.140625" style="56" customWidth="1"/>
    <col min="2" max="2" width="5.00390625" style="56" customWidth="1"/>
    <col min="3" max="3" width="8.140625" style="56" customWidth="1"/>
    <col min="4" max="4" width="13.28125" style="56" customWidth="1"/>
    <col min="5" max="8" width="12.140625" style="56" customWidth="1"/>
    <col min="9" max="9" width="12.140625" style="36" customWidth="1"/>
    <col min="10" max="11" width="10.28125" style="36" customWidth="1"/>
    <col min="12" max="12" width="10.28125" style="2" customWidth="1"/>
    <col min="13" max="13" width="10.28125" style="55" customWidth="1"/>
    <col min="14" max="89" width="9.140625" style="55" customWidth="1"/>
    <col min="90" max="16384" width="9.140625" style="56" customWidth="1"/>
  </cols>
  <sheetData>
    <row r="1" spans="1:9" ht="12.75">
      <c r="A1" s="62" t="s">
        <v>221</v>
      </c>
      <c r="F1" s="76"/>
      <c r="G1" s="76"/>
      <c r="H1" s="76"/>
      <c r="I1" s="76"/>
    </row>
    <row r="2" spans="1:8" ht="12.75">
      <c r="A2" t="s">
        <v>165</v>
      </c>
      <c r="B2" s="56"/>
      <c r="D2" s="56" t="s">
        <v>432</v>
      </c>
      <c r="E2" s="76"/>
      <c r="F2" s="76"/>
      <c r="G2" s="76"/>
      <c r="H2" s="76"/>
    </row>
    <row r="3" spans="5:9" ht="13.5" thickBot="1">
      <c r="E3" s="1"/>
      <c r="F3" s="55"/>
      <c r="G3" s="153"/>
      <c r="H3" s="153"/>
      <c r="I3" s="1"/>
    </row>
    <row r="4" spans="1:16" ht="12.75">
      <c r="A4" s="63">
        <v>-1</v>
      </c>
      <c r="B4" s="63"/>
      <c r="C4" s="63" t="s">
        <v>61</v>
      </c>
      <c r="D4" s="63"/>
      <c r="E4" s="64"/>
      <c r="G4" s="401">
        <f>SUM(H52:I52)</f>
        <v>32803</v>
      </c>
      <c r="H4" s="401">
        <f>G4</f>
        <v>32803</v>
      </c>
      <c r="I4" s="105"/>
      <c r="J4" s="55"/>
      <c r="K4" s="1"/>
      <c r="L4" s="1"/>
      <c r="M4" s="108"/>
      <c r="N4" s="1"/>
      <c r="P4" s="103"/>
    </row>
    <row r="5" spans="1:9" s="106" customFormat="1" ht="12.75" customHeight="1">
      <c r="A5" s="489" t="s">
        <v>463</v>
      </c>
      <c r="C5" s="488" t="s">
        <v>470</v>
      </c>
      <c r="D5" s="120"/>
      <c r="E5" s="120"/>
      <c r="G5" s="448">
        <f>SUM(E50:G50)</f>
        <v>22781</v>
      </c>
      <c r="H5" s="1356">
        <f>SUM(G5:G6)</f>
        <v>22784</v>
      </c>
      <c r="I5" s="122"/>
    </row>
    <row r="6" spans="1:9" s="106" customFormat="1" ht="12.75" customHeight="1">
      <c r="A6" s="138">
        <v>99</v>
      </c>
      <c r="C6" s="139" t="s">
        <v>467</v>
      </c>
      <c r="D6" s="120"/>
      <c r="E6" s="120"/>
      <c r="G6" s="449">
        <f>SUM(E51:G51)</f>
        <v>3</v>
      </c>
      <c r="H6" s="1357"/>
      <c r="I6" s="122"/>
    </row>
    <row r="7" spans="1:14" s="67" customFormat="1" ht="13.5" thickBot="1">
      <c r="A7" s="66" t="s">
        <v>3</v>
      </c>
      <c r="B7" s="66"/>
      <c r="C7" s="63" t="s">
        <v>62</v>
      </c>
      <c r="D7" s="111"/>
      <c r="E7" s="111"/>
      <c r="G7" s="734">
        <f>SUM(E52:G52)</f>
        <v>0</v>
      </c>
      <c r="H7" s="734">
        <f>G7</f>
        <v>0</v>
      </c>
      <c r="I7" s="120"/>
      <c r="J7" s="72"/>
      <c r="K7" s="72"/>
      <c r="L7" s="72"/>
      <c r="M7" s="72"/>
      <c r="N7" s="72"/>
    </row>
    <row r="8" spans="5:89" ht="13.5" thickBot="1">
      <c r="E8" s="73"/>
      <c r="G8" s="36"/>
      <c r="H8" s="450">
        <f>SUM(H4:H7)</f>
        <v>55587</v>
      </c>
      <c r="I8" s="55"/>
      <c r="J8" s="55"/>
      <c r="K8" s="55"/>
      <c r="L8" s="55"/>
      <c r="CE8" s="56"/>
      <c r="CF8" s="56"/>
      <c r="CG8" s="56"/>
      <c r="CH8" s="56"/>
      <c r="CI8" s="56"/>
      <c r="CJ8" s="56"/>
      <c r="CK8" s="56"/>
    </row>
    <row r="9" spans="5:89" ht="13.5" thickTop="1">
      <c r="E9" s="73"/>
      <c r="G9" s="36"/>
      <c r="H9" s="424"/>
      <c r="I9" s="55"/>
      <c r="J9" s="55"/>
      <c r="K9" s="55"/>
      <c r="L9" s="55"/>
      <c r="CE9" s="56"/>
      <c r="CF9" s="56"/>
      <c r="CG9" s="56"/>
      <c r="CH9" s="56"/>
      <c r="CI9" s="56"/>
      <c r="CJ9" s="56"/>
      <c r="CK9" s="56"/>
    </row>
    <row r="10" spans="1:89" ht="12.75">
      <c r="A10" s="1368" t="s">
        <v>437</v>
      </c>
      <c r="B10" s="1368"/>
      <c r="C10" s="1368"/>
      <c r="D10" s="1368"/>
      <c r="E10" s="1368"/>
      <c r="F10" s="1368"/>
      <c r="G10" s="1368"/>
      <c r="H10" s="1368"/>
      <c r="I10" s="1368"/>
      <c r="J10" s="55"/>
      <c r="K10" s="55"/>
      <c r="L10" s="55"/>
      <c r="CE10" s="56"/>
      <c r="CF10" s="56"/>
      <c r="CG10" s="56"/>
      <c r="CH10" s="56"/>
      <c r="CI10" s="56"/>
      <c r="CJ10" s="56"/>
      <c r="CK10" s="56"/>
    </row>
    <row r="11" spans="5:89" ht="13.5" thickBot="1">
      <c r="E11" s="73"/>
      <c r="F11" s="55"/>
      <c r="G11" s="55"/>
      <c r="H11" s="55"/>
      <c r="I11" s="55"/>
      <c r="J11" s="55"/>
      <c r="K11" s="55"/>
      <c r="L11" s="55"/>
      <c r="CE11" s="56"/>
      <c r="CF11" s="56"/>
      <c r="CG11" s="56"/>
      <c r="CH11" s="56"/>
      <c r="CI11" s="56"/>
      <c r="CJ11" s="56"/>
      <c r="CK11" s="56"/>
    </row>
    <row r="12" spans="1:89" ht="12.75">
      <c r="A12" s="62" t="s">
        <v>221</v>
      </c>
      <c r="B12" s="55"/>
      <c r="C12" s="55"/>
      <c r="D12" s="55"/>
      <c r="E12" s="1292" t="s">
        <v>243</v>
      </c>
      <c r="F12" s="891"/>
      <c r="G12" s="891"/>
      <c r="H12" s="891"/>
      <c r="I12" s="892"/>
      <c r="J12" s="55"/>
      <c r="K12" s="55"/>
      <c r="L12" s="55"/>
      <c r="CE12" s="56"/>
      <c r="CF12" s="56"/>
      <c r="CG12" s="56"/>
      <c r="CH12" s="56"/>
      <c r="CI12" s="56"/>
      <c r="CJ12" s="56"/>
      <c r="CK12" s="56"/>
    </row>
    <row r="13" spans="1:89" ht="12.75">
      <c r="A13" s="55"/>
      <c r="B13" s="55"/>
      <c r="C13" s="55"/>
      <c r="D13" s="55"/>
      <c r="E13" s="893" t="s">
        <v>163</v>
      </c>
      <c r="F13" s="894"/>
      <c r="G13" s="894"/>
      <c r="H13" s="894"/>
      <c r="I13" s="895"/>
      <c r="J13" s="55"/>
      <c r="K13" s="55"/>
      <c r="L13" s="55"/>
      <c r="CF13" s="56"/>
      <c r="CG13" s="56"/>
      <c r="CH13" s="56"/>
      <c r="CI13" s="56"/>
      <c r="CJ13" s="56"/>
      <c r="CK13" s="56"/>
    </row>
    <row r="14" spans="1:89" ht="12.75">
      <c r="A14" s="55"/>
      <c r="B14" s="55"/>
      <c r="C14" s="55"/>
      <c r="D14" s="55"/>
      <c r="E14" s="1295" t="s">
        <v>177</v>
      </c>
      <c r="F14" s="1296"/>
      <c r="G14" s="1296"/>
      <c r="H14" s="1296"/>
      <c r="I14" s="214" t="s">
        <v>178</v>
      </c>
      <c r="J14" s="55"/>
      <c r="K14" s="55"/>
      <c r="L14" s="55"/>
      <c r="CF14" s="56"/>
      <c r="CG14" s="56"/>
      <c r="CH14" s="56"/>
      <c r="CI14" s="56"/>
      <c r="CJ14" s="56"/>
      <c r="CK14" s="56"/>
    </row>
    <row r="15" spans="1:89" ht="12.75">
      <c r="A15" s="55"/>
      <c r="B15" s="55"/>
      <c r="C15" s="55"/>
      <c r="D15" s="55"/>
      <c r="E15" s="1293" t="s">
        <v>235</v>
      </c>
      <c r="F15" s="1294"/>
      <c r="G15" s="1294"/>
      <c r="H15" s="1294"/>
      <c r="I15" s="1201" t="s">
        <v>236</v>
      </c>
      <c r="J15" s="55"/>
      <c r="K15" s="55"/>
      <c r="L15" s="55"/>
      <c r="CF15" s="56"/>
      <c r="CG15" s="56"/>
      <c r="CH15" s="56"/>
      <c r="CI15" s="56"/>
      <c r="CJ15" s="56"/>
      <c r="CK15" s="56"/>
    </row>
    <row r="16" spans="1:9" ht="12.75">
      <c r="A16" s="55"/>
      <c r="B16" s="55"/>
      <c r="C16" s="55"/>
      <c r="D16" s="55"/>
      <c r="E16" s="1297" t="s">
        <v>248</v>
      </c>
      <c r="F16" s="1298"/>
      <c r="G16" s="1298"/>
      <c r="H16" s="1298"/>
      <c r="I16" s="1201"/>
    </row>
    <row r="17" spans="1:9" ht="12.75" customHeight="1">
      <c r="A17" s="55"/>
      <c r="B17" s="55"/>
      <c r="C17" s="55"/>
      <c r="D17" s="55"/>
      <c r="E17" s="904" t="s">
        <v>368</v>
      </c>
      <c r="F17" s="1033"/>
      <c r="G17" s="1033"/>
      <c r="H17" s="1033"/>
      <c r="I17" s="1201"/>
    </row>
    <row r="18" spans="1:9" ht="12.75">
      <c r="A18" s="55"/>
      <c r="B18" s="55"/>
      <c r="C18" s="55"/>
      <c r="D18" s="55"/>
      <c r="E18" s="386">
        <v>1</v>
      </c>
      <c r="F18" s="1322">
        <v>2</v>
      </c>
      <c r="G18" s="1323"/>
      <c r="H18" s="1324"/>
      <c r="I18" s="1201"/>
    </row>
    <row r="19" spans="1:9" ht="12.75" customHeight="1">
      <c r="A19" s="55"/>
      <c r="B19" s="55"/>
      <c r="C19" s="55"/>
      <c r="D19" s="55"/>
      <c r="E19" s="386"/>
      <c r="F19" s="1289" t="s">
        <v>2</v>
      </c>
      <c r="G19" s="1328"/>
      <c r="H19" s="1329"/>
      <c r="I19" s="1201"/>
    </row>
    <row r="20" spans="1:9" ht="12.75" customHeight="1">
      <c r="A20" s="55"/>
      <c r="B20" s="55"/>
      <c r="C20" s="55"/>
      <c r="D20" s="55"/>
      <c r="E20" s="904" t="s">
        <v>1</v>
      </c>
      <c r="F20" s="1325" t="s">
        <v>249</v>
      </c>
      <c r="G20" s="1326"/>
      <c r="H20" s="1327"/>
      <c r="I20" s="1201"/>
    </row>
    <row r="21" spans="1:9" ht="42" customHeight="1">
      <c r="A21" s="55"/>
      <c r="B21" s="55"/>
      <c r="C21" s="55"/>
      <c r="D21" s="55"/>
      <c r="E21" s="904"/>
      <c r="F21" s="888" t="s">
        <v>301</v>
      </c>
      <c r="G21" s="1020"/>
      <c r="H21" s="889"/>
      <c r="I21" s="1201"/>
    </row>
    <row r="22" spans="1:9" ht="12.75">
      <c r="A22" s="55"/>
      <c r="B22" s="55"/>
      <c r="C22" s="55"/>
      <c r="D22" s="55"/>
      <c r="E22" s="904"/>
      <c r="F22" s="216">
        <v>1</v>
      </c>
      <c r="G22" s="1304">
        <v>2</v>
      </c>
      <c r="H22" s="1027"/>
      <c r="I22" s="1201"/>
    </row>
    <row r="23" spans="1:9" ht="12.75">
      <c r="A23" s="55"/>
      <c r="B23" s="55"/>
      <c r="C23" s="55"/>
      <c r="D23" s="55"/>
      <c r="E23" s="904"/>
      <c r="F23" s="884" t="s">
        <v>1</v>
      </c>
      <c r="G23" s="1289" t="s">
        <v>2</v>
      </c>
      <c r="H23" s="1188"/>
      <c r="I23" s="1201"/>
    </row>
    <row r="24" spans="1:9" ht="12.75">
      <c r="A24" s="55"/>
      <c r="B24" s="55"/>
      <c r="C24" s="55"/>
      <c r="D24" s="55"/>
      <c r="E24" s="904"/>
      <c r="F24" s="884"/>
      <c r="G24" s="1284" t="s">
        <v>250</v>
      </c>
      <c r="H24" s="1285"/>
      <c r="I24" s="1201"/>
    </row>
    <row r="25" spans="1:9" ht="24.75" customHeight="1">
      <c r="A25" s="55"/>
      <c r="B25" s="55"/>
      <c r="C25" s="55"/>
      <c r="D25" s="55"/>
      <c r="E25" s="904"/>
      <c r="F25" s="884"/>
      <c r="G25" s="1030" t="s">
        <v>369</v>
      </c>
      <c r="H25" s="899"/>
      <c r="I25" s="1201"/>
    </row>
    <row r="26" spans="1:9" ht="12.75">
      <c r="A26" s="55"/>
      <c r="B26" s="55"/>
      <c r="C26" s="55"/>
      <c r="D26" s="55"/>
      <c r="E26" s="904"/>
      <c r="F26" s="884"/>
      <c r="G26" s="215">
        <v>1</v>
      </c>
      <c r="H26" s="7">
        <v>2</v>
      </c>
      <c r="I26" s="1201"/>
    </row>
    <row r="27" spans="1:9" ht="13.5" thickBot="1">
      <c r="A27" s="55"/>
      <c r="B27" s="55"/>
      <c r="C27" s="55"/>
      <c r="D27" s="55"/>
      <c r="E27" s="904"/>
      <c r="F27" s="884"/>
      <c r="G27" s="219" t="s">
        <v>1</v>
      </c>
      <c r="H27" s="216" t="s">
        <v>2</v>
      </c>
      <c r="I27" s="1201"/>
    </row>
    <row r="28" spans="1:9" ht="38.25">
      <c r="A28" s="1272" t="s">
        <v>433</v>
      </c>
      <c r="B28" s="1354" t="s">
        <v>434</v>
      </c>
      <c r="C28" s="458" t="s">
        <v>463</v>
      </c>
      <c r="D28" s="459" t="s">
        <v>469</v>
      </c>
      <c r="E28" s="1358" t="s">
        <v>433</v>
      </c>
      <c r="F28" s="1359"/>
      <c r="G28" s="1360"/>
      <c r="H28" s="1364"/>
      <c r="I28" s="1365"/>
    </row>
    <row r="29" spans="1:9" ht="26.25" thickBot="1">
      <c r="A29" s="1273"/>
      <c r="B29" s="1042"/>
      <c r="C29" s="411" t="s">
        <v>212</v>
      </c>
      <c r="D29" s="413" t="s">
        <v>468</v>
      </c>
      <c r="E29" s="1361"/>
      <c r="F29" s="1362"/>
      <c r="G29" s="1363"/>
      <c r="H29" s="1366"/>
      <c r="I29" s="1367"/>
    </row>
    <row r="30" spans="1:12" ht="26.25" thickBot="1">
      <c r="A30" s="1355"/>
      <c r="B30" s="1043"/>
      <c r="C30" s="45">
        <v>0</v>
      </c>
      <c r="D30" s="16" t="s">
        <v>0</v>
      </c>
      <c r="E30" s="1250" t="s">
        <v>3</v>
      </c>
      <c r="F30" s="1321"/>
      <c r="G30" s="1251"/>
      <c r="H30" s="1350">
        <v>-1</v>
      </c>
      <c r="I30" s="1351"/>
      <c r="K30" s="483"/>
      <c r="L30" s="55"/>
    </row>
    <row r="31" spans="4:12" ht="12.75">
      <c r="D31" s="110"/>
      <c r="E31" s="36"/>
      <c r="F31" s="36"/>
      <c r="G31" s="36"/>
      <c r="H31" s="36"/>
      <c r="K31" s="483"/>
      <c r="L31" s="55"/>
    </row>
    <row r="32" spans="1:13" ht="12.75">
      <c r="A32" s="203"/>
      <c r="B32" s="79"/>
      <c r="C32" s="79"/>
      <c r="D32" s="79"/>
      <c r="E32" s="204"/>
      <c r="F32" s="204"/>
      <c r="G32" s="204"/>
      <c r="H32" s="204"/>
      <c r="I32" s="204"/>
      <c r="K32" s="483"/>
      <c r="L32" s="424"/>
      <c r="M32" s="2"/>
    </row>
    <row r="33" spans="1:12" ht="13.5" thickBot="1">
      <c r="A33" s="79"/>
      <c r="B33" s="79"/>
      <c r="C33" s="79"/>
      <c r="D33" s="79"/>
      <c r="E33" s="198"/>
      <c r="F33" s="198"/>
      <c r="G33" s="198"/>
      <c r="H33" s="198"/>
      <c r="I33" s="198"/>
      <c r="K33" s="483"/>
      <c r="L33" s="55"/>
    </row>
    <row r="34" spans="1:16" ht="12.75">
      <c r="A34" s="62" t="s">
        <v>221</v>
      </c>
      <c r="B34" s="55"/>
      <c r="C34" s="55"/>
      <c r="D34" s="55"/>
      <c r="E34" s="1292" t="s">
        <v>243</v>
      </c>
      <c r="F34" s="891"/>
      <c r="G34" s="891"/>
      <c r="H34" s="891"/>
      <c r="I34" s="892"/>
      <c r="K34" s="483"/>
      <c r="L34" s="55"/>
      <c r="O34" s="108"/>
      <c r="P34" s="108"/>
    </row>
    <row r="35" spans="1:12" ht="12.75">
      <c r="A35" s="55"/>
      <c r="B35" s="55"/>
      <c r="C35" s="55"/>
      <c r="D35" s="55"/>
      <c r="E35" s="893" t="s">
        <v>163</v>
      </c>
      <c r="F35" s="894"/>
      <c r="G35" s="894"/>
      <c r="H35" s="894"/>
      <c r="I35" s="895"/>
      <c r="K35" s="483"/>
      <c r="L35" s="55"/>
    </row>
    <row r="36" spans="1:16" ht="12.75">
      <c r="A36" s="55"/>
      <c r="B36" s="55"/>
      <c r="C36" s="55"/>
      <c r="D36" s="55"/>
      <c r="E36" s="1295" t="s">
        <v>177</v>
      </c>
      <c r="F36" s="1296"/>
      <c r="G36" s="1296"/>
      <c r="H36" s="1296"/>
      <c r="I36" s="214" t="s">
        <v>178</v>
      </c>
      <c r="K36" s="483"/>
      <c r="L36" s="108"/>
      <c r="O36" s="108"/>
      <c r="P36" s="108"/>
    </row>
    <row r="37" spans="1:9" ht="12.75">
      <c r="A37" s="55"/>
      <c r="B37" s="55"/>
      <c r="C37" s="55"/>
      <c r="D37" s="55"/>
      <c r="E37" s="1293" t="s">
        <v>235</v>
      </c>
      <c r="F37" s="1294"/>
      <c r="G37" s="1294"/>
      <c r="H37" s="1294"/>
      <c r="I37" s="1201" t="s">
        <v>236</v>
      </c>
    </row>
    <row r="38" spans="1:9" ht="12.75">
      <c r="A38" s="55"/>
      <c r="B38" s="55"/>
      <c r="C38" s="55"/>
      <c r="D38" s="55"/>
      <c r="E38" s="1297" t="s">
        <v>248</v>
      </c>
      <c r="F38" s="1298"/>
      <c r="G38" s="1298"/>
      <c r="H38" s="1298"/>
      <c r="I38" s="1201"/>
    </row>
    <row r="39" spans="1:9" ht="12.75">
      <c r="A39" s="55"/>
      <c r="B39" s="55"/>
      <c r="C39" s="55"/>
      <c r="D39" s="55"/>
      <c r="E39" s="904" t="s">
        <v>368</v>
      </c>
      <c r="F39" s="1033"/>
      <c r="G39" s="1033"/>
      <c r="H39" s="1033"/>
      <c r="I39" s="1201"/>
    </row>
    <row r="40" spans="1:9" ht="12.75">
      <c r="A40" s="55"/>
      <c r="B40" s="55"/>
      <c r="C40" s="55"/>
      <c r="D40" s="55"/>
      <c r="E40" s="386">
        <v>1</v>
      </c>
      <c r="F40" s="1322">
        <v>2</v>
      </c>
      <c r="G40" s="1323"/>
      <c r="H40" s="1324"/>
      <c r="I40" s="1201"/>
    </row>
    <row r="41" spans="1:9" ht="12.75">
      <c r="A41" s="55"/>
      <c r="B41" s="55"/>
      <c r="C41" s="55"/>
      <c r="D41" s="55"/>
      <c r="E41" s="386"/>
      <c r="F41" s="1289" t="s">
        <v>2</v>
      </c>
      <c r="G41" s="1328"/>
      <c r="H41" s="1329"/>
      <c r="I41" s="1201"/>
    </row>
    <row r="42" spans="1:9" ht="12.75">
      <c r="A42" s="55"/>
      <c r="B42" s="55"/>
      <c r="C42" s="55"/>
      <c r="D42" s="55"/>
      <c r="E42" s="904" t="s">
        <v>1</v>
      </c>
      <c r="F42" s="1325" t="s">
        <v>249</v>
      </c>
      <c r="G42" s="1326"/>
      <c r="H42" s="1327"/>
      <c r="I42" s="1201"/>
    </row>
    <row r="43" spans="1:9" ht="40.5" customHeight="1">
      <c r="A43" s="55"/>
      <c r="B43" s="55"/>
      <c r="C43" s="55"/>
      <c r="D43" s="55"/>
      <c r="E43" s="904"/>
      <c r="F43" s="888" t="s">
        <v>301</v>
      </c>
      <c r="G43" s="1020"/>
      <c r="H43" s="889"/>
      <c r="I43" s="1201"/>
    </row>
    <row r="44" spans="1:9" ht="12.75">
      <c r="A44" s="55"/>
      <c r="B44" s="55"/>
      <c r="C44" s="55"/>
      <c r="D44" s="55"/>
      <c r="E44" s="904"/>
      <c r="F44" s="216">
        <v>1</v>
      </c>
      <c r="G44" s="1304">
        <v>2</v>
      </c>
      <c r="H44" s="1027"/>
      <c r="I44" s="1201"/>
    </row>
    <row r="45" spans="1:11" ht="12.75">
      <c r="A45" s="55"/>
      <c r="B45" s="55"/>
      <c r="C45" s="55"/>
      <c r="D45" s="55"/>
      <c r="E45" s="904"/>
      <c r="F45" s="884" t="s">
        <v>1</v>
      </c>
      <c r="G45" s="1289" t="s">
        <v>2</v>
      </c>
      <c r="H45" s="1188"/>
      <c r="I45" s="1201"/>
      <c r="K45" s="75"/>
    </row>
    <row r="46" spans="1:11" ht="12.75">
      <c r="A46" s="55"/>
      <c r="B46" s="55"/>
      <c r="C46" s="55"/>
      <c r="D46" s="55"/>
      <c r="E46" s="904"/>
      <c r="F46" s="884"/>
      <c r="G46" s="1284" t="s">
        <v>250</v>
      </c>
      <c r="H46" s="1285"/>
      <c r="I46" s="1201"/>
      <c r="K46" s="75"/>
    </row>
    <row r="47" spans="1:9" ht="25.5" customHeight="1">
      <c r="A47" s="55"/>
      <c r="B47" s="55"/>
      <c r="C47" s="55"/>
      <c r="D47" s="55"/>
      <c r="E47" s="904"/>
      <c r="F47" s="884"/>
      <c r="G47" s="1030" t="s">
        <v>369</v>
      </c>
      <c r="H47" s="899"/>
      <c r="I47" s="1201"/>
    </row>
    <row r="48" spans="1:18" ht="12.75">
      <c r="A48" s="55"/>
      <c r="B48" s="55"/>
      <c r="C48" s="55"/>
      <c r="D48" s="55"/>
      <c r="E48" s="904"/>
      <c r="F48" s="884"/>
      <c r="G48" s="215">
        <v>1</v>
      </c>
      <c r="H48" s="7">
        <v>2</v>
      </c>
      <c r="I48" s="1201"/>
      <c r="L48" s="56"/>
      <c r="M48" s="56"/>
      <c r="N48" s="56"/>
      <c r="O48" s="56"/>
      <c r="P48" s="56"/>
      <c r="Q48" s="56"/>
      <c r="R48" s="56"/>
    </row>
    <row r="49" spans="1:18" ht="13.5" thickBot="1">
      <c r="A49" s="55"/>
      <c r="B49" s="55"/>
      <c r="C49" s="55"/>
      <c r="D49" s="55"/>
      <c r="E49" s="904"/>
      <c r="F49" s="884"/>
      <c r="G49" s="219" t="s">
        <v>1</v>
      </c>
      <c r="H49" s="216" t="s">
        <v>2</v>
      </c>
      <c r="I49" s="1201"/>
      <c r="L49" s="56"/>
      <c r="M49" s="56"/>
      <c r="N49" s="56"/>
      <c r="O49" s="56"/>
      <c r="P49" s="56"/>
      <c r="Q49" s="56"/>
      <c r="R49" s="56"/>
    </row>
    <row r="50" spans="1:18" ht="38.25">
      <c r="A50" s="1272" t="s">
        <v>433</v>
      </c>
      <c r="B50" s="1354" t="s">
        <v>434</v>
      </c>
      <c r="C50" s="458" t="s">
        <v>463</v>
      </c>
      <c r="D50" s="459" t="s">
        <v>469</v>
      </c>
      <c r="E50" s="420">
        <v>21761</v>
      </c>
      <c r="F50" s="421">
        <v>37</v>
      </c>
      <c r="G50" s="422">
        <v>983</v>
      </c>
      <c r="H50" s="446"/>
      <c r="I50" s="447"/>
      <c r="J50" s="58">
        <f>SUM(E50:I50)</f>
        <v>22781</v>
      </c>
      <c r="L50" s="56"/>
      <c r="M50" s="56"/>
      <c r="N50" s="56"/>
      <c r="O50" s="56"/>
      <c r="P50" s="56"/>
      <c r="Q50" s="56"/>
      <c r="R50" s="56"/>
    </row>
    <row r="51" spans="1:18" ht="26.25" thickBot="1">
      <c r="A51" s="1273"/>
      <c r="B51" s="1042"/>
      <c r="C51" s="411" t="s">
        <v>212</v>
      </c>
      <c r="D51" s="413" t="s">
        <v>468</v>
      </c>
      <c r="E51" s="484">
        <v>3</v>
      </c>
      <c r="F51" s="443">
        <v>0</v>
      </c>
      <c r="G51" s="485">
        <v>0</v>
      </c>
      <c r="H51" s="486"/>
      <c r="I51" s="487"/>
      <c r="J51" s="58">
        <f>SUM(E51:I51)</f>
        <v>3</v>
      </c>
      <c r="L51" s="56"/>
      <c r="M51" s="56"/>
      <c r="N51" s="56"/>
      <c r="O51" s="56"/>
      <c r="P51" s="56"/>
      <c r="Q51" s="56"/>
      <c r="R51" s="56"/>
    </row>
    <row r="52" spans="1:18" ht="26.25" thickBot="1">
      <c r="A52" s="1355"/>
      <c r="B52" s="1043"/>
      <c r="C52" s="45">
        <v>0</v>
      </c>
      <c r="D52" s="16" t="s">
        <v>0</v>
      </c>
      <c r="E52" s="433">
        <v>0</v>
      </c>
      <c r="F52" s="434">
        <v>0</v>
      </c>
      <c r="G52" s="435">
        <v>0</v>
      </c>
      <c r="H52" s="444">
        <v>21679</v>
      </c>
      <c r="I52" s="445">
        <v>11124</v>
      </c>
      <c r="J52" s="58">
        <f>SUM(E52:I52)</f>
        <v>32803</v>
      </c>
      <c r="L52" s="56"/>
      <c r="M52" s="56"/>
      <c r="N52" s="56"/>
      <c r="O52" s="56"/>
      <c r="P52" s="56"/>
      <c r="Q52" s="56"/>
      <c r="R52" s="56"/>
    </row>
    <row r="53" spans="5:18" ht="12.75">
      <c r="E53" s="58">
        <f aca="true" t="shared" si="0" ref="E53:J53">SUM(E50:E52)</f>
        <v>21764</v>
      </c>
      <c r="F53" s="58">
        <f t="shared" si="0"/>
        <v>37</v>
      </c>
      <c r="G53" s="58">
        <f t="shared" si="0"/>
        <v>983</v>
      </c>
      <c r="H53" s="58">
        <f t="shared" si="0"/>
        <v>21679</v>
      </c>
      <c r="I53" s="58">
        <f t="shared" si="0"/>
        <v>11124</v>
      </c>
      <c r="J53" s="58">
        <f t="shared" si="0"/>
        <v>55587</v>
      </c>
      <c r="L53" s="56"/>
      <c r="M53" s="56"/>
      <c r="N53" s="56"/>
      <c r="O53" s="56"/>
      <c r="P53" s="56"/>
      <c r="Q53" s="56"/>
      <c r="R53" s="56"/>
    </row>
    <row r="54" spans="12:18" ht="12.75">
      <c r="L54" s="56"/>
      <c r="M54" s="56"/>
      <c r="N54" s="56"/>
      <c r="O54" s="56"/>
      <c r="P54" s="56"/>
      <c r="Q54" s="56"/>
      <c r="R54" s="56"/>
    </row>
    <row r="55" spans="12:18" ht="12.75">
      <c r="L55" s="56"/>
      <c r="M55" s="56"/>
      <c r="N55" s="56"/>
      <c r="O55" s="56"/>
      <c r="P55" s="56"/>
      <c r="Q55" s="56"/>
      <c r="R55" s="56"/>
    </row>
    <row r="56" ht="12.75">
      <c r="L56" s="483"/>
    </row>
  </sheetData>
  <sheetProtection/>
  <mergeCells count="44">
    <mergeCell ref="E28:G29"/>
    <mergeCell ref="H28:I29"/>
    <mergeCell ref="A10:I10"/>
    <mergeCell ref="F20:H20"/>
    <mergeCell ref="G25:H25"/>
    <mergeCell ref="E12:I12"/>
    <mergeCell ref="G24:H24"/>
    <mergeCell ref="F21:H21"/>
    <mergeCell ref="A28:A30"/>
    <mergeCell ref="B28:B30"/>
    <mergeCell ref="G22:H22"/>
    <mergeCell ref="G23:H23"/>
    <mergeCell ref="E16:H16"/>
    <mergeCell ref="E17:H17"/>
    <mergeCell ref="F23:F27"/>
    <mergeCell ref="E20:E27"/>
    <mergeCell ref="H5:H6"/>
    <mergeCell ref="F19:H19"/>
    <mergeCell ref="E14:H14"/>
    <mergeCell ref="E15:H15"/>
    <mergeCell ref="E13:I13"/>
    <mergeCell ref="F18:H18"/>
    <mergeCell ref="I15:I27"/>
    <mergeCell ref="G45:H45"/>
    <mergeCell ref="G46:H46"/>
    <mergeCell ref="I37:I49"/>
    <mergeCell ref="E38:H38"/>
    <mergeCell ref="F45:F49"/>
    <mergeCell ref="E30:G30"/>
    <mergeCell ref="H30:I30"/>
    <mergeCell ref="A50:A52"/>
    <mergeCell ref="B50:B52"/>
    <mergeCell ref="E34:I34"/>
    <mergeCell ref="G47:H47"/>
    <mergeCell ref="E35:I35"/>
    <mergeCell ref="F42:H42"/>
    <mergeCell ref="F43:H43"/>
    <mergeCell ref="G44:H44"/>
    <mergeCell ref="E39:H39"/>
    <mergeCell ref="E42:E49"/>
    <mergeCell ref="E37:H37"/>
    <mergeCell ref="F40:H40"/>
    <mergeCell ref="E36:H36"/>
    <mergeCell ref="F41:H41"/>
  </mergeCells>
  <printOptions horizontalCentered="1" verticalCentered="1"/>
  <pageMargins left="0" right="0" top="0" bottom="0" header="0" footer="0"/>
  <pageSetup fitToHeight="1" fitToWidth="1" horizontalDpi="600" verticalDpi="600" orientation="portrait" paperSize="9" scale="97" r:id="rId1"/>
  <rowBreaks count="1" manualBreakCount="1">
    <brk id="15" max="10" man="1"/>
  </rowBreaks>
</worksheet>
</file>

<file path=xl/worksheets/sheet13.xml><?xml version="1.0" encoding="utf-8"?>
<worksheet xmlns="http://schemas.openxmlformats.org/spreadsheetml/2006/main" xmlns:r="http://schemas.openxmlformats.org/officeDocument/2006/relationships">
  <sheetPr>
    <pageSetUpPr fitToPage="1"/>
  </sheetPr>
  <dimension ref="A1:CS40"/>
  <sheetViews>
    <sheetView zoomScaleSheetLayoutView="75" zoomScalePageLayoutView="0" workbookViewId="0" topLeftCell="A1">
      <selection activeCell="A1" sqref="A1"/>
    </sheetView>
  </sheetViews>
  <sheetFormatPr defaultColWidth="9.140625" defaultRowHeight="12.75"/>
  <cols>
    <col min="1" max="1" width="5.140625" style="56" customWidth="1"/>
    <col min="2" max="2" width="4.57421875" style="56" customWidth="1"/>
    <col min="3" max="3" width="7.00390625" style="56" customWidth="1"/>
    <col min="4" max="4" width="4.57421875" style="56" customWidth="1"/>
    <col min="5" max="5" width="5.28125" style="56" customWidth="1"/>
    <col min="6" max="6" width="6.140625" style="56" customWidth="1"/>
    <col min="7" max="7" width="4.57421875" style="56" customWidth="1"/>
    <col min="8" max="8" width="7.57421875" style="56" customWidth="1"/>
    <col min="9" max="9" width="15.28125" style="56" customWidth="1"/>
    <col min="10" max="11" width="13.7109375" style="56" customWidth="1"/>
    <col min="12" max="12" width="13.7109375" style="36" customWidth="1"/>
    <col min="13" max="14" width="10.28125" style="36" customWidth="1"/>
    <col min="15" max="15" width="10.28125" style="2" customWidth="1"/>
    <col min="16" max="16" width="10.28125" style="55" customWidth="1"/>
    <col min="17" max="92" width="9.140625" style="55" customWidth="1"/>
    <col min="93" max="16384" width="9.140625" style="56" customWidth="1"/>
  </cols>
  <sheetData>
    <row r="1" spans="1:12" ht="12.75">
      <c r="A1" s="62" t="s">
        <v>222</v>
      </c>
      <c r="E1" s="62"/>
      <c r="I1" s="76"/>
      <c r="J1" s="76"/>
      <c r="K1" s="76"/>
      <c r="L1" s="76"/>
    </row>
    <row r="2" spans="1:11" ht="12.75">
      <c r="A2" s="56" t="s">
        <v>165</v>
      </c>
      <c r="B2" s="56"/>
      <c r="C2" s="56" t="s">
        <v>432</v>
      </c>
      <c r="I2" s="76"/>
      <c r="J2" s="76"/>
      <c r="K2" s="76"/>
    </row>
    <row r="3" spans="9:11" ht="12.75">
      <c r="I3" s="76"/>
      <c r="J3" s="76"/>
      <c r="K3" s="76"/>
    </row>
    <row r="4" spans="2:12" ht="13.5" thickBot="1">
      <c r="B4" s="123"/>
      <c r="F4" s="123"/>
      <c r="J4" s="730"/>
      <c r="K4" s="730"/>
      <c r="L4" s="735"/>
    </row>
    <row r="5" spans="1:28" ht="12.75">
      <c r="A5" s="63">
        <v>-1</v>
      </c>
      <c r="B5" s="56"/>
      <c r="C5" s="63" t="s">
        <v>61</v>
      </c>
      <c r="D5" s="64"/>
      <c r="E5" s="64"/>
      <c r="F5" s="64"/>
      <c r="J5" s="727">
        <f>SUM(K38:L38)</f>
        <v>32803</v>
      </c>
      <c r="K5" s="727">
        <f>J5</f>
        <v>32803</v>
      </c>
      <c r="L5" s="727">
        <f>K5</f>
        <v>32803</v>
      </c>
      <c r="R5" s="36"/>
      <c r="S5" s="69"/>
      <c r="T5" s="54"/>
      <c r="U5" s="70"/>
      <c r="V5" s="70"/>
      <c r="W5" s="1"/>
      <c r="X5" s="1"/>
      <c r="Y5" s="1"/>
      <c r="Z5" s="1"/>
      <c r="AB5" s="1"/>
    </row>
    <row r="6" spans="1:97" ht="12.75" customHeight="1">
      <c r="A6" s="583">
        <v>11</v>
      </c>
      <c r="B6" s="61"/>
      <c r="C6" s="77" t="s">
        <v>563</v>
      </c>
      <c r="J6" s="230">
        <f>SUM(I36)</f>
        <v>11766</v>
      </c>
      <c r="K6" s="923">
        <f>SUM(J6:J8)</f>
        <v>14505</v>
      </c>
      <c r="L6" s="1318">
        <f>SUM(J6:J10)</f>
        <v>22784</v>
      </c>
      <c r="M6" s="56"/>
      <c r="N6" s="56"/>
      <c r="O6" s="56"/>
      <c r="P6" s="56"/>
      <c r="Q6" s="56"/>
      <c r="R6" s="36"/>
      <c r="CO6" s="55"/>
      <c r="CP6" s="55"/>
      <c r="CQ6" s="55"/>
      <c r="CR6" s="55"/>
      <c r="CS6" s="55"/>
    </row>
    <row r="7" spans="1:97" ht="12.75" customHeight="1">
      <c r="A7" s="583">
        <v>12</v>
      </c>
      <c r="B7" s="61"/>
      <c r="C7" s="77" t="s">
        <v>564</v>
      </c>
      <c r="J7" s="133">
        <f>SUM(J36)</f>
        <v>693</v>
      </c>
      <c r="K7" s="924"/>
      <c r="L7" s="1319"/>
      <c r="M7" s="56"/>
      <c r="N7" s="56"/>
      <c r="O7" s="56"/>
      <c r="P7" s="56"/>
      <c r="Q7" s="56"/>
      <c r="R7" s="36"/>
      <c r="CO7" s="55"/>
      <c r="CP7" s="55"/>
      <c r="CQ7" s="55"/>
      <c r="CR7" s="55"/>
      <c r="CS7" s="55"/>
    </row>
    <row r="8" spans="1:97" ht="12.75" customHeight="1">
      <c r="A8" s="583">
        <v>13</v>
      </c>
      <c r="B8" s="61"/>
      <c r="C8" s="77" t="s">
        <v>524</v>
      </c>
      <c r="J8" s="134">
        <f>SUM(I37)</f>
        <v>2046</v>
      </c>
      <c r="K8" s="925"/>
      <c r="L8" s="1319"/>
      <c r="M8" s="56"/>
      <c r="N8" s="56"/>
      <c r="O8" s="56"/>
      <c r="P8" s="56"/>
      <c r="Q8" s="56"/>
      <c r="R8" s="36"/>
      <c r="CO8" s="55"/>
      <c r="CP8" s="55"/>
      <c r="CQ8" s="55"/>
      <c r="CR8" s="55"/>
      <c r="CS8" s="55"/>
    </row>
    <row r="9" spans="1:97" ht="12.75" customHeight="1">
      <c r="A9" s="583">
        <v>20</v>
      </c>
      <c r="B9" s="61"/>
      <c r="C9" s="77" t="s">
        <v>565</v>
      </c>
      <c r="J9" s="373">
        <f>SUM(J37)</f>
        <v>8279</v>
      </c>
      <c r="K9" s="373">
        <f>J9</f>
        <v>8279</v>
      </c>
      <c r="L9" s="1319"/>
      <c r="M9" s="56"/>
      <c r="N9" s="56"/>
      <c r="O9" s="56"/>
      <c r="P9" s="56"/>
      <c r="Q9" s="56"/>
      <c r="R9" s="36"/>
      <c r="CO9" s="55"/>
      <c r="CP9" s="55"/>
      <c r="CQ9" s="55"/>
      <c r="CR9" s="55"/>
      <c r="CS9" s="55"/>
    </row>
    <row r="10" spans="1:28" s="67" customFormat="1" ht="13.5" thickBot="1">
      <c r="A10" s="66" t="s">
        <v>3</v>
      </c>
      <c r="C10" s="63" t="s">
        <v>62</v>
      </c>
      <c r="D10" s="111"/>
      <c r="E10" s="111"/>
      <c r="F10" s="111"/>
      <c r="G10" s="111"/>
      <c r="H10" s="111"/>
      <c r="J10" s="728">
        <v>0</v>
      </c>
      <c r="K10" s="728">
        <f>J10</f>
        <v>0</v>
      </c>
      <c r="L10" s="1320"/>
      <c r="S10" s="69"/>
      <c r="T10" s="65"/>
      <c r="U10" s="71"/>
      <c r="V10" s="71"/>
      <c r="W10" s="72"/>
      <c r="X10" s="72"/>
      <c r="Y10" s="72"/>
      <c r="Z10" s="72"/>
      <c r="AA10" s="72"/>
      <c r="AB10" s="72"/>
    </row>
    <row r="11" spans="4:28" s="67" customFormat="1" ht="13.5" thickBot="1">
      <c r="D11" s="111"/>
      <c r="E11" s="111"/>
      <c r="F11" s="111"/>
      <c r="G11" s="111"/>
      <c r="H11" s="111"/>
      <c r="L11" s="732">
        <f>SUM(L5:L10)</f>
        <v>55587</v>
      </c>
      <c r="S11" s="69"/>
      <c r="T11" s="65"/>
      <c r="U11" s="71"/>
      <c r="V11" s="71"/>
      <c r="W11" s="72"/>
      <c r="X11" s="72"/>
      <c r="Y11" s="72"/>
      <c r="Z11" s="72"/>
      <c r="AA11" s="72"/>
      <c r="AB11" s="72"/>
    </row>
    <row r="12" spans="1:28" s="67" customFormat="1" ht="13.5" thickTop="1">
      <c r="A12" s="66"/>
      <c r="B12" s="63"/>
      <c r="C12" s="111"/>
      <c r="D12" s="111"/>
      <c r="E12" s="111"/>
      <c r="F12" s="111"/>
      <c r="G12" s="111"/>
      <c r="H12" s="111"/>
      <c r="K12" s="3"/>
      <c r="L12" s="112"/>
      <c r="M12" s="112"/>
      <c r="N12" s="3"/>
      <c r="O12" s="3"/>
      <c r="S12" s="69"/>
      <c r="T12" s="65"/>
      <c r="U12" s="71"/>
      <c r="V12" s="71"/>
      <c r="W12" s="72"/>
      <c r="X12" s="72"/>
      <c r="Y12" s="72"/>
      <c r="Z12" s="72"/>
      <c r="AA12" s="72"/>
      <c r="AB12" s="72"/>
    </row>
    <row r="13" spans="1:28" s="67" customFormat="1" ht="25.5" customHeight="1">
      <c r="A13" s="1369" t="s">
        <v>602</v>
      </c>
      <c r="B13" s="1369"/>
      <c r="C13" s="1369"/>
      <c r="D13" s="1369"/>
      <c r="E13" s="1369"/>
      <c r="F13" s="1369"/>
      <c r="G13" s="1369"/>
      <c r="H13" s="1369"/>
      <c r="I13" s="1369"/>
      <c r="J13" s="1369"/>
      <c r="K13" s="1369"/>
      <c r="L13" s="1369"/>
      <c r="M13" s="112"/>
      <c r="N13" s="3"/>
      <c r="O13" s="3"/>
      <c r="S13" s="69"/>
      <c r="T13" s="65"/>
      <c r="U13" s="71"/>
      <c r="V13" s="71"/>
      <c r="W13" s="72"/>
      <c r="X13" s="72"/>
      <c r="Y13" s="72"/>
      <c r="Z13" s="72"/>
      <c r="AA13" s="72"/>
      <c r="AB13" s="72"/>
    </row>
    <row r="14" spans="9:92" ht="12.75">
      <c r="I14" s="73"/>
      <c r="J14" s="73"/>
      <c r="L14" s="74"/>
      <c r="M14" s="56"/>
      <c r="N14" s="55"/>
      <c r="O14" s="55"/>
      <c r="CI14" s="56"/>
      <c r="CJ14" s="56"/>
      <c r="CK14" s="56"/>
      <c r="CL14" s="56"/>
      <c r="CM14" s="56"/>
      <c r="CN14" s="56"/>
    </row>
    <row r="15" spans="9:92" ht="13.5" thickBot="1">
      <c r="I15" s="73"/>
      <c r="J15" s="73"/>
      <c r="L15" s="74"/>
      <c r="M15" s="56"/>
      <c r="N15" s="55"/>
      <c r="O15" s="55"/>
      <c r="CI15" s="56"/>
      <c r="CJ15" s="56"/>
      <c r="CK15" s="56"/>
      <c r="CL15" s="56"/>
      <c r="CM15" s="56"/>
      <c r="CN15" s="56"/>
    </row>
    <row r="16" spans="1:97" ht="12.75">
      <c r="A16" s="62" t="s">
        <v>222</v>
      </c>
      <c r="B16" s="55"/>
      <c r="C16" s="55"/>
      <c r="D16" s="55"/>
      <c r="E16" s="55"/>
      <c r="F16" s="55"/>
      <c r="G16" s="55"/>
      <c r="H16" s="55"/>
      <c r="I16" s="890" t="s">
        <v>243</v>
      </c>
      <c r="J16" s="891"/>
      <c r="K16" s="891"/>
      <c r="L16" s="1076"/>
      <c r="M16" s="55"/>
      <c r="N16" s="55"/>
      <c r="O16" s="55"/>
      <c r="P16" s="56"/>
      <c r="Q16" s="56"/>
      <c r="R16" s="36"/>
      <c r="S16" s="36"/>
      <c r="T16" s="2"/>
      <c r="CO16" s="55"/>
      <c r="CP16" s="55"/>
      <c r="CQ16" s="55"/>
      <c r="CR16" s="55"/>
      <c r="CS16" s="55"/>
    </row>
    <row r="17" spans="1:97" ht="12.75">
      <c r="A17" s="55"/>
      <c r="B17" s="55"/>
      <c r="C17" s="55"/>
      <c r="D17" s="55"/>
      <c r="E17" s="55"/>
      <c r="F17" s="55"/>
      <c r="G17" s="55"/>
      <c r="H17" s="55"/>
      <c r="I17" s="893" t="s">
        <v>163</v>
      </c>
      <c r="J17" s="894"/>
      <c r="K17" s="894"/>
      <c r="L17" s="895"/>
      <c r="M17" s="55"/>
      <c r="N17" s="55"/>
      <c r="O17" s="55"/>
      <c r="P17" s="56"/>
      <c r="Q17" s="56"/>
      <c r="R17" s="69"/>
      <c r="S17" s="69"/>
      <c r="T17" s="69"/>
      <c r="U17" s="69"/>
      <c r="V17" s="69"/>
      <c r="W17" s="69"/>
      <c r="X17" s="69"/>
      <c r="Y17" s="69"/>
      <c r="Z17" s="69"/>
      <c r="AA17" s="69"/>
      <c r="AB17" s="69"/>
      <c r="AC17" s="69"/>
      <c r="AD17" s="69"/>
      <c r="AE17" s="69"/>
      <c r="AF17" s="69"/>
      <c r="AG17" s="69"/>
      <c r="AH17" s="69"/>
      <c r="AI17" s="69"/>
      <c r="AJ17" s="69"/>
      <c r="AK17" s="69"/>
      <c r="CO17" s="55"/>
      <c r="CP17" s="55"/>
      <c r="CQ17" s="55"/>
      <c r="CR17" s="55"/>
      <c r="CS17" s="55"/>
    </row>
    <row r="18" spans="1:97" ht="12.75">
      <c r="A18" s="55"/>
      <c r="B18" s="55"/>
      <c r="C18" s="55"/>
      <c r="D18" s="55"/>
      <c r="E18" s="55"/>
      <c r="F18" s="55"/>
      <c r="G18" s="55"/>
      <c r="H18" s="55"/>
      <c r="I18" s="893" t="s">
        <v>177</v>
      </c>
      <c r="J18" s="894"/>
      <c r="K18" s="896"/>
      <c r="L18" s="457" t="s">
        <v>178</v>
      </c>
      <c r="M18" s="55"/>
      <c r="N18" s="55"/>
      <c r="O18" s="55"/>
      <c r="P18" s="56"/>
      <c r="Q18" s="56"/>
      <c r="R18" s="69"/>
      <c r="S18" s="69"/>
      <c r="T18" s="69"/>
      <c r="U18" s="69"/>
      <c r="V18" s="69"/>
      <c r="W18" s="69"/>
      <c r="X18" s="69"/>
      <c r="Y18" s="69"/>
      <c r="Z18" s="69"/>
      <c r="AA18" s="69"/>
      <c r="AB18" s="69"/>
      <c r="AC18" s="69"/>
      <c r="AD18" s="69"/>
      <c r="AE18" s="69"/>
      <c r="AF18" s="69"/>
      <c r="AG18" s="69"/>
      <c r="AH18" s="69"/>
      <c r="AI18" s="69"/>
      <c r="AJ18" s="69"/>
      <c r="AK18" s="69"/>
      <c r="CO18" s="55"/>
      <c r="CP18" s="55"/>
      <c r="CQ18" s="55"/>
      <c r="CR18" s="55"/>
      <c r="CS18" s="55"/>
    </row>
    <row r="19" spans="1:97" ht="12.75">
      <c r="A19" s="55"/>
      <c r="B19" s="55"/>
      <c r="C19" s="55"/>
      <c r="D19" s="55"/>
      <c r="E19" s="55"/>
      <c r="F19" s="55"/>
      <c r="G19" s="55"/>
      <c r="H19" s="584"/>
      <c r="I19" s="893" t="s">
        <v>235</v>
      </c>
      <c r="J19" s="894"/>
      <c r="K19" s="896"/>
      <c r="L19" s="1201" t="s">
        <v>236</v>
      </c>
      <c r="M19" s="55"/>
      <c r="N19" s="55"/>
      <c r="O19" s="55"/>
      <c r="P19" s="56"/>
      <c r="Q19" s="56"/>
      <c r="R19" s="69"/>
      <c r="S19" s="69"/>
      <c r="T19" s="69"/>
      <c r="U19" s="69"/>
      <c r="V19" s="69"/>
      <c r="W19" s="69"/>
      <c r="X19" s="69"/>
      <c r="Y19" s="69"/>
      <c r="Z19" s="69"/>
      <c r="AA19" s="69"/>
      <c r="AB19" s="69"/>
      <c r="AC19" s="69"/>
      <c r="AD19" s="69"/>
      <c r="AE19" s="69"/>
      <c r="AF19" s="69"/>
      <c r="AG19" s="69"/>
      <c r="AH19" s="69"/>
      <c r="AI19" s="69"/>
      <c r="AJ19" s="69"/>
      <c r="AK19" s="69"/>
      <c r="CO19" s="55"/>
      <c r="CP19" s="55"/>
      <c r="CQ19" s="55"/>
      <c r="CR19" s="55"/>
      <c r="CS19" s="55"/>
    </row>
    <row r="20" spans="1:97" ht="12.75">
      <c r="A20" s="62"/>
      <c r="B20" s="55"/>
      <c r="C20" s="55"/>
      <c r="D20" s="55"/>
      <c r="E20" s="55"/>
      <c r="F20" s="55"/>
      <c r="G20" s="55"/>
      <c r="H20" s="584"/>
      <c r="I20" s="1380" t="s">
        <v>601</v>
      </c>
      <c r="J20" s="1381"/>
      <c r="K20" s="1382"/>
      <c r="L20" s="1201"/>
      <c r="M20" s="55"/>
      <c r="N20" s="55"/>
      <c r="O20" s="55"/>
      <c r="P20" s="56"/>
      <c r="Q20" s="56"/>
      <c r="R20" s="36"/>
      <c r="S20" s="36"/>
      <c r="T20" s="2"/>
      <c r="CO20" s="55"/>
      <c r="CP20" s="55"/>
      <c r="CQ20" s="55"/>
      <c r="CR20" s="55"/>
      <c r="CS20" s="55"/>
    </row>
    <row r="21" spans="1:97" ht="12.75">
      <c r="A21" s="55"/>
      <c r="B21" s="55"/>
      <c r="C21" s="55"/>
      <c r="D21" s="55"/>
      <c r="E21" s="55"/>
      <c r="F21" s="55"/>
      <c r="G21" s="55"/>
      <c r="H21" s="55"/>
      <c r="I21" s="893" t="s">
        <v>527</v>
      </c>
      <c r="J21" s="894"/>
      <c r="K21" s="896"/>
      <c r="L21" s="1201"/>
      <c r="M21" s="55"/>
      <c r="N21" s="55"/>
      <c r="O21" s="55"/>
      <c r="P21" s="56"/>
      <c r="Q21" s="56"/>
      <c r="R21" s="69"/>
      <c r="S21" s="69"/>
      <c r="T21" s="69"/>
      <c r="U21" s="69"/>
      <c r="V21" s="69"/>
      <c r="W21" s="69"/>
      <c r="X21" s="69"/>
      <c r="Y21" s="69"/>
      <c r="Z21" s="69"/>
      <c r="AA21" s="69"/>
      <c r="AB21" s="69"/>
      <c r="AC21" s="69"/>
      <c r="AD21" s="69"/>
      <c r="AE21" s="69"/>
      <c r="AF21" s="69"/>
      <c r="AG21" s="69"/>
      <c r="AH21" s="69"/>
      <c r="AI21" s="69"/>
      <c r="AJ21" s="69"/>
      <c r="AK21" s="69"/>
      <c r="CO21" s="55"/>
      <c r="CP21" s="55"/>
      <c r="CQ21" s="55"/>
      <c r="CR21" s="55"/>
      <c r="CS21" s="55"/>
    </row>
    <row r="22" spans="1:97" ht="12.75">
      <c r="A22" s="55"/>
      <c r="B22" s="55"/>
      <c r="C22" s="55"/>
      <c r="D22" s="55"/>
      <c r="E22" s="55"/>
      <c r="F22" s="55"/>
      <c r="G22" s="55"/>
      <c r="H22" s="55"/>
      <c r="I22" s="387">
        <v>1</v>
      </c>
      <c r="J22" s="231">
        <v>2</v>
      </c>
      <c r="K22" s="231">
        <v>0</v>
      </c>
      <c r="L22" s="1201"/>
      <c r="M22" s="55"/>
      <c r="N22" s="55"/>
      <c r="O22" s="55"/>
      <c r="P22" s="56"/>
      <c r="Q22" s="56"/>
      <c r="R22" s="69"/>
      <c r="S22" s="69"/>
      <c r="T22" s="69"/>
      <c r="U22" s="69"/>
      <c r="V22" s="69"/>
      <c r="W22" s="69"/>
      <c r="X22" s="69"/>
      <c r="Y22" s="69"/>
      <c r="Z22" s="69"/>
      <c r="AA22" s="69"/>
      <c r="AB22" s="69"/>
      <c r="AC22" s="69"/>
      <c r="AD22" s="69"/>
      <c r="AE22" s="69"/>
      <c r="AF22" s="69"/>
      <c r="AG22" s="69"/>
      <c r="AH22" s="69"/>
      <c r="AI22" s="69"/>
      <c r="AJ22" s="69"/>
      <c r="AK22" s="69"/>
      <c r="CO22" s="55"/>
      <c r="CP22" s="55"/>
      <c r="CQ22" s="55"/>
      <c r="CR22" s="55"/>
      <c r="CS22" s="55"/>
    </row>
    <row r="23" spans="1:97" ht="13.5" thickBot="1">
      <c r="A23" s="55"/>
      <c r="B23" s="55"/>
      <c r="C23" s="55"/>
      <c r="D23" s="55"/>
      <c r="E23" s="55"/>
      <c r="F23" s="55"/>
      <c r="G23" s="153"/>
      <c r="H23" s="153"/>
      <c r="I23" s="589" t="s">
        <v>1</v>
      </c>
      <c r="J23" s="505" t="s">
        <v>2</v>
      </c>
      <c r="K23" s="505" t="s">
        <v>9</v>
      </c>
      <c r="L23" s="1202"/>
      <c r="M23" s="55"/>
      <c r="N23" s="55"/>
      <c r="O23" s="55"/>
      <c r="P23" s="56"/>
      <c r="Q23" s="56"/>
      <c r="R23" s="69"/>
      <c r="S23" s="69"/>
      <c r="T23" s="69"/>
      <c r="U23" s="69"/>
      <c r="V23" s="69"/>
      <c r="W23" s="69"/>
      <c r="X23" s="69"/>
      <c r="Y23" s="69"/>
      <c r="Z23" s="69"/>
      <c r="AA23" s="69"/>
      <c r="AB23" s="69"/>
      <c r="AC23" s="69"/>
      <c r="AD23" s="69"/>
      <c r="AE23" s="69"/>
      <c r="AF23" s="69"/>
      <c r="AG23" s="69"/>
      <c r="AH23" s="69"/>
      <c r="AI23" s="69"/>
      <c r="AJ23" s="69"/>
      <c r="AK23" s="69"/>
      <c r="CO23" s="55"/>
      <c r="CP23" s="55"/>
      <c r="CQ23" s="55"/>
      <c r="CR23" s="55"/>
      <c r="CS23" s="55"/>
    </row>
    <row r="24" spans="1:92" ht="30.75" customHeight="1" thickBot="1">
      <c r="A24" s="973" t="s">
        <v>438</v>
      </c>
      <c r="B24" s="874" t="s">
        <v>224</v>
      </c>
      <c r="C24" s="876" t="s">
        <v>481</v>
      </c>
      <c r="D24" s="1371" t="s">
        <v>482</v>
      </c>
      <c r="E24" s="878" t="s">
        <v>525</v>
      </c>
      <c r="F24" s="874" t="s">
        <v>526</v>
      </c>
      <c r="G24" s="565">
        <v>1</v>
      </c>
      <c r="H24" s="590" t="s">
        <v>1</v>
      </c>
      <c r="I24" s="210">
        <v>11</v>
      </c>
      <c r="J24" s="548">
        <v>12</v>
      </c>
      <c r="K24" s="1372"/>
      <c r="L24" s="1373"/>
      <c r="M24" s="69"/>
      <c r="N24" s="69"/>
      <c r="O24" s="69"/>
      <c r="P24" s="69"/>
      <c r="Q24" s="69"/>
      <c r="R24" s="69"/>
      <c r="S24" s="69"/>
      <c r="T24" s="69"/>
      <c r="U24" s="69"/>
      <c r="V24" s="69"/>
      <c r="W24" s="69"/>
      <c r="X24" s="69"/>
      <c r="Y24" s="69"/>
      <c r="Z24" s="69"/>
      <c r="AA24" s="69"/>
      <c r="AB24" s="69"/>
      <c r="CK24" s="56"/>
      <c r="CL24" s="56"/>
      <c r="CM24" s="56"/>
      <c r="CN24" s="56"/>
    </row>
    <row r="25" spans="1:92" ht="30.75" customHeight="1" thickBot="1">
      <c r="A25" s="1370"/>
      <c r="B25" s="849"/>
      <c r="C25" s="862"/>
      <c r="D25" s="854"/>
      <c r="E25" s="856"/>
      <c r="F25" s="849"/>
      <c r="G25" s="530">
        <v>2</v>
      </c>
      <c r="H25" s="591" t="s">
        <v>2</v>
      </c>
      <c r="I25" s="550">
        <v>13</v>
      </c>
      <c r="J25" s="551">
        <v>20</v>
      </c>
      <c r="K25" s="1374"/>
      <c r="L25" s="1375"/>
      <c r="M25" s="69"/>
      <c r="N25" s="69"/>
      <c r="O25" s="69"/>
      <c r="P25" s="69"/>
      <c r="Q25" s="69"/>
      <c r="R25" s="69"/>
      <c r="S25" s="69"/>
      <c r="T25" s="69"/>
      <c r="U25" s="69"/>
      <c r="V25" s="69"/>
      <c r="W25" s="69"/>
      <c r="X25" s="69"/>
      <c r="Y25" s="69"/>
      <c r="Z25" s="69"/>
      <c r="AA25" s="69"/>
      <c r="AB25" s="69"/>
      <c r="CK25" s="56"/>
      <c r="CL25" s="56"/>
      <c r="CM25" s="56"/>
      <c r="CN25" s="56"/>
    </row>
    <row r="26" spans="1:92" ht="30.75" customHeight="1" thickBot="1">
      <c r="A26" s="975"/>
      <c r="B26" s="875"/>
      <c r="C26" s="536">
        <v>0</v>
      </c>
      <c r="D26" s="592" t="s">
        <v>234</v>
      </c>
      <c r="E26" s="593"/>
      <c r="F26" s="539"/>
      <c r="G26" s="536"/>
      <c r="H26" s="594"/>
      <c r="I26" s="1376"/>
      <c r="J26" s="1377"/>
      <c r="K26" s="1378">
        <v>-1</v>
      </c>
      <c r="L26" s="1379"/>
      <c r="M26" s="55"/>
      <c r="N26" s="56"/>
      <c r="O26" s="56"/>
      <c r="P26" s="56"/>
      <c r="Q26" s="56"/>
      <c r="R26" s="56"/>
      <c r="S26" s="56"/>
      <c r="T26" s="56"/>
      <c r="U26" s="56"/>
      <c r="V26" s="56"/>
      <c r="W26" s="56"/>
      <c r="X26" s="56"/>
      <c r="Y26" s="56"/>
      <c r="CK26" s="56"/>
      <c r="CL26" s="56"/>
      <c r="CM26" s="56"/>
      <c r="CN26" s="56"/>
    </row>
    <row r="27" ht="13.5" thickBot="1"/>
    <row r="28" spans="1:97" ht="12.75">
      <c r="A28" s="62" t="s">
        <v>222</v>
      </c>
      <c r="B28" s="55"/>
      <c r="C28" s="55"/>
      <c r="D28" s="55"/>
      <c r="E28" s="55"/>
      <c r="F28" s="55"/>
      <c r="G28" s="55"/>
      <c r="H28" s="55"/>
      <c r="I28" s="890" t="s">
        <v>243</v>
      </c>
      <c r="J28" s="891"/>
      <c r="K28" s="891"/>
      <c r="L28" s="1076"/>
      <c r="M28" s="55"/>
      <c r="N28" s="55"/>
      <c r="O28" s="55"/>
      <c r="P28" s="56"/>
      <c r="Q28" s="56"/>
      <c r="R28" s="36"/>
      <c r="S28" s="36"/>
      <c r="T28" s="2"/>
      <c r="CO28" s="55"/>
      <c r="CP28" s="55"/>
      <c r="CQ28" s="55"/>
      <c r="CR28" s="55"/>
      <c r="CS28" s="55"/>
    </row>
    <row r="29" spans="1:97" ht="12.75">
      <c r="A29" s="55"/>
      <c r="B29" s="55"/>
      <c r="C29" s="55"/>
      <c r="D29" s="55"/>
      <c r="E29" s="55"/>
      <c r="F29" s="55"/>
      <c r="G29" s="55"/>
      <c r="H29" s="55"/>
      <c r="I29" s="893" t="s">
        <v>163</v>
      </c>
      <c r="J29" s="894"/>
      <c r="K29" s="894"/>
      <c r="L29" s="895"/>
      <c r="M29" s="55"/>
      <c r="N29" s="55"/>
      <c r="O29" s="55"/>
      <c r="P29" s="56"/>
      <c r="Q29" s="56"/>
      <c r="R29" s="69"/>
      <c r="S29" s="69"/>
      <c r="T29" s="69"/>
      <c r="U29" s="69"/>
      <c r="V29" s="69"/>
      <c r="W29" s="69"/>
      <c r="X29" s="69"/>
      <c r="Y29" s="69"/>
      <c r="Z29" s="69"/>
      <c r="AA29" s="69"/>
      <c r="AB29" s="69"/>
      <c r="AC29" s="69"/>
      <c r="AD29" s="69"/>
      <c r="AE29" s="69"/>
      <c r="AF29" s="69"/>
      <c r="AG29" s="69"/>
      <c r="AH29" s="69"/>
      <c r="AI29" s="69"/>
      <c r="AJ29" s="69"/>
      <c r="AK29" s="69"/>
      <c r="CO29" s="55"/>
      <c r="CP29" s="55"/>
      <c r="CQ29" s="55"/>
      <c r="CR29" s="55"/>
      <c r="CS29" s="55"/>
    </row>
    <row r="30" spans="1:97" ht="12.75">
      <c r="A30" s="55"/>
      <c r="B30" s="55"/>
      <c r="C30" s="55"/>
      <c r="D30" s="55"/>
      <c r="E30" s="55"/>
      <c r="F30" s="55"/>
      <c r="G30" s="55"/>
      <c r="H30" s="55"/>
      <c r="I30" s="893" t="s">
        <v>177</v>
      </c>
      <c r="J30" s="894"/>
      <c r="K30" s="896"/>
      <c r="L30" s="457" t="s">
        <v>178</v>
      </c>
      <c r="M30" s="55"/>
      <c r="N30" s="55"/>
      <c r="O30" s="55"/>
      <c r="P30" s="56"/>
      <c r="Q30" s="56"/>
      <c r="R30" s="69"/>
      <c r="S30" s="69"/>
      <c r="T30" s="69"/>
      <c r="U30" s="69"/>
      <c r="V30" s="69"/>
      <c r="W30" s="69"/>
      <c r="X30" s="69"/>
      <c r="Y30" s="69"/>
      <c r="Z30" s="69"/>
      <c r="AA30" s="69"/>
      <c r="AB30" s="69"/>
      <c r="AC30" s="69"/>
      <c r="AD30" s="69"/>
      <c r="AE30" s="69"/>
      <c r="AF30" s="69"/>
      <c r="AG30" s="69"/>
      <c r="AH30" s="69"/>
      <c r="AI30" s="69"/>
      <c r="AJ30" s="69"/>
      <c r="AK30" s="69"/>
      <c r="CO30" s="55"/>
      <c r="CP30" s="55"/>
      <c r="CQ30" s="55"/>
      <c r="CR30" s="55"/>
      <c r="CS30" s="55"/>
    </row>
    <row r="31" spans="1:97" ht="12.75">
      <c r="A31" s="55"/>
      <c r="B31" s="55"/>
      <c r="C31" s="55"/>
      <c r="D31" s="55"/>
      <c r="E31" s="55"/>
      <c r="F31" s="55"/>
      <c r="G31" s="55"/>
      <c r="H31" s="584"/>
      <c r="I31" s="893" t="s">
        <v>235</v>
      </c>
      <c r="J31" s="894"/>
      <c r="K31" s="896"/>
      <c r="L31" s="1201" t="s">
        <v>236</v>
      </c>
      <c r="M31" s="55"/>
      <c r="N31" s="55"/>
      <c r="O31" s="55"/>
      <c r="P31" s="56"/>
      <c r="Q31" s="56"/>
      <c r="R31" s="69"/>
      <c r="S31" s="69"/>
      <c r="T31" s="69"/>
      <c r="U31" s="69"/>
      <c r="V31" s="69"/>
      <c r="W31" s="69"/>
      <c r="X31" s="69"/>
      <c r="Y31" s="69"/>
      <c r="Z31" s="69"/>
      <c r="AA31" s="69"/>
      <c r="AB31" s="69"/>
      <c r="AC31" s="69"/>
      <c r="AD31" s="69"/>
      <c r="AE31" s="69"/>
      <c r="AF31" s="69"/>
      <c r="AG31" s="69"/>
      <c r="AH31" s="69"/>
      <c r="AI31" s="69"/>
      <c r="AJ31" s="69"/>
      <c r="AK31" s="69"/>
      <c r="CO31" s="55"/>
      <c r="CP31" s="55"/>
      <c r="CQ31" s="55"/>
      <c r="CR31" s="55"/>
      <c r="CS31" s="55"/>
    </row>
    <row r="32" spans="1:97" ht="12.75">
      <c r="A32" s="62"/>
      <c r="B32" s="55"/>
      <c r="C32" s="55"/>
      <c r="D32" s="55"/>
      <c r="E32" s="55"/>
      <c r="F32" s="55"/>
      <c r="G32" s="55"/>
      <c r="H32" s="584"/>
      <c r="I32" s="1380" t="s">
        <v>601</v>
      </c>
      <c r="J32" s="1381"/>
      <c r="K32" s="1382"/>
      <c r="L32" s="1201"/>
      <c r="M32" s="55"/>
      <c r="N32" s="55"/>
      <c r="O32" s="55"/>
      <c r="P32" s="56"/>
      <c r="Q32" s="56"/>
      <c r="R32" s="36"/>
      <c r="S32" s="36"/>
      <c r="T32" s="2"/>
      <c r="CO32" s="55"/>
      <c r="CP32" s="55"/>
      <c r="CQ32" s="55"/>
      <c r="CR32" s="55"/>
      <c r="CS32" s="55"/>
    </row>
    <row r="33" spans="1:97" ht="12.75">
      <c r="A33" s="55"/>
      <c r="B33" s="55"/>
      <c r="C33" s="55"/>
      <c r="D33" s="55"/>
      <c r="E33" s="55"/>
      <c r="F33" s="55"/>
      <c r="G33" s="55"/>
      <c r="H33" s="55"/>
      <c r="I33" s="893" t="s">
        <v>527</v>
      </c>
      <c r="J33" s="894"/>
      <c r="K33" s="896"/>
      <c r="L33" s="1201"/>
      <c r="M33" s="55"/>
      <c r="N33" s="55"/>
      <c r="O33" s="55"/>
      <c r="P33" s="56"/>
      <c r="Q33" s="56"/>
      <c r="R33" s="69"/>
      <c r="S33" s="69"/>
      <c r="T33" s="69"/>
      <c r="U33" s="69"/>
      <c r="V33" s="69"/>
      <c r="W33" s="69"/>
      <c r="X33" s="69"/>
      <c r="Y33" s="69"/>
      <c r="Z33" s="69"/>
      <c r="AA33" s="69"/>
      <c r="AB33" s="69"/>
      <c r="AC33" s="69"/>
      <c r="AD33" s="69"/>
      <c r="AE33" s="69"/>
      <c r="AF33" s="69"/>
      <c r="AG33" s="69"/>
      <c r="AH33" s="69"/>
      <c r="AI33" s="69"/>
      <c r="AJ33" s="69"/>
      <c r="AK33" s="69"/>
      <c r="CO33" s="55"/>
      <c r="CP33" s="55"/>
      <c r="CQ33" s="55"/>
      <c r="CR33" s="55"/>
      <c r="CS33" s="55"/>
    </row>
    <row r="34" spans="1:97" ht="12.75">
      <c r="A34" s="55"/>
      <c r="B34" s="55"/>
      <c r="C34" s="55"/>
      <c r="D34" s="55"/>
      <c r="E34" s="55"/>
      <c r="F34" s="55"/>
      <c r="G34" s="55"/>
      <c r="H34" s="55"/>
      <c r="I34" s="387">
        <v>1</v>
      </c>
      <c r="J34" s="231">
        <v>2</v>
      </c>
      <c r="K34" s="231">
        <v>0</v>
      </c>
      <c r="L34" s="1201"/>
      <c r="M34" s="55"/>
      <c r="N34" s="55"/>
      <c r="O34" s="55"/>
      <c r="P34" s="56"/>
      <c r="Q34" s="56"/>
      <c r="R34" s="69"/>
      <c r="S34" s="69"/>
      <c r="T34" s="69"/>
      <c r="U34" s="69"/>
      <c r="V34" s="69"/>
      <c r="W34" s="69"/>
      <c r="X34" s="69"/>
      <c r="Y34" s="69"/>
      <c r="Z34" s="69"/>
      <c r="AA34" s="69"/>
      <c r="AB34" s="69"/>
      <c r="AC34" s="69"/>
      <c r="AD34" s="69"/>
      <c r="AE34" s="69"/>
      <c r="AF34" s="69"/>
      <c r="AG34" s="69"/>
      <c r="AH34" s="69"/>
      <c r="AI34" s="69"/>
      <c r="AJ34" s="69"/>
      <c r="AK34" s="69"/>
      <c r="CO34" s="55"/>
      <c r="CP34" s="55"/>
      <c r="CQ34" s="55"/>
      <c r="CR34" s="55"/>
      <c r="CS34" s="55"/>
    </row>
    <row r="35" spans="1:97" ht="13.5" thickBot="1">
      <c r="A35" s="55"/>
      <c r="B35" s="55"/>
      <c r="C35" s="55"/>
      <c r="D35" s="55"/>
      <c r="E35" s="55"/>
      <c r="F35" s="55"/>
      <c r="G35" s="153"/>
      <c r="H35" s="153"/>
      <c r="I35" s="589" t="s">
        <v>1</v>
      </c>
      <c r="J35" s="505" t="s">
        <v>2</v>
      </c>
      <c r="K35" s="505" t="s">
        <v>9</v>
      </c>
      <c r="L35" s="1202"/>
      <c r="M35" s="55"/>
      <c r="N35" s="55"/>
      <c r="O35" s="55"/>
      <c r="P35" s="56"/>
      <c r="Q35" s="56"/>
      <c r="R35" s="69"/>
      <c r="S35" s="69"/>
      <c r="T35" s="69"/>
      <c r="U35" s="69"/>
      <c r="V35" s="69"/>
      <c r="W35" s="69"/>
      <c r="X35" s="69"/>
      <c r="Y35" s="69"/>
      <c r="Z35" s="69"/>
      <c r="AA35" s="69"/>
      <c r="AB35" s="69"/>
      <c r="AC35" s="69"/>
      <c r="AD35" s="69"/>
      <c r="AE35" s="69"/>
      <c r="AF35" s="69"/>
      <c r="AG35" s="69"/>
      <c r="AH35" s="69"/>
      <c r="AI35" s="69"/>
      <c r="AJ35" s="69"/>
      <c r="AK35" s="69"/>
      <c r="CO35" s="55"/>
      <c r="CP35" s="55"/>
      <c r="CQ35" s="55"/>
      <c r="CR35" s="55"/>
      <c r="CS35" s="55"/>
    </row>
    <row r="36" spans="1:92" ht="30.75" customHeight="1" thickBot="1">
      <c r="A36" s="973" t="s">
        <v>438</v>
      </c>
      <c r="B36" s="874" t="s">
        <v>224</v>
      </c>
      <c r="C36" s="876" t="s">
        <v>481</v>
      </c>
      <c r="D36" s="1371" t="s">
        <v>482</v>
      </c>
      <c r="E36" s="878" t="s">
        <v>525</v>
      </c>
      <c r="F36" s="874" t="s">
        <v>526</v>
      </c>
      <c r="G36" s="565">
        <v>1</v>
      </c>
      <c r="H36" s="590" t="s">
        <v>1</v>
      </c>
      <c r="I36" s="595">
        <v>11766</v>
      </c>
      <c r="J36" s="552">
        <v>693</v>
      </c>
      <c r="K36" s="585"/>
      <c r="L36" s="586"/>
      <c r="M36" s="116">
        <f>SUM(I36:L36)</f>
        <v>12459</v>
      </c>
      <c r="N36" s="69"/>
      <c r="O36" s="343"/>
      <c r="P36" s="69"/>
      <c r="Q36" s="69"/>
      <c r="R36" s="69"/>
      <c r="S36" s="69"/>
      <c r="T36" s="69"/>
      <c r="U36" s="69"/>
      <c r="V36" s="69"/>
      <c r="W36" s="69"/>
      <c r="X36" s="69"/>
      <c r="Y36" s="69"/>
      <c r="Z36" s="69"/>
      <c r="AA36" s="69"/>
      <c r="AB36" s="69"/>
      <c r="CK36" s="56"/>
      <c r="CL36" s="56"/>
      <c r="CM36" s="56"/>
      <c r="CN36" s="56"/>
    </row>
    <row r="37" spans="1:92" ht="30.75" customHeight="1" thickBot="1">
      <c r="A37" s="1370"/>
      <c r="B37" s="849"/>
      <c r="C37" s="862"/>
      <c r="D37" s="854"/>
      <c r="E37" s="856"/>
      <c r="F37" s="849"/>
      <c r="G37" s="530">
        <v>2</v>
      </c>
      <c r="H37" s="591" t="s">
        <v>2</v>
      </c>
      <c r="I37" s="555">
        <v>2046</v>
      </c>
      <c r="J37" s="556">
        <v>8279</v>
      </c>
      <c r="K37" s="587"/>
      <c r="L37" s="588"/>
      <c r="M37" s="116">
        <f>SUM(I37:L37)</f>
        <v>10325</v>
      </c>
      <c r="N37" s="69"/>
      <c r="O37" s="343"/>
      <c r="P37" s="343"/>
      <c r="Q37" s="69"/>
      <c r="R37" s="69"/>
      <c r="S37" s="69"/>
      <c r="T37" s="69"/>
      <c r="U37" s="69"/>
      <c r="V37" s="69"/>
      <c r="W37" s="69"/>
      <c r="X37" s="69"/>
      <c r="Y37" s="69"/>
      <c r="Z37" s="69"/>
      <c r="AA37" s="69"/>
      <c r="AB37" s="69"/>
      <c r="CK37" s="56"/>
      <c r="CL37" s="56"/>
      <c r="CM37" s="56"/>
      <c r="CN37" s="56"/>
    </row>
    <row r="38" spans="1:92" ht="30.75" customHeight="1" thickBot="1">
      <c r="A38" s="975"/>
      <c r="B38" s="875"/>
      <c r="C38" s="536">
        <v>0</v>
      </c>
      <c r="D38" s="592" t="s">
        <v>234</v>
      </c>
      <c r="E38" s="593"/>
      <c r="F38" s="539"/>
      <c r="G38" s="536"/>
      <c r="H38" s="594"/>
      <c r="I38" s="473"/>
      <c r="J38" s="475"/>
      <c r="K38" s="444">
        <v>21679</v>
      </c>
      <c r="L38" s="445">
        <v>11124</v>
      </c>
      <c r="M38" s="116">
        <f>SUM(I38:L38)</f>
        <v>32803</v>
      </c>
      <c r="N38" s="56"/>
      <c r="O38" s="56"/>
      <c r="P38" s="56"/>
      <c r="Q38" s="331"/>
      <c r="R38" s="331"/>
      <c r="S38" s="56"/>
      <c r="T38" s="56"/>
      <c r="U38" s="56"/>
      <c r="V38" s="56"/>
      <c r="W38" s="56"/>
      <c r="X38" s="56"/>
      <c r="Y38" s="56"/>
      <c r="CK38" s="56"/>
      <c r="CL38" s="56"/>
      <c r="CM38" s="56"/>
      <c r="CN38" s="56"/>
    </row>
    <row r="39" spans="9:13" ht="12.75">
      <c r="I39" s="116">
        <f>SUM(I36:I38)</f>
        <v>13812</v>
      </c>
      <c r="J39" s="116">
        <f>SUM(J36:J38)</f>
        <v>8972</v>
      </c>
      <c r="K39" s="116">
        <f>SUM(K36:K38)</f>
        <v>21679</v>
      </c>
      <c r="L39" s="116">
        <f>SUM(L36:L38)</f>
        <v>11124</v>
      </c>
      <c r="M39" s="116">
        <f>SUM(M36:M38)</f>
        <v>55587</v>
      </c>
    </row>
    <row r="40" spans="15:18" ht="12.75">
      <c r="O40" s="424"/>
      <c r="P40" s="108"/>
      <c r="Q40" s="108"/>
      <c r="R40" s="108"/>
    </row>
  </sheetData>
  <sheetProtection/>
  <mergeCells count="32">
    <mergeCell ref="I28:L28"/>
    <mergeCell ref="I31:K31"/>
    <mergeCell ref="I32:K32"/>
    <mergeCell ref="I33:K33"/>
    <mergeCell ref="L31:L35"/>
    <mergeCell ref="I30:K30"/>
    <mergeCell ref="I29:L29"/>
    <mergeCell ref="C24:C25"/>
    <mergeCell ref="D24:D25"/>
    <mergeCell ref="I16:L16"/>
    <mergeCell ref="I17:L17"/>
    <mergeCell ref="I18:K18"/>
    <mergeCell ref="I19:K19"/>
    <mergeCell ref="L19:L23"/>
    <mergeCell ref="I20:K20"/>
    <mergeCell ref="I21:K21"/>
    <mergeCell ref="A13:L13"/>
    <mergeCell ref="K6:K8"/>
    <mergeCell ref="A36:A38"/>
    <mergeCell ref="L6:L10"/>
    <mergeCell ref="B36:B38"/>
    <mergeCell ref="C36:C37"/>
    <mergeCell ref="D36:D37"/>
    <mergeCell ref="E36:E37"/>
    <mergeCell ref="F36:F37"/>
    <mergeCell ref="E24:E25"/>
    <mergeCell ref="F24:F25"/>
    <mergeCell ref="K24:L25"/>
    <mergeCell ref="I26:J26"/>
    <mergeCell ref="K26:L26"/>
    <mergeCell ref="A24:A26"/>
    <mergeCell ref="B24:B26"/>
  </mergeCells>
  <printOptions horizontalCentered="1" verticalCentered="1"/>
  <pageMargins left="0" right="0" top="0" bottom="0" header="0" footer="0"/>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DA78"/>
  <sheetViews>
    <sheetView zoomScaleSheetLayoutView="75" zoomScalePageLayoutView="0" workbookViewId="0" topLeftCell="A1">
      <selection activeCell="A1" sqref="A1"/>
    </sheetView>
  </sheetViews>
  <sheetFormatPr defaultColWidth="9.140625" defaultRowHeight="12.75"/>
  <cols>
    <col min="1" max="1" width="4.7109375" style="56" customWidth="1"/>
    <col min="2" max="2" width="4.57421875" style="56" customWidth="1"/>
    <col min="3" max="3" width="4.140625" style="56" customWidth="1"/>
    <col min="4" max="4" width="4.57421875" style="56" customWidth="1"/>
    <col min="5" max="5" width="3.421875" style="56" customWidth="1"/>
    <col min="6" max="6" width="4.421875" style="56" customWidth="1"/>
    <col min="7" max="7" width="4.140625" style="56" customWidth="1"/>
    <col min="8" max="8" width="4.8515625" style="56" bestFit="1" customWidth="1"/>
    <col min="9" max="9" width="3.140625" style="56" customWidth="1"/>
    <col min="10" max="10" width="6.8515625" style="55" customWidth="1"/>
    <col min="11" max="11" width="4.28125" style="55" customWidth="1"/>
    <col min="12" max="12" width="4.8515625" style="56" customWidth="1"/>
    <col min="13" max="13" width="4.28125" style="56" customWidth="1"/>
    <col min="14" max="14" width="4.00390625" style="56" customWidth="1"/>
    <col min="15" max="15" width="4.8515625" style="110" customWidth="1"/>
    <col min="16" max="16" width="16.00390625" style="56" customWidth="1"/>
    <col min="17" max="17" width="11.57421875" style="56" customWidth="1"/>
    <col min="18" max="18" width="14.00390625" style="56" customWidth="1"/>
    <col min="19" max="19" width="11.57421875" style="56" customWidth="1"/>
    <col min="20" max="20" width="13.28125" style="56" customWidth="1"/>
    <col min="21" max="21" width="13.7109375" style="56" customWidth="1"/>
    <col min="22" max="22" width="11.57421875" style="56" customWidth="1"/>
    <col min="23" max="23" width="11.421875" style="36" customWidth="1"/>
    <col min="24" max="25" width="10.28125" style="36" customWidth="1"/>
    <col min="26" max="26" width="22.7109375" style="2" customWidth="1"/>
    <col min="27" max="27" width="10.28125" style="55" customWidth="1"/>
    <col min="28" max="103" width="9.140625" style="55" customWidth="1"/>
    <col min="104" max="16384" width="9.140625" style="56" customWidth="1"/>
  </cols>
  <sheetData>
    <row r="1" spans="1:16" ht="12.75">
      <c r="A1" s="62" t="s">
        <v>223</v>
      </c>
      <c r="G1" s="76"/>
      <c r="H1" s="115"/>
      <c r="I1" s="79"/>
      <c r="J1" s="78"/>
      <c r="K1" s="78"/>
      <c r="L1" s="79"/>
      <c r="M1" s="79"/>
      <c r="N1" s="79"/>
      <c r="O1" s="115"/>
      <c r="P1" s="79"/>
    </row>
    <row r="2" spans="1:15" ht="12.75">
      <c r="A2" s="56" t="s">
        <v>60</v>
      </c>
      <c r="B2" s="56"/>
      <c r="C2" s="56" t="s">
        <v>432</v>
      </c>
      <c r="E2" s="56"/>
      <c r="H2" s="68"/>
      <c r="I2" s="1"/>
      <c r="J2" s="15"/>
      <c r="K2" s="15"/>
      <c r="L2" s="1"/>
      <c r="M2" s="1"/>
      <c r="N2" s="1"/>
      <c r="O2" s="68"/>
    </row>
    <row r="3" spans="8:15" ht="12.75">
      <c r="H3" s="68"/>
      <c r="I3" s="1"/>
      <c r="J3" s="15"/>
      <c r="K3" s="15"/>
      <c r="L3" s="1"/>
      <c r="M3" s="1"/>
      <c r="N3" s="1"/>
      <c r="O3" s="68"/>
    </row>
    <row r="4" spans="2:20" ht="13.5" thickBot="1">
      <c r="B4" s="123"/>
      <c r="H4" s="68"/>
      <c r="I4" s="1"/>
      <c r="J4" s="15"/>
      <c r="K4" s="15"/>
      <c r="L4" s="1"/>
      <c r="M4" s="1"/>
      <c r="N4" s="1"/>
      <c r="O4" s="68"/>
      <c r="Q4" s="730"/>
      <c r="R4" s="730"/>
      <c r="S4" s="730"/>
      <c r="T4" s="730"/>
    </row>
    <row r="5" spans="1:34" ht="12.75">
      <c r="A5" s="63">
        <v>-1</v>
      </c>
      <c r="B5" s="56"/>
      <c r="C5" s="63" t="s">
        <v>61</v>
      </c>
      <c r="D5" s="64"/>
      <c r="E5" s="64"/>
      <c r="F5" s="64"/>
      <c r="Q5" s="727">
        <f>SUM(V57,W58)</f>
        <v>32803</v>
      </c>
      <c r="R5" s="727">
        <f>Q5</f>
        <v>32803</v>
      </c>
      <c r="S5" s="727">
        <f>R5</f>
        <v>32803</v>
      </c>
      <c r="T5" s="401">
        <f>S5</f>
        <v>32803</v>
      </c>
      <c r="U5" s="4"/>
      <c r="W5" s="75"/>
      <c r="Y5" s="69"/>
      <c r="Z5" s="54"/>
      <c r="AA5" s="70"/>
      <c r="AB5" s="70"/>
      <c r="AC5" s="1"/>
      <c r="AD5" s="1"/>
      <c r="AE5" s="1"/>
      <c r="AF5" s="1"/>
      <c r="AH5" s="1"/>
    </row>
    <row r="6" spans="1:26" ht="12.75">
      <c r="A6" s="61">
        <v>111</v>
      </c>
      <c r="B6" s="61"/>
      <c r="C6" s="55" t="s">
        <v>617</v>
      </c>
      <c r="Q6" s="230">
        <f>SUM(Q54)</f>
        <v>1163</v>
      </c>
      <c r="R6" s="923">
        <f>SUM(Q6:Q11)</f>
        <v>2072</v>
      </c>
      <c r="S6" s="923">
        <f>SUM(R6:R22)</f>
        <v>2388</v>
      </c>
      <c r="T6" s="1000">
        <f>SUM(S6:S23)</f>
        <v>22784</v>
      </c>
      <c r="V6" s="126"/>
      <c r="W6" s="75"/>
      <c r="Y6" s="55"/>
      <c r="Z6" s="55"/>
    </row>
    <row r="7" spans="1:26" ht="12.75">
      <c r="A7" s="121">
        <v>112</v>
      </c>
      <c r="B7" s="124"/>
      <c r="C7" s="55" t="s">
        <v>449</v>
      </c>
      <c r="Q7" s="133">
        <f>SUM(S54)</f>
        <v>63</v>
      </c>
      <c r="R7" s="924"/>
      <c r="S7" s="924"/>
      <c r="T7" s="1175"/>
      <c r="U7" s="4"/>
      <c r="Y7" s="55"/>
      <c r="Z7" s="61"/>
    </row>
    <row r="8" spans="1:105" ht="12.75">
      <c r="A8" s="130">
        <v>113</v>
      </c>
      <c r="C8" s="55" t="s">
        <v>451</v>
      </c>
      <c r="D8" s="111"/>
      <c r="E8" s="111"/>
      <c r="F8" s="111"/>
      <c r="G8" s="111"/>
      <c r="H8" s="111"/>
      <c r="I8" s="111"/>
      <c r="Q8" s="133">
        <f>SUM(T54)</f>
        <v>798</v>
      </c>
      <c r="R8" s="924"/>
      <c r="S8" s="924"/>
      <c r="T8" s="1175"/>
      <c r="U8" s="186"/>
      <c r="W8" s="56"/>
      <c r="X8" s="56"/>
      <c r="Y8" s="56"/>
      <c r="Z8" s="56"/>
      <c r="CZ8" s="55"/>
      <c r="DA8" s="55"/>
    </row>
    <row r="9" spans="1:26" ht="12.75">
      <c r="A9" s="130">
        <v>114</v>
      </c>
      <c r="B9" s="130"/>
      <c r="C9" s="55" t="s">
        <v>450</v>
      </c>
      <c r="D9" s="111"/>
      <c r="E9" s="111"/>
      <c r="F9" s="111"/>
      <c r="G9" s="111"/>
      <c r="H9" s="111"/>
      <c r="I9" s="111"/>
      <c r="Q9" s="133">
        <f>SUM(R54)</f>
        <v>3</v>
      </c>
      <c r="R9" s="924"/>
      <c r="S9" s="924"/>
      <c r="T9" s="1175"/>
      <c r="W9" s="56"/>
      <c r="X9" s="56"/>
      <c r="Y9" s="55"/>
      <c r="Z9" s="55"/>
    </row>
    <row r="10" spans="1:26" ht="12.75">
      <c r="A10" s="130">
        <v>115</v>
      </c>
      <c r="B10" s="130"/>
      <c r="C10" s="55" t="s">
        <v>452</v>
      </c>
      <c r="D10" s="111"/>
      <c r="E10" s="111"/>
      <c r="F10" s="111"/>
      <c r="G10" s="111"/>
      <c r="H10" s="111"/>
      <c r="I10" s="111"/>
      <c r="Q10" s="133">
        <f>SUM(U54)</f>
        <v>45</v>
      </c>
      <c r="R10" s="924"/>
      <c r="S10" s="924"/>
      <c r="T10" s="1175"/>
      <c r="W10" s="56"/>
      <c r="X10" s="56"/>
      <c r="Y10" s="55"/>
      <c r="Z10" s="55"/>
    </row>
    <row r="11" spans="1:26" ht="12.75">
      <c r="A11" s="479">
        <v>119</v>
      </c>
      <c r="B11" s="479"/>
      <c r="C11" s="480" t="s">
        <v>454</v>
      </c>
      <c r="D11" s="111"/>
      <c r="E11" s="111"/>
      <c r="F11" s="111"/>
      <c r="G11" s="111"/>
      <c r="H11" s="111"/>
      <c r="I11" s="111"/>
      <c r="Q11" s="134">
        <f>SUM(V54)</f>
        <v>0</v>
      </c>
      <c r="R11" s="925"/>
      <c r="S11" s="924"/>
      <c r="T11" s="1175"/>
      <c r="W11" s="56"/>
      <c r="X11" s="56"/>
      <c r="Y11" s="55"/>
      <c r="Z11" s="55"/>
    </row>
    <row r="12" spans="1:26" ht="12.75">
      <c r="A12" s="130">
        <v>121</v>
      </c>
      <c r="B12" s="130"/>
      <c r="C12" s="140" t="s">
        <v>453</v>
      </c>
      <c r="D12" s="111"/>
      <c r="E12" s="111"/>
      <c r="F12" s="111"/>
      <c r="G12" s="111"/>
      <c r="H12" s="111"/>
      <c r="I12" s="111"/>
      <c r="Q12" s="230">
        <f>SUM(Q55)</f>
        <v>266</v>
      </c>
      <c r="R12" s="923">
        <f>SUM(Q12:Q17)</f>
        <v>316</v>
      </c>
      <c r="S12" s="924"/>
      <c r="T12" s="1175"/>
      <c r="W12" s="56"/>
      <c r="X12" s="56"/>
      <c r="Y12" s="55"/>
      <c r="Z12" s="55"/>
    </row>
    <row r="13" spans="1:26" ht="12.75">
      <c r="A13" s="130">
        <v>122</v>
      </c>
      <c r="B13" s="130"/>
      <c r="C13" s="140" t="s">
        <v>619</v>
      </c>
      <c r="D13" s="111"/>
      <c r="E13" s="111"/>
      <c r="F13" s="111"/>
      <c r="G13" s="111"/>
      <c r="H13" s="111"/>
      <c r="I13" s="111"/>
      <c r="Q13" s="133">
        <f>SUM(S55)</f>
        <v>6</v>
      </c>
      <c r="R13" s="924"/>
      <c r="S13" s="924"/>
      <c r="T13" s="1175"/>
      <c r="W13" s="56"/>
      <c r="X13" s="56"/>
      <c r="Y13" s="55"/>
      <c r="Z13" s="55"/>
    </row>
    <row r="14" spans="1:26" ht="12.75">
      <c r="A14" s="130">
        <v>123</v>
      </c>
      <c r="B14" s="130"/>
      <c r="C14" s="140" t="s">
        <v>620</v>
      </c>
      <c r="D14" s="111"/>
      <c r="E14" s="111"/>
      <c r="F14" s="111"/>
      <c r="G14" s="111"/>
      <c r="H14" s="111"/>
      <c r="I14" s="111"/>
      <c r="Q14" s="133">
        <f>SUM(T55)</f>
        <v>42</v>
      </c>
      <c r="R14" s="924"/>
      <c r="S14" s="924"/>
      <c r="T14" s="1175"/>
      <c r="W14" s="56"/>
      <c r="X14" s="56"/>
      <c r="Y14" s="55"/>
      <c r="Z14" s="55"/>
    </row>
    <row r="15" spans="1:26" ht="12.75">
      <c r="A15" s="56">
        <v>124</v>
      </c>
      <c r="B15" s="130"/>
      <c r="C15" s="140" t="s">
        <v>621</v>
      </c>
      <c r="D15" s="111"/>
      <c r="E15" s="111"/>
      <c r="F15" s="111"/>
      <c r="G15" s="111"/>
      <c r="H15" s="111"/>
      <c r="I15" s="111"/>
      <c r="Q15" s="133">
        <f>SUM(R55)</f>
        <v>2</v>
      </c>
      <c r="R15" s="924"/>
      <c r="S15" s="924"/>
      <c r="T15" s="1175"/>
      <c r="W15" s="331"/>
      <c r="X15" s="56"/>
      <c r="Y15" s="55"/>
      <c r="Z15" s="55"/>
    </row>
    <row r="16" spans="1:26" ht="12.75">
      <c r="A16" s="130">
        <v>125</v>
      </c>
      <c r="B16" s="130"/>
      <c r="C16" s="140" t="s">
        <v>622</v>
      </c>
      <c r="D16" s="111"/>
      <c r="E16" s="111"/>
      <c r="F16" s="111"/>
      <c r="G16" s="111"/>
      <c r="H16" s="111"/>
      <c r="I16" s="111"/>
      <c r="Q16" s="133">
        <f>SUM(U55)</f>
        <v>0</v>
      </c>
      <c r="R16" s="924"/>
      <c r="S16" s="924"/>
      <c r="T16" s="1175"/>
      <c r="W16" s="56"/>
      <c r="X16" s="56"/>
      <c r="Y16" s="55"/>
      <c r="Z16" s="55"/>
    </row>
    <row r="17" spans="1:26" ht="12.75">
      <c r="A17" s="479">
        <v>129</v>
      </c>
      <c r="B17" s="479"/>
      <c r="C17" s="481" t="s">
        <v>458</v>
      </c>
      <c r="D17" s="111"/>
      <c r="E17" s="111"/>
      <c r="F17" s="111"/>
      <c r="G17" s="111"/>
      <c r="H17" s="111"/>
      <c r="I17" s="111"/>
      <c r="Q17" s="134">
        <f>SUM(V55)</f>
        <v>0</v>
      </c>
      <c r="R17" s="925"/>
      <c r="S17" s="924"/>
      <c r="T17" s="1175"/>
      <c r="W17" s="56"/>
      <c r="X17" s="56"/>
      <c r="Y17" s="55"/>
      <c r="Z17" s="55"/>
    </row>
    <row r="18" spans="1:26" ht="12.75">
      <c r="A18" s="479">
        <v>191</v>
      </c>
      <c r="B18" s="479"/>
      <c r="C18" s="481" t="s">
        <v>459</v>
      </c>
      <c r="D18" s="111"/>
      <c r="E18" s="111"/>
      <c r="F18" s="111"/>
      <c r="G18" s="111"/>
      <c r="H18" s="111"/>
      <c r="I18" s="111"/>
      <c r="Q18" s="133">
        <f>SUM(Q56)</f>
        <v>0</v>
      </c>
      <c r="R18" s="923">
        <f>SUM(Q18:Q22)</f>
        <v>0</v>
      </c>
      <c r="S18" s="924"/>
      <c r="T18" s="1175"/>
      <c r="W18" s="56"/>
      <c r="X18" s="56"/>
      <c r="Y18" s="55"/>
      <c r="Z18" s="55"/>
    </row>
    <row r="19" spans="1:26" ht="12.75">
      <c r="A19" s="479">
        <v>192</v>
      </c>
      <c r="B19" s="479"/>
      <c r="C19" s="481" t="s">
        <v>626</v>
      </c>
      <c r="D19" s="111"/>
      <c r="E19" s="111"/>
      <c r="F19" s="111"/>
      <c r="G19" s="111"/>
      <c r="H19" s="111"/>
      <c r="I19" s="111"/>
      <c r="Q19" s="133">
        <f>SUM(S56)</f>
        <v>0</v>
      </c>
      <c r="R19" s="924"/>
      <c r="S19" s="924"/>
      <c r="T19" s="1175"/>
      <c r="V19" s="331"/>
      <c r="W19" s="56"/>
      <c r="X19" s="56"/>
      <c r="Y19" s="55"/>
      <c r="Z19" s="55"/>
    </row>
    <row r="20" spans="1:26" ht="12.75">
      <c r="A20" s="479">
        <v>193</v>
      </c>
      <c r="B20" s="479"/>
      <c r="C20" s="481" t="s">
        <v>625</v>
      </c>
      <c r="D20" s="111"/>
      <c r="E20" s="111"/>
      <c r="F20" s="111"/>
      <c r="G20" s="111"/>
      <c r="H20" s="111"/>
      <c r="I20" s="111"/>
      <c r="Q20" s="133">
        <f>SUM(T56)</f>
        <v>0</v>
      </c>
      <c r="R20" s="924"/>
      <c r="S20" s="924"/>
      <c r="T20" s="1175"/>
      <c r="W20" s="56"/>
      <c r="X20" s="56"/>
      <c r="Y20" s="55"/>
      <c r="Z20" s="55"/>
    </row>
    <row r="21" spans="1:26" ht="12.75">
      <c r="A21" s="479">
        <v>194</v>
      </c>
      <c r="B21" s="479"/>
      <c r="C21" s="481" t="s">
        <v>624</v>
      </c>
      <c r="D21" s="111"/>
      <c r="E21" s="111"/>
      <c r="F21" s="111"/>
      <c r="G21" s="111"/>
      <c r="H21" s="111"/>
      <c r="I21" s="111"/>
      <c r="Q21" s="133">
        <f>SUM(R56)</f>
        <v>0</v>
      </c>
      <c r="R21" s="924"/>
      <c r="S21" s="924"/>
      <c r="T21" s="1175"/>
      <c r="W21" s="56"/>
      <c r="X21" s="56"/>
      <c r="Y21" s="55"/>
      <c r="Z21" s="55"/>
    </row>
    <row r="22" spans="1:26" ht="12.75">
      <c r="A22" s="479">
        <v>195</v>
      </c>
      <c r="B22" s="479"/>
      <c r="C22" s="481" t="s">
        <v>623</v>
      </c>
      <c r="D22" s="111"/>
      <c r="E22" s="111"/>
      <c r="F22" s="111"/>
      <c r="G22" s="111"/>
      <c r="H22" s="111"/>
      <c r="I22" s="111"/>
      <c r="Q22" s="134">
        <f>SUM(U56)</f>
        <v>0</v>
      </c>
      <c r="R22" s="925"/>
      <c r="S22" s="925"/>
      <c r="T22" s="1175"/>
      <c r="W22" s="56"/>
      <c r="X22" s="56"/>
      <c r="Y22" s="55"/>
      <c r="Z22" s="55"/>
    </row>
    <row r="23" spans="1:26" ht="12.75">
      <c r="A23" s="130">
        <v>200</v>
      </c>
      <c r="B23" s="130"/>
      <c r="C23" s="79" t="s">
        <v>460</v>
      </c>
      <c r="D23" s="111"/>
      <c r="E23" s="111"/>
      <c r="F23" s="111"/>
      <c r="G23" s="111"/>
      <c r="H23" s="111"/>
      <c r="I23" s="111"/>
      <c r="Q23" s="149">
        <f>SUM(V53)</f>
        <v>20396</v>
      </c>
      <c r="R23" s="217">
        <f>SUM(Q23:Q23)</f>
        <v>20396</v>
      </c>
      <c r="S23" s="217">
        <f>SUM(R23:R23)</f>
        <v>20396</v>
      </c>
      <c r="T23" s="1175"/>
      <c r="W23" s="56"/>
      <c r="X23" s="56"/>
      <c r="Y23" s="55"/>
      <c r="Z23" s="55"/>
    </row>
    <row r="24" spans="1:34" s="67" customFormat="1" ht="13.5" thickBot="1">
      <c r="A24" s="66" t="s">
        <v>3</v>
      </c>
      <c r="C24" s="63" t="s">
        <v>62</v>
      </c>
      <c r="D24" s="111"/>
      <c r="E24" s="111"/>
      <c r="F24" s="111"/>
      <c r="G24" s="111"/>
      <c r="H24" s="111"/>
      <c r="I24" s="111"/>
      <c r="Q24" s="728">
        <f>SUM(V56)</f>
        <v>0</v>
      </c>
      <c r="R24" s="728">
        <f>Q24</f>
        <v>0</v>
      </c>
      <c r="S24" s="728">
        <f>R24</f>
        <v>0</v>
      </c>
      <c r="T24" s="729">
        <f>S24</f>
        <v>0</v>
      </c>
      <c r="Y24" s="69"/>
      <c r="Z24" s="65"/>
      <c r="AA24" s="71"/>
      <c r="AB24" s="71"/>
      <c r="AC24" s="72"/>
      <c r="AD24" s="72"/>
      <c r="AE24" s="72"/>
      <c r="AF24" s="72"/>
      <c r="AG24" s="72"/>
      <c r="AH24" s="72"/>
    </row>
    <row r="25" spans="4:34" s="67" customFormat="1" ht="13.5" thickBot="1">
      <c r="D25" s="111"/>
      <c r="E25" s="111"/>
      <c r="F25" s="111"/>
      <c r="G25" s="111"/>
      <c r="H25" s="111"/>
      <c r="I25" s="111"/>
      <c r="T25" s="726">
        <f>SUM(T5:T24)</f>
        <v>55587</v>
      </c>
      <c r="Y25" s="69"/>
      <c r="Z25" s="65"/>
      <c r="AA25" s="71"/>
      <c r="AB25" s="71"/>
      <c r="AC25" s="72"/>
      <c r="AD25" s="72"/>
      <c r="AE25" s="72"/>
      <c r="AF25" s="72"/>
      <c r="AG25" s="72"/>
      <c r="AH25" s="72"/>
    </row>
    <row r="26" spans="4:34" s="67" customFormat="1" ht="13.5" thickTop="1">
      <c r="D26" s="111"/>
      <c r="E26" s="111"/>
      <c r="F26" s="111"/>
      <c r="G26" s="111"/>
      <c r="H26" s="111"/>
      <c r="I26" s="111"/>
      <c r="Y26" s="69"/>
      <c r="Z26" s="65"/>
      <c r="AA26" s="71"/>
      <c r="AB26" s="71"/>
      <c r="AC26" s="72"/>
      <c r="AD26" s="72"/>
      <c r="AE26" s="72"/>
      <c r="AF26" s="72"/>
      <c r="AG26" s="72"/>
      <c r="AH26" s="72"/>
    </row>
    <row r="27" spans="1:34" s="67" customFormat="1" ht="12.75">
      <c r="A27" s="66"/>
      <c r="C27" s="63"/>
      <c r="D27" s="111"/>
      <c r="E27" s="111"/>
      <c r="F27" s="111"/>
      <c r="G27" s="111"/>
      <c r="H27" s="111"/>
      <c r="I27" s="111"/>
      <c r="M27" s="117"/>
      <c r="N27" s="117"/>
      <c r="O27" s="117"/>
      <c r="Y27" s="69"/>
      <c r="Z27" s="65"/>
      <c r="AA27" s="71"/>
      <c r="AB27" s="71"/>
      <c r="AC27" s="72"/>
      <c r="AD27" s="72"/>
      <c r="AE27" s="72"/>
      <c r="AF27" s="72"/>
      <c r="AG27" s="72"/>
      <c r="AH27" s="72"/>
    </row>
    <row r="28" spans="1:34" s="67" customFormat="1" ht="12.75">
      <c r="A28" s="66"/>
      <c r="B28" s="63"/>
      <c r="C28" s="111"/>
      <c r="D28" s="111"/>
      <c r="E28" s="111"/>
      <c r="F28" s="111"/>
      <c r="G28" s="111"/>
      <c r="H28" s="111"/>
      <c r="I28" s="111"/>
      <c r="J28" s="118"/>
      <c r="K28" s="118"/>
      <c r="L28" s="117"/>
      <c r="M28" s="117"/>
      <c r="N28" s="117"/>
      <c r="O28" s="117"/>
      <c r="P28" s="118"/>
      <c r="Y28" s="69"/>
      <c r="Z28" s="65"/>
      <c r="AA28" s="71"/>
      <c r="AB28" s="71"/>
      <c r="AC28" s="72"/>
      <c r="AD28" s="72"/>
      <c r="AE28" s="72"/>
      <c r="AF28" s="72"/>
      <c r="AG28" s="72"/>
      <c r="AH28" s="72"/>
    </row>
    <row r="29" spans="1:34" s="67" customFormat="1" ht="13.5" thickBot="1">
      <c r="A29" s="66"/>
      <c r="B29" s="63"/>
      <c r="C29" s="111"/>
      <c r="D29" s="111"/>
      <c r="E29" s="111"/>
      <c r="F29" s="111"/>
      <c r="G29" s="111"/>
      <c r="H29" s="111"/>
      <c r="I29" s="111"/>
      <c r="J29" s="112"/>
      <c r="K29" s="112"/>
      <c r="L29" s="111"/>
      <c r="M29" s="111"/>
      <c r="N29" s="111"/>
      <c r="O29" s="113"/>
      <c r="P29" s="111"/>
      <c r="Y29" s="69"/>
      <c r="Z29" s="65"/>
      <c r="AA29" s="71"/>
      <c r="AB29" s="71"/>
      <c r="AC29" s="72"/>
      <c r="AD29" s="72"/>
      <c r="AE29" s="72"/>
      <c r="AF29" s="72"/>
      <c r="AG29" s="72"/>
      <c r="AH29" s="72"/>
    </row>
    <row r="30" spans="1:23" ht="12.75">
      <c r="A30" s="62" t="s">
        <v>223</v>
      </c>
      <c r="B30" s="55"/>
      <c r="C30" s="55"/>
      <c r="D30" s="55"/>
      <c r="E30" s="55"/>
      <c r="F30" s="55"/>
      <c r="G30" s="55"/>
      <c r="H30" s="55"/>
      <c r="I30" s="55"/>
      <c r="L30" s="55"/>
      <c r="M30" s="55"/>
      <c r="N30" s="55"/>
      <c r="O30" s="107"/>
      <c r="P30" s="55"/>
      <c r="Q30" s="890" t="s">
        <v>243</v>
      </c>
      <c r="R30" s="891"/>
      <c r="S30" s="891"/>
      <c r="T30" s="891"/>
      <c r="U30" s="891"/>
      <c r="V30" s="891"/>
      <c r="W30" s="892"/>
    </row>
    <row r="31" spans="1:43" ht="12.75">
      <c r="A31" s="55"/>
      <c r="B31" s="55"/>
      <c r="C31" s="55"/>
      <c r="D31" s="55"/>
      <c r="E31" s="55"/>
      <c r="F31" s="55"/>
      <c r="G31" s="55"/>
      <c r="H31" s="55"/>
      <c r="I31" s="55"/>
      <c r="L31" s="55"/>
      <c r="M31" s="55"/>
      <c r="N31" s="55"/>
      <c r="O31" s="107"/>
      <c r="P31" s="55"/>
      <c r="Q31" s="893" t="s">
        <v>163</v>
      </c>
      <c r="R31" s="894"/>
      <c r="S31" s="894"/>
      <c r="T31" s="894"/>
      <c r="U31" s="894"/>
      <c r="V31" s="894"/>
      <c r="W31" s="895"/>
      <c r="X31" s="69"/>
      <c r="Y31" s="69"/>
      <c r="Z31" s="69"/>
      <c r="AA31" s="69"/>
      <c r="AB31" s="69"/>
      <c r="AC31" s="69"/>
      <c r="AD31" s="69"/>
      <c r="AE31" s="69"/>
      <c r="AF31" s="69"/>
      <c r="AG31" s="69"/>
      <c r="AH31" s="69"/>
      <c r="AI31" s="69"/>
      <c r="AJ31" s="69"/>
      <c r="AK31" s="69"/>
      <c r="AL31" s="69"/>
      <c r="AM31" s="69"/>
      <c r="AN31" s="69"/>
      <c r="AO31" s="69"/>
      <c r="AP31" s="69"/>
      <c r="AQ31" s="69"/>
    </row>
    <row r="32" spans="1:43" ht="12.75">
      <c r="A32" s="55"/>
      <c r="B32" s="55"/>
      <c r="C32" s="55"/>
      <c r="D32" s="55"/>
      <c r="E32" s="55"/>
      <c r="F32" s="55"/>
      <c r="G32" s="55"/>
      <c r="H32" s="55"/>
      <c r="I32" s="55"/>
      <c r="L32" s="55"/>
      <c r="M32" s="55"/>
      <c r="N32" s="55"/>
      <c r="O32" s="107"/>
      <c r="P32" s="55"/>
      <c r="Q32" s="893" t="s">
        <v>177</v>
      </c>
      <c r="R32" s="894"/>
      <c r="S32" s="894"/>
      <c r="T32" s="894"/>
      <c r="U32" s="894"/>
      <c r="V32" s="896"/>
      <c r="W32" s="98" t="s">
        <v>178</v>
      </c>
      <c r="X32" s="69"/>
      <c r="Y32" s="69"/>
      <c r="Z32" s="69"/>
      <c r="AA32" s="69"/>
      <c r="AB32" s="69"/>
      <c r="AC32" s="69"/>
      <c r="AD32" s="69"/>
      <c r="AE32" s="69"/>
      <c r="AF32" s="69"/>
      <c r="AG32" s="69"/>
      <c r="AH32" s="69"/>
      <c r="AI32" s="69"/>
      <c r="AJ32" s="69"/>
      <c r="AK32" s="69"/>
      <c r="AL32" s="69"/>
      <c r="AM32" s="69"/>
      <c r="AN32" s="69"/>
      <c r="AO32" s="69"/>
      <c r="AP32" s="69"/>
      <c r="AQ32" s="69"/>
    </row>
    <row r="33" spans="1:43" ht="12.75">
      <c r="A33" s="55"/>
      <c r="B33" s="55"/>
      <c r="C33" s="55"/>
      <c r="D33" s="55"/>
      <c r="E33" s="55"/>
      <c r="F33" s="55"/>
      <c r="G33" s="55"/>
      <c r="H33" s="55"/>
      <c r="I33" s="55"/>
      <c r="L33" s="55"/>
      <c r="M33" s="55"/>
      <c r="N33" s="55"/>
      <c r="O33" s="107"/>
      <c r="P33" s="55"/>
      <c r="Q33" s="1186" t="s">
        <v>235</v>
      </c>
      <c r="R33" s="1187"/>
      <c r="S33" s="1187"/>
      <c r="T33" s="1187"/>
      <c r="U33" s="1187"/>
      <c r="V33" s="1188"/>
      <c r="W33" s="1201" t="s">
        <v>236</v>
      </c>
      <c r="X33" s="69"/>
      <c r="Y33" s="69"/>
      <c r="Z33" s="69"/>
      <c r="AA33" s="69"/>
      <c r="AB33" s="69"/>
      <c r="AC33" s="69"/>
      <c r="AD33" s="69"/>
      <c r="AE33" s="69"/>
      <c r="AF33" s="69"/>
      <c r="AG33" s="69"/>
      <c r="AH33" s="69"/>
      <c r="AI33" s="69"/>
      <c r="AJ33" s="69"/>
      <c r="AK33" s="69"/>
      <c r="AL33" s="69"/>
      <c r="AM33" s="69"/>
      <c r="AN33" s="69"/>
      <c r="AO33" s="69"/>
      <c r="AP33" s="69"/>
      <c r="AQ33" s="69"/>
    </row>
    <row r="34" spans="1:43" ht="12.75">
      <c r="A34" s="55"/>
      <c r="B34" s="55"/>
      <c r="C34" s="55"/>
      <c r="D34" s="55"/>
      <c r="E34" s="55"/>
      <c r="F34" s="55"/>
      <c r="G34" s="55"/>
      <c r="H34" s="55"/>
      <c r="I34" s="55"/>
      <c r="L34" s="55"/>
      <c r="M34" s="55"/>
      <c r="Q34" s="1203" t="s">
        <v>439</v>
      </c>
      <c r="R34" s="1196"/>
      <c r="S34" s="1196"/>
      <c r="T34" s="1196"/>
      <c r="U34" s="1196"/>
      <c r="V34" s="1192"/>
      <c r="W34" s="1201"/>
      <c r="X34" s="69"/>
      <c r="Y34" s="69"/>
      <c r="Z34" s="69"/>
      <c r="AA34" s="69"/>
      <c r="AB34" s="69"/>
      <c r="AC34" s="69"/>
      <c r="AD34" s="69"/>
      <c r="AE34" s="69"/>
      <c r="AF34" s="69"/>
      <c r="AG34" s="69"/>
      <c r="AH34" s="69"/>
      <c r="AI34" s="69"/>
      <c r="AJ34" s="69"/>
      <c r="AK34" s="69"/>
      <c r="AL34" s="69"/>
      <c r="AM34" s="69"/>
      <c r="AN34" s="69"/>
      <c r="AO34" s="69"/>
      <c r="AP34" s="69"/>
      <c r="AQ34" s="69"/>
    </row>
    <row r="35" spans="1:43" ht="12.75" customHeight="1">
      <c r="A35" s="55"/>
      <c r="B35" s="55"/>
      <c r="C35" s="55"/>
      <c r="D35" s="55"/>
      <c r="E35" s="55"/>
      <c r="F35" s="55"/>
      <c r="G35" s="55"/>
      <c r="H35" s="55"/>
      <c r="I35" s="55"/>
      <c r="L35" s="55"/>
      <c r="M35" s="55"/>
      <c r="Q35" s="1182" t="s">
        <v>440</v>
      </c>
      <c r="R35" s="852"/>
      <c r="S35" s="852"/>
      <c r="T35" s="852"/>
      <c r="U35" s="852"/>
      <c r="V35" s="1183"/>
      <c r="W35" s="1201"/>
      <c r="X35" s="69"/>
      <c r="Y35" s="69"/>
      <c r="Z35" s="69"/>
      <c r="AA35" s="69"/>
      <c r="AB35" s="69"/>
      <c r="AC35" s="69"/>
      <c r="AD35" s="69"/>
      <c r="AE35" s="69"/>
      <c r="AF35" s="69"/>
      <c r="AG35" s="69"/>
      <c r="AH35" s="69"/>
      <c r="AI35" s="69"/>
      <c r="AJ35" s="69"/>
      <c r="AK35" s="69"/>
      <c r="AL35" s="69"/>
      <c r="AM35" s="69"/>
      <c r="AN35" s="69"/>
      <c r="AO35" s="69"/>
      <c r="AP35" s="69"/>
      <c r="AQ35" s="69"/>
    </row>
    <row r="36" spans="1:43" ht="12.75">
      <c r="A36" s="55"/>
      <c r="B36" s="55"/>
      <c r="C36" s="55"/>
      <c r="D36" s="55"/>
      <c r="E36" s="55"/>
      <c r="F36" s="55"/>
      <c r="G36" s="55"/>
      <c r="H36" s="55"/>
      <c r="I36" s="55"/>
      <c r="L36" s="55"/>
      <c r="M36" s="55"/>
      <c r="N36" s="55"/>
      <c r="O36" s="107"/>
      <c r="P36" s="55"/>
      <c r="Q36" s="463" t="s">
        <v>442</v>
      </c>
      <c r="R36" s="244" t="s">
        <v>430</v>
      </c>
      <c r="S36" s="244" t="s">
        <v>239</v>
      </c>
      <c r="T36" s="464" t="s">
        <v>443</v>
      </c>
      <c r="U36" s="244" t="s">
        <v>441</v>
      </c>
      <c r="V36" s="223" t="s">
        <v>230</v>
      </c>
      <c r="W36" s="1201"/>
      <c r="X36" s="69"/>
      <c r="Y36" s="69"/>
      <c r="Z36" s="69"/>
      <c r="AA36" s="69"/>
      <c r="AB36" s="69"/>
      <c r="AC36" s="69"/>
      <c r="AD36" s="69"/>
      <c r="AE36" s="69"/>
      <c r="AF36" s="69"/>
      <c r="AG36" s="69"/>
      <c r="AH36" s="69"/>
      <c r="AI36" s="69"/>
      <c r="AJ36" s="69"/>
      <c r="AK36" s="69"/>
      <c r="AL36" s="69"/>
      <c r="AM36" s="69"/>
      <c r="AN36" s="69"/>
      <c r="AO36" s="69"/>
      <c r="AP36" s="69"/>
      <c r="AQ36" s="69"/>
    </row>
    <row r="37" spans="1:43" ht="27.75" customHeight="1" thickBot="1">
      <c r="A37" s="55"/>
      <c r="B37" s="55"/>
      <c r="C37" s="55"/>
      <c r="D37" s="55"/>
      <c r="E37" s="55"/>
      <c r="F37" s="55"/>
      <c r="G37" s="55"/>
      <c r="H37" s="55"/>
      <c r="I37" s="55"/>
      <c r="L37" s="55"/>
      <c r="M37" s="55"/>
      <c r="N37" s="55"/>
      <c r="O37" s="107"/>
      <c r="P37" s="55"/>
      <c r="Q37" s="333" t="s">
        <v>444</v>
      </c>
      <c r="R37" s="235" t="s">
        <v>159</v>
      </c>
      <c r="S37" s="235" t="s">
        <v>445</v>
      </c>
      <c r="T37" s="235" t="s">
        <v>446</v>
      </c>
      <c r="U37" s="235" t="s">
        <v>447</v>
      </c>
      <c r="V37" s="224" t="s">
        <v>448</v>
      </c>
      <c r="W37" s="1201"/>
      <c r="X37" s="69"/>
      <c r="Y37" s="69"/>
      <c r="Z37" s="69"/>
      <c r="AA37" s="69"/>
      <c r="AB37" s="69"/>
      <c r="AC37" s="69"/>
      <c r="AD37" s="69"/>
      <c r="AE37" s="69"/>
      <c r="AF37" s="69"/>
      <c r="AG37" s="69"/>
      <c r="AH37" s="69"/>
      <c r="AI37" s="69"/>
      <c r="AJ37" s="69"/>
      <c r="AK37" s="69"/>
      <c r="AL37" s="69"/>
      <c r="AM37" s="69"/>
      <c r="AN37" s="69"/>
      <c r="AO37" s="69"/>
      <c r="AP37" s="69"/>
      <c r="AQ37" s="69"/>
    </row>
    <row r="38" spans="1:43" ht="28.5" customHeight="1" thickBot="1">
      <c r="A38" s="1129" t="s">
        <v>248</v>
      </c>
      <c r="B38" s="1180" t="s">
        <v>300</v>
      </c>
      <c r="C38" s="1206">
        <v>1</v>
      </c>
      <c r="D38" s="1207" t="s">
        <v>1</v>
      </c>
      <c r="E38" s="1207"/>
      <c r="F38" s="1207"/>
      <c r="G38" s="1207"/>
      <c r="H38" s="1207"/>
      <c r="I38" s="1207"/>
      <c r="J38" s="1207"/>
      <c r="K38" s="1207"/>
      <c r="L38" s="1208"/>
      <c r="M38" s="1383" t="s">
        <v>438</v>
      </c>
      <c r="N38" s="1180" t="s">
        <v>224</v>
      </c>
      <c r="O38" s="342">
        <v>1</v>
      </c>
      <c r="P38" s="240" t="s">
        <v>435</v>
      </c>
      <c r="Q38" s="1376"/>
      <c r="R38" s="1386"/>
      <c r="S38" s="1386"/>
      <c r="T38" s="1386"/>
      <c r="U38" s="1377"/>
      <c r="V38" s="209">
        <v>200</v>
      </c>
      <c r="W38" s="1016"/>
      <c r="X38" s="69"/>
      <c r="Y38" s="69"/>
      <c r="Z38" s="69"/>
      <c r="AA38" s="69"/>
      <c r="AB38" s="69"/>
      <c r="AC38" s="69"/>
      <c r="AD38" s="69"/>
      <c r="AE38" s="69"/>
      <c r="AF38" s="69"/>
      <c r="AG38" s="69"/>
      <c r="AH38" s="69"/>
      <c r="AI38" s="69"/>
      <c r="AJ38" s="69"/>
      <c r="AK38" s="69"/>
      <c r="AL38" s="69"/>
      <c r="AM38" s="69"/>
      <c r="AN38" s="69"/>
      <c r="AO38" s="69"/>
      <c r="AP38" s="69"/>
      <c r="AQ38" s="69"/>
    </row>
    <row r="39" spans="1:43" ht="28.5" customHeight="1">
      <c r="A39" s="1204"/>
      <c r="B39" s="999"/>
      <c r="C39" s="1101"/>
      <c r="D39" s="1209"/>
      <c r="E39" s="1209"/>
      <c r="F39" s="1209"/>
      <c r="G39" s="1209"/>
      <c r="H39" s="1209"/>
      <c r="I39" s="1209"/>
      <c r="J39" s="1209"/>
      <c r="K39" s="1209"/>
      <c r="L39" s="1210"/>
      <c r="M39" s="1097"/>
      <c r="N39" s="999"/>
      <c r="O39" s="461">
        <v>2</v>
      </c>
      <c r="P39" s="160" t="s">
        <v>436</v>
      </c>
      <c r="Q39" s="491">
        <v>111</v>
      </c>
      <c r="R39" s="492">
        <v>114</v>
      </c>
      <c r="S39" s="492">
        <v>112</v>
      </c>
      <c r="T39" s="492">
        <v>113</v>
      </c>
      <c r="U39" s="492">
        <v>115</v>
      </c>
      <c r="V39" s="147">
        <v>119</v>
      </c>
      <c r="W39" s="1017"/>
      <c r="X39" s="69"/>
      <c r="Y39" s="69"/>
      <c r="Z39" s="69"/>
      <c r="AA39" s="69"/>
      <c r="AB39" s="69"/>
      <c r="AC39" s="69"/>
      <c r="AD39" s="69"/>
      <c r="AE39" s="69"/>
      <c r="AF39" s="69"/>
      <c r="AG39" s="69"/>
      <c r="AH39" s="69"/>
      <c r="AI39" s="69"/>
      <c r="AJ39" s="69"/>
      <c r="AK39" s="69"/>
      <c r="AL39" s="69"/>
      <c r="AM39" s="69"/>
      <c r="AN39" s="69"/>
      <c r="AO39" s="69"/>
      <c r="AP39" s="69"/>
      <c r="AQ39" s="69"/>
    </row>
    <row r="40" spans="1:23" ht="28.5" customHeight="1" thickBot="1">
      <c r="A40" s="1130"/>
      <c r="B40" s="999"/>
      <c r="C40" s="1101">
        <v>2</v>
      </c>
      <c r="D40" s="1083" t="s">
        <v>2</v>
      </c>
      <c r="E40" s="1107" t="s">
        <v>249</v>
      </c>
      <c r="F40" s="850" t="s">
        <v>301</v>
      </c>
      <c r="G40" s="155">
        <v>1</v>
      </c>
      <c r="H40" s="1384" t="s">
        <v>1</v>
      </c>
      <c r="I40" s="1384"/>
      <c r="J40" s="1384"/>
      <c r="K40" s="1384"/>
      <c r="L40" s="1385"/>
      <c r="M40" s="1097"/>
      <c r="N40" s="999"/>
      <c r="O40" s="461" t="s">
        <v>456</v>
      </c>
      <c r="P40" s="180" t="s">
        <v>457</v>
      </c>
      <c r="Q40" s="493">
        <v>121</v>
      </c>
      <c r="R40" s="494">
        <v>124</v>
      </c>
      <c r="S40" s="494">
        <v>122</v>
      </c>
      <c r="T40" s="494">
        <v>123</v>
      </c>
      <c r="U40" s="494">
        <v>125</v>
      </c>
      <c r="V40" s="472">
        <v>129</v>
      </c>
      <c r="W40" s="1017"/>
    </row>
    <row r="41" spans="1:23" ht="28.5" customHeight="1" thickBot="1">
      <c r="A41" s="1130"/>
      <c r="B41" s="999"/>
      <c r="C41" s="1115"/>
      <c r="D41" s="1083"/>
      <c r="E41" s="1116"/>
      <c r="F41" s="996"/>
      <c r="G41" s="1115">
        <v>2</v>
      </c>
      <c r="H41" s="1102" t="s">
        <v>2</v>
      </c>
      <c r="I41" s="1116" t="s">
        <v>250</v>
      </c>
      <c r="J41" s="1117" t="s">
        <v>369</v>
      </c>
      <c r="K41" s="164">
        <v>1</v>
      </c>
      <c r="L41" s="471" t="s">
        <v>1</v>
      </c>
      <c r="M41" s="1097"/>
      <c r="N41" s="999"/>
      <c r="O41" s="465">
        <v>0</v>
      </c>
      <c r="P41" s="466" t="s">
        <v>3</v>
      </c>
      <c r="Q41" s="495">
        <v>191</v>
      </c>
      <c r="R41" s="496">
        <v>194</v>
      </c>
      <c r="S41" s="496">
        <v>192</v>
      </c>
      <c r="T41" s="496">
        <v>193</v>
      </c>
      <c r="U41" s="497">
        <v>195</v>
      </c>
      <c r="V41" s="470" t="s">
        <v>3</v>
      </c>
      <c r="W41" s="1017"/>
    </row>
    <row r="42" spans="1:23" ht="28.5" customHeight="1" thickBot="1">
      <c r="A42" s="1130"/>
      <c r="B42" s="999"/>
      <c r="C42" s="1115"/>
      <c r="D42" s="1083"/>
      <c r="E42" s="1116"/>
      <c r="F42" s="996"/>
      <c r="G42" s="1115"/>
      <c r="H42" s="1103"/>
      <c r="I42" s="1116"/>
      <c r="J42" s="1117"/>
      <c r="K42" s="164">
        <v>2</v>
      </c>
      <c r="L42" s="220" t="s">
        <v>2</v>
      </c>
      <c r="M42" s="462"/>
      <c r="N42" s="163"/>
      <c r="O42" s="154"/>
      <c r="P42" s="187"/>
      <c r="Q42" s="1007"/>
      <c r="R42" s="1008"/>
      <c r="S42" s="1008"/>
      <c r="T42" s="1008"/>
      <c r="U42" s="1009"/>
      <c r="V42" s="136">
        <v>-1</v>
      </c>
      <c r="W42" s="1017"/>
    </row>
    <row r="43" spans="1:23" ht="28.5" customHeight="1" thickBot="1">
      <c r="A43" s="1131"/>
      <c r="B43" s="1259"/>
      <c r="C43" s="167">
        <v>0</v>
      </c>
      <c r="D43" s="460" t="s">
        <v>9</v>
      </c>
      <c r="E43" s="169"/>
      <c r="F43" s="170"/>
      <c r="G43" s="167"/>
      <c r="H43" s="171"/>
      <c r="I43" s="169"/>
      <c r="J43" s="170"/>
      <c r="K43" s="170"/>
      <c r="L43" s="167"/>
      <c r="M43" s="176"/>
      <c r="N43" s="176"/>
      <c r="O43" s="184"/>
      <c r="P43" s="177"/>
      <c r="Q43" s="934"/>
      <c r="R43" s="1013"/>
      <c r="S43" s="1013"/>
      <c r="T43" s="1013"/>
      <c r="U43" s="1013"/>
      <c r="V43" s="935"/>
      <c r="W43" s="136">
        <v>-1</v>
      </c>
    </row>
    <row r="44" spans="1:23" ht="13.5" thickBot="1">
      <c r="A44" s="55"/>
      <c r="B44" s="55"/>
      <c r="C44" s="55"/>
      <c r="D44" s="55"/>
      <c r="E44" s="55"/>
      <c r="F44" s="55"/>
      <c r="G44" s="55"/>
      <c r="H44" s="55"/>
      <c r="I44" s="55"/>
      <c r="L44" s="55"/>
      <c r="M44" s="55"/>
      <c r="N44" s="55"/>
      <c r="O44" s="55"/>
      <c r="P44" s="55"/>
      <c r="Q44" s="55"/>
      <c r="R44" s="55"/>
      <c r="S44" s="55"/>
      <c r="T44" s="55"/>
      <c r="U44" s="55"/>
      <c r="V44" s="55"/>
      <c r="W44" s="55"/>
    </row>
    <row r="45" spans="1:23" ht="12.75">
      <c r="A45" s="62" t="s">
        <v>223</v>
      </c>
      <c r="B45" s="55"/>
      <c r="C45" s="55"/>
      <c r="D45" s="55"/>
      <c r="E45" s="55"/>
      <c r="F45" s="55"/>
      <c r="G45" s="55"/>
      <c r="H45" s="55"/>
      <c r="I45" s="55"/>
      <c r="L45" s="55"/>
      <c r="M45" s="55"/>
      <c r="N45" s="55"/>
      <c r="O45" s="107"/>
      <c r="P45" s="55"/>
      <c r="Q45" s="890" t="s">
        <v>243</v>
      </c>
      <c r="R45" s="891"/>
      <c r="S45" s="891"/>
      <c r="T45" s="891"/>
      <c r="U45" s="891"/>
      <c r="V45" s="891"/>
      <c r="W45" s="892"/>
    </row>
    <row r="46" spans="1:43" ht="12.75">
      <c r="A46" s="55"/>
      <c r="B46" s="55"/>
      <c r="C46" s="55"/>
      <c r="D46" s="55"/>
      <c r="E46" s="55"/>
      <c r="F46" s="55"/>
      <c r="G46" s="55"/>
      <c r="H46" s="55"/>
      <c r="I46" s="55"/>
      <c r="L46" s="55"/>
      <c r="M46" s="55"/>
      <c r="N46" s="55"/>
      <c r="O46" s="107"/>
      <c r="P46" s="55"/>
      <c r="Q46" s="893" t="s">
        <v>163</v>
      </c>
      <c r="R46" s="894"/>
      <c r="S46" s="894"/>
      <c r="T46" s="894"/>
      <c r="U46" s="894"/>
      <c r="V46" s="894"/>
      <c r="W46" s="895"/>
      <c r="X46" s="69"/>
      <c r="Y46" s="69"/>
      <c r="Z46" s="69"/>
      <c r="AA46" s="69"/>
      <c r="AB46" s="69"/>
      <c r="AC46" s="69"/>
      <c r="AD46" s="69"/>
      <c r="AE46" s="69"/>
      <c r="AF46" s="69"/>
      <c r="AG46" s="69"/>
      <c r="AH46" s="69"/>
      <c r="AI46" s="69"/>
      <c r="AJ46" s="69"/>
      <c r="AK46" s="69"/>
      <c r="AL46" s="69"/>
      <c r="AM46" s="69"/>
      <c r="AN46" s="69"/>
      <c r="AO46" s="69"/>
      <c r="AP46" s="69"/>
      <c r="AQ46" s="69"/>
    </row>
    <row r="47" spans="1:43" ht="12.75">
      <c r="A47" s="55"/>
      <c r="B47" s="55"/>
      <c r="C47" s="55"/>
      <c r="D47" s="55"/>
      <c r="E47" s="55"/>
      <c r="F47" s="55"/>
      <c r="G47" s="55"/>
      <c r="H47" s="55"/>
      <c r="I47" s="55"/>
      <c r="L47" s="55"/>
      <c r="M47" s="55"/>
      <c r="N47" s="55"/>
      <c r="O47" s="107"/>
      <c r="P47" s="55"/>
      <c r="Q47" s="893" t="s">
        <v>177</v>
      </c>
      <c r="R47" s="894"/>
      <c r="S47" s="894"/>
      <c r="T47" s="894"/>
      <c r="U47" s="894"/>
      <c r="V47" s="896"/>
      <c r="W47" s="98" t="s">
        <v>178</v>
      </c>
      <c r="X47" s="69"/>
      <c r="Y47" s="69"/>
      <c r="Z47" s="69"/>
      <c r="AA47" s="69"/>
      <c r="AB47" s="69"/>
      <c r="AC47" s="69"/>
      <c r="AD47" s="69"/>
      <c r="AE47" s="69"/>
      <c r="AF47" s="69"/>
      <c r="AG47" s="69"/>
      <c r="AH47" s="69"/>
      <c r="AI47" s="69"/>
      <c r="AJ47" s="69"/>
      <c r="AK47" s="69"/>
      <c r="AL47" s="69"/>
      <c r="AM47" s="69"/>
      <c r="AN47" s="69"/>
      <c r="AO47" s="69"/>
      <c r="AP47" s="69"/>
      <c r="AQ47" s="69"/>
    </row>
    <row r="48" spans="1:43" ht="12.75">
      <c r="A48" s="55"/>
      <c r="B48" s="55"/>
      <c r="C48" s="55"/>
      <c r="D48" s="55"/>
      <c r="E48" s="55"/>
      <c r="F48" s="55"/>
      <c r="G48" s="55"/>
      <c r="H48" s="55"/>
      <c r="I48" s="55"/>
      <c r="L48" s="55"/>
      <c r="M48" s="55"/>
      <c r="N48" s="55"/>
      <c r="O48" s="107"/>
      <c r="P48" s="55"/>
      <c r="Q48" s="1186" t="s">
        <v>235</v>
      </c>
      <c r="R48" s="1187"/>
      <c r="S48" s="1187"/>
      <c r="T48" s="1187"/>
      <c r="U48" s="1187"/>
      <c r="V48" s="1188"/>
      <c r="W48" s="1201" t="s">
        <v>236</v>
      </c>
      <c r="X48" s="69"/>
      <c r="Y48" s="69"/>
      <c r="Z48" s="69"/>
      <c r="AA48" s="69"/>
      <c r="AB48" s="69"/>
      <c r="AC48" s="69"/>
      <c r="AD48" s="69"/>
      <c r="AE48" s="69"/>
      <c r="AF48" s="69"/>
      <c r="AG48" s="69"/>
      <c r="AH48" s="69"/>
      <c r="AI48" s="69"/>
      <c r="AJ48" s="69"/>
      <c r="AK48" s="69"/>
      <c r="AL48" s="69"/>
      <c r="AM48" s="69"/>
      <c r="AN48" s="69"/>
      <c r="AO48" s="69"/>
      <c r="AP48" s="69"/>
      <c r="AQ48" s="69"/>
    </row>
    <row r="49" spans="1:43" ht="12.75">
      <c r="A49" s="55"/>
      <c r="B49" s="55"/>
      <c r="C49" s="55"/>
      <c r="D49" s="55"/>
      <c r="E49" s="55"/>
      <c r="F49" s="55"/>
      <c r="G49" s="55"/>
      <c r="H49" s="55"/>
      <c r="I49" s="55"/>
      <c r="L49" s="55"/>
      <c r="M49" s="55"/>
      <c r="Q49" s="1203" t="s">
        <v>439</v>
      </c>
      <c r="R49" s="1196"/>
      <c r="S49" s="1196"/>
      <c r="T49" s="1196"/>
      <c r="U49" s="1196"/>
      <c r="V49" s="1192"/>
      <c r="W49" s="1201"/>
      <c r="X49" s="69"/>
      <c r="Y49" s="69"/>
      <c r="Z49" s="69"/>
      <c r="AA49" s="69"/>
      <c r="AB49" s="69"/>
      <c r="AC49" s="69"/>
      <c r="AD49" s="69"/>
      <c r="AE49" s="69"/>
      <c r="AF49" s="69"/>
      <c r="AG49" s="69"/>
      <c r="AH49" s="69"/>
      <c r="AI49" s="69"/>
      <c r="AJ49" s="69"/>
      <c r="AK49" s="69"/>
      <c r="AL49" s="69"/>
      <c r="AM49" s="69"/>
      <c r="AN49" s="69"/>
      <c r="AO49" s="69"/>
      <c r="AP49" s="69"/>
      <c r="AQ49" s="69"/>
    </row>
    <row r="50" spans="1:43" ht="12.75" customHeight="1">
      <c r="A50" s="55"/>
      <c r="B50" s="55"/>
      <c r="C50" s="55"/>
      <c r="D50" s="55"/>
      <c r="E50" s="55"/>
      <c r="F50" s="55"/>
      <c r="G50" s="55"/>
      <c r="H50" s="55"/>
      <c r="I50" s="55"/>
      <c r="L50" s="55"/>
      <c r="M50" s="55"/>
      <c r="Q50" s="1182" t="s">
        <v>440</v>
      </c>
      <c r="R50" s="852"/>
      <c r="S50" s="852"/>
      <c r="T50" s="852"/>
      <c r="U50" s="852"/>
      <c r="V50" s="1183"/>
      <c r="W50" s="1201"/>
      <c r="X50" s="69"/>
      <c r="Y50" s="69"/>
      <c r="Z50" s="69"/>
      <c r="AA50" s="69"/>
      <c r="AB50" s="69"/>
      <c r="AC50" s="69"/>
      <c r="AD50" s="69"/>
      <c r="AE50" s="69"/>
      <c r="AF50" s="69"/>
      <c r="AG50" s="69"/>
      <c r="AH50" s="69"/>
      <c r="AI50" s="69"/>
      <c r="AJ50" s="69"/>
      <c r="AK50" s="69"/>
      <c r="AL50" s="69"/>
      <c r="AM50" s="69"/>
      <c r="AN50" s="69"/>
      <c r="AO50" s="69"/>
      <c r="AP50" s="69"/>
      <c r="AQ50" s="69"/>
    </row>
    <row r="51" spans="1:43" ht="12.75">
      <c r="A51" s="55"/>
      <c r="B51" s="55"/>
      <c r="C51" s="55"/>
      <c r="D51" s="55"/>
      <c r="E51" s="55"/>
      <c r="F51" s="55"/>
      <c r="G51" s="55"/>
      <c r="H51" s="55"/>
      <c r="I51" s="55"/>
      <c r="L51" s="55"/>
      <c r="M51" s="55"/>
      <c r="N51" s="55"/>
      <c r="O51" s="107"/>
      <c r="P51" s="55"/>
      <c r="Q51" s="463" t="s">
        <v>442</v>
      </c>
      <c r="R51" s="244" t="s">
        <v>430</v>
      </c>
      <c r="S51" s="244" t="s">
        <v>239</v>
      </c>
      <c r="T51" s="464" t="s">
        <v>443</v>
      </c>
      <c r="U51" s="244" t="s">
        <v>441</v>
      </c>
      <c r="V51" s="223" t="s">
        <v>230</v>
      </c>
      <c r="W51" s="1201"/>
      <c r="X51" s="69"/>
      <c r="Y51" s="69"/>
      <c r="Z51" s="69"/>
      <c r="AA51" s="69"/>
      <c r="AB51" s="69"/>
      <c r="AC51" s="69"/>
      <c r="AD51" s="69"/>
      <c r="AE51" s="69"/>
      <c r="AF51" s="69"/>
      <c r="AG51" s="69"/>
      <c r="AH51" s="69"/>
      <c r="AI51" s="69"/>
      <c r="AJ51" s="69"/>
      <c r="AK51" s="69"/>
      <c r="AL51" s="69"/>
      <c r="AM51" s="69"/>
      <c r="AN51" s="69"/>
      <c r="AO51" s="69"/>
      <c r="AP51" s="69"/>
      <c r="AQ51" s="69"/>
    </row>
    <row r="52" spans="1:43" ht="27.75" customHeight="1" thickBot="1">
      <c r="A52" s="55"/>
      <c r="B52" s="55"/>
      <c r="C52" s="55"/>
      <c r="D52" s="55"/>
      <c r="E52" s="55"/>
      <c r="F52" s="55"/>
      <c r="G52" s="55"/>
      <c r="H52" s="55"/>
      <c r="I52" s="55"/>
      <c r="L52" s="55"/>
      <c r="M52" s="55"/>
      <c r="N52" s="55"/>
      <c r="O52" s="107"/>
      <c r="P52" s="55"/>
      <c r="Q52" s="333" t="s">
        <v>444</v>
      </c>
      <c r="R52" s="235" t="s">
        <v>159</v>
      </c>
      <c r="S52" s="235" t="s">
        <v>445</v>
      </c>
      <c r="T52" s="235" t="s">
        <v>446</v>
      </c>
      <c r="U52" s="235" t="s">
        <v>447</v>
      </c>
      <c r="V52" s="224" t="s">
        <v>448</v>
      </c>
      <c r="W52" s="1201"/>
      <c r="X52" s="69"/>
      <c r="Y52" s="69"/>
      <c r="Z52" s="69"/>
      <c r="AA52" s="69"/>
      <c r="AB52" s="69"/>
      <c r="AC52" s="69"/>
      <c r="AD52" s="69"/>
      <c r="AE52" s="69"/>
      <c r="AF52" s="69"/>
      <c r="AG52" s="69"/>
      <c r="AH52" s="69"/>
      <c r="AI52" s="69"/>
      <c r="AJ52" s="69"/>
      <c r="AK52" s="69"/>
      <c r="AL52" s="69"/>
      <c r="AM52" s="69"/>
      <c r="AN52" s="69"/>
      <c r="AO52" s="69"/>
      <c r="AP52" s="69"/>
      <c r="AQ52" s="69"/>
    </row>
    <row r="53" spans="1:43" ht="25.5" customHeight="1" thickBot="1">
      <c r="A53" s="1129" t="s">
        <v>248</v>
      </c>
      <c r="B53" s="1180" t="s">
        <v>300</v>
      </c>
      <c r="C53" s="1206">
        <v>1</v>
      </c>
      <c r="D53" s="1207" t="s">
        <v>1</v>
      </c>
      <c r="E53" s="1207"/>
      <c r="F53" s="1207"/>
      <c r="G53" s="1207"/>
      <c r="H53" s="1207"/>
      <c r="I53" s="1207"/>
      <c r="J53" s="1207"/>
      <c r="K53" s="1207"/>
      <c r="L53" s="1208"/>
      <c r="M53" s="1383" t="s">
        <v>438</v>
      </c>
      <c r="N53" s="1180" t="s">
        <v>224</v>
      </c>
      <c r="O53" s="342">
        <v>1</v>
      </c>
      <c r="P53" s="240" t="s">
        <v>435</v>
      </c>
      <c r="Q53" s="473"/>
      <c r="R53" s="474"/>
      <c r="S53" s="474"/>
      <c r="T53" s="474"/>
      <c r="U53" s="475"/>
      <c r="V53" s="476">
        <v>20396</v>
      </c>
      <c r="W53" s="355"/>
      <c r="X53" s="58">
        <f aca="true" t="shared" si="0" ref="X53:X58">SUM(Q53:W53)</f>
        <v>20396</v>
      </c>
      <c r="Y53" s="69"/>
      <c r="Z53" s="69"/>
      <c r="AA53" s="69"/>
      <c r="AB53" s="69"/>
      <c r="AC53" s="69"/>
      <c r="AD53" s="69"/>
      <c r="AE53" s="343"/>
      <c r="AF53" s="69"/>
      <c r="AG53" s="69"/>
      <c r="AH53" s="69"/>
      <c r="AI53" s="69"/>
      <c r="AJ53" s="69"/>
      <c r="AK53" s="69"/>
      <c r="AL53" s="69"/>
      <c r="AM53" s="69"/>
      <c r="AN53" s="69"/>
      <c r="AO53" s="69"/>
      <c r="AP53" s="69"/>
      <c r="AQ53" s="69"/>
    </row>
    <row r="54" spans="1:43" ht="25.5" customHeight="1">
      <c r="A54" s="1204"/>
      <c r="B54" s="999"/>
      <c r="C54" s="1101"/>
      <c r="D54" s="1209"/>
      <c r="E54" s="1209"/>
      <c r="F54" s="1209"/>
      <c r="G54" s="1209"/>
      <c r="H54" s="1209"/>
      <c r="I54" s="1209"/>
      <c r="J54" s="1209"/>
      <c r="K54" s="1209"/>
      <c r="L54" s="1210"/>
      <c r="M54" s="1097"/>
      <c r="N54" s="999"/>
      <c r="O54" s="461">
        <v>2</v>
      </c>
      <c r="P54" s="160" t="s">
        <v>436</v>
      </c>
      <c r="Q54" s="498">
        <v>1163</v>
      </c>
      <c r="R54" s="499">
        <v>3</v>
      </c>
      <c r="S54" s="499">
        <v>63</v>
      </c>
      <c r="T54" s="499">
        <v>798</v>
      </c>
      <c r="U54" s="499">
        <v>45</v>
      </c>
      <c r="V54" s="354">
        <v>0</v>
      </c>
      <c r="W54" s="359"/>
      <c r="X54" s="58">
        <f t="shared" si="0"/>
        <v>2072</v>
      </c>
      <c r="Y54" s="69"/>
      <c r="Z54" s="343"/>
      <c r="AA54" s="69"/>
      <c r="AB54" s="69"/>
      <c r="AC54" s="69"/>
      <c r="AD54" s="69"/>
      <c r="AE54" s="69"/>
      <c r="AF54" s="69"/>
      <c r="AG54" s="69"/>
      <c r="AH54" s="69"/>
      <c r="AI54" s="69"/>
      <c r="AJ54" s="69"/>
      <c r="AK54" s="69"/>
      <c r="AL54" s="69"/>
      <c r="AM54" s="69"/>
      <c r="AN54" s="69"/>
      <c r="AO54" s="69"/>
      <c r="AP54" s="69"/>
      <c r="AQ54" s="69"/>
    </row>
    <row r="55" spans="1:24" ht="25.5" customHeight="1" thickBot="1">
      <c r="A55" s="1130"/>
      <c r="B55" s="999"/>
      <c r="C55" s="1101">
        <v>2</v>
      </c>
      <c r="D55" s="1083" t="s">
        <v>2</v>
      </c>
      <c r="E55" s="1107" t="s">
        <v>249</v>
      </c>
      <c r="F55" s="850" t="s">
        <v>301</v>
      </c>
      <c r="G55" s="155">
        <v>1</v>
      </c>
      <c r="H55" s="1384" t="s">
        <v>1</v>
      </c>
      <c r="I55" s="1384"/>
      <c r="J55" s="1384"/>
      <c r="K55" s="1384"/>
      <c r="L55" s="1385"/>
      <c r="M55" s="1097"/>
      <c r="N55" s="999"/>
      <c r="O55" s="461" t="s">
        <v>456</v>
      </c>
      <c r="P55" s="180" t="s">
        <v>457</v>
      </c>
      <c r="Q55" s="500">
        <v>266</v>
      </c>
      <c r="R55" s="501">
        <v>2</v>
      </c>
      <c r="S55" s="501">
        <v>6</v>
      </c>
      <c r="T55" s="501">
        <v>42</v>
      </c>
      <c r="U55" s="501">
        <v>0</v>
      </c>
      <c r="V55" s="477">
        <v>0</v>
      </c>
      <c r="W55" s="359"/>
      <c r="X55" s="58">
        <f t="shared" si="0"/>
        <v>316</v>
      </c>
    </row>
    <row r="56" spans="1:31" ht="25.5" customHeight="1" thickBot="1">
      <c r="A56" s="1130"/>
      <c r="B56" s="999"/>
      <c r="C56" s="1115"/>
      <c r="D56" s="1083"/>
      <c r="E56" s="1116"/>
      <c r="F56" s="996"/>
      <c r="G56" s="1115">
        <v>2</v>
      </c>
      <c r="H56" s="1102" t="s">
        <v>2</v>
      </c>
      <c r="I56" s="1116" t="s">
        <v>250</v>
      </c>
      <c r="J56" s="1117" t="s">
        <v>302</v>
      </c>
      <c r="K56" s="164">
        <v>1</v>
      </c>
      <c r="L56" s="471" t="s">
        <v>1</v>
      </c>
      <c r="M56" s="1097"/>
      <c r="N56" s="999"/>
      <c r="O56" s="465">
        <v>0</v>
      </c>
      <c r="P56" s="466" t="s">
        <v>3</v>
      </c>
      <c r="Q56" s="502">
        <v>0</v>
      </c>
      <c r="R56" s="503">
        <v>0</v>
      </c>
      <c r="S56" s="503">
        <v>0</v>
      </c>
      <c r="T56" s="503">
        <v>0</v>
      </c>
      <c r="U56" s="504">
        <v>0</v>
      </c>
      <c r="V56" s="478">
        <v>0</v>
      </c>
      <c r="W56" s="359"/>
      <c r="X56" s="58">
        <f t="shared" si="0"/>
        <v>0</v>
      </c>
      <c r="AE56" s="108"/>
    </row>
    <row r="57" spans="1:32" ht="25.5" customHeight="1" thickBot="1">
      <c r="A57" s="1130"/>
      <c r="B57" s="999"/>
      <c r="C57" s="1115"/>
      <c r="D57" s="1083"/>
      <c r="E57" s="1116"/>
      <c r="F57" s="996"/>
      <c r="G57" s="1115"/>
      <c r="H57" s="1103"/>
      <c r="I57" s="1116"/>
      <c r="J57" s="1117"/>
      <c r="K57" s="164">
        <v>2</v>
      </c>
      <c r="L57" s="220" t="s">
        <v>2</v>
      </c>
      <c r="M57" s="462"/>
      <c r="N57" s="163"/>
      <c r="O57" s="154"/>
      <c r="P57" s="187"/>
      <c r="Q57" s="292"/>
      <c r="R57" s="293"/>
      <c r="S57" s="293"/>
      <c r="T57" s="293"/>
      <c r="U57" s="276"/>
      <c r="V57" s="270">
        <v>21679</v>
      </c>
      <c r="W57" s="370"/>
      <c r="X57" s="58">
        <f t="shared" si="0"/>
        <v>21679</v>
      </c>
      <c r="AF57" s="108"/>
    </row>
    <row r="58" spans="1:24" ht="25.5" customHeight="1" thickBot="1">
      <c r="A58" s="1131"/>
      <c r="B58" s="1259"/>
      <c r="C58" s="167">
        <v>0</v>
      </c>
      <c r="D58" s="460" t="s">
        <v>9</v>
      </c>
      <c r="E58" s="169"/>
      <c r="F58" s="170"/>
      <c r="G58" s="167"/>
      <c r="H58" s="171"/>
      <c r="I58" s="169"/>
      <c r="J58" s="170"/>
      <c r="K58" s="170"/>
      <c r="L58" s="167"/>
      <c r="M58" s="176"/>
      <c r="N58" s="176"/>
      <c r="O58" s="184"/>
      <c r="P58" s="177"/>
      <c r="Q58" s="195"/>
      <c r="R58" s="196"/>
      <c r="S58" s="196"/>
      <c r="T58" s="196"/>
      <c r="U58" s="196"/>
      <c r="V58" s="197"/>
      <c r="W58" s="270">
        <v>11124</v>
      </c>
      <c r="X58" s="58">
        <f t="shared" si="0"/>
        <v>11124</v>
      </c>
    </row>
    <row r="59" spans="17:42" ht="12.75">
      <c r="Q59" s="58">
        <f>SUM(Q53:Q58)</f>
        <v>1429</v>
      </c>
      <c r="R59" s="58">
        <f aca="true" t="shared" si="1" ref="R59:X59">SUM(R53:R58)</f>
        <v>5</v>
      </c>
      <c r="S59" s="58">
        <f t="shared" si="1"/>
        <v>69</v>
      </c>
      <c r="T59" s="58">
        <f t="shared" si="1"/>
        <v>840</v>
      </c>
      <c r="U59" s="58">
        <f t="shared" si="1"/>
        <v>45</v>
      </c>
      <c r="V59" s="58">
        <f t="shared" si="1"/>
        <v>42075</v>
      </c>
      <c r="W59" s="58">
        <f t="shared" si="1"/>
        <v>11124</v>
      </c>
      <c r="X59" s="58">
        <f t="shared" si="1"/>
        <v>55587</v>
      </c>
      <c r="Y59" s="205"/>
      <c r="Z59" s="424"/>
      <c r="AB59" s="108"/>
      <c r="AC59" s="108"/>
      <c r="AE59" s="108"/>
      <c r="AF59" s="108"/>
      <c r="AH59" s="108"/>
      <c r="AI59" s="108"/>
      <c r="AJ59" s="108"/>
      <c r="AK59" s="108"/>
      <c r="AM59" s="108"/>
      <c r="AN59" s="108"/>
      <c r="AP59" s="108"/>
    </row>
    <row r="60" ht="12.75">
      <c r="Y60" s="205"/>
    </row>
    <row r="61" ht="12.75">
      <c r="Y61" s="205"/>
    </row>
    <row r="62" ht="12.75">
      <c r="Y62" s="205"/>
    </row>
    <row r="63" ht="12.75">
      <c r="Y63" s="205"/>
    </row>
    <row r="64" ht="12.75">
      <c r="Y64" s="205"/>
    </row>
    <row r="65" ht="12.75">
      <c r="Y65" s="205"/>
    </row>
    <row r="66" ht="12.75">
      <c r="Y66" s="205"/>
    </row>
    <row r="67" ht="12.75">
      <c r="Y67" s="205"/>
    </row>
    <row r="68" ht="12.75">
      <c r="Y68" s="205"/>
    </row>
    <row r="69" ht="12.75">
      <c r="Y69" s="205"/>
    </row>
    <row r="70" ht="12.75">
      <c r="Y70" s="205"/>
    </row>
    <row r="71" ht="12.75">
      <c r="Y71" s="205"/>
    </row>
    <row r="72" ht="12.75">
      <c r="Y72" s="205"/>
    </row>
    <row r="73" ht="12.75">
      <c r="Y73" s="205"/>
    </row>
    <row r="74" ht="12.75">
      <c r="Y74" s="205"/>
    </row>
    <row r="75" ht="12.75">
      <c r="Y75" s="205"/>
    </row>
    <row r="76" ht="12.75">
      <c r="Y76" s="205"/>
    </row>
    <row r="77" ht="12.75">
      <c r="Y77" s="205"/>
    </row>
    <row r="78" ht="12.75">
      <c r="Y78" s="205"/>
    </row>
  </sheetData>
  <sheetProtection/>
  <mergeCells count="53">
    <mergeCell ref="A53:A58"/>
    <mergeCell ref="B53:B58"/>
    <mergeCell ref="N53:N56"/>
    <mergeCell ref="C55:C57"/>
    <mergeCell ref="D55:D57"/>
    <mergeCell ref="E55:E57"/>
    <mergeCell ref="F55:F57"/>
    <mergeCell ref="H55:L55"/>
    <mergeCell ref="G56:G57"/>
    <mergeCell ref="H56:H57"/>
    <mergeCell ref="C53:C54"/>
    <mergeCell ref="W48:W52"/>
    <mergeCell ref="W38:W42"/>
    <mergeCell ref="Q50:V50"/>
    <mergeCell ref="I56:I57"/>
    <mergeCell ref="J56:J57"/>
    <mergeCell ref="M53:M56"/>
    <mergeCell ref="Q45:W45"/>
    <mergeCell ref="Q46:W46"/>
    <mergeCell ref="Q47:V47"/>
    <mergeCell ref="Q49:V49"/>
    <mergeCell ref="D53:L54"/>
    <mergeCell ref="I41:I42"/>
    <mergeCell ref="J41:J42"/>
    <mergeCell ref="Q48:V48"/>
    <mergeCell ref="Q43:V43"/>
    <mergeCell ref="Q34:V34"/>
    <mergeCell ref="Q35:V35"/>
    <mergeCell ref="Q38:U38"/>
    <mergeCell ref="Q42:U42"/>
    <mergeCell ref="Q33:V33"/>
    <mergeCell ref="R6:R11"/>
    <mergeCell ref="R12:R17"/>
    <mergeCell ref="R18:R22"/>
    <mergeCell ref="Q30:W30"/>
    <mergeCell ref="S6:S22"/>
    <mergeCell ref="T6:T23"/>
    <mergeCell ref="Q31:W31"/>
    <mergeCell ref="Q32:V32"/>
    <mergeCell ref="A38:A43"/>
    <mergeCell ref="B38:B43"/>
    <mergeCell ref="D38:L39"/>
    <mergeCell ref="M38:M41"/>
    <mergeCell ref="C40:C42"/>
    <mergeCell ref="D40:D42"/>
    <mergeCell ref="G41:G42"/>
    <mergeCell ref="H41:H42"/>
    <mergeCell ref="C38:C39"/>
    <mergeCell ref="N38:N41"/>
    <mergeCell ref="E40:E42"/>
    <mergeCell ref="F40:F42"/>
    <mergeCell ref="H40:L40"/>
    <mergeCell ref="W33:W37"/>
  </mergeCells>
  <printOptions horizontalCentered="1" verticalCentered="1"/>
  <pageMargins left="0" right="0" top="0" bottom="0" header="0" footer="0"/>
  <pageSetup fitToHeight="1" fitToWidth="1"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CM48"/>
  <sheetViews>
    <sheetView zoomScaleSheetLayoutView="75" zoomScalePageLayoutView="0" workbookViewId="0" topLeftCell="A1">
      <selection activeCell="A1" sqref="A1"/>
    </sheetView>
  </sheetViews>
  <sheetFormatPr defaultColWidth="9.140625" defaultRowHeight="12.75"/>
  <cols>
    <col min="1" max="2" width="5.8515625" style="56" customWidth="1"/>
    <col min="3" max="3" width="7.00390625" style="56" customWidth="1"/>
    <col min="4" max="4" width="21.57421875" style="56" customWidth="1"/>
    <col min="5" max="5" width="12.7109375" style="56" customWidth="1"/>
    <col min="6" max="6" width="13.28125" style="56" customWidth="1"/>
    <col min="7" max="7" width="13.7109375" style="56" customWidth="1"/>
    <col min="8" max="8" width="12.7109375" style="56" customWidth="1"/>
    <col min="9" max="9" width="16.57421875" style="56" customWidth="1"/>
    <col min="10" max="10" width="12.57421875" style="56" customWidth="1"/>
    <col min="11" max="11" width="12.57421875" style="36" customWidth="1"/>
    <col min="12" max="13" width="10.28125" style="36" customWidth="1"/>
    <col min="14" max="14" width="10.28125" style="2" customWidth="1"/>
    <col min="15" max="15" width="10.28125" style="55" customWidth="1"/>
    <col min="16" max="91" width="9.140625" style="55" customWidth="1"/>
    <col min="92" max="16384" width="9.140625" style="56" customWidth="1"/>
  </cols>
  <sheetData>
    <row r="1" spans="1:11" ht="12.75">
      <c r="A1" s="62" t="s">
        <v>225</v>
      </c>
      <c r="E1" s="76"/>
      <c r="F1" s="76"/>
      <c r="G1" s="76"/>
      <c r="H1" s="76"/>
      <c r="I1" s="76"/>
      <c r="J1" s="76"/>
      <c r="K1" s="76"/>
    </row>
    <row r="2" spans="1:10" ht="12.75">
      <c r="A2" s="56" t="s">
        <v>165</v>
      </c>
      <c r="B2" s="56"/>
      <c r="C2" s="56" t="s">
        <v>182</v>
      </c>
      <c r="E2" s="76"/>
      <c r="F2" s="76"/>
      <c r="G2" s="76"/>
      <c r="H2" s="76"/>
      <c r="I2" s="76"/>
      <c r="J2" s="76"/>
    </row>
    <row r="3" spans="5:10" ht="12.75">
      <c r="E3" s="76"/>
      <c r="F3" s="76"/>
      <c r="G3" s="76"/>
      <c r="H3" s="76"/>
      <c r="I3" s="76"/>
      <c r="J3" s="76"/>
    </row>
    <row r="4" spans="2:10" ht="13.5" thickBot="1">
      <c r="B4" s="123"/>
      <c r="E4" s="15"/>
      <c r="F4" s="1"/>
      <c r="G4" s="730"/>
      <c r="H4" s="730"/>
      <c r="I4" s="730"/>
      <c r="J4" s="153"/>
    </row>
    <row r="5" spans="1:16" ht="12.75">
      <c r="A5" s="63">
        <v>-1</v>
      </c>
      <c r="B5" s="36"/>
      <c r="C5" s="63" t="s">
        <v>61</v>
      </c>
      <c r="D5" s="64"/>
      <c r="E5" s="55"/>
      <c r="F5" s="55"/>
      <c r="G5" s="401">
        <f>SUM(K46)</f>
        <v>11124</v>
      </c>
      <c r="H5" s="401">
        <f>G5</f>
        <v>11124</v>
      </c>
      <c r="I5" s="401">
        <f>H5</f>
        <v>11124</v>
      </c>
      <c r="J5" s="401">
        <f>I5</f>
        <v>11124</v>
      </c>
      <c r="L5" s="56"/>
      <c r="M5" s="1"/>
      <c r="N5" s="1"/>
      <c r="P5" s="1"/>
    </row>
    <row r="6" spans="1:16" ht="12.75">
      <c r="A6" s="77">
        <v>0</v>
      </c>
      <c r="B6" s="36"/>
      <c r="C6" s="77" t="s">
        <v>471</v>
      </c>
      <c r="D6" s="64"/>
      <c r="E6" s="55"/>
      <c r="G6" s="402">
        <f>SUM(J46)</f>
        <v>21679</v>
      </c>
      <c r="H6" s="402">
        <f>G6</f>
        <v>21679</v>
      </c>
      <c r="I6" s="402">
        <f>H6</f>
        <v>21679</v>
      </c>
      <c r="J6" s="1000">
        <f>SUM(H6:H10)</f>
        <v>44463</v>
      </c>
      <c r="L6" s="56"/>
      <c r="M6" s="1"/>
      <c r="N6" s="1"/>
      <c r="P6" s="1"/>
    </row>
    <row r="7" spans="1:16" ht="12.75">
      <c r="A7" s="515" t="s">
        <v>463</v>
      </c>
      <c r="B7" s="36"/>
      <c r="C7" s="490" t="s">
        <v>475</v>
      </c>
      <c r="D7" s="64"/>
      <c r="E7" s="55"/>
      <c r="G7" s="199">
        <f>E43+F44</f>
        <v>22775</v>
      </c>
      <c r="H7" s="1344">
        <f>SUM(G7:G8)</f>
        <v>22784</v>
      </c>
      <c r="I7" s="920">
        <f>SUM(H7:H9)</f>
        <v>22784</v>
      </c>
      <c r="J7" s="1001"/>
      <c r="L7" s="56"/>
      <c r="M7" s="1"/>
      <c r="N7" s="1"/>
      <c r="P7" s="1"/>
    </row>
    <row r="8" spans="1:16" ht="12.75">
      <c r="A8" s="77">
        <v>99</v>
      </c>
      <c r="B8" s="36"/>
      <c r="C8" s="77" t="s">
        <v>467</v>
      </c>
      <c r="D8" s="64"/>
      <c r="E8" s="55"/>
      <c r="G8" s="199">
        <f>SUM(E45:I45,H43,H46,G44)</f>
        <v>9</v>
      </c>
      <c r="H8" s="1346"/>
      <c r="I8" s="921"/>
      <c r="J8" s="1001"/>
      <c r="L8" s="56"/>
      <c r="M8" s="1"/>
      <c r="N8" s="1"/>
      <c r="P8" s="1"/>
    </row>
    <row r="9" spans="1:16" ht="12.75">
      <c r="A9" s="517" t="s">
        <v>477</v>
      </c>
      <c r="B9" s="518"/>
      <c r="C9" s="519" t="s">
        <v>476</v>
      </c>
      <c r="D9" s="64"/>
      <c r="E9" s="55"/>
      <c r="G9" s="516">
        <f>SUM(F46,I43)</f>
        <v>0</v>
      </c>
      <c r="H9" s="516">
        <f>G9</f>
        <v>0</v>
      </c>
      <c r="I9" s="922"/>
      <c r="J9" s="1001"/>
      <c r="L9" s="56"/>
      <c r="M9" s="1"/>
      <c r="N9" s="1"/>
      <c r="P9" s="1"/>
    </row>
    <row r="10" spans="1:16" s="67" customFormat="1" ht="13.5" thickBot="1">
      <c r="A10" s="66" t="s">
        <v>3</v>
      </c>
      <c r="B10" s="128"/>
      <c r="C10" s="63" t="s">
        <v>62</v>
      </c>
      <c r="D10" s="111"/>
      <c r="E10" s="112"/>
      <c r="G10" s="736">
        <f>SUM(E46:H46)</f>
        <v>0</v>
      </c>
      <c r="H10" s="729">
        <f>G10</f>
        <v>0</v>
      </c>
      <c r="I10" s="729"/>
      <c r="J10" s="1343"/>
      <c r="M10" s="72"/>
      <c r="N10" s="72"/>
      <c r="O10" s="72"/>
      <c r="P10" s="72"/>
    </row>
    <row r="11" spans="5:91" ht="13.5" thickBot="1">
      <c r="E11" s="55"/>
      <c r="F11" s="202"/>
      <c r="G11" s="202"/>
      <c r="H11" s="202"/>
      <c r="I11" s="202"/>
      <c r="J11" s="731">
        <f>SUM(J5:J10)</f>
        <v>55587</v>
      </c>
      <c r="L11" s="56"/>
      <c r="M11" s="55"/>
      <c r="N11" s="55"/>
      <c r="CH11" s="56"/>
      <c r="CI11" s="56"/>
      <c r="CJ11" s="56"/>
      <c r="CK11" s="56"/>
      <c r="CL11" s="56"/>
      <c r="CM11" s="56"/>
    </row>
    <row r="12" spans="5:91" ht="13.5" thickTop="1">
      <c r="E12" s="55"/>
      <c r="F12" s="73"/>
      <c r="G12" s="73"/>
      <c r="H12" s="73"/>
      <c r="I12" s="73"/>
      <c r="K12" s="74"/>
      <c r="L12" s="56"/>
      <c r="M12" s="55"/>
      <c r="N12" s="55"/>
      <c r="CH12" s="56"/>
      <c r="CI12" s="56"/>
      <c r="CJ12" s="56"/>
      <c r="CK12" s="56"/>
      <c r="CL12" s="56"/>
      <c r="CM12" s="56"/>
    </row>
    <row r="13" spans="5:91" ht="13.5" thickBot="1">
      <c r="E13" s="55"/>
      <c r="F13" s="73"/>
      <c r="G13" s="73"/>
      <c r="H13" s="73"/>
      <c r="I13" s="73"/>
      <c r="K13" s="74"/>
      <c r="L13" s="56"/>
      <c r="M13" s="55"/>
      <c r="N13" s="55"/>
      <c r="CH13" s="56"/>
      <c r="CI13" s="56"/>
      <c r="CJ13" s="56"/>
      <c r="CK13" s="56"/>
      <c r="CL13" s="56"/>
      <c r="CM13" s="56"/>
    </row>
    <row r="14" spans="1:11" ht="12.75">
      <c r="A14" s="62" t="s">
        <v>225</v>
      </c>
      <c r="B14" s="55"/>
      <c r="C14" s="55"/>
      <c r="D14" s="55"/>
      <c r="E14" s="1292" t="s">
        <v>243</v>
      </c>
      <c r="F14" s="891"/>
      <c r="G14" s="891"/>
      <c r="H14" s="891"/>
      <c r="I14" s="891"/>
      <c r="J14" s="891"/>
      <c r="K14" s="892"/>
    </row>
    <row r="15" spans="1:11" ht="12.75">
      <c r="A15" s="55"/>
      <c r="B15" s="55"/>
      <c r="C15" s="55"/>
      <c r="D15" s="55"/>
      <c r="E15" s="893" t="s">
        <v>163</v>
      </c>
      <c r="F15" s="894"/>
      <c r="G15" s="894"/>
      <c r="H15" s="894"/>
      <c r="I15" s="894"/>
      <c r="J15" s="894"/>
      <c r="K15" s="895"/>
    </row>
    <row r="16" spans="1:11" ht="12.75">
      <c r="A16" s="55"/>
      <c r="B16" s="55"/>
      <c r="C16" s="55"/>
      <c r="D16" s="55"/>
      <c r="E16" s="1295" t="s">
        <v>177</v>
      </c>
      <c r="F16" s="1296"/>
      <c r="G16" s="1296"/>
      <c r="H16" s="1296"/>
      <c r="I16" s="1296"/>
      <c r="J16" s="1296"/>
      <c r="K16" s="214" t="s">
        <v>178</v>
      </c>
    </row>
    <row r="17" spans="1:11" ht="12.75">
      <c r="A17" s="55"/>
      <c r="B17" s="55"/>
      <c r="C17" s="55"/>
      <c r="D17" s="55"/>
      <c r="E17" s="1293" t="s">
        <v>235</v>
      </c>
      <c r="F17" s="1294"/>
      <c r="G17" s="1294"/>
      <c r="H17" s="1294"/>
      <c r="I17" s="1294"/>
      <c r="J17" s="1294"/>
      <c r="K17" s="1201" t="s">
        <v>236</v>
      </c>
    </row>
    <row r="18" spans="1:11" ht="12.75">
      <c r="A18" s="55"/>
      <c r="B18" s="55"/>
      <c r="C18" s="55"/>
      <c r="D18" s="55"/>
      <c r="E18" s="1297" t="s">
        <v>438</v>
      </c>
      <c r="F18" s="1298"/>
      <c r="G18" s="1298"/>
      <c r="H18" s="1298"/>
      <c r="I18" s="1298"/>
      <c r="J18" s="1298"/>
      <c r="K18" s="1201"/>
    </row>
    <row r="19" spans="1:11" ht="12.75">
      <c r="A19" s="55"/>
      <c r="B19" s="55"/>
      <c r="C19" s="55"/>
      <c r="D19" s="55"/>
      <c r="E19" s="904" t="s">
        <v>224</v>
      </c>
      <c r="F19" s="1033"/>
      <c r="G19" s="1033"/>
      <c r="H19" s="1033"/>
      <c r="I19" s="1033"/>
      <c r="J19" s="1033"/>
      <c r="K19" s="1201"/>
    </row>
    <row r="20" spans="1:11" ht="12.75">
      <c r="A20" s="55"/>
      <c r="B20" s="55"/>
      <c r="C20" s="55"/>
      <c r="D20" s="55"/>
      <c r="E20" s="386">
        <v>1</v>
      </c>
      <c r="F20" s="1322" t="s">
        <v>455</v>
      </c>
      <c r="G20" s="1323"/>
      <c r="H20" s="1323"/>
      <c r="I20" s="1324"/>
      <c r="J20" s="232">
        <v>0</v>
      </c>
      <c r="K20" s="1201"/>
    </row>
    <row r="21" spans="1:11" ht="12.75">
      <c r="A21" s="55"/>
      <c r="B21" s="55"/>
      <c r="C21" s="55"/>
      <c r="D21" s="55"/>
      <c r="E21" s="227" t="s">
        <v>435</v>
      </c>
      <c r="F21" s="1289" t="s">
        <v>472</v>
      </c>
      <c r="G21" s="1187"/>
      <c r="H21" s="1187"/>
      <c r="I21" s="1188"/>
      <c r="J21" s="889" t="s">
        <v>234</v>
      </c>
      <c r="K21" s="1201"/>
    </row>
    <row r="22" spans="1:11" ht="12.75">
      <c r="A22" s="55"/>
      <c r="B22" s="55"/>
      <c r="C22" s="55"/>
      <c r="D22" s="55"/>
      <c r="E22" s="904" t="s">
        <v>1</v>
      </c>
      <c r="F22" s="1325" t="s">
        <v>462</v>
      </c>
      <c r="G22" s="1326"/>
      <c r="H22" s="1326"/>
      <c r="I22" s="1327"/>
      <c r="J22" s="889"/>
      <c r="K22" s="1201"/>
    </row>
    <row r="23" spans="1:11" ht="24.75" customHeight="1">
      <c r="A23" s="55"/>
      <c r="B23" s="55"/>
      <c r="C23" s="55"/>
      <c r="D23" s="55"/>
      <c r="E23" s="904"/>
      <c r="F23" s="888" t="s">
        <v>466</v>
      </c>
      <c r="G23" s="1020"/>
      <c r="H23" s="1020"/>
      <c r="I23" s="889"/>
      <c r="J23" s="889"/>
      <c r="K23" s="1201"/>
    </row>
    <row r="24" spans="1:11" ht="12.75">
      <c r="A24" s="55"/>
      <c r="B24" s="55"/>
      <c r="C24" s="55"/>
      <c r="D24" s="55"/>
      <c r="E24" s="904"/>
      <c r="F24" s="1396" t="s">
        <v>463</v>
      </c>
      <c r="G24" s="1397"/>
      <c r="H24" s="514">
        <v>99</v>
      </c>
      <c r="I24" s="482">
        <v>0</v>
      </c>
      <c r="J24" s="889"/>
      <c r="K24" s="1201"/>
    </row>
    <row r="25" spans="1:11" ht="26.25" thickBot="1">
      <c r="A25" s="55"/>
      <c r="B25" s="55"/>
      <c r="C25" s="55"/>
      <c r="D25" s="55"/>
      <c r="E25" s="905"/>
      <c r="F25" s="1398" t="s">
        <v>473</v>
      </c>
      <c r="G25" s="1391"/>
      <c r="H25" s="510" t="s">
        <v>467</v>
      </c>
      <c r="I25" s="510" t="s">
        <v>3</v>
      </c>
      <c r="J25" s="889"/>
      <c r="K25" s="1201"/>
    </row>
    <row r="26" spans="1:11" ht="24.75" customHeight="1">
      <c r="A26" s="1399" t="s">
        <v>433</v>
      </c>
      <c r="B26" s="1354" t="s">
        <v>461</v>
      </c>
      <c r="C26" s="1400" t="s">
        <v>463</v>
      </c>
      <c r="D26" s="1402" t="s">
        <v>464</v>
      </c>
      <c r="E26" s="1405" t="s">
        <v>433</v>
      </c>
      <c r="F26" s="1392" t="s">
        <v>604</v>
      </c>
      <c r="G26" s="1404"/>
      <c r="H26" s="1392"/>
      <c r="I26" s="1394" t="s">
        <v>474</v>
      </c>
      <c r="J26" s="1387"/>
      <c r="K26" s="1016"/>
    </row>
    <row r="27" spans="1:16" ht="19.5" customHeight="1" thickBot="1">
      <c r="A27" s="1273"/>
      <c r="B27" s="1042"/>
      <c r="C27" s="1401"/>
      <c r="D27" s="1403"/>
      <c r="E27" s="1406"/>
      <c r="F27" s="673" t="s">
        <v>463</v>
      </c>
      <c r="G27" s="674" t="s">
        <v>605</v>
      </c>
      <c r="H27" s="1393"/>
      <c r="I27" s="1395"/>
      <c r="J27" s="1388"/>
      <c r="K27" s="1017"/>
      <c r="O27" s="2"/>
      <c r="P27" s="2"/>
    </row>
    <row r="28" spans="1:16" ht="32.25" customHeight="1" thickBot="1">
      <c r="A28" s="1273"/>
      <c r="B28" s="1042"/>
      <c r="C28" s="506" t="s">
        <v>212</v>
      </c>
      <c r="D28" s="508" t="s">
        <v>465</v>
      </c>
      <c r="E28" s="1419">
        <v>99</v>
      </c>
      <c r="F28" s="1420"/>
      <c r="G28" s="1420"/>
      <c r="H28" s="1420"/>
      <c r="I28" s="1420"/>
      <c r="J28" s="1389"/>
      <c r="K28" s="1390"/>
      <c r="O28" s="2"/>
      <c r="P28" s="2"/>
    </row>
    <row r="29" spans="1:16" ht="32.25" customHeight="1" thickBot="1">
      <c r="A29" s="1355"/>
      <c r="B29" s="1043"/>
      <c r="C29" s="41">
        <v>0</v>
      </c>
      <c r="D29" s="509" t="s">
        <v>0</v>
      </c>
      <c r="E29" s="233" t="s">
        <v>3</v>
      </c>
      <c r="F29" s="1407" t="s">
        <v>603</v>
      </c>
      <c r="G29" s="1408"/>
      <c r="H29" s="511"/>
      <c r="I29" s="144" t="s">
        <v>3</v>
      </c>
      <c r="J29" s="507">
        <v>0</v>
      </c>
      <c r="K29" s="136">
        <v>-1</v>
      </c>
      <c r="O29" s="2"/>
      <c r="P29" s="2"/>
    </row>
    <row r="30" ht="13.5" thickBot="1"/>
    <row r="31" spans="1:11" ht="12.75">
      <c r="A31" s="62" t="s">
        <v>225</v>
      </c>
      <c r="B31" s="55"/>
      <c r="C31" s="55"/>
      <c r="D31" s="55"/>
      <c r="E31" s="1292" t="s">
        <v>243</v>
      </c>
      <c r="F31" s="891"/>
      <c r="G31" s="891"/>
      <c r="H31" s="891"/>
      <c r="I31" s="891"/>
      <c r="J31" s="891"/>
      <c r="K31" s="892"/>
    </row>
    <row r="32" spans="1:11" ht="12.75">
      <c r="A32" s="55"/>
      <c r="B32" s="55"/>
      <c r="C32" s="55"/>
      <c r="D32" s="55"/>
      <c r="E32" s="893" t="s">
        <v>163</v>
      </c>
      <c r="F32" s="894"/>
      <c r="G32" s="894"/>
      <c r="H32" s="894"/>
      <c r="I32" s="894"/>
      <c r="J32" s="894"/>
      <c r="K32" s="895"/>
    </row>
    <row r="33" spans="1:11" ht="12.75">
      <c r="A33" s="55"/>
      <c r="B33" s="55"/>
      <c r="C33" s="55"/>
      <c r="D33" s="55"/>
      <c r="E33" s="1295" t="s">
        <v>177</v>
      </c>
      <c r="F33" s="1296"/>
      <c r="G33" s="1296"/>
      <c r="H33" s="1296"/>
      <c r="I33" s="1296"/>
      <c r="J33" s="1296"/>
      <c r="K33" s="214" t="s">
        <v>178</v>
      </c>
    </row>
    <row r="34" spans="1:11" ht="12.75">
      <c r="A34" s="55"/>
      <c r="B34" s="55"/>
      <c r="C34" s="55"/>
      <c r="D34" s="55"/>
      <c r="E34" s="1293" t="s">
        <v>235</v>
      </c>
      <c r="F34" s="1294"/>
      <c r="G34" s="1294"/>
      <c r="H34" s="1294"/>
      <c r="I34" s="1294"/>
      <c r="J34" s="1294"/>
      <c r="K34" s="1201" t="s">
        <v>236</v>
      </c>
    </row>
    <row r="35" spans="1:11" ht="12.75">
      <c r="A35" s="55"/>
      <c r="B35" s="55"/>
      <c r="C35" s="55"/>
      <c r="D35" s="55"/>
      <c r="E35" s="1297" t="s">
        <v>438</v>
      </c>
      <c r="F35" s="1298"/>
      <c r="G35" s="1298"/>
      <c r="H35" s="1298"/>
      <c r="I35" s="1298"/>
      <c r="J35" s="1298"/>
      <c r="K35" s="1201"/>
    </row>
    <row r="36" spans="1:11" ht="12.75">
      <c r="A36" s="55"/>
      <c r="B36" s="55"/>
      <c r="C36" s="55"/>
      <c r="D36" s="55"/>
      <c r="E36" s="904" t="s">
        <v>224</v>
      </c>
      <c r="F36" s="1033"/>
      <c r="G36" s="1033"/>
      <c r="H36" s="1033"/>
      <c r="I36" s="1033"/>
      <c r="J36" s="1033"/>
      <c r="K36" s="1201"/>
    </row>
    <row r="37" spans="1:11" ht="12.75">
      <c r="A37" s="55"/>
      <c r="B37" s="55"/>
      <c r="C37" s="55"/>
      <c r="D37" s="55"/>
      <c r="E37" s="386">
        <v>1</v>
      </c>
      <c r="F37" s="1322" t="s">
        <v>455</v>
      </c>
      <c r="G37" s="1323"/>
      <c r="H37" s="1323"/>
      <c r="I37" s="1324"/>
      <c r="J37" s="232">
        <v>0</v>
      </c>
      <c r="K37" s="1201"/>
    </row>
    <row r="38" spans="1:11" ht="12.75">
      <c r="A38" s="55"/>
      <c r="B38" s="55"/>
      <c r="C38" s="55"/>
      <c r="D38" s="55"/>
      <c r="E38" s="227" t="s">
        <v>435</v>
      </c>
      <c r="F38" s="1289" t="s">
        <v>472</v>
      </c>
      <c r="G38" s="1187"/>
      <c r="H38" s="1187"/>
      <c r="I38" s="1188"/>
      <c r="J38" s="889" t="s">
        <v>234</v>
      </c>
      <c r="K38" s="1201"/>
    </row>
    <row r="39" spans="1:11" ht="12.75">
      <c r="A39" s="55"/>
      <c r="B39" s="55"/>
      <c r="C39" s="55"/>
      <c r="D39" s="55"/>
      <c r="E39" s="904" t="s">
        <v>1</v>
      </c>
      <c r="F39" s="1325" t="s">
        <v>462</v>
      </c>
      <c r="G39" s="1326"/>
      <c r="H39" s="1326"/>
      <c r="I39" s="1327"/>
      <c r="J39" s="889"/>
      <c r="K39" s="1201"/>
    </row>
    <row r="40" spans="1:11" ht="12.75">
      <c r="A40" s="55"/>
      <c r="B40" s="55"/>
      <c r="C40" s="55"/>
      <c r="D40" s="55"/>
      <c r="E40" s="904"/>
      <c r="F40" s="888" t="s">
        <v>466</v>
      </c>
      <c r="G40" s="1020"/>
      <c r="H40" s="1020"/>
      <c r="I40" s="889"/>
      <c r="J40" s="889"/>
      <c r="K40" s="1201"/>
    </row>
    <row r="41" spans="1:16" ht="12.75">
      <c r="A41" s="55"/>
      <c r="B41" s="55"/>
      <c r="C41" s="55"/>
      <c r="D41" s="55"/>
      <c r="E41" s="904"/>
      <c r="F41" s="1396" t="s">
        <v>463</v>
      </c>
      <c r="G41" s="1397"/>
      <c r="H41" s="514">
        <v>99</v>
      </c>
      <c r="I41" s="482">
        <v>0</v>
      </c>
      <c r="J41" s="889"/>
      <c r="K41" s="1201"/>
      <c r="O41" s="2"/>
      <c r="P41" s="2"/>
    </row>
    <row r="42" spans="1:16" ht="26.25" customHeight="1" thickBot="1">
      <c r="A42" s="55"/>
      <c r="B42" s="55"/>
      <c r="C42" s="55"/>
      <c r="D42" s="55"/>
      <c r="E42" s="905"/>
      <c r="F42" s="1398" t="s">
        <v>473</v>
      </c>
      <c r="G42" s="1391"/>
      <c r="H42" s="510" t="s">
        <v>467</v>
      </c>
      <c r="I42" s="510" t="s">
        <v>3</v>
      </c>
      <c r="J42" s="1391"/>
      <c r="K42" s="1201"/>
      <c r="O42" s="2"/>
      <c r="P42" s="2"/>
    </row>
    <row r="43" spans="1:16" ht="18" customHeight="1">
      <c r="A43" s="1399" t="s">
        <v>433</v>
      </c>
      <c r="B43" s="1354" t="s">
        <v>461</v>
      </c>
      <c r="C43" s="1400" t="s">
        <v>463</v>
      </c>
      <c r="D43" s="1402" t="s">
        <v>464</v>
      </c>
      <c r="E43" s="1414">
        <v>20393</v>
      </c>
      <c r="F43" s="1416">
        <f>SUM(F44:G44)</f>
        <v>2388</v>
      </c>
      <c r="G43" s="1417"/>
      <c r="H43" s="1409">
        <v>0</v>
      </c>
      <c r="I43" s="1410">
        <v>0</v>
      </c>
      <c r="J43" s="292"/>
      <c r="K43" s="276"/>
      <c r="L43" s="1418">
        <f>SUM(E43:K43)</f>
        <v>22781</v>
      </c>
      <c r="O43" s="2"/>
      <c r="P43" s="2"/>
    </row>
    <row r="44" spans="1:22" ht="29.25" customHeight="1" thickBot="1">
      <c r="A44" s="1273"/>
      <c r="B44" s="1042"/>
      <c r="C44" s="1401"/>
      <c r="D44" s="1403"/>
      <c r="E44" s="1415"/>
      <c r="F44" s="675">
        <v>2382</v>
      </c>
      <c r="G44" s="675">
        <v>6</v>
      </c>
      <c r="H44" s="1409"/>
      <c r="I44" s="1411"/>
      <c r="J44" s="672"/>
      <c r="K44" s="671"/>
      <c r="L44" s="1418"/>
      <c r="N44" s="424"/>
      <c r="O44" s="424"/>
      <c r="P44" s="424"/>
      <c r="V44" s="108"/>
    </row>
    <row r="45" spans="1:16" ht="29.25" customHeight="1" thickBot="1">
      <c r="A45" s="1273"/>
      <c r="B45" s="1042"/>
      <c r="C45" s="506" t="s">
        <v>212</v>
      </c>
      <c r="D45" s="508" t="s">
        <v>465</v>
      </c>
      <c r="E45" s="484">
        <v>3</v>
      </c>
      <c r="F45" s="443">
        <v>0</v>
      </c>
      <c r="G45" s="443">
        <v>0</v>
      </c>
      <c r="H45" s="443">
        <v>0</v>
      </c>
      <c r="I45" s="443">
        <v>0</v>
      </c>
      <c r="J45" s="325"/>
      <c r="K45" s="324"/>
      <c r="L45" s="58">
        <f>SUM(E45:K45)</f>
        <v>3</v>
      </c>
      <c r="N45" s="424"/>
      <c r="O45" s="2"/>
      <c r="P45" s="2"/>
    </row>
    <row r="46" spans="1:18" ht="29.25" customHeight="1" thickBot="1">
      <c r="A46" s="1355"/>
      <c r="B46" s="1043"/>
      <c r="C46" s="41">
        <v>0</v>
      </c>
      <c r="D46" s="509" t="s">
        <v>0</v>
      </c>
      <c r="E46" s="433">
        <v>0</v>
      </c>
      <c r="F46" s="1412">
        <v>0</v>
      </c>
      <c r="G46" s="1413"/>
      <c r="H46" s="513">
        <v>0</v>
      </c>
      <c r="I46" s="435">
        <v>0</v>
      </c>
      <c r="J46" s="512">
        <v>21679</v>
      </c>
      <c r="K46" s="270">
        <v>11124</v>
      </c>
      <c r="L46" s="58">
        <f>SUM(E46:K46)</f>
        <v>32803</v>
      </c>
      <c r="O46" s="2"/>
      <c r="P46" s="2"/>
      <c r="Q46" s="108"/>
      <c r="R46" s="108"/>
    </row>
    <row r="47" spans="5:12" ht="12.75">
      <c r="E47" s="58">
        <f>SUM(E43:E46)</f>
        <v>20396</v>
      </c>
      <c r="F47" s="58">
        <f>SUM(F44:F46)</f>
        <v>2382</v>
      </c>
      <c r="G47" s="58">
        <f aca="true" t="shared" si="0" ref="G47:L47">SUM(G43:G46)</f>
        <v>6</v>
      </c>
      <c r="H47" s="58">
        <f t="shared" si="0"/>
        <v>0</v>
      </c>
      <c r="I47" s="58">
        <f t="shared" si="0"/>
        <v>0</v>
      </c>
      <c r="J47" s="58">
        <f t="shared" si="0"/>
        <v>21679</v>
      </c>
      <c r="K47" s="58">
        <f t="shared" si="0"/>
        <v>11124</v>
      </c>
      <c r="L47" s="58">
        <f t="shared" si="0"/>
        <v>55587</v>
      </c>
    </row>
    <row r="48" spans="12:22" ht="12.75">
      <c r="L48" s="58"/>
      <c r="N48" s="424"/>
      <c r="O48" s="108"/>
      <c r="P48" s="108"/>
      <c r="Q48" s="108"/>
      <c r="R48" s="108"/>
      <c r="S48" s="108"/>
      <c r="T48" s="108"/>
      <c r="V48" s="108"/>
    </row>
  </sheetData>
  <sheetProtection/>
  <mergeCells count="54">
    <mergeCell ref="L43:L44"/>
    <mergeCell ref="E15:K15"/>
    <mergeCell ref="E16:J16"/>
    <mergeCell ref="J6:J10"/>
    <mergeCell ref="I7:I9"/>
    <mergeCell ref="F20:I20"/>
    <mergeCell ref="E36:J36"/>
    <mergeCell ref="E28:I28"/>
    <mergeCell ref="F37:I37"/>
    <mergeCell ref="F38:I38"/>
    <mergeCell ref="E14:K14"/>
    <mergeCell ref="H7:H8"/>
    <mergeCell ref="E17:J17"/>
    <mergeCell ref="K17:K25"/>
    <mergeCell ref="E18:J18"/>
    <mergeCell ref="E19:J19"/>
    <mergeCell ref="A43:A46"/>
    <mergeCell ref="B43:B46"/>
    <mergeCell ref="C43:C44"/>
    <mergeCell ref="F39:I39"/>
    <mergeCell ref="F40:I40"/>
    <mergeCell ref="H43:H44"/>
    <mergeCell ref="E39:E42"/>
    <mergeCell ref="I43:I44"/>
    <mergeCell ref="F41:G41"/>
    <mergeCell ref="F42:G42"/>
    <mergeCell ref="F46:G46"/>
    <mergeCell ref="D43:D44"/>
    <mergeCell ref="E43:E44"/>
    <mergeCell ref="F43:G43"/>
    <mergeCell ref="F25:G25"/>
    <mergeCell ref="A26:A29"/>
    <mergeCell ref="B26:B29"/>
    <mergeCell ref="C26:C27"/>
    <mergeCell ref="D26:D27"/>
    <mergeCell ref="F26:G26"/>
    <mergeCell ref="E26:E27"/>
    <mergeCell ref="F29:G29"/>
    <mergeCell ref="J26:K28"/>
    <mergeCell ref="J38:J42"/>
    <mergeCell ref="E22:E25"/>
    <mergeCell ref="F23:I23"/>
    <mergeCell ref="H26:H27"/>
    <mergeCell ref="I26:I27"/>
    <mergeCell ref="E32:K32"/>
    <mergeCell ref="E33:J33"/>
    <mergeCell ref="E34:J34"/>
    <mergeCell ref="J21:J25"/>
    <mergeCell ref="F24:G24"/>
    <mergeCell ref="F21:I21"/>
    <mergeCell ref="K34:K42"/>
    <mergeCell ref="E35:J35"/>
    <mergeCell ref="E31:K31"/>
    <mergeCell ref="F22:I22"/>
  </mergeCells>
  <printOptions horizontalCentered="1" verticalCentered="1"/>
  <pageMargins left="0" right="0" top="0" bottom="0" header="0" footer="0"/>
  <pageSetup fitToHeight="1" fitToWidth="1" horizontalDpi="600" verticalDpi="600" orientation="portrait" paperSize="9" scale="76" r:id="rId1"/>
</worksheet>
</file>

<file path=xl/worksheets/sheet16.xml><?xml version="1.0" encoding="utf-8"?>
<worksheet xmlns="http://schemas.openxmlformats.org/spreadsheetml/2006/main" xmlns:r="http://schemas.openxmlformats.org/officeDocument/2006/relationships">
  <dimension ref="A1:K20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6.8515625" style="0" customWidth="1"/>
    <col min="2" max="2" width="6.57421875" style="0" bestFit="1" customWidth="1"/>
    <col min="3" max="4" width="6.7109375" style="0" bestFit="1" customWidth="1"/>
    <col min="5" max="6" width="7.28125" style="0" bestFit="1" customWidth="1"/>
  </cols>
  <sheetData>
    <row r="1" spans="1:10" ht="12.75">
      <c r="A1" t="s">
        <v>96</v>
      </c>
      <c r="E1" t="s">
        <v>97</v>
      </c>
      <c r="I1" t="s">
        <v>98</v>
      </c>
      <c r="J1" t="s">
        <v>99</v>
      </c>
    </row>
    <row r="2" spans="1:11" ht="12.75">
      <c r="A2" t="s">
        <v>100</v>
      </c>
      <c r="B2" t="s">
        <v>101</v>
      </c>
      <c r="C2" t="s">
        <v>102</v>
      </c>
      <c r="D2" t="s">
        <v>103</v>
      </c>
      <c r="E2" t="s">
        <v>104</v>
      </c>
      <c r="F2" t="s">
        <v>105</v>
      </c>
      <c r="G2" t="s">
        <v>106</v>
      </c>
      <c r="H2" t="s">
        <v>107</v>
      </c>
      <c r="I2" t="s">
        <v>108</v>
      </c>
      <c r="J2" t="s">
        <v>59</v>
      </c>
      <c r="K2" t="s">
        <v>109</v>
      </c>
    </row>
    <row r="3" ht="12.75">
      <c r="A3" t="s">
        <v>110</v>
      </c>
    </row>
    <row r="4" spans="1:11" ht="12.75">
      <c r="A4" t="s">
        <v>111</v>
      </c>
      <c r="C4">
        <v>0</v>
      </c>
      <c r="D4">
        <v>0</v>
      </c>
      <c r="E4">
        <v>0</v>
      </c>
      <c r="F4">
        <v>0</v>
      </c>
      <c r="G4">
        <v>0</v>
      </c>
      <c r="H4">
        <v>0</v>
      </c>
      <c r="I4">
        <v>0</v>
      </c>
      <c r="J4">
        <v>0</v>
      </c>
      <c r="K4">
        <v>87</v>
      </c>
    </row>
    <row r="5" spans="1:11" ht="12.75">
      <c r="A5" t="s">
        <v>112</v>
      </c>
      <c r="C5">
        <v>9</v>
      </c>
      <c r="D5">
        <v>6</v>
      </c>
      <c r="E5">
        <v>44</v>
      </c>
      <c r="F5">
        <v>64</v>
      </c>
      <c r="G5">
        <v>2</v>
      </c>
      <c r="H5">
        <v>315</v>
      </c>
      <c r="I5">
        <v>6</v>
      </c>
      <c r="J5">
        <v>13</v>
      </c>
      <c r="K5" s="103">
        <v>8938</v>
      </c>
    </row>
    <row r="6" spans="1:11" ht="12.75">
      <c r="A6" t="s">
        <v>113</v>
      </c>
      <c r="C6">
        <v>0</v>
      </c>
      <c r="D6">
        <v>0</v>
      </c>
      <c r="E6">
        <v>1</v>
      </c>
      <c r="F6">
        <v>6</v>
      </c>
      <c r="G6">
        <v>1</v>
      </c>
      <c r="H6">
        <v>6</v>
      </c>
      <c r="I6">
        <v>1</v>
      </c>
      <c r="J6">
        <v>0</v>
      </c>
      <c r="K6">
        <v>627</v>
      </c>
    </row>
    <row r="7" spans="1:11" ht="12.75">
      <c r="A7" t="s">
        <v>114</v>
      </c>
      <c r="C7">
        <v>0</v>
      </c>
      <c r="D7">
        <v>4</v>
      </c>
      <c r="E7">
        <v>1</v>
      </c>
      <c r="F7">
        <v>3</v>
      </c>
      <c r="G7">
        <v>0</v>
      </c>
      <c r="H7">
        <v>12</v>
      </c>
      <c r="I7">
        <v>4</v>
      </c>
      <c r="J7">
        <v>0</v>
      </c>
      <c r="K7">
        <v>150</v>
      </c>
    </row>
    <row r="8" spans="1:11" ht="12.75">
      <c r="A8" t="s">
        <v>115</v>
      </c>
      <c r="C8">
        <v>0</v>
      </c>
      <c r="D8">
        <v>0</v>
      </c>
      <c r="E8">
        <v>178</v>
      </c>
      <c r="F8">
        <v>301</v>
      </c>
      <c r="G8">
        <v>67</v>
      </c>
      <c r="H8">
        <v>592</v>
      </c>
      <c r="I8">
        <v>59</v>
      </c>
      <c r="J8">
        <v>2</v>
      </c>
      <c r="K8" s="103">
        <v>1546</v>
      </c>
    </row>
    <row r="9" spans="1:11" ht="12.75">
      <c r="A9" t="s">
        <v>116</v>
      </c>
      <c r="C9">
        <v>0</v>
      </c>
      <c r="D9">
        <v>0</v>
      </c>
      <c r="E9">
        <v>0</v>
      </c>
      <c r="F9">
        <v>0</v>
      </c>
      <c r="G9">
        <v>0</v>
      </c>
      <c r="H9">
        <v>2</v>
      </c>
      <c r="I9">
        <v>39</v>
      </c>
      <c r="J9">
        <v>0</v>
      </c>
      <c r="K9" s="103">
        <v>4611</v>
      </c>
    </row>
    <row r="10" spans="1:11" ht="12.75">
      <c r="A10" t="s">
        <v>117</v>
      </c>
      <c r="C10">
        <v>0</v>
      </c>
      <c r="D10">
        <v>0</v>
      </c>
      <c r="E10">
        <v>0</v>
      </c>
      <c r="F10">
        <v>0</v>
      </c>
      <c r="G10">
        <v>0</v>
      </c>
      <c r="H10">
        <v>0</v>
      </c>
      <c r="I10">
        <v>4</v>
      </c>
      <c r="J10">
        <v>0</v>
      </c>
      <c r="K10" s="103">
        <v>1345</v>
      </c>
    </row>
    <row r="11" spans="1:11" ht="12.75">
      <c r="A11" t="s">
        <v>118</v>
      </c>
      <c r="C11">
        <v>0</v>
      </c>
      <c r="D11">
        <v>0</v>
      </c>
      <c r="E11">
        <v>0</v>
      </c>
      <c r="F11">
        <v>0</v>
      </c>
      <c r="G11">
        <v>0</v>
      </c>
      <c r="H11">
        <v>3</v>
      </c>
      <c r="I11">
        <v>2</v>
      </c>
      <c r="J11">
        <v>0</v>
      </c>
      <c r="K11">
        <v>456</v>
      </c>
    </row>
    <row r="12" spans="1:11" ht="12.75">
      <c r="A12" t="s">
        <v>119</v>
      </c>
      <c r="C12">
        <v>0</v>
      </c>
      <c r="D12">
        <v>0</v>
      </c>
      <c r="E12">
        <v>0</v>
      </c>
      <c r="F12">
        <v>0</v>
      </c>
      <c r="G12">
        <v>0</v>
      </c>
      <c r="H12">
        <v>0</v>
      </c>
      <c r="I12">
        <v>105</v>
      </c>
      <c r="J12">
        <v>0</v>
      </c>
      <c r="K12" s="103">
        <v>1547</v>
      </c>
    </row>
    <row r="13" spans="1:11" ht="12.75">
      <c r="A13" t="s">
        <v>120</v>
      </c>
      <c r="C13">
        <v>0</v>
      </c>
      <c r="D13">
        <v>0</v>
      </c>
      <c r="E13">
        <v>0</v>
      </c>
      <c r="F13">
        <v>0</v>
      </c>
      <c r="G13">
        <v>0</v>
      </c>
      <c r="H13">
        <v>0</v>
      </c>
      <c r="I13">
        <v>0</v>
      </c>
      <c r="J13">
        <v>8</v>
      </c>
      <c r="K13" s="103">
        <v>1042</v>
      </c>
    </row>
    <row r="14" spans="1:11" ht="12.75">
      <c r="A14" t="s">
        <v>121</v>
      </c>
      <c r="C14">
        <v>0</v>
      </c>
      <c r="D14">
        <v>0</v>
      </c>
      <c r="E14">
        <v>0</v>
      </c>
      <c r="F14">
        <v>0</v>
      </c>
      <c r="G14">
        <v>0</v>
      </c>
      <c r="H14">
        <v>0</v>
      </c>
      <c r="I14">
        <v>0</v>
      </c>
      <c r="J14">
        <v>0</v>
      </c>
      <c r="K14">
        <v>1</v>
      </c>
    </row>
    <row r="15" spans="1:11" ht="12.75">
      <c r="A15" t="s">
        <v>122</v>
      </c>
      <c r="C15">
        <v>0</v>
      </c>
      <c r="D15">
        <v>0</v>
      </c>
      <c r="E15">
        <v>0</v>
      </c>
      <c r="F15">
        <v>0</v>
      </c>
      <c r="G15">
        <v>0</v>
      </c>
      <c r="H15">
        <v>0</v>
      </c>
      <c r="I15">
        <v>0</v>
      </c>
      <c r="J15">
        <v>0</v>
      </c>
      <c r="K15">
        <v>118</v>
      </c>
    </row>
    <row r="16" spans="1:11" ht="12.75">
      <c r="A16" t="s">
        <v>123</v>
      </c>
      <c r="C16">
        <v>0</v>
      </c>
      <c r="D16">
        <v>0</v>
      </c>
      <c r="E16">
        <v>0</v>
      </c>
      <c r="F16">
        <v>0</v>
      </c>
      <c r="G16">
        <v>0</v>
      </c>
      <c r="H16">
        <v>0</v>
      </c>
      <c r="I16">
        <v>0</v>
      </c>
      <c r="J16">
        <v>0</v>
      </c>
      <c r="K16">
        <v>23</v>
      </c>
    </row>
    <row r="18" spans="1:10" ht="12.75">
      <c r="A18" t="s">
        <v>96</v>
      </c>
      <c r="E18" t="s">
        <v>124</v>
      </c>
      <c r="I18" t="s">
        <v>98</v>
      </c>
      <c r="J18" t="s">
        <v>125</v>
      </c>
    </row>
    <row r="19" spans="1:11" ht="12.75">
      <c r="A19" t="s">
        <v>126</v>
      </c>
      <c r="C19" t="s">
        <v>102</v>
      </c>
      <c r="D19" t="s">
        <v>103</v>
      </c>
      <c r="E19" t="s">
        <v>104</v>
      </c>
      <c r="F19" t="s">
        <v>105</v>
      </c>
      <c r="G19" t="s">
        <v>106</v>
      </c>
      <c r="H19" t="s">
        <v>107</v>
      </c>
      <c r="I19" t="s">
        <v>108</v>
      </c>
      <c r="J19" t="s">
        <v>59</v>
      </c>
      <c r="K19" t="s">
        <v>109</v>
      </c>
    </row>
    <row r="20" ht="12.75">
      <c r="A20" t="s">
        <v>110</v>
      </c>
    </row>
    <row r="21" spans="1:11" ht="12.75">
      <c r="A21" t="s">
        <v>111</v>
      </c>
      <c r="C21">
        <v>0</v>
      </c>
      <c r="D21">
        <v>0</v>
      </c>
      <c r="E21">
        <v>0</v>
      </c>
      <c r="F21">
        <v>0</v>
      </c>
      <c r="G21">
        <v>0</v>
      </c>
      <c r="H21">
        <v>0</v>
      </c>
      <c r="I21">
        <v>1</v>
      </c>
      <c r="J21">
        <v>0</v>
      </c>
      <c r="K21">
        <v>85</v>
      </c>
    </row>
    <row r="22" spans="1:11" ht="12.75">
      <c r="A22" t="s">
        <v>112</v>
      </c>
      <c r="C22">
        <v>9</v>
      </c>
      <c r="D22">
        <v>7</v>
      </c>
      <c r="E22">
        <v>45</v>
      </c>
      <c r="F22">
        <v>68</v>
      </c>
      <c r="G22">
        <v>2</v>
      </c>
      <c r="H22">
        <v>310</v>
      </c>
      <c r="I22">
        <v>8</v>
      </c>
      <c r="J22">
        <v>14</v>
      </c>
      <c r="K22" s="103">
        <v>8937</v>
      </c>
    </row>
    <row r="23" spans="1:11" ht="12.75">
      <c r="A23" t="s">
        <v>113</v>
      </c>
      <c r="C23">
        <v>1</v>
      </c>
      <c r="D23">
        <v>0</v>
      </c>
      <c r="E23">
        <v>1</v>
      </c>
      <c r="F23">
        <v>5</v>
      </c>
      <c r="G23">
        <v>0</v>
      </c>
      <c r="H23">
        <v>5</v>
      </c>
      <c r="I23">
        <v>1</v>
      </c>
      <c r="J23">
        <v>0</v>
      </c>
      <c r="K23">
        <v>604</v>
      </c>
    </row>
    <row r="24" spans="1:11" ht="12.75">
      <c r="A24" t="s">
        <v>114</v>
      </c>
      <c r="C24">
        <v>0</v>
      </c>
      <c r="D24">
        <v>3</v>
      </c>
      <c r="E24">
        <v>2</v>
      </c>
      <c r="F24">
        <v>3</v>
      </c>
      <c r="G24">
        <v>2</v>
      </c>
      <c r="H24">
        <v>11</v>
      </c>
      <c r="I24">
        <v>3</v>
      </c>
      <c r="J24">
        <v>0</v>
      </c>
      <c r="K24">
        <v>156</v>
      </c>
    </row>
    <row r="25" spans="1:11" ht="12.75">
      <c r="A25" t="s">
        <v>115</v>
      </c>
      <c r="C25">
        <v>0</v>
      </c>
      <c r="D25">
        <v>0</v>
      </c>
      <c r="E25">
        <v>172</v>
      </c>
      <c r="F25">
        <v>304</v>
      </c>
      <c r="G25">
        <v>63</v>
      </c>
      <c r="H25">
        <v>584</v>
      </c>
      <c r="I25">
        <v>61</v>
      </c>
      <c r="J25">
        <v>2</v>
      </c>
      <c r="K25" s="103">
        <v>1556</v>
      </c>
    </row>
    <row r="26" spans="1:11" ht="12.75">
      <c r="A26" t="s">
        <v>116</v>
      </c>
      <c r="C26">
        <v>0</v>
      </c>
      <c r="D26">
        <v>0</v>
      </c>
      <c r="E26">
        <v>0</v>
      </c>
      <c r="F26">
        <v>0</v>
      </c>
      <c r="G26">
        <v>0</v>
      </c>
      <c r="H26">
        <v>2</v>
      </c>
      <c r="I26">
        <v>36</v>
      </c>
      <c r="J26">
        <v>0</v>
      </c>
      <c r="K26" s="103">
        <v>4640</v>
      </c>
    </row>
    <row r="27" spans="1:11" ht="12.75">
      <c r="A27" t="s">
        <v>117</v>
      </c>
      <c r="C27">
        <v>0</v>
      </c>
      <c r="D27">
        <v>0</v>
      </c>
      <c r="E27">
        <v>0</v>
      </c>
      <c r="F27">
        <v>0</v>
      </c>
      <c r="G27">
        <v>0</v>
      </c>
      <c r="H27">
        <v>0</v>
      </c>
      <c r="I27">
        <v>5</v>
      </c>
      <c r="J27">
        <v>0</v>
      </c>
      <c r="K27" s="103">
        <v>1322</v>
      </c>
    </row>
    <row r="28" spans="1:11" ht="12.75">
      <c r="A28" t="s">
        <v>118</v>
      </c>
      <c r="C28">
        <v>0</v>
      </c>
      <c r="D28">
        <v>0</v>
      </c>
      <c r="E28">
        <v>0</v>
      </c>
      <c r="F28">
        <v>0</v>
      </c>
      <c r="G28">
        <v>0</v>
      </c>
      <c r="H28">
        <v>3</v>
      </c>
      <c r="I28">
        <v>1</v>
      </c>
      <c r="J28">
        <v>0</v>
      </c>
      <c r="K28">
        <v>451</v>
      </c>
    </row>
    <row r="29" spans="1:11" ht="12.75">
      <c r="A29" t="s">
        <v>119</v>
      </c>
      <c r="C29">
        <v>0</v>
      </c>
      <c r="D29">
        <v>0</v>
      </c>
      <c r="E29">
        <v>0</v>
      </c>
      <c r="F29">
        <v>0</v>
      </c>
      <c r="G29">
        <v>0</v>
      </c>
      <c r="H29">
        <v>0</v>
      </c>
      <c r="I29">
        <v>99</v>
      </c>
      <c r="J29">
        <v>0</v>
      </c>
      <c r="K29" s="103">
        <v>1554</v>
      </c>
    </row>
    <row r="30" spans="1:11" ht="12.75">
      <c r="A30" t="s">
        <v>120</v>
      </c>
      <c r="C30">
        <v>0</v>
      </c>
      <c r="D30">
        <v>0</v>
      </c>
      <c r="E30">
        <v>0</v>
      </c>
      <c r="F30">
        <v>0</v>
      </c>
      <c r="G30">
        <v>0</v>
      </c>
      <c r="H30">
        <v>0</v>
      </c>
      <c r="I30">
        <v>0</v>
      </c>
      <c r="J30">
        <v>10</v>
      </c>
      <c r="K30" s="103">
        <v>1065</v>
      </c>
    </row>
    <row r="31" spans="1:11" ht="12.75">
      <c r="A31" t="s">
        <v>121</v>
      </c>
      <c r="C31">
        <v>0</v>
      </c>
      <c r="D31">
        <v>0</v>
      </c>
      <c r="E31">
        <v>0</v>
      </c>
      <c r="F31">
        <v>0</v>
      </c>
      <c r="G31">
        <v>0</v>
      </c>
      <c r="H31">
        <v>0</v>
      </c>
      <c r="I31">
        <v>0</v>
      </c>
      <c r="J31">
        <v>0</v>
      </c>
      <c r="K31">
        <v>1</v>
      </c>
    </row>
    <row r="32" spans="1:11" ht="12.75">
      <c r="A32" t="s">
        <v>122</v>
      </c>
      <c r="C32">
        <v>0</v>
      </c>
      <c r="D32">
        <v>0</v>
      </c>
      <c r="E32">
        <v>0</v>
      </c>
      <c r="F32">
        <v>0</v>
      </c>
      <c r="G32">
        <v>0</v>
      </c>
      <c r="H32">
        <v>0</v>
      </c>
      <c r="I32">
        <v>0</v>
      </c>
      <c r="J32">
        <v>0</v>
      </c>
      <c r="K32">
        <v>116</v>
      </c>
    </row>
    <row r="33" spans="1:11" ht="12.75">
      <c r="A33" t="s">
        <v>123</v>
      </c>
      <c r="C33">
        <v>0</v>
      </c>
      <c r="D33">
        <v>0</v>
      </c>
      <c r="E33">
        <v>0</v>
      </c>
      <c r="F33">
        <v>0</v>
      </c>
      <c r="G33">
        <v>0</v>
      </c>
      <c r="H33">
        <v>0</v>
      </c>
      <c r="I33">
        <v>0</v>
      </c>
      <c r="J33">
        <v>0</v>
      </c>
      <c r="K33">
        <v>21</v>
      </c>
    </row>
    <row r="35" spans="1:10" ht="12.75">
      <c r="A35" t="s">
        <v>96</v>
      </c>
      <c r="E35" t="s">
        <v>127</v>
      </c>
      <c r="I35" t="s">
        <v>98</v>
      </c>
      <c r="J35" t="s">
        <v>128</v>
      </c>
    </row>
    <row r="36" spans="1:11" ht="12.75">
      <c r="A36" t="s">
        <v>129</v>
      </c>
      <c r="C36" t="s">
        <v>102</v>
      </c>
      <c r="D36" t="s">
        <v>103</v>
      </c>
      <c r="E36" t="s">
        <v>104</v>
      </c>
      <c r="F36" t="s">
        <v>105</v>
      </c>
      <c r="G36" t="s">
        <v>106</v>
      </c>
      <c r="H36" t="s">
        <v>107</v>
      </c>
      <c r="I36" t="s">
        <v>108</v>
      </c>
      <c r="J36" t="s">
        <v>59</v>
      </c>
      <c r="K36" t="s">
        <v>109</v>
      </c>
    </row>
    <row r="37" ht="12.75">
      <c r="A37" t="s">
        <v>110</v>
      </c>
    </row>
    <row r="38" spans="1:11" ht="12.75">
      <c r="A38" t="s">
        <v>111</v>
      </c>
      <c r="C38">
        <v>0</v>
      </c>
      <c r="D38">
        <v>0</v>
      </c>
      <c r="E38">
        <v>0</v>
      </c>
      <c r="F38">
        <v>0</v>
      </c>
      <c r="G38">
        <v>0</v>
      </c>
      <c r="H38">
        <v>0</v>
      </c>
      <c r="I38">
        <v>2</v>
      </c>
      <c r="J38">
        <v>0</v>
      </c>
      <c r="K38">
        <v>77</v>
      </c>
    </row>
    <row r="39" spans="1:11" ht="12.75">
      <c r="A39" t="s">
        <v>112</v>
      </c>
      <c r="C39">
        <v>11</v>
      </c>
      <c r="D39">
        <v>9</v>
      </c>
      <c r="E39">
        <v>46</v>
      </c>
      <c r="F39">
        <v>68</v>
      </c>
      <c r="G39">
        <v>3</v>
      </c>
      <c r="H39">
        <v>294</v>
      </c>
      <c r="I39">
        <v>11</v>
      </c>
      <c r="J39">
        <v>13</v>
      </c>
      <c r="K39" s="103">
        <v>8954</v>
      </c>
    </row>
    <row r="40" spans="1:11" ht="12.75">
      <c r="A40" t="s">
        <v>113</v>
      </c>
      <c r="C40">
        <v>0</v>
      </c>
      <c r="D40">
        <v>0</v>
      </c>
      <c r="E40">
        <v>1</v>
      </c>
      <c r="F40">
        <v>4</v>
      </c>
      <c r="G40">
        <v>0</v>
      </c>
      <c r="H40">
        <v>5</v>
      </c>
      <c r="I40">
        <v>0</v>
      </c>
      <c r="J40">
        <v>0</v>
      </c>
      <c r="K40">
        <v>591</v>
      </c>
    </row>
    <row r="41" spans="1:11" ht="12.75">
      <c r="A41" t="s">
        <v>114</v>
      </c>
      <c r="C41">
        <v>0</v>
      </c>
      <c r="D41">
        <v>3</v>
      </c>
      <c r="E41">
        <v>1</v>
      </c>
      <c r="F41">
        <v>2</v>
      </c>
      <c r="G41">
        <v>2</v>
      </c>
      <c r="H41">
        <v>10</v>
      </c>
      <c r="I41">
        <v>6</v>
      </c>
      <c r="J41">
        <v>0</v>
      </c>
      <c r="K41">
        <v>157</v>
      </c>
    </row>
    <row r="42" spans="1:11" ht="12.75">
      <c r="A42" t="s">
        <v>115</v>
      </c>
      <c r="C42">
        <v>0</v>
      </c>
      <c r="D42">
        <v>0</v>
      </c>
      <c r="E42">
        <v>177</v>
      </c>
      <c r="F42">
        <v>307</v>
      </c>
      <c r="G42">
        <v>62</v>
      </c>
      <c r="H42">
        <v>579</v>
      </c>
      <c r="I42">
        <v>56</v>
      </c>
      <c r="J42">
        <v>2</v>
      </c>
      <c r="K42" s="103">
        <v>1570</v>
      </c>
    </row>
    <row r="43" spans="1:11" ht="12.75">
      <c r="A43" t="s">
        <v>116</v>
      </c>
      <c r="C43">
        <v>0</v>
      </c>
      <c r="D43">
        <v>0</v>
      </c>
      <c r="E43">
        <v>0</v>
      </c>
      <c r="F43">
        <v>0</v>
      </c>
      <c r="G43">
        <v>0</v>
      </c>
      <c r="H43">
        <v>2</v>
      </c>
      <c r="I43">
        <v>35</v>
      </c>
      <c r="J43">
        <v>0</v>
      </c>
      <c r="K43" s="103">
        <v>4673</v>
      </c>
    </row>
    <row r="44" spans="1:11" ht="12.75">
      <c r="A44" t="s">
        <v>117</v>
      </c>
      <c r="C44">
        <v>0</v>
      </c>
      <c r="D44">
        <v>0</v>
      </c>
      <c r="E44">
        <v>0</v>
      </c>
      <c r="F44">
        <v>0</v>
      </c>
      <c r="G44">
        <v>0</v>
      </c>
      <c r="H44">
        <v>0</v>
      </c>
      <c r="I44">
        <v>5</v>
      </c>
      <c r="J44">
        <v>0</v>
      </c>
      <c r="K44" s="103">
        <v>1301</v>
      </c>
    </row>
    <row r="45" spans="1:11" ht="12.75">
      <c r="A45" t="s">
        <v>118</v>
      </c>
      <c r="C45">
        <v>0</v>
      </c>
      <c r="D45">
        <v>0</v>
      </c>
      <c r="E45">
        <v>0</v>
      </c>
      <c r="F45">
        <v>0</v>
      </c>
      <c r="G45">
        <v>0</v>
      </c>
      <c r="H45">
        <v>2</v>
      </c>
      <c r="I45">
        <v>0</v>
      </c>
      <c r="J45">
        <v>0</v>
      </c>
      <c r="K45">
        <v>451</v>
      </c>
    </row>
    <row r="46" spans="1:11" ht="12.75">
      <c r="A46" t="s">
        <v>119</v>
      </c>
      <c r="C46">
        <v>0</v>
      </c>
      <c r="D46">
        <v>0</v>
      </c>
      <c r="E46">
        <v>0</v>
      </c>
      <c r="F46">
        <v>0</v>
      </c>
      <c r="G46">
        <v>0</v>
      </c>
      <c r="H46">
        <v>0</v>
      </c>
      <c r="I46">
        <v>89</v>
      </c>
      <c r="J46">
        <v>0</v>
      </c>
      <c r="K46" s="103">
        <v>1567</v>
      </c>
    </row>
    <row r="47" spans="1:11" ht="12.75">
      <c r="A47" t="s">
        <v>120</v>
      </c>
      <c r="C47">
        <v>0</v>
      </c>
      <c r="D47">
        <v>0</v>
      </c>
      <c r="E47">
        <v>0</v>
      </c>
      <c r="F47">
        <v>0</v>
      </c>
      <c r="G47">
        <v>0</v>
      </c>
      <c r="H47">
        <v>0</v>
      </c>
      <c r="I47">
        <v>0</v>
      </c>
      <c r="J47">
        <v>10</v>
      </c>
      <c r="K47" s="103">
        <v>1037</v>
      </c>
    </row>
    <row r="48" spans="1:11" ht="12.75">
      <c r="A48" t="s">
        <v>121</v>
      </c>
      <c r="C48">
        <v>0</v>
      </c>
      <c r="D48">
        <v>0</v>
      </c>
      <c r="E48">
        <v>0</v>
      </c>
      <c r="F48">
        <v>0</v>
      </c>
      <c r="G48">
        <v>0</v>
      </c>
      <c r="H48">
        <v>0</v>
      </c>
      <c r="I48">
        <v>0</v>
      </c>
      <c r="J48">
        <v>0</v>
      </c>
      <c r="K48">
        <v>3</v>
      </c>
    </row>
    <row r="49" spans="1:11" ht="12.75">
      <c r="A49" t="s">
        <v>122</v>
      </c>
      <c r="C49">
        <v>0</v>
      </c>
      <c r="D49">
        <v>0</v>
      </c>
      <c r="E49">
        <v>0</v>
      </c>
      <c r="F49">
        <v>0</v>
      </c>
      <c r="G49">
        <v>0</v>
      </c>
      <c r="H49">
        <v>0</v>
      </c>
      <c r="I49">
        <v>0</v>
      </c>
      <c r="J49">
        <v>0</v>
      </c>
      <c r="K49">
        <v>131</v>
      </c>
    </row>
    <row r="50" spans="1:11" ht="12.75">
      <c r="A50" t="s">
        <v>123</v>
      </c>
      <c r="C50">
        <v>0</v>
      </c>
      <c r="D50">
        <v>0</v>
      </c>
      <c r="E50">
        <v>0</v>
      </c>
      <c r="F50">
        <v>0</v>
      </c>
      <c r="G50">
        <v>0</v>
      </c>
      <c r="H50">
        <v>0</v>
      </c>
      <c r="I50">
        <v>0</v>
      </c>
      <c r="J50">
        <v>0</v>
      </c>
      <c r="K50">
        <v>22</v>
      </c>
    </row>
    <row r="52" spans="1:10" ht="12.75">
      <c r="A52" t="s">
        <v>96</v>
      </c>
      <c r="E52" t="s">
        <v>130</v>
      </c>
      <c r="I52" t="s">
        <v>98</v>
      </c>
      <c r="J52" t="s">
        <v>131</v>
      </c>
    </row>
    <row r="53" spans="1:11" ht="12.75">
      <c r="A53" t="s">
        <v>132</v>
      </c>
      <c r="C53" t="s">
        <v>102</v>
      </c>
      <c r="D53" t="s">
        <v>103</v>
      </c>
      <c r="E53" t="s">
        <v>104</v>
      </c>
      <c r="F53" t="s">
        <v>105</v>
      </c>
      <c r="G53" t="s">
        <v>106</v>
      </c>
      <c r="H53" t="s">
        <v>107</v>
      </c>
      <c r="I53" t="s">
        <v>108</v>
      </c>
      <c r="J53" t="s">
        <v>59</v>
      </c>
      <c r="K53" t="s">
        <v>109</v>
      </c>
    </row>
    <row r="54" ht="12.75">
      <c r="A54" t="s">
        <v>110</v>
      </c>
    </row>
    <row r="55" spans="1:11" ht="12.75">
      <c r="A55" t="s">
        <v>111</v>
      </c>
      <c r="C55">
        <v>0</v>
      </c>
      <c r="D55">
        <v>0</v>
      </c>
      <c r="E55">
        <v>0</v>
      </c>
      <c r="F55">
        <v>0</v>
      </c>
      <c r="G55">
        <v>0</v>
      </c>
      <c r="H55">
        <v>0</v>
      </c>
      <c r="I55">
        <v>1</v>
      </c>
      <c r="J55">
        <v>0</v>
      </c>
      <c r="K55">
        <v>74</v>
      </c>
    </row>
    <row r="56" spans="1:11" ht="12.75">
      <c r="A56" t="s">
        <v>112</v>
      </c>
      <c r="C56">
        <v>10</v>
      </c>
      <c r="D56">
        <v>9</v>
      </c>
      <c r="E56">
        <v>46</v>
      </c>
      <c r="F56">
        <v>69</v>
      </c>
      <c r="G56">
        <v>2</v>
      </c>
      <c r="H56">
        <v>297</v>
      </c>
      <c r="I56">
        <v>10</v>
      </c>
      <c r="J56">
        <v>12</v>
      </c>
      <c r="K56" s="103">
        <v>8961</v>
      </c>
    </row>
    <row r="57" spans="1:11" ht="12.75">
      <c r="A57" t="s">
        <v>113</v>
      </c>
      <c r="C57">
        <v>0</v>
      </c>
      <c r="D57">
        <v>0</v>
      </c>
      <c r="E57">
        <v>1</v>
      </c>
      <c r="F57">
        <v>3</v>
      </c>
      <c r="G57">
        <v>0</v>
      </c>
      <c r="H57">
        <v>5</v>
      </c>
      <c r="I57">
        <v>0</v>
      </c>
      <c r="J57">
        <v>0</v>
      </c>
      <c r="K57">
        <v>578</v>
      </c>
    </row>
    <row r="58" spans="1:11" ht="12.75">
      <c r="A58" t="s">
        <v>114</v>
      </c>
      <c r="C58">
        <v>0</v>
      </c>
      <c r="D58">
        <v>7</v>
      </c>
      <c r="E58">
        <v>0</v>
      </c>
      <c r="F58">
        <v>1</v>
      </c>
      <c r="G58">
        <v>2</v>
      </c>
      <c r="H58">
        <v>11</v>
      </c>
      <c r="I58">
        <v>6</v>
      </c>
      <c r="J58">
        <v>0</v>
      </c>
      <c r="K58">
        <v>172</v>
      </c>
    </row>
    <row r="59" spans="1:11" ht="12.75">
      <c r="A59" t="s">
        <v>115</v>
      </c>
      <c r="C59">
        <v>0</v>
      </c>
      <c r="D59">
        <v>0</v>
      </c>
      <c r="E59">
        <v>176</v>
      </c>
      <c r="F59">
        <v>306</v>
      </c>
      <c r="G59">
        <v>63</v>
      </c>
      <c r="H59">
        <v>580</v>
      </c>
      <c r="I59">
        <v>55</v>
      </c>
      <c r="J59">
        <v>2</v>
      </c>
      <c r="K59" s="103">
        <v>1583</v>
      </c>
    </row>
    <row r="60" spans="1:11" ht="12.75">
      <c r="A60" t="s">
        <v>116</v>
      </c>
      <c r="C60">
        <v>0</v>
      </c>
      <c r="D60">
        <v>0</v>
      </c>
      <c r="E60">
        <v>0</v>
      </c>
      <c r="F60">
        <v>0</v>
      </c>
      <c r="G60">
        <v>0</v>
      </c>
      <c r="H60">
        <v>2</v>
      </c>
      <c r="I60">
        <v>33</v>
      </c>
      <c r="J60">
        <v>0</v>
      </c>
      <c r="K60" s="103">
        <v>4708</v>
      </c>
    </row>
    <row r="61" spans="1:11" ht="12.75">
      <c r="A61" t="s">
        <v>117</v>
      </c>
      <c r="C61">
        <v>0</v>
      </c>
      <c r="D61">
        <v>0</v>
      </c>
      <c r="E61">
        <v>0</v>
      </c>
      <c r="F61">
        <v>0</v>
      </c>
      <c r="G61">
        <v>0</v>
      </c>
      <c r="H61">
        <v>0</v>
      </c>
      <c r="I61">
        <v>5</v>
      </c>
      <c r="J61">
        <v>0</v>
      </c>
      <c r="K61" s="103">
        <v>1302</v>
      </c>
    </row>
    <row r="62" spans="1:11" ht="12.75">
      <c r="A62" t="s">
        <v>118</v>
      </c>
      <c r="C62">
        <v>0</v>
      </c>
      <c r="D62">
        <v>0</v>
      </c>
      <c r="E62">
        <v>0</v>
      </c>
      <c r="F62">
        <v>0</v>
      </c>
      <c r="G62">
        <v>0</v>
      </c>
      <c r="H62">
        <v>1</v>
      </c>
      <c r="I62">
        <v>1</v>
      </c>
      <c r="J62">
        <v>0</v>
      </c>
      <c r="K62">
        <v>450</v>
      </c>
    </row>
    <row r="63" spans="1:11" ht="12.75">
      <c r="A63" t="s">
        <v>119</v>
      </c>
      <c r="C63">
        <v>0</v>
      </c>
      <c r="D63">
        <v>0</v>
      </c>
      <c r="E63">
        <v>0</v>
      </c>
      <c r="F63">
        <v>0</v>
      </c>
      <c r="G63">
        <v>0</v>
      </c>
      <c r="H63">
        <v>0</v>
      </c>
      <c r="I63">
        <v>88</v>
      </c>
      <c r="J63">
        <v>0</v>
      </c>
      <c r="K63" s="103">
        <v>1544</v>
      </c>
    </row>
    <row r="64" spans="1:11" ht="12.75">
      <c r="A64" t="s">
        <v>120</v>
      </c>
      <c r="C64">
        <v>0</v>
      </c>
      <c r="D64">
        <v>0</v>
      </c>
      <c r="E64">
        <v>0</v>
      </c>
      <c r="F64">
        <v>0</v>
      </c>
      <c r="G64">
        <v>0</v>
      </c>
      <c r="H64">
        <v>0</v>
      </c>
      <c r="I64">
        <v>0</v>
      </c>
      <c r="J64">
        <v>10</v>
      </c>
      <c r="K64" s="103">
        <v>1011</v>
      </c>
    </row>
    <row r="65" spans="1:11" ht="12.75">
      <c r="A65" t="s">
        <v>121</v>
      </c>
      <c r="C65">
        <v>0</v>
      </c>
      <c r="D65">
        <v>0</v>
      </c>
      <c r="E65">
        <v>0</v>
      </c>
      <c r="F65">
        <v>0</v>
      </c>
      <c r="G65">
        <v>0</v>
      </c>
      <c r="H65">
        <v>0</v>
      </c>
      <c r="I65">
        <v>0</v>
      </c>
      <c r="J65">
        <v>0</v>
      </c>
      <c r="K65">
        <v>2</v>
      </c>
    </row>
    <row r="66" spans="1:11" ht="12.75">
      <c r="A66" t="s">
        <v>122</v>
      </c>
      <c r="C66">
        <v>0</v>
      </c>
      <c r="D66">
        <v>0</v>
      </c>
      <c r="E66">
        <v>0</v>
      </c>
      <c r="F66">
        <v>0</v>
      </c>
      <c r="G66">
        <v>0</v>
      </c>
      <c r="H66">
        <v>0</v>
      </c>
      <c r="I66">
        <v>0</v>
      </c>
      <c r="J66">
        <v>0</v>
      </c>
      <c r="K66">
        <v>135</v>
      </c>
    </row>
    <row r="67" spans="1:11" ht="12.75">
      <c r="A67" t="s">
        <v>123</v>
      </c>
      <c r="C67">
        <v>0</v>
      </c>
      <c r="D67">
        <v>0</v>
      </c>
      <c r="E67">
        <v>0</v>
      </c>
      <c r="F67">
        <v>0</v>
      </c>
      <c r="G67">
        <v>0</v>
      </c>
      <c r="H67">
        <v>0</v>
      </c>
      <c r="I67">
        <v>0</v>
      </c>
      <c r="J67">
        <v>0</v>
      </c>
      <c r="K67">
        <v>17</v>
      </c>
    </row>
    <row r="69" spans="1:10" ht="12.75">
      <c r="A69" t="s">
        <v>96</v>
      </c>
      <c r="E69" t="s">
        <v>133</v>
      </c>
      <c r="I69" t="s">
        <v>98</v>
      </c>
      <c r="J69" t="s">
        <v>134</v>
      </c>
    </row>
    <row r="70" spans="1:11" ht="12.75">
      <c r="A70" t="s">
        <v>135</v>
      </c>
      <c r="C70" t="s">
        <v>102</v>
      </c>
      <c r="D70" t="s">
        <v>103</v>
      </c>
      <c r="E70" t="s">
        <v>104</v>
      </c>
      <c r="F70" t="s">
        <v>105</v>
      </c>
      <c r="G70" t="s">
        <v>106</v>
      </c>
      <c r="H70" t="s">
        <v>107</v>
      </c>
      <c r="I70" t="s">
        <v>108</v>
      </c>
      <c r="J70" t="s">
        <v>59</v>
      </c>
      <c r="K70" t="s">
        <v>109</v>
      </c>
    </row>
    <row r="71" ht="12.75">
      <c r="A71" t="s">
        <v>110</v>
      </c>
    </row>
    <row r="72" spans="1:11" ht="12.75">
      <c r="A72" t="s">
        <v>111</v>
      </c>
      <c r="C72">
        <v>0</v>
      </c>
      <c r="D72">
        <v>0</v>
      </c>
      <c r="E72">
        <v>0</v>
      </c>
      <c r="F72">
        <v>0</v>
      </c>
      <c r="G72">
        <v>0</v>
      </c>
      <c r="H72">
        <v>0</v>
      </c>
      <c r="I72">
        <v>0</v>
      </c>
      <c r="J72">
        <v>0</v>
      </c>
      <c r="K72">
        <v>72</v>
      </c>
    </row>
    <row r="73" spans="1:11" ht="12.75">
      <c r="A73" t="s">
        <v>112</v>
      </c>
      <c r="C73">
        <v>12</v>
      </c>
      <c r="D73">
        <v>8</v>
      </c>
      <c r="E73">
        <v>45</v>
      </c>
      <c r="F73">
        <v>68</v>
      </c>
      <c r="G73">
        <v>1</v>
      </c>
      <c r="H73">
        <v>297</v>
      </c>
      <c r="I73">
        <v>7</v>
      </c>
      <c r="J73">
        <v>11</v>
      </c>
      <c r="K73" s="103">
        <v>8971</v>
      </c>
    </row>
    <row r="74" spans="1:11" ht="12.75">
      <c r="A74" t="s">
        <v>113</v>
      </c>
      <c r="C74">
        <v>1</v>
      </c>
      <c r="D74">
        <v>0</v>
      </c>
      <c r="E74">
        <v>1</v>
      </c>
      <c r="F74">
        <v>2</v>
      </c>
      <c r="G74">
        <v>0</v>
      </c>
      <c r="H74">
        <v>5</v>
      </c>
      <c r="I74">
        <v>0</v>
      </c>
      <c r="J74">
        <v>0</v>
      </c>
      <c r="K74">
        <v>572</v>
      </c>
    </row>
    <row r="75" spans="1:11" ht="12.75">
      <c r="A75" t="s">
        <v>114</v>
      </c>
      <c r="C75">
        <v>0</v>
      </c>
      <c r="D75">
        <v>8</v>
      </c>
      <c r="E75">
        <v>0</v>
      </c>
      <c r="F75">
        <v>1</v>
      </c>
      <c r="G75">
        <v>1</v>
      </c>
      <c r="H75">
        <v>8</v>
      </c>
      <c r="I75">
        <v>5</v>
      </c>
      <c r="J75">
        <v>1</v>
      </c>
      <c r="K75">
        <v>183</v>
      </c>
    </row>
    <row r="76" spans="1:11" ht="12.75">
      <c r="A76" t="s">
        <v>115</v>
      </c>
      <c r="C76">
        <v>0</v>
      </c>
      <c r="D76">
        <v>0</v>
      </c>
      <c r="E76">
        <v>181</v>
      </c>
      <c r="F76">
        <v>310</v>
      </c>
      <c r="G76">
        <v>64</v>
      </c>
      <c r="H76">
        <v>577</v>
      </c>
      <c r="I76">
        <v>56</v>
      </c>
      <c r="J76">
        <v>3</v>
      </c>
      <c r="K76" s="103">
        <v>1587</v>
      </c>
    </row>
    <row r="77" spans="1:11" ht="12.75">
      <c r="A77" t="s">
        <v>116</v>
      </c>
      <c r="C77">
        <v>0</v>
      </c>
      <c r="D77">
        <v>0</v>
      </c>
      <c r="E77">
        <v>0</v>
      </c>
      <c r="F77">
        <v>0</v>
      </c>
      <c r="G77">
        <v>0</v>
      </c>
      <c r="H77">
        <v>1</v>
      </c>
      <c r="I77">
        <v>32</v>
      </c>
      <c r="J77">
        <v>0</v>
      </c>
      <c r="K77" s="103">
        <v>4736</v>
      </c>
    </row>
    <row r="78" spans="1:11" ht="12.75">
      <c r="A78" t="s">
        <v>117</v>
      </c>
      <c r="C78">
        <v>0</v>
      </c>
      <c r="D78">
        <v>0</v>
      </c>
      <c r="E78">
        <v>0</v>
      </c>
      <c r="F78">
        <v>0</v>
      </c>
      <c r="G78">
        <v>0</v>
      </c>
      <c r="H78">
        <v>0</v>
      </c>
      <c r="I78">
        <v>4</v>
      </c>
      <c r="J78">
        <v>0</v>
      </c>
      <c r="K78" s="103">
        <v>1308</v>
      </c>
    </row>
    <row r="79" spans="1:11" ht="12.75">
      <c r="A79" t="s">
        <v>118</v>
      </c>
      <c r="C79">
        <v>0</v>
      </c>
      <c r="D79">
        <v>0</v>
      </c>
      <c r="E79">
        <v>0</v>
      </c>
      <c r="F79">
        <v>0</v>
      </c>
      <c r="G79">
        <v>0</v>
      </c>
      <c r="H79">
        <v>2</v>
      </c>
      <c r="I79">
        <v>1</v>
      </c>
      <c r="J79">
        <v>0</v>
      </c>
      <c r="K79">
        <v>448</v>
      </c>
    </row>
    <row r="80" spans="1:11" ht="12.75">
      <c r="A80" t="s">
        <v>119</v>
      </c>
      <c r="C80">
        <v>0</v>
      </c>
      <c r="D80">
        <v>0</v>
      </c>
      <c r="E80">
        <v>0</v>
      </c>
      <c r="F80">
        <v>0</v>
      </c>
      <c r="G80">
        <v>0</v>
      </c>
      <c r="H80">
        <v>0</v>
      </c>
      <c r="I80">
        <v>86</v>
      </c>
      <c r="J80">
        <v>0</v>
      </c>
      <c r="K80" s="103">
        <v>1542</v>
      </c>
    </row>
    <row r="81" spans="1:11" ht="12.75">
      <c r="A81" t="s">
        <v>120</v>
      </c>
      <c r="C81">
        <v>0</v>
      </c>
      <c r="D81">
        <v>0</v>
      </c>
      <c r="E81">
        <v>0</v>
      </c>
      <c r="F81">
        <v>0</v>
      </c>
      <c r="G81">
        <v>0</v>
      </c>
      <c r="H81">
        <v>0</v>
      </c>
      <c r="I81">
        <v>0</v>
      </c>
      <c r="J81">
        <v>8</v>
      </c>
      <c r="K81">
        <v>975</v>
      </c>
    </row>
    <row r="82" spans="1:11" ht="12.75">
      <c r="A82" t="s">
        <v>121</v>
      </c>
      <c r="C82">
        <v>0</v>
      </c>
      <c r="D82">
        <v>0</v>
      </c>
      <c r="E82">
        <v>0</v>
      </c>
      <c r="F82">
        <v>0</v>
      </c>
      <c r="G82">
        <v>0</v>
      </c>
      <c r="H82">
        <v>0</v>
      </c>
      <c r="I82">
        <v>0</v>
      </c>
      <c r="J82">
        <v>0</v>
      </c>
      <c r="K82">
        <v>1</v>
      </c>
    </row>
    <row r="83" spans="1:11" ht="12.75">
      <c r="A83" t="s">
        <v>122</v>
      </c>
      <c r="C83">
        <v>0</v>
      </c>
      <c r="D83">
        <v>0</v>
      </c>
      <c r="E83">
        <v>0</v>
      </c>
      <c r="F83">
        <v>0</v>
      </c>
      <c r="G83">
        <v>0</v>
      </c>
      <c r="H83">
        <v>0</v>
      </c>
      <c r="I83">
        <v>0</v>
      </c>
      <c r="J83">
        <v>0</v>
      </c>
      <c r="K83">
        <v>131</v>
      </c>
    </row>
    <row r="84" spans="1:11" ht="12.75">
      <c r="A84" t="s">
        <v>123</v>
      </c>
      <c r="C84">
        <v>0</v>
      </c>
      <c r="D84">
        <v>0</v>
      </c>
      <c r="E84">
        <v>0</v>
      </c>
      <c r="F84">
        <v>0</v>
      </c>
      <c r="G84">
        <v>0</v>
      </c>
      <c r="H84">
        <v>0</v>
      </c>
      <c r="I84">
        <v>0</v>
      </c>
      <c r="J84">
        <v>0</v>
      </c>
      <c r="K84">
        <v>18</v>
      </c>
    </row>
    <row r="86" spans="1:10" ht="12.75">
      <c r="A86" t="s">
        <v>96</v>
      </c>
      <c r="E86" t="s">
        <v>136</v>
      </c>
      <c r="I86" t="s">
        <v>98</v>
      </c>
      <c r="J86" t="s">
        <v>137</v>
      </c>
    </row>
    <row r="87" spans="1:11" ht="12.75">
      <c r="A87" t="s">
        <v>138</v>
      </c>
      <c r="C87" t="s">
        <v>102</v>
      </c>
      <c r="D87" t="s">
        <v>103</v>
      </c>
      <c r="E87" t="s">
        <v>104</v>
      </c>
      <c r="F87" t="s">
        <v>105</v>
      </c>
      <c r="G87" t="s">
        <v>106</v>
      </c>
      <c r="H87" t="s">
        <v>107</v>
      </c>
      <c r="I87" t="s">
        <v>108</v>
      </c>
      <c r="J87" t="s">
        <v>59</v>
      </c>
      <c r="K87" t="s">
        <v>109</v>
      </c>
    </row>
    <row r="88" ht="12.75">
      <c r="A88" t="s">
        <v>110</v>
      </c>
    </row>
    <row r="89" spans="1:11" ht="12.75">
      <c r="A89" t="s">
        <v>111</v>
      </c>
      <c r="C89">
        <v>0</v>
      </c>
      <c r="D89">
        <v>0</v>
      </c>
      <c r="E89">
        <v>0</v>
      </c>
      <c r="F89">
        <v>0</v>
      </c>
      <c r="G89">
        <v>0</v>
      </c>
      <c r="H89">
        <v>0</v>
      </c>
      <c r="I89">
        <v>0</v>
      </c>
      <c r="J89">
        <v>0</v>
      </c>
      <c r="K89">
        <v>73</v>
      </c>
    </row>
    <row r="90" spans="1:11" ht="12.75">
      <c r="A90" t="s">
        <v>112</v>
      </c>
      <c r="C90">
        <v>10</v>
      </c>
      <c r="D90">
        <v>9</v>
      </c>
      <c r="E90">
        <v>47</v>
      </c>
      <c r="F90">
        <v>66</v>
      </c>
      <c r="G90">
        <v>3</v>
      </c>
      <c r="H90">
        <v>297</v>
      </c>
      <c r="I90">
        <v>4</v>
      </c>
      <c r="J90">
        <v>8</v>
      </c>
      <c r="K90" s="103">
        <v>9006</v>
      </c>
    </row>
    <row r="91" spans="1:11" ht="12.75">
      <c r="A91" t="s">
        <v>113</v>
      </c>
      <c r="C91">
        <v>0</v>
      </c>
      <c r="D91">
        <v>0</v>
      </c>
      <c r="E91">
        <v>1</v>
      </c>
      <c r="F91">
        <v>3</v>
      </c>
      <c r="G91">
        <v>0</v>
      </c>
      <c r="H91">
        <v>5</v>
      </c>
      <c r="I91">
        <v>0</v>
      </c>
      <c r="J91">
        <v>0</v>
      </c>
      <c r="K91">
        <v>571</v>
      </c>
    </row>
    <row r="92" spans="1:11" ht="12.75">
      <c r="A92" t="s">
        <v>114</v>
      </c>
      <c r="C92">
        <v>0</v>
      </c>
      <c r="D92">
        <v>7</v>
      </c>
      <c r="E92">
        <v>0</v>
      </c>
      <c r="F92">
        <v>1</v>
      </c>
      <c r="G92">
        <v>1</v>
      </c>
      <c r="H92">
        <v>5</v>
      </c>
      <c r="I92">
        <v>11</v>
      </c>
      <c r="J92">
        <v>1</v>
      </c>
      <c r="K92">
        <v>173</v>
      </c>
    </row>
    <row r="93" spans="1:11" ht="12.75">
      <c r="A93" t="s">
        <v>115</v>
      </c>
      <c r="C93">
        <v>0</v>
      </c>
      <c r="D93">
        <v>0</v>
      </c>
      <c r="E93">
        <v>183</v>
      </c>
      <c r="F93">
        <v>314</v>
      </c>
      <c r="G93">
        <v>61</v>
      </c>
      <c r="H93">
        <v>576</v>
      </c>
      <c r="I93">
        <v>56</v>
      </c>
      <c r="J93">
        <v>2</v>
      </c>
      <c r="K93" s="103">
        <v>1578</v>
      </c>
    </row>
    <row r="94" spans="1:11" ht="12.75">
      <c r="A94" t="s">
        <v>116</v>
      </c>
      <c r="C94">
        <v>0</v>
      </c>
      <c r="D94">
        <v>0</v>
      </c>
      <c r="E94">
        <v>0</v>
      </c>
      <c r="F94">
        <v>0</v>
      </c>
      <c r="G94">
        <v>0</v>
      </c>
      <c r="H94">
        <v>1</v>
      </c>
      <c r="I94">
        <v>28</v>
      </c>
      <c r="J94">
        <v>0</v>
      </c>
      <c r="K94" s="103">
        <v>4759</v>
      </c>
    </row>
    <row r="95" spans="1:11" ht="12.75">
      <c r="A95" t="s">
        <v>117</v>
      </c>
      <c r="C95">
        <v>0</v>
      </c>
      <c r="D95">
        <v>0</v>
      </c>
      <c r="E95">
        <v>0</v>
      </c>
      <c r="F95">
        <v>0</v>
      </c>
      <c r="G95">
        <v>0</v>
      </c>
      <c r="H95">
        <v>0</v>
      </c>
      <c r="I95">
        <v>3</v>
      </c>
      <c r="J95">
        <v>0</v>
      </c>
      <c r="K95" s="103">
        <v>1275</v>
      </c>
    </row>
    <row r="96" spans="1:11" ht="12.75">
      <c r="A96" t="s">
        <v>118</v>
      </c>
      <c r="C96">
        <v>0</v>
      </c>
      <c r="D96">
        <v>0</v>
      </c>
      <c r="E96">
        <v>0</v>
      </c>
      <c r="F96">
        <v>0</v>
      </c>
      <c r="G96">
        <v>0</v>
      </c>
      <c r="H96">
        <v>2</v>
      </c>
      <c r="I96">
        <v>1</v>
      </c>
      <c r="J96">
        <v>0</v>
      </c>
      <c r="K96">
        <v>445</v>
      </c>
    </row>
    <row r="97" spans="1:11" ht="12.75">
      <c r="A97" t="s">
        <v>119</v>
      </c>
      <c r="C97">
        <v>0</v>
      </c>
      <c r="D97">
        <v>0</v>
      </c>
      <c r="E97">
        <v>0</v>
      </c>
      <c r="F97">
        <v>0</v>
      </c>
      <c r="G97">
        <v>0</v>
      </c>
      <c r="H97">
        <v>0</v>
      </c>
      <c r="I97">
        <v>86</v>
      </c>
      <c r="J97">
        <v>0</v>
      </c>
      <c r="K97" s="103">
        <v>1544</v>
      </c>
    </row>
    <row r="98" spans="1:11" ht="12.75">
      <c r="A98" t="s">
        <v>120</v>
      </c>
      <c r="C98">
        <v>0</v>
      </c>
      <c r="D98">
        <v>0</v>
      </c>
      <c r="E98">
        <v>0</v>
      </c>
      <c r="F98">
        <v>0</v>
      </c>
      <c r="G98">
        <v>0</v>
      </c>
      <c r="H98">
        <v>0</v>
      </c>
      <c r="I98">
        <v>0</v>
      </c>
      <c r="J98">
        <v>7</v>
      </c>
      <c r="K98">
        <v>966</v>
      </c>
    </row>
    <row r="99" spans="1:11" ht="12.75">
      <c r="A99" t="s">
        <v>121</v>
      </c>
      <c r="C99">
        <v>0</v>
      </c>
      <c r="D99">
        <v>0</v>
      </c>
      <c r="E99">
        <v>0</v>
      </c>
      <c r="F99">
        <v>0</v>
      </c>
      <c r="G99">
        <v>0</v>
      </c>
      <c r="H99">
        <v>0</v>
      </c>
      <c r="I99">
        <v>0</v>
      </c>
      <c r="J99">
        <v>0</v>
      </c>
      <c r="K99">
        <v>1</v>
      </c>
    </row>
    <row r="100" spans="1:11" ht="12.75">
      <c r="A100" t="s">
        <v>122</v>
      </c>
      <c r="C100">
        <v>0</v>
      </c>
      <c r="D100">
        <v>0</v>
      </c>
      <c r="E100">
        <v>0</v>
      </c>
      <c r="F100">
        <v>0</v>
      </c>
      <c r="G100">
        <v>0</v>
      </c>
      <c r="H100">
        <v>0</v>
      </c>
      <c r="I100">
        <v>0</v>
      </c>
      <c r="J100">
        <v>0</v>
      </c>
      <c r="K100">
        <v>138</v>
      </c>
    </row>
    <row r="101" spans="1:11" ht="12.75">
      <c r="A101" t="s">
        <v>123</v>
      </c>
      <c r="C101">
        <v>0</v>
      </c>
      <c r="D101">
        <v>0</v>
      </c>
      <c r="E101">
        <v>0</v>
      </c>
      <c r="F101">
        <v>0</v>
      </c>
      <c r="G101">
        <v>0</v>
      </c>
      <c r="H101">
        <v>0</v>
      </c>
      <c r="I101">
        <v>0</v>
      </c>
      <c r="J101">
        <v>0</v>
      </c>
      <c r="K101">
        <v>23</v>
      </c>
    </row>
    <row r="103" spans="1:10" ht="12.75">
      <c r="A103" t="s">
        <v>96</v>
      </c>
      <c r="E103" t="s">
        <v>139</v>
      </c>
      <c r="I103" t="s">
        <v>98</v>
      </c>
      <c r="J103" t="s">
        <v>140</v>
      </c>
    </row>
    <row r="104" spans="1:11" ht="12.75">
      <c r="A104" t="s">
        <v>141</v>
      </c>
      <c r="C104" t="s">
        <v>102</v>
      </c>
      <c r="D104" t="s">
        <v>103</v>
      </c>
      <c r="E104" t="s">
        <v>104</v>
      </c>
      <c r="F104" t="s">
        <v>105</v>
      </c>
      <c r="G104" t="s">
        <v>106</v>
      </c>
      <c r="H104" t="s">
        <v>107</v>
      </c>
      <c r="I104" t="s">
        <v>108</v>
      </c>
      <c r="J104" t="s">
        <v>59</v>
      </c>
      <c r="K104" t="s">
        <v>109</v>
      </c>
    </row>
    <row r="105" ht="12.75">
      <c r="A105" t="s">
        <v>110</v>
      </c>
    </row>
    <row r="106" spans="1:11" ht="12.75">
      <c r="A106" t="s">
        <v>111</v>
      </c>
      <c r="C106">
        <v>0</v>
      </c>
      <c r="D106">
        <v>0</v>
      </c>
      <c r="E106">
        <v>0</v>
      </c>
      <c r="F106">
        <v>0</v>
      </c>
      <c r="G106">
        <v>0</v>
      </c>
      <c r="H106">
        <v>0</v>
      </c>
      <c r="I106">
        <v>0</v>
      </c>
      <c r="J106">
        <v>1</v>
      </c>
      <c r="K106">
        <v>73</v>
      </c>
    </row>
    <row r="107" spans="1:11" ht="12.75">
      <c r="A107" t="s">
        <v>112</v>
      </c>
      <c r="C107">
        <v>8</v>
      </c>
      <c r="D107">
        <v>9</v>
      </c>
      <c r="E107">
        <v>48</v>
      </c>
      <c r="F107">
        <v>63</v>
      </c>
      <c r="G107">
        <v>3</v>
      </c>
      <c r="H107">
        <v>300</v>
      </c>
      <c r="I107">
        <v>7</v>
      </c>
      <c r="J107">
        <v>8</v>
      </c>
      <c r="K107" s="103">
        <v>9004</v>
      </c>
    </row>
    <row r="108" spans="1:11" ht="12.75">
      <c r="A108" t="s">
        <v>113</v>
      </c>
      <c r="C108">
        <v>0</v>
      </c>
      <c r="D108">
        <v>0</v>
      </c>
      <c r="E108">
        <v>1</v>
      </c>
      <c r="F108">
        <v>3</v>
      </c>
      <c r="G108">
        <v>0</v>
      </c>
      <c r="H108">
        <v>5</v>
      </c>
      <c r="I108">
        <v>3</v>
      </c>
      <c r="J108">
        <v>0</v>
      </c>
      <c r="K108">
        <v>549</v>
      </c>
    </row>
    <row r="109" spans="1:11" ht="12.75">
      <c r="A109" t="s">
        <v>114</v>
      </c>
      <c r="C109">
        <v>0</v>
      </c>
      <c r="D109">
        <v>8</v>
      </c>
      <c r="E109">
        <v>0</v>
      </c>
      <c r="F109">
        <v>2</v>
      </c>
      <c r="G109">
        <v>0</v>
      </c>
      <c r="H109">
        <v>4</v>
      </c>
      <c r="I109">
        <v>6</v>
      </c>
      <c r="J109">
        <v>1</v>
      </c>
      <c r="K109">
        <v>166</v>
      </c>
    </row>
    <row r="110" spans="1:11" ht="12.75">
      <c r="A110" t="s">
        <v>115</v>
      </c>
      <c r="C110">
        <v>0</v>
      </c>
      <c r="D110">
        <v>0</v>
      </c>
      <c r="E110">
        <v>180</v>
      </c>
      <c r="F110">
        <v>286</v>
      </c>
      <c r="G110">
        <v>62</v>
      </c>
      <c r="H110">
        <v>577</v>
      </c>
      <c r="I110">
        <v>56</v>
      </c>
      <c r="J110">
        <v>4</v>
      </c>
      <c r="K110" s="103">
        <v>1603</v>
      </c>
    </row>
    <row r="111" spans="1:11" ht="12.75">
      <c r="A111" t="s">
        <v>116</v>
      </c>
      <c r="C111">
        <v>0</v>
      </c>
      <c r="D111">
        <v>0</v>
      </c>
      <c r="E111">
        <v>0</v>
      </c>
      <c r="F111">
        <v>0</v>
      </c>
      <c r="G111">
        <v>0</v>
      </c>
      <c r="H111">
        <v>1</v>
      </c>
      <c r="I111">
        <v>27</v>
      </c>
      <c r="J111">
        <v>0</v>
      </c>
      <c r="K111" s="103">
        <v>4793</v>
      </c>
    </row>
    <row r="112" spans="1:11" ht="12.75">
      <c r="A112" t="s">
        <v>117</v>
      </c>
      <c r="C112">
        <v>0</v>
      </c>
      <c r="D112">
        <v>0</v>
      </c>
      <c r="E112">
        <v>0</v>
      </c>
      <c r="F112">
        <v>0</v>
      </c>
      <c r="G112">
        <v>0</v>
      </c>
      <c r="H112">
        <v>0</v>
      </c>
      <c r="I112">
        <v>6</v>
      </c>
      <c r="J112">
        <v>0</v>
      </c>
      <c r="K112" s="103">
        <v>1163</v>
      </c>
    </row>
    <row r="113" spans="1:11" ht="12.75">
      <c r="A113" t="s">
        <v>118</v>
      </c>
      <c r="C113">
        <v>0</v>
      </c>
      <c r="D113">
        <v>0</v>
      </c>
      <c r="E113">
        <v>0</v>
      </c>
      <c r="F113">
        <v>0</v>
      </c>
      <c r="G113">
        <v>0</v>
      </c>
      <c r="H113">
        <v>3</v>
      </c>
      <c r="I113">
        <v>1</v>
      </c>
      <c r="J113">
        <v>0</v>
      </c>
      <c r="K113">
        <v>447</v>
      </c>
    </row>
    <row r="114" spans="1:11" ht="12.75">
      <c r="A114" t="s">
        <v>119</v>
      </c>
      <c r="C114">
        <v>0</v>
      </c>
      <c r="D114">
        <v>0</v>
      </c>
      <c r="E114">
        <v>0</v>
      </c>
      <c r="F114">
        <v>0</v>
      </c>
      <c r="G114">
        <v>0</v>
      </c>
      <c r="H114">
        <v>0</v>
      </c>
      <c r="I114">
        <v>82</v>
      </c>
      <c r="J114">
        <v>0</v>
      </c>
      <c r="K114" s="103">
        <v>1556</v>
      </c>
    </row>
    <row r="115" spans="1:11" ht="12.75">
      <c r="A115" t="s">
        <v>120</v>
      </c>
      <c r="C115">
        <v>0</v>
      </c>
      <c r="D115">
        <v>0</v>
      </c>
      <c r="E115">
        <v>0</v>
      </c>
      <c r="F115">
        <v>0</v>
      </c>
      <c r="G115">
        <v>0</v>
      </c>
      <c r="H115">
        <v>0</v>
      </c>
      <c r="I115">
        <v>0</v>
      </c>
      <c r="J115">
        <v>9</v>
      </c>
      <c r="K115">
        <v>991</v>
      </c>
    </row>
    <row r="116" spans="1:11" ht="12.75">
      <c r="A116" t="s">
        <v>121</v>
      </c>
      <c r="C116">
        <v>0</v>
      </c>
      <c r="D116">
        <v>0</v>
      </c>
      <c r="E116">
        <v>0</v>
      </c>
      <c r="F116">
        <v>0</v>
      </c>
      <c r="G116">
        <v>0</v>
      </c>
      <c r="H116">
        <v>0</v>
      </c>
      <c r="I116">
        <v>0</v>
      </c>
      <c r="J116">
        <v>0</v>
      </c>
      <c r="K116">
        <v>2</v>
      </c>
    </row>
    <row r="117" spans="1:11" ht="12.75">
      <c r="A117" t="s">
        <v>122</v>
      </c>
      <c r="C117">
        <v>0</v>
      </c>
      <c r="D117">
        <v>0</v>
      </c>
      <c r="E117">
        <v>0</v>
      </c>
      <c r="F117">
        <v>0</v>
      </c>
      <c r="G117">
        <v>0</v>
      </c>
      <c r="H117">
        <v>0</v>
      </c>
      <c r="I117">
        <v>0</v>
      </c>
      <c r="J117">
        <v>0</v>
      </c>
      <c r="K117">
        <v>207</v>
      </c>
    </row>
    <row r="118" spans="1:11" ht="12.75">
      <c r="A118" t="s">
        <v>123</v>
      </c>
      <c r="C118">
        <v>0</v>
      </c>
      <c r="D118">
        <v>0</v>
      </c>
      <c r="E118">
        <v>0</v>
      </c>
      <c r="F118">
        <v>0</v>
      </c>
      <c r="G118">
        <v>0</v>
      </c>
      <c r="H118">
        <v>0</v>
      </c>
      <c r="I118">
        <v>0</v>
      </c>
      <c r="J118">
        <v>0</v>
      </c>
      <c r="K118">
        <v>23</v>
      </c>
    </row>
    <row r="120" spans="1:9" ht="12.75">
      <c r="A120" t="s">
        <v>96</v>
      </c>
      <c r="D120" t="s">
        <v>142</v>
      </c>
      <c r="I120" t="s">
        <v>142</v>
      </c>
    </row>
    <row r="121" spans="1:11" ht="12.75">
      <c r="A121" t="s">
        <v>143</v>
      </c>
      <c r="B121" t="s">
        <v>101</v>
      </c>
      <c r="C121" t="s">
        <v>102</v>
      </c>
      <c r="D121" t="s">
        <v>103</v>
      </c>
      <c r="E121" t="s">
        <v>104</v>
      </c>
      <c r="F121" t="s">
        <v>105</v>
      </c>
      <c r="G121" t="s">
        <v>106</v>
      </c>
      <c r="H121" t="s">
        <v>107</v>
      </c>
      <c r="I121" t="s">
        <v>108</v>
      </c>
      <c r="J121" t="s">
        <v>59</v>
      </c>
      <c r="K121" t="s">
        <v>109</v>
      </c>
    </row>
    <row r="122" ht="12.75">
      <c r="A122" t="s">
        <v>110</v>
      </c>
    </row>
    <row r="123" spans="1:11" ht="12.75">
      <c r="A123" t="s">
        <v>111</v>
      </c>
      <c r="B123">
        <v>0</v>
      </c>
      <c r="C123">
        <v>0</v>
      </c>
      <c r="D123">
        <v>1</v>
      </c>
      <c r="E123">
        <v>0</v>
      </c>
      <c r="F123">
        <v>0</v>
      </c>
      <c r="G123">
        <v>0</v>
      </c>
      <c r="H123">
        <v>0</v>
      </c>
      <c r="I123">
        <v>0</v>
      </c>
      <c r="J123">
        <v>1</v>
      </c>
      <c r="K123">
        <v>69</v>
      </c>
    </row>
    <row r="124" spans="1:11" ht="12.75">
      <c r="A124" t="s">
        <v>112</v>
      </c>
      <c r="B124">
        <v>2</v>
      </c>
      <c r="C124">
        <v>11</v>
      </c>
      <c r="D124">
        <v>12</v>
      </c>
      <c r="E124">
        <v>48</v>
      </c>
      <c r="F124">
        <v>61</v>
      </c>
      <c r="G124">
        <v>5</v>
      </c>
      <c r="H124">
        <v>298</v>
      </c>
      <c r="I124">
        <v>8</v>
      </c>
      <c r="J124">
        <v>10</v>
      </c>
      <c r="K124" s="103">
        <v>9005</v>
      </c>
    </row>
    <row r="125" spans="1:11" ht="12.75">
      <c r="A125" t="s">
        <v>113</v>
      </c>
      <c r="B125">
        <v>0</v>
      </c>
      <c r="C125">
        <v>0</v>
      </c>
      <c r="D125">
        <v>0</v>
      </c>
      <c r="E125">
        <v>1</v>
      </c>
      <c r="F125">
        <v>4</v>
      </c>
      <c r="G125">
        <v>0</v>
      </c>
      <c r="H125">
        <v>5</v>
      </c>
      <c r="I125">
        <v>2</v>
      </c>
      <c r="J125">
        <v>0</v>
      </c>
      <c r="K125">
        <v>610</v>
      </c>
    </row>
    <row r="126" spans="1:11" ht="12.75">
      <c r="A126" t="s">
        <v>114</v>
      </c>
      <c r="B126">
        <v>0</v>
      </c>
      <c r="C126">
        <v>0</v>
      </c>
      <c r="D126">
        <v>7</v>
      </c>
      <c r="E126">
        <v>0</v>
      </c>
      <c r="F126">
        <v>2</v>
      </c>
      <c r="G126">
        <v>0</v>
      </c>
      <c r="H126">
        <v>8</v>
      </c>
      <c r="I126">
        <v>8</v>
      </c>
      <c r="J126">
        <v>2</v>
      </c>
      <c r="K126">
        <v>162</v>
      </c>
    </row>
    <row r="127" spans="1:11" ht="12.75">
      <c r="A127" t="s">
        <v>115</v>
      </c>
      <c r="B127">
        <v>0</v>
      </c>
      <c r="C127">
        <v>0</v>
      </c>
      <c r="D127">
        <v>0</v>
      </c>
      <c r="E127">
        <v>187</v>
      </c>
      <c r="F127">
        <v>272</v>
      </c>
      <c r="G127">
        <v>63</v>
      </c>
      <c r="H127">
        <v>573</v>
      </c>
      <c r="I127">
        <v>55</v>
      </c>
      <c r="J127">
        <v>3</v>
      </c>
      <c r="K127" s="103">
        <v>1636</v>
      </c>
    </row>
    <row r="128" spans="1:11" ht="12.75">
      <c r="A128" t="s">
        <v>116</v>
      </c>
      <c r="B128">
        <v>0</v>
      </c>
      <c r="C128">
        <v>0</v>
      </c>
      <c r="D128">
        <v>0</v>
      </c>
      <c r="E128">
        <v>0</v>
      </c>
      <c r="F128">
        <v>0</v>
      </c>
      <c r="G128">
        <v>0</v>
      </c>
      <c r="H128">
        <v>1</v>
      </c>
      <c r="I128">
        <v>27</v>
      </c>
      <c r="J128">
        <v>0</v>
      </c>
      <c r="K128" s="103">
        <v>4812</v>
      </c>
    </row>
    <row r="129" spans="1:11" ht="12.75">
      <c r="A129" t="s">
        <v>117</v>
      </c>
      <c r="B129">
        <v>0</v>
      </c>
      <c r="C129">
        <v>0</v>
      </c>
      <c r="D129">
        <v>0</v>
      </c>
      <c r="E129">
        <v>0</v>
      </c>
      <c r="F129">
        <v>0</v>
      </c>
      <c r="G129">
        <v>0</v>
      </c>
      <c r="H129">
        <v>0</v>
      </c>
      <c r="I129">
        <v>2</v>
      </c>
      <c r="J129">
        <v>0</v>
      </c>
      <c r="K129">
        <v>999</v>
      </c>
    </row>
    <row r="130" spans="1:11" ht="12.75">
      <c r="A130" t="s">
        <v>118</v>
      </c>
      <c r="B130">
        <v>0</v>
      </c>
      <c r="C130">
        <v>0</v>
      </c>
      <c r="D130">
        <v>0</v>
      </c>
      <c r="E130">
        <v>0</v>
      </c>
      <c r="F130">
        <v>0</v>
      </c>
      <c r="G130">
        <v>0</v>
      </c>
      <c r="H130">
        <v>3</v>
      </c>
      <c r="I130">
        <v>1</v>
      </c>
      <c r="J130">
        <v>0</v>
      </c>
      <c r="K130">
        <v>454</v>
      </c>
    </row>
    <row r="131" spans="1:11" ht="12.75">
      <c r="A131" t="s">
        <v>119</v>
      </c>
      <c r="B131">
        <v>0</v>
      </c>
      <c r="C131">
        <v>0</v>
      </c>
      <c r="D131">
        <v>0</v>
      </c>
      <c r="E131">
        <v>0</v>
      </c>
      <c r="F131">
        <v>0</v>
      </c>
      <c r="G131">
        <v>0</v>
      </c>
      <c r="H131">
        <v>0</v>
      </c>
      <c r="I131">
        <v>79</v>
      </c>
      <c r="J131">
        <v>0</v>
      </c>
      <c r="K131" s="103">
        <v>1564</v>
      </c>
    </row>
    <row r="132" spans="1:11" ht="12.75">
      <c r="A132" t="s">
        <v>120</v>
      </c>
      <c r="B132">
        <v>0</v>
      </c>
      <c r="C132">
        <v>0</v>
      </c>
      <c r="D132">
        <v>0</v>
      </c>
      <c r="E132">
        <v>0</v>
      </c>
      <c r="F132">
        <v>0</v>
      </c>
      <c r="G132">
        <v>0</v>
      </c>
      <c r="H132">
        <v>0</v>
      </c>
      <c r="I132">
        <v>0</v>
      </c>
      <c r="J132">
        <v>8</v>
      </c>
      <c r="K132" s="103">
        <v>1008</v>
      </c>
    </row>
    <row r="133" spans="1:11" ht="12.75">
      <c r="A133" t="s">
        <v>121</v>
      </c>
      <c r="B133">
        <v>0</v>
      </c>
      <c r="C133">
        <v>0</v>
      </c>
      <c r="D133">
        <v>0</v>
      </c>
      <c r="E133">
        <v>0</v>
      </c>
      <c r="F133">
        <v>0</v>
      </c>
      <c r="G133">
        <v>0</v>
      </c>
      <c r="H133">
        <v>0</v>
      </c>
      <c r="I133">
        <v>0</v>
      </c>
      <c r="J133">
        <v>0</v>
      </c>
      <c r="K133">
        <v>2</v>
      </c>
    </row>
    <row r="134" spans="1:11" ht="12.75">
      <c r="A134" t="s">
        <v>122</v>
      </c>
      <c r="B134">
        <v>0</v>
      </c>
      <c r="C134">
        <v>0</v>
      </c>
      <c r="D134">
        <v>0</v>
      </c>
      <c r="E134">
        <v>0</v>
      </c>
      <c r="F134">
        <v>0</v>
      </c>
      <c r="G134">
        <v>0</v>
      </c>
      <c r="H134">
        <v>0</v>
      </c>
      <c r="I134">
        <v>0</v>
      </c>
      <c r="J134">
        <v>0</v>
      </c>
      <c r="K134">
        <v>233</v>
      </c>
    </row>
    <row r="135" spans="1:11" ht="12.75">
      <c r="A135" t="s">
        <v>123</v>
      </c>
      <c r="B135">
        <v>0</v>
      </c>
      <c r="C135">
        <v>0</v>
      </c>
      <c r="D135">
        <v>0</v>
      </c>
      <c r="E135">
        <v>0</v>
      </c>
      <c r="F135">
        <v>0</v>
      </c>
      <c r="G135">
        <v>0</v>
      </c>
      <c r="H135">
        <v>0</v>
      </c>
      <c r="I135">
        <v>0</v>
      </c>
      <c r="J135">
        <v>0</v>
      </c>
      <c r="K135">
        <v>27</v>
      </c>
    </row>
    <row r="137" spans="1:9" ht="12.75">
      <c r="A137" t="s">
        <v>96</v>
      </c>
      <c r="D137" t="s">
        <v>144</v>
      </c>
      <c r="I137" t="s">
        <v>144</v>
      </c>
    </row>
    <row r="138" spans="1:11" ht="12.75">
      <c r="A138" t="s">
        <v>145</v>
      </c>
      <c r="B138" t="s">
        <v>101</v>
      </c>
      <c r="C138" t="s">
        <v>102</v>
      </c>
      <c r="D138" t="s">
        <v>103</v>
      </c>
      <c r="E138" t="s">
        <v>104</v>
      </c>
      <c r="F138" t="s">
        <v>105</v>
      </c>
      <c r="G138" t="s">
        <v>106</v>
      </c>
      <c r="H138" t="s">
        <v>107</v>
      </c>
      <c r="I138" t="s">
        <v>108</v>
      </c>
      <c r="J138" t="s">
        <v>59</v>
      </c>
      <c r="K138" t="s">
        <v>109</v>
      </c>
    </row>
    <row r="139" ht="12.75">
      <c r="A139" t="s">
        <v>110</v>
      </c>
    </row>
    <row r="140" spans="1:11" ht="12.75">
      <c r="A140" t="s">
        <v>111</v>
      </c>
      <c r="B140">
        <v>0</v>
      </c>
      <c r="C140">
        <v>0</v>
      </c>
      <c r="D140">
        <v>0</v>
      </c>
      <c r="E140">
        <v>0</v>
      </c>
      <c r="F140">
        <v>0</v>
      </c>
      <c r="G140">
        <v>0</v>
      </c>
      <c r="H140">
        <v>0</v>
      </c>
      <c r="I140">
        <v>0</v>
      </c>
      <c r="J140">
        <v>0</v>
      </c>
      <c r="K140">
        <v>77</v>
      </c>
    </row>
    <row r="141" spans="1:11" ht="12.75">
      <c r="A141" t="s">
        <v>112</v>
      </c>
      <c r="B141">
        <v>2</v>
      </c>
      <c r="C141">
        <v>11</v>
      </c>
      <c r="D141">
        <v>13</v>
      </c>
      <c r="E141">
        <v>48</v>
      </c>
      <c r="F141">
        <v>66</v>
      </c>
      <c r="G141">
        <v>7</v>
      </c>
      <c r="H141">
        <v>293</v>
      </c>
      <c r="I141">
        <v>4</v>
      </c>
      <c r="J141">
        <v>7</v>
      </c>
      <c r="K141" s="103">
        <v>9038</v>
      </c>
    </row>
    <row r="142" spans="1:11" ht="12.75">
      <c r="A142" t="s">
        <v>113</v>
      </c>
      <c r="B142">
        <v>0</v>
      </c>
      <c r="C142">
        <v>1</v>
      </c>
      <c r="D142">
        <v>0</v>
      </c>
      <c r="E142">
        <v>0</v>
      </c>
      <c r="F142">
        <v>3</v>
      </c>
      <c r="G142">
        <v>1</v>
      </c>
      <c r="H142">
        <v>6</v>
      </c>
      <c r="I142">
        <v>1</v>
      </c>
      <c r="J142">
        <v>0</v>
      </c>
      <c r="K142">
        <v>663</v>
      </c>
    </row>
    <row r="143" spans="1:11" ht="12.75">
      <c r="A143" t="s">
        <v>114</v>
      </c>
      <c r="B143">
        <v>0</v>
      </c>
      <c r="C143">
        <v>0</v>
      </c>
      <c r="D143">
        <v>8</v>
      </c>
      <c r="E143">
        <v>0</v>
      </c>
      <c r="F143">
        <v>4</v>
      </c>
      <c r="G143">
        <v>0</v>
      </c>
      <c r="H143">
        <v>7</v>
      </c>
      <c r="I143">
        <v>9</v>
      </c>
      <c r="J143">
        <v>1</v>
      </c>
      <c r="K143">
        <v>178</v>
      </c>
    </row>
    <row r="144" spans="1:11" ht="12.75">
      <c r="A144" t="s">
        <v>115</v>
      </c>
      <c r="B144">
        <v>0</v>
      </c>
      <c r="C144">
        <v>0</v>
      </c>
      <c r="D144">
        <v>0</v>
      </c>
      <c r="E144">
        <v>188</v>
      </c>
      <c r="F144">
        <v>290</v>
      </c>
      <c r="G144">
        <v>66</v>
      </c>
      <c r="H144">
        <v>584</v>
      </c>
      <c r="I144">
        <v>50</v>
      </c>
      <c r="J144">
        <v>3</v>
      </c>
      <c r="K144" s="103">
        <v>1615</v>
      </c>
    </row>
    <row r="145" spans="1:11" ht="12.75">
      <c r="A145" t="s">
        <v>116</v>
      </c>
      <c r="B145">
        <v>0</v>
      </c>
      <c r="C145">
        <v>0</v>
      </c>
      <c r="D145">
        <v>0</v>
      </c>
      <c r="E145">
        <v>0</v>
      </c>
      <c r="F145">
        <v>0</v>
      </c>
      <c r="G145">
        <v>0</v>
      </c>
      <c r="H145">
        <v>1</v>
      </c>
      <c r="I145">
        <v>25</v>
      </c>
      <c r="J145">
        <v>0</v>
      </c>
      <c r="K145" s="103">
        <v>4834</v>
      </c>
    </row>
    <row r="146" spans="1:11" ht="12.75">
      <c r="A146" t="s">
        <v>117</v>
      </c>
      <c r="B146">
        <v>0</v>
      </c>
      <c r="C146">
        <v>0</v>
      </c>
      <c r="D146">
        <v>0</v>
      </c>
      <c r="E146">
        <v>0</v>
      </c>
      <c r="F146">
        <v>0</v>
      </c>
      <c r="G146">
        <v>0</v>
      </c>
      <c r="H146">
        <v>0</v>
      </c>
      <c r="I146">
        <v>2</v>
      </c>
      <c r="J146">
        <v>0</v>
      </c>
      <c r="K146">
        <v>988</v>
      </c>
    </row>
    <row r="147" spans="1:11" ht="12.75">
      <c r="A147" t="s">
        <v>118</v>
      </c>
      <c r="B147">
        <v>0</v>
      </c>
      <c r="C147">
        <v>0</v>
      </c>
      <c r="D147">
        <v>0</v>
      </c>
      <c r="E147">
        <v>0</v>
      </c>
      <c r="F147">
        <v>0</v>
      </c>
      <c r="G147">
        <v>0</v>
      </c>
      <c r="H147">
        <v>4</v>
      </c>
      <c r="I147">
        <v>2</v>
      </c>
      <c r="J147">
        <v>0</v>
      </c>
      <c r="K147">
        <v>453</v>
      </c>
    </row>
    <row r="148" spans="1:11" ht="12.75">
      <c r="A148" t="s">
        <v>119</v>
      </c>
      <c r="B148">
        <v>0</v>
      </c>
      <c r="C148">
        <v>0</v>
      </c>
      <c r="D148">
        <v>0</v>
      </c>
      <c r="E148">
        <v>0</v>
      </c>
      <c r="F148">
        <v>0</v>
      </c>
      <c r="G148">
        <v>0</v>
      </c>
      <c r="H148">
        <v>0</v>
      </c>
      <c r="I148">
        <v>80</v>
      </c>
      <c r="J148">
        <v>0</v>
      </c>
      <c r="K148" s="103">
        <v>1533</v>
      </c>
    </row>
    <row r="149" spans="1:11" ht="12.75">
      <c r="A149" t="s">
        <v>120</v>
      </c>
      <c r="B149">
        <v>0</v>
      </c>
      <c r="C149">
        <v>0</v>
      </c>
      <c r="D149">
        <v>0</v>
      </c>
      <c r="E149">
        <v>0</v>
      </c>
      <c r="F149">
        <v>0</v>
      </c>
      <c r="G149">
        <v>0</v>
      </c>
      <c r="H149">
        <v>0</v>
      </c>
      <c r="I149">
        <v>0</v>
      </c>
      <c r="J149">
        <v>6</v>
      </c>
      <c r="K149">
        <v>995</v>
      </c>
    </row>
    <row r="150" spans="1:11" ht="12.75">
      <c r="A150" t="s">
        <v>121</v>
      </c>
      <c r="B150">
        <v>0</v>
      </c>
      <c r="C150">
        <v>0</v>
      </c>
      <c r="D150">
        <v>0</v>
      </c>
      <c r="E150">
        <v>0</v>
      </c>
      <c r="F150">
        <v>0</v>
      </c>
      <c r="G150">
        <v>0</v>
      </c>
      <c r="H150">
        <v>0</v>
      </c>
      <c r="I150">
        <v>0</v>
      </c>
      <c r="J150">
        <v>0</v>
      </c>
      <c r="K150">
        <v>2</v>
      </c>
    </row>
    <row r="151" spans="1:11" ht="12.75">
      <c r="A151" t="s">
        <v>122</v>
      </c>
      <c r="B151">
        <v>0</v>
      </c>
      <c r="C151">
        <v>0</v>
      </c>
      <c r="D151">
        <v>0</v>
      </c>
      <c r="E151">
        <v>0</v>
      </c>
      <c r="F151">
        <v>0</v>
      </c>
      <c r="G151">
        <v>0</v>
      </c>
      <c r="H151">
        <v>0</v>
      </c>
      <c r="I151">
        <v>0</v>
      </c>
      <c r="J151">
        <v>0</v>
      </c>
      <c r="K151">
        <v>164</v>
      </c>
    </row>
    <row r="152" spans="1:11" ht="12.75">
      <c r="A152" t="s">
        <v>123</v>
      </c>
      <c r="B152">
        <v>0</v>
      </c>
      <c r="C152">
        <v>0</v>
      </c>
      <c r="D152">
        <v>0</v>
      </c>
      <c r="E152">
        <v>0</v>
      </c>
      <c r="F152">
        <v>0</v>
      </c>
      <c r="G152">
        <v>0</v>
      </c>
      <c r="H152">
        <v>0</v>
      </c>
      <c r="I152">
        <v>0</v>
      </c>
      <c r="J152">
        <v>0</v>
      </c>
      <c r="K152">
        <v>18</v>
      </c>
    </row>
    <row r="154" spans="1:9" ht="12.75">
      <c r="A154" t="s">
        <v>96</v>
      </c>
      <c r="D154" t="s">
        <v>146</v>
      </c>
      <c r="I154" t="s">
        <v>146</v>
      </c>
    </row>
    <row r="155" spans="1:11" ht="12.75">
      <c r="A155" t="s">
        <v>147</v>
      </c>
      <c r="B155" t="s">
        <v>101</v>
      </c>
      <c r="C155" t="s">
        <v>102</v>
      </c>
      <c r="D155" t="s">
        <v>103</v>
      </c>
      <c r="E155" t="s">
        <v>104</v>
      </c>
      <c r="F155" t="s">
        <v>105</v>
      </c>
      <c r="G155" t="s">
        <v>106</v>
      </c>
      <c r="H155" t="s">
        <v>107</v>
      </c>
      <c r="I155" t="s">
        <v>108</v>
      </c>
      <c r="J155" t="s">
        <v>59</v>
      </c>
      <c r="K155" t="s">
        <v>109</v>
      </c>
    </row>
    <row r="156" ht="12.75">
      <c r="A156" t="s">
        <v>110</v>
      </c>
    </row>
    <row r="157" spans="1:11" ht="12.75">
      <c r="A157" t="s">
        <v>111</v>
      </c>
      <c r="B157">
        <v>0</v>
      </c>
      <c r="C157">
        <v>0</v>
      </c>
      <c r="D157">
        <v>0</v>
      </c>
      <c r="E157">
        <v>0</v>
      </c>
      <c r="F157">
        <v>0</v>
      </c>
      <c r="G157">
        <v>0</v>
      </c>
      <c r="H157">
        <v>0</v>
      </c>
      <c r="I157">
        <v>0</v>
      </c>
      <c r="J157">
        <v>0</v>
      </c>
      <c r="K157">
        <v>81</v>
      </c>
    </row>
    <row r="158" spans="1:11" ht="12.75">
      <c r="A158" t="s">
        <v>112</v>
      </c>
      <c r="B158">
        <v>1</v>
      </c>
      <c r="C158">
        <v>10</v>
      </c>
      <c r="D158">
        <v>13</v>
      </c>
      <c r="E158">
        <v>48</v>
      </c>
      <c r="F158">
        <v>63</v>
      </c>
      <c r="G158">
        <v>8</v>
      </c>
      <c r="H158">
        <v>288</v>
      </c>
      <c r="I158">
        <v>8</v>
      </c>
      <c r="J158">
        <v>6</v>
      </c>
      <c r="K158" s="103">
        <v>9029</v>
      </c>
    </row>
    <row r="159" spans="1:11" ht="12.75">
      <c r="A159" t="s">
        <v>113</v>
      </c>
      <c r="B159">
        <v>0</v>
      </c>
      <c r="C159">
        <v>1</v>
      </c>
      <c r="D159">
        <v>0</v>
      </c>
      <c r="E159">
        <v>0</v>
      </c>
      <c r="F159">
        <v>4</v>
      </c>
      <c r="G159">
        <v>0</v>
      </c>
      <c r="H159">
        <v>4</v>
      </c>
      <c r="I159">
        <v>1</v>
      </c>
      <c r="J159">
        <v>1</v>
      </c>
      <c r="K159">
        <v>665</v>
      </c>
    </row>
    <row r="160" spans="1:11" ht="12.75">
      <c r="A160" t="s">
        <v>114</v>
      </c>
      <c r="B160">
        <v>0</v>
      </c>
      <c r="C160">
        <v>0</v>
      </c>
      <c r="D160">
        <v>10</v>
      </c>
      <c r="E160">
        <v>0</v>
      </c>
      <c r="F160">
        <v>5</v>
      </c>
      <c r="G160">
        <v>0</v>
      </c>
      <c r="H160">
        <v>7</v>
      </c>
      <c r="I160">
        <v>8</v>
      </c>
      <c r="J160">
        <v>1</v>
      </c>
      <c r="K160">
        <v>191</v>
      </c>
    </row>
    <row r="161" spans="1:11" ht="12.75">
      <c r="A161" t="s">
        <v>115</v>
      </c>
      <c r="B161">
        <v>0</v>
      </c>
      <c r="C161">
        <v>0</v>
      </c>
      <c r="D161">
        <v>0</v>
      </c>
      <c r="E161">
        <v>191</v>
      </c>
      <c r="F161">
        <v>323</v>
      </c>
      <c r="G161">
        <v>71</v>
      </c>
      <c r="H161">
        <v>586</v>
      </c>
      <c r="I161">
        <v>50</v>
      </c>
      <c r="J161">
        <v>4</v>
      </c>
      <c r="K161" s="103">
        <v>1609</v>
      </c>
    </row>
    <row r="162" spans="1:11" ht="12.75">
      <c r="A162" t="s">
        <v>116</v>
      </c>
      <c r="B162">
        <v>0</v>
      </c>
      <c r="C162">
        <v>0</v>
      </c>
      <c r="D162">
        <v>0</v>
      </c>
      <c r="E162">
        <v>0</v>
      </c>
      <c r="F162">
        <v>0</v>
      </c>
      <c r="G162">
        <v>0</v>
      </c>
      <c r="H162">
        <v>2</v>
      </c>
      <c r="I162">
        <v>23</v>
      </c>
      <c r="J162">
        <v>0</v>
      </c>
      <c r="K162" s="103">
        <v>4862</v>
      </c>
    </row>
    <row r="163" spans="1:11" ht="12.75">
      <c r="A163" t="s">
        <v>117</v>
      </c>
      <c r="B163">
        <v>0</v>
      </c>
      <c r="C163">
        <v>0</v>
      </c>
      <c r="D163">
        <v>0</v>
      </c>
      <c r="E163">
        <v>0</v>
      </c>
      <c r="F163">
        <v>0</v>
      </c>
      <c r="G163">
        <v>0</v>
      </c>
      <c r="H163">
        <v>0</v>
      </c>
      <c r="I163">
        <v>2</v>
      </c>
      <c r="J163">
        <v>0</v>
      </c>
      <c r="K163" s="103">
        <v>1015</v>
      </c>
    </row>
    <row r="164" spans="1:11" ht="12.75">
      <c r="A164" t="s">
        <v>118</v>
      </c>
      <c r="B164">
        <v>0</v>
      </c>
      <c r="C164">
        <v>0</v>
      </c>
      <c r="D164">
        <v>0</v>
      </c>
      <c r="E164">
        <v>0</v>
      </c>
      <c r="F164">
        <v>0</v>
      </c>
      <c r="G164">
        <v>0</v>
      </c>
      <c r="H164">
        <v>4</v>
      </c>
      <c r="I164">
        <v>1</v>
      </c>
      <c r="J164">
        <v>0</v>
      </c>
      <c r="K164">
        <v>456</v>
      </c>
    </row>
    <row r="165" spans="1:11" ht="12.75">
      <c r="A165" t="s">
        <v>119</v>
      </c>
      <c r="B165">
        <v>0</v>
      </c>
      <c r="C165">
        <v>0</v>
      </c>
      <c r="D165">
        <v>0</v>
      </c>
      <c r="E165">
        <v>0</v>
      </c>
      <c r="F165">
        <v>0</v>
      </c>
      <c r="G165">
        <v>0</v>
      </c>
      <c r="H165">
        <v>0</v>
      </c>
      <c r="I165">
        <v>81</v>
      </c>
      <c r="J165">
        <v>0</v>
      </c>
      <c r="K165" s="103">
        <v>1513</v>
      </c>
    </row>
    <row r="166" spans="1:11" ht="12.75">
      <c r="A166" t="s">
        <v>120</v>
      </c>
      <c r="B166">
        <v>0</v>
      </c>
      <c r="C166">
        <v>0</v>
      </c>
      <c r="D166">
        <v>0</v>
      </c>
      <c r="E166">
        <v>0</v>
      </c>
      <c r="F166">
        <v>0</v>
      </c>
      <c r="G166">
        <v>0</v>
      </c>
      <c r="H166">
        <v>0</v>
      </c>
      <c r="I166">
        <v>0</v>
      </c>
      <c r="J166">
        <v>6</v>
      </c>
      <c r="K166">
        <v>952</v>
      </c>
    </row>
    <row r="167" spans="1:11" ht="12.75">
      <c r="A167" t="s">
        <v>121</v>
      </c>
      <c r="B167">
        <v>0</v>
      </c>
      <c r="C167">
        <v>0</v>
      </c>
      <c r="D167">
        <v>0</v>
      </c>
      <c r="E167">
        <v>0</v>
      </c>
      <c r="F167">
        <v>0</v>
      </c>
      <c r="G167">
        <v>0</v>
      </c>
      <c r="H167">
        <v>0</v>
      </c>
      <c r="I167">
        <v>0</v>
      </c>
      <c r="J167">
        <v>0</v>
      </c>
      <c r="K167">
        <v>1</v>
      </c>
    </row>
    <row r="168" spans="1:11" ht="12.75">
      <c r="A168" t="s">
        <v>122</v>
      </c>
      <c r="B168">
        <v>0</v>
      </c>
      <c r="C168">
        <v>0</v>
      </c>
      <c r="D168">
        <v>0</v>
      </c>
      <c r="E168">
        <v>0</v>
      </c>
      <c r="F168">
        <v>0</v>
      </c>
      <c r="G168">
        <v>0</v>
      </c>
      <c r="H168">
        <v>0</v>
      </c>
      <c r="I168">
        <v>0</v>
      </c>
      <c r="J168">
        <v>0</v>
      </c>
      <c r="K168">
        <v>134</v>
      </c>
    </row>
    <row r="169" spans="1:11" ht="12.75">
      <c r="A169" t="s">
        <v>123</v>
      </c>
      <c r="B169">
        <v>0</v>
      </c>
      <c r="C169">
        <v>0</v>
      </c>
      <c r="D169">
        <v>0</v>
      </c>
      <c r="E169">
        <v>0</v>
      </c>
      <c r="F169">
        <v>0</v>
      </c>
      <c r="G169">
        <v>0</v>
      </c>
      <c r="H169">
        <v>0</v>
      </c>
      <c r="I169">
        <v>0</v>
      </c>
      <c r="J169">
        <v>0</v>
      </c>
      <c r="K169">
        <v>12</v>
      </c>
    </row>
    <row r="171" spans="1:9" ht="12.75">
      <c r="A171" t="s">
        <v>96</v>
      </c>
      <c r="D171" t="s">
        <v>148</v>
      </c>
      <c r="I171" t="s">
        <v>148</v>
      </c>
    </row>
    <row r="172" spans="1:11" ht="12.75">
      <c r="A172" t="s">
        <v>149</v>
      </c>
      <c r="B172" t="s">
        <v>101</v>
      </c>
      <c r="C172" t="s">
        <v>102</v>
      </c>
      <c r="D172" t="s">
        <v>103</v>
      </c>
      <c r="E172" t="s">
        <v>104</v>
      </c>
      <c r="F172" t="s">
        <v>105</v>
      </c>
      <c r="G172" t="s">
        <v>106</v>
      </c>
      <c r="H172" t="s">
        <v>107</v>
      </c>
      <c r="I172" t="s">
        <v>108</v>
      </c>
      <c r="J172" t="s">
        <v>59</v>
      </c>
      <c r="K172" t="s">
        <v>109</v>
      </c>
    </row>
    <row r="173" ht="12.75">
      <c r="A173" t="s">
        <v>110</v>
      </c>
    </row>
    <row r="174" spans="1:11" ht="12.75">
      <c r="A174" t="s">
        <v>111</v>
      </c>
      <c r="B174">
        <v>0</v>
      </c>
      <c r="C174">
        <v>0</v>
      </c>
      <c r="D174">
        <v>0</v>
      </c>
      <c r="E174">
        <v>0</v>
      </c>
      <c r="F174">
        <v>0</v>
      </c>
      <c r="G174">
        <v>0</v>
      </c>
      <c r="H174">
        <v>0</v>
      </c>
      <c r="I174">
        <v>0</v>
      </c>
      <c r="J174">
        <v>0</v>
      </c>
      <c r="K174">
        <v>89</v>
      </c>
    </row>
    <row r="175" spans="1:11" ht="12.75">
      <c r="A175" t="s">
        <v>112</v>
      </c>
      <c r="B175">
        <v>1</v>
      </c>
      <c r="C175">
        <v>11</v>
      </c>
      <c r="D175">
        <v>12</v>
      </c>
      <c r="E175">
        <v>46</v>
      </c>
      <c r="F175">
        <v>64</v>
      </c>
      <c r="G175">
        <v>6</v>
      </c>
      <c r="H175">
        <v>289</v>
      </c>
      <c r="I175">
        <v>9</v>
      </c>
      <c r="J175">
        <v>8</v>
      </c>
      <c r="K175" s="103">
        <v>8987</v>
      </c>
    </row>
    <row r="176" spans="1:11" ht="12.75">
      <c r="A176" t="s">
        <v>113</v>
      </c>
      <c r="B176">
        <v>0</v>
      </c>
      <c r="C176">
        <v>2</v>
      </c>
      <c r="D176">
        <v>0</v>
      </c>
      <c r="E176">
        <v>0</v>
      </c>
      <c r="F176">
        <v>4</v>
      </c>
      <c r="G176">
        <v>0</v>
      </c>
      <c r="H176">
        <v>4</v>
      </c>
      <c r="I176">
        <v>1</v>
      </c>
      <c r="J176">
        <v>1</v>
      </c>
      <c r="K176">
        <v>661</v>
      </c>
    </row>
    <row r="177" spans="1:11" ht="12.75">
      <c r="A177" t="s">
        <v>114</v>
      </c>
      <c r="B177">
        <v>0</v>
      </c>
      <c r="C177">
        <v>0</v>
      </c>
      <c r="D177">
        <v>8</v>
      </c>
      <c r="E177">
        <v>0</v>
      </c>
      <c r="F177">
        <v>5</v>
      </c>
      <c r="G177">
        <v>0</v>
      </c>
      <c r="H177">
        <v>8</v>
      </c>
      <c r="I177">
        <v>7</v>
      </c>
      <c r="J177">
        <v>1</v>
      </c>
      <c r="K177">
        <v>187</v>
      </c>
    </row>
    <row r="178" spans="1:11" ht="12.75">
      <c r="A178" t="s">
        <v>115</v>
      </c>
      <c r="B178">
        <v>0</v>
      </c>
      <c r="C178">
        <v>0</v>
      </c>
      <c r="D178">
        <v>0</v>
      </c>
      <c r="E178">
        <v>193</v>
      </c>
      <c r="F178">
        <v>318</v>
      </c>
      <c r="G178">
        <v>70</v>
      </c>
      <c r="H178">
        <v>586</v>
      </c>
      <c r="I178">
        <v>50</v>
      </c>
      <c r="J178">
        <v>3</v>
      </c>
      <c r="K178" s="103">
        <v>1625</v>
      </c>
    </row>
    <row r="179" spans="1:11" ht="12.75">
      <c r="A179" t="s">
        <v>116</v>
      </c>
      <c r="B179">
        <v>0</v>
      </c>
      <c r="C179">
        <v>0</v>
      </c>
      <c r="D179">
        <v>0</v>
      </c>
      <c r="E179">
        <v>0</v>
      </c>
      <c r="F179">
        <v>0</v>
      </c>
      <c r="G179">
        <v>0</v>
      </c>
      <c r="H179">
        <v>2</v>
      </c>
      <c r="I179">
        <v>24</v>
      </c>
      <c r="J179">
        <v>0</v>
      </c>
      <c r="K179" s="103">
        <v>4872</v>
      </c>
    </row>
    <row r="180" spans="1:11" ht="12.75">
      <c r="A180" t="s">
        <v>117</v>
      </c>
      <c r="B180">
        <v>0</v>
      </c>
      <c r="C180">
        <v>0</v>
      </c>
      <c r="D180">
        <v>0</v>
      </c>
      <c r="E180">
        <v>0</v>
      </c>
      <c r="F180">
        <v>0</v>
      </c>
      <c r="G180">
        <v>0</v>
      </c>
      <c r="H180">
        <v>0</v>
      </c>
      <c r="I180">
        <v>3</v>
      </c>
      <c r="J180">
        <v>0</v>
      </c>
      <c r="K180" s="103">
        <v>1014</v>
      </c>
    </row>
    <row r="181" spans="1:11" ht="12.75">
      <c r="A181" t="s">
        <v>118</v>
      </c>
      <c r="B181">
        <v>0</v>
      </c>
      <c r="C181">
        <v>0</v>
      </c>
      <c r="D181">
        <v>0</v>
      </c>
      <c r="E181">
        <v>0</v>
      </c>
      <c r="F181">
        <v>0</v>
      </c>
      <c r="G181">
        <v>0</v>
      </c>
      <c r="H181">
        <v>5</v>
      </c>
      <c r="I181">
        <v>1</v>
      </c>
      <c r="J181">
        <v>0</v>
      </c>
      <c r="K181">
        <v>455</v>
      </c>
    </row>
    <row r="182" spans="1:11" ht="12.75">
      <c r="A182" t="s">
        <v>119</v>
      </c>
      <c r="B182">
        <v>0</v>
      </c>
      <c r="C182">
        <v>0</v>
      </c>
      <c r="D182">
        <v>0</v>
      </c>
      <c r="E182">
        <v>0</v>
      </c>
      <c r="F182">
        <v>0</v>
      </c>
      <c r="G182">
        <v>0</v>
      </c>
      <c r="H182">
        <v>0</v>
      </c>
      <c r="I182">
        <v>82</v>
      </c>
      <c r="J182">
        <v>0</v>
      </c>
      <c r="K182" s="103">
        <v>1512</v>
      </c>
    </row>
    <row r="183" spans="1:11" ht="12.75">
      <c r="A183" t="s">
        <v>120</v>
      </c>
      <c r="B183">
        <v>0</v>
      </c>
      <c r="C183">
        <v>0</v>
      </c>
      <c r="D183">
        <v>0</v>
      </c>
      <c r="E183">
        <v>0</v>
      </c>
      <c r="F183">
        <v>0</v>
      </c>
      <c r="G183">
        <v>0</v>
      </c>
      <c r="H183">
        <v>0</v>
      </c>
      <c r="I183">
        <v>0</v>
      </c>
      <c r="J183">
        <v>5</v>
      </c>
      <c r="K183">
        <v>969</v>
      </c>
    </row>
    <row r="184" spans="1:11" ht="12.75">
      <c r="A184" t="s">
        <v>121</v>
      </c>
      <c r="B184">
        <v>0</v>
      </c>
      <c r="C184">
        <v>0</v>
      </c>
      <c r="D184">
        <v>0</v>
      </c>
      <c r="E184">
        <v>0</v>
      </c>
      <c r="F184">
        <v>0</v>
      </c>
      <c r="G184">
        <v>0</v>
      </c>
      <c r="H184">
        <v>0</v>
      </c>
      <c r="I184">
        <v>0</v>
      </c>
      <c r="J184">
        <v>0</v>
      </c>
      <c r="K184">
        <v>1</v>
      </c>
    </row>
    <row r="185" spans="1:11" ht="12.75">
      <c r="A185" t="s">
        <v>122</v>
      </c>
      <c r="B185">
        <v>0</v>
      </c>
      <c r="C185">
        <v>0</v>
      </c>
      <c r="D185">
        <v>0</v>
      </c>
      <c r="E185">
        <v>0</v>
      </c>
      <c r="F185">
        <v>0</v>
      </c>
      <c r="G185">
        <v>0</v>
      </c>
      <c r="H185">
        <v>0</v>
      </c>
      <c r="I185">
        <v>0</v>
      </c>
      <c r="J185">
        <v>0</v>
      </c>
      <c r="K185">
        <v>141</v>
      </c>
    </row>
    <row r="186" spans="1:11" ht="12.75">
      <c r="A186" t="s">
        <v>123</v>
      </c>
      <c r="B186">
        <v>0</v>
      </c>
      <c r="C186">
        <v>0</v>
      </c>
      <c r="D186">
        <v>0</v>
      </c>
      <c r="E186">
        <v>0</v>
      </c>
      <c r="F186">
        <v>0</v>
      </c>
      <c r="G186">
        <v>0</v>
      </c>
      <c r="H186">
        <v>0</v>
      </c>
      <c r="I186">
        <v>0</v>
      </c>
      <c r="J186">
        <v>0</v>
      </c>
      <c r="K186">
        <v>9</v>
      </c>
    </row>
    <row r="188" spans="1:9" ht="12.75">
      <c r="A188" t="s">
        <v>96</v>
      </c>
      <c r="D188" t="s">
        <v>150</v>
      </c>
      <c r="I188" t="s">
        <v>150</v>
      </c>
    </row>
    <row r="189" spans="1:11" ht="12.75">
      <c r="A189" t="s">
        <v>151</v>
      </c>
      <c r="B189" t="s">
        <v>101</v>
      </c>
      <c r="C189" t="s">
        <v>102</v>
      </c>
      <c r="D189" t="s">
        <v>103</v>
      </c>
      <c r="E189" t="s">
        <v>104</v>
      </c>
      <c r="F189" t="s">
        <v>105</v>
      </c>
      <c r="G189" t="s">
        <v>106</v>
      </c>
      <c r="H189" t="s">
        <v>107</v>
      </c>
      <c r="I189" t="s">
        <v>108</v>
      </c>
      <c r="J189" t="s">
        <v>59</v>
      </c>
      <c r="K189" t="s">
        <v>109</v>
      </c>
    </row>
    <row r="190" ht="12.75">
      <c r="A190" t="s">
        <v>110</v>
      </c>
    </row>
    <row r="191" spans="1:11" ht="12.75">
      <c r="A191" t="s">
        <v>111</v>
      </c>
      <c r="B191">
        <v>0</v>
      </c>
      <c r="C191">
        <v>0</v>
      </c>
      <c r="D191">
        <v>0</v>
      </c>
      <c r="E191">
        <v>0</v>
      </c>
      <c r="F191">
        <v>0</v>
      </c>
      <c r="G191">
        <v>0</v>
      </c>
      <c r="H191">
        <v>0</v>
      </c>
      <c r="I191">
        <v>0</v>
      </c>
      <c r="J191">
        <v>0</v>
      </c>
      <c r="K191">
        <v>89</v>
      </c>
    </row>
    <row r="192" spans="1:11" ht="12.75">
      <c r="A192" t="s">
        <v>112</v>
      </c>
      <c r="B192">
        <v>1</v>
      </c>
      <c r="C192">
        <v>9</v>
      </c>
      <c r="D192">
        <v>11</v>
      </c>
      <c r="E192">
        <v>47</v>
      </c>
      <c r="F192">
        <v>66</v>
      </c>
      <c r="G192">
        <v>3</v>
      </c>
      <c r="H192">
        <v>293</v>
      </c>
      <c r="I192">
        <v>15</v>
      </c>
      <c r="J192">
        <v>8</v>
      </c>
      <c r="K192" s="103">
        <v>8926</v>
      </c>
    </row>
    <row r="193" spans="1:11" ht="12.75">
      <c r="A193" t="s">
        <v>113</v>
      </c>
      <c r="B193">
        <v>0</v>
      </c>
      <c r="C193">
        <v>1</v>
      </c>
      <c r="D193">
        <v>0</v>
      </c>
      <c r="E193">
        <v>0</v>
      </c>
      <c r="F193">
        <v>4</v>
      </c>
      <c r="G193">
        <v>1</v>
      </c>
      <c r="H193">
        <v>3</v>
      </c>
      <c r="I193">
        <v>1</v>
      </c>
      <c r="J193">
        <v>1</v>
      </c>
      <c r="K193">
        <v>657</v>
      </c>
    </row>
    <row r="194" spans="1:11" ht="12.75">
      <c r="A194" t="s">
        <v>114</v>
      </c>
      <c r="B194">
        <v>0</v>
      </c>
      <c r="C194">
        <v>0</v>
      </c>
      <c r="D194">
        <v>9</v>
      </c>
      <c r="E194">
        <v>0</v>
      </c>
      <c r="F194">
        <v>5</v>
      </c>
      <c r="G194">
        <v>0</v>
      </c>
      <c r="H194">
        <v>7</v>
      </c>
      <c r="I194">
        <v>5</v>
      </c>
      <c r="J194">
        <v>1</v>
      </c>
      <c r="K194">
        <v>180</v>
      </c>
    </row>
    <row r="195" spans="1:11" ht="12.75">
      <c r="A195" t="s">
        <v>115</v>
      </c>
      <c r="B195">
        <v>0</v>
      </c>
      <c r="C195">
        <v>0</v>
      </c>
      <c r="D195">
        <v>0</v>
      </c>
      <c r="E195">
        <v>190</v>
      </c>
      <c r="F195">
        <v>316</v>
      </c>
      <c r="G195">
        <v>68</v>
      </c>
      <c r="H195">
        <v>582</v>
      </c>
      <c r="I195">
        <v>54</v>
      </c>
      <c r="J195">
        <v>3</v>
      </c>
      <c r="K195" s="103">
        <v>1623</v>
      </c>
    </row>
    <row r="196" spans="1:11" ht="12.75">
      <c r="A196" t="s">
        <v>116</v>
      </c>
      <c r="B196">
        <v>0</v>
      </c>
      <c r="C196">
        <v>0</v>
      </c>
      <c r="D196">
        <v>0</v>
      </c>
      <c r="E196">
        <v>0</v>
      </c>
      <c r="F196">
        <v>0</v>
      </c>
      <c r="G196">
        <v>0</v>
      </c>
      <c r="H196">
        <v>2</v>
      </c>
      <c r="I196">
        <v>24</v>
      </c>
      <c r="J196">
        <v>0</v>
      </c>
      <c r="K196" s="103">
        <v>4886</v>
      </c>
    </row>
    <row r="197" spans="1:11" ht="12.75">
      <c r="A197" t="s">
        <v>117</v>
      </c>
      <c r="B197">
        <v>0</v>
      </c>
      <c r="C197">
        <v>0</v>
      </c>
      <c r="D197">
        <v>0</v>
      </c>
      <c r="E197">
        <v>0</v>
      </c>
      <c r="F197">
        <v>0</v>
      </c>
      <c r="G197">
        <v>0</v>
      </c>
      <c r="H197">
        <v>0</v>
      </c>
      <c r="I197">
        <v>0</v>
      </c>
      <c r="J197">
        <v>0</v>
      </c>
      <c r="K197" s="103">
        <v>1014</v>
      </c>
    </row>
    <row r="198" spans="1:11" ht="12.75">
      <c r="A198" t="s">
        <v>118</v>
      </c>
      <c r="B198">
        <v>0</v>
      </c>
      <c r="C198">
        <v>0</v>
      </c>
      <c r="D198">
        <v>0</v>
      </c>
      <c r="E198">
        <v>0</v>
      </c>
      <c r="F198">
        <v>0</v>
      </c>
      <c r="G198">
        <v>0</v>
      </c>
      <c r="H198">
        <v>6</v>
      </c>
      <c r="I198">
        <v>1</v>
      </c>
      <c r="J198">
        <v>0</v>
      </c>
      <c r="K198">
        <v>459</v>
      </c>
    </row>
    <row r="199" spans="1:11" ht="12.75">
      <c r="A199" t="s">
        <v>119</v>
      </c>
      <c r="B199">
        <v>0</v>
      </c>
      <c r="C199">
        <v>0</v>
      </c>
      <c r="D199">
        <v>0</v>
      </c>
      <c r="E199">
        <v>0</v>
      </c>
      <c r="F199">
        <v>0</v>
      </c>
      <c r="G199">
        <v>0</v>
      </c>
      <c r="H199">
        <v>0</v>
      </c>
      <c r="I199">
        <v>81</v>
      </c>
      <c r="J199">
        <v>0</v>
      </c>
      <c r="K199" s="103">
        <v>1519</v>
      </c>
    </row>
    <row r="200" spans="1:11" ht="12.75">
      <c r="A200" t="s">
        <v>120</v>
      </c>
      <c r="B200">
        <v>0</v>
      </c>
      <c r="C200">
        <v>0</v>
      </c>
      <c r="D200">
        <v>0</v>
      </c>
      <c r="E200">
        <v>0</v>
      </c>
      <c r="F200">
        <v>0</v>
      </c>
      <c r="G200">
        <v>0</v>
      </c>
      <c r="H200">
        <v>0</v>
      </c>
      <c r="I200">
        <v>0</v>
      </c>
      <c r="J200">
        <v>5</v>
      </c>
      <c r="K200" s="103">
        <v>1017</v>
      </c>
    </row>
    <row r="201" spans="1:11" ht="12.75">
      <c r="A201" t="s">
        <v>121</v>
      </c>
      <c r="B201">
        <v>0</v>
      </c>
      <c r="C201">
        <v>0</v>
      </c>
      <c r="D201">
        <v>0</v>
      </c>
      <c r="E201">
        <v>0</v>
      </c>
      <c r="F201">
        <v>0</v>
      </c>
      <c r="G201">
        <v>0</v>
      </c>
      <c r="H201">
        <v>0</v>
      </c>
      <c r="I201">
        <v>0</v>
      </c>
      <c r="J201">
        <v>0</v>
      </c>
      <c r="K201">
        <v>1</v>
      </c>
    </row>
    <row r="202" spans="1:11" ht="12.75">
      <c r="A202" t="s">
        <v>122</v>
      </c>
      <c r="B202">
        <v>0</v>
      </c>
      <c r="C202">
        <v>0</v>
      </c>
      <c r="D202">
        <v>0</v>
      </c>
      <c r="E202">
        <v>0</v>
      </c>
      <c r="F202">
        <v>0</v>
      </c>
      <c r="G202">
        <v>0</v>
      </c>
      <c r="H202">
        <v>0</v>
      </c>
      <c r="I202">
        <v>0</v>
      </c>
      <c r="J202">
        <v>0</v>
      </c>
      <c r="K202">
        <v>146</v>
      </c>
    </row>
    <row r="203" spans="1:11" ht="12.75">
      <c r="A203" t="s">
        <v>123</v>
      </c>
      <c r="B203">
        <v>0</v>
      </c>
      <c r="C203">
        <v>0</v>
      </c>
      <c r="D203">
        <v>0</v>
      </c>
      <c r="E203">
        <v>0</v>
      </c>
      <c r="F203">
        <v>0</v>
      </c>
      <c r="G203">
        <v>0</v>
      </c>
      <c r="H203">
        <v>0</v>
      </c>
      <c r="I203">
        <v>0</v>
      </c>
      <c r="J203">
        <v>0</v>
      </c>
      <c r="K203">
        <v>11</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AL57"/>
  <sheetViews>
    <sheetView zoomScaleSheetLayoutView="75" zoomScalePageLayoutView="0" workbookViewId="0" topLeftCell="A1">
      <selection activeCell="A1" sqref="A1"/>
    </sheetView>
  </sheetViews>
  <sheetFormatPr defaultColWidth="9.140625" defaultRowHeight="12.75"/>
  <cols>
    <col min="1" max="1" width="4.7109375" style="56" customWidth="1"/>
    <col min="2" max="2" width="4.57421875" style="56" customWidth="1"/>
    <col min="3" max="3" width="4.140625" style="56" customWidth="1"/>
    <col min="4" max="4" width="4.57421875" style="56" customWidth="1"/>
    <col min="5" max="5" width="3.421875" style="56" customWidth="1"/>
    <col min="6" max="6" width="12.7109375" style="56" customWidth="1"/>
    <col min="7" max="7" width="4.140625" style="56" customWidth="1"/>
    <col min="8" max="8" width="4.8515625" style="56" bestFit="1" customWidth="1"/>
    <col min="9" max="9" width="3.140625" style="56" customWidth="1"/>
    <col min="10" max="10" width="8.00390625" style="55" customWidth="1"/>
    <col min="11" max="11" width="4.28125" style="55" customWidth="1"/>
    <col min="12" max="12" width="4.8515625" style="56" customWidth="1"/>
    <col min="13" max="13" width="4.28125" style="56" customWidth="1"/>
    <col min="14" max="14" width="5.421875" style="56" customWidth="1"/>
    <col min="15" max="15" width="4.8515625" style="110" customWidth="1"/>
    <col min="16" max="16" width="5.00390625" style="56" customWidth="1"/>
    <col min="17" max="17" width="11.57421875" style="56" customWidth="1"/>
    <col min="18" max="18" width="11.28125" style="36" customWidth="1"/>
    <col min="19" max="19" width="9.00390625" style="36" customWidth="1"/>
    <col min="20" max="20" width="10.28125" style="36" customWidth="1"/>
    <col min="21" max="21" width="22.7109375" style="2" customWidth="1"/>
    <col min="22" max="22" width="10.28125" style="55" customWidth="1"/>
    <col min="23" max="98" width="9.140625" style="55" customWidth="1"/>
    <col min="99" max="16384" width="9.140625" style="56" customWidth="1"/>
  </cols>
  <sheetData>
    <row r="1" spans="1:16" ht="12.75">
      <c r="A1" s="62" t="s">
        <v>226</v>
      </c>
      <c r="G1" s="76"/>
      <c r="H1" s="115"/>
      <c r="I1" s="79"/>
      <c r="J1" s="78"/>
      <c r="K1" s="78"/>
      <c r="L1" s="79"/>
      <c r="M1" s="79"/>
      <c r="N1" s="79"/>
      <c r="O1" s="115"/>
      <c r="P1" s="79"/>
    </row>
    <row r="2" spans="1:15" ht="12.75">
      <c r="A2" s="56" t="s">
        <v>60</v>
      </c>
      <c r="B2" s="56"/>
      <c r="E2" s="56" t="s">
        <v>182</v>
      </c>
      <c r="H2" s="68"/>
      <c r="I2" s="1"/>
      <c r="J2" s="15"/>
      <c r="K2" s="15"/>
      <c r="L2" s="1"/>
      <c r="M2" s="1"/>
      <c r="N2" s="1"/>
      <c r="O2" s="68"/>
    </row>
    <row r="3" spans="8:15" ht="12.75">
      <c r="H3" s="68"/>
      <c r="I3" s="1"/>
      <c r="J3" s="15"/>
      <c r="K3" s="15"/>
      <c r="L3" s="1"/>
      <c r="M3" s="1"/>
      <c r="N3" s="1"/>
      <c r="O3" s="68"/>
    </row>
    <row r="4" spans="2:19" ht="13.5" thickBot="1">
      <c r="B4" s="123"/>
      <c r="H4" s="68"/>
      <c r="I4" s="1"/>
      <c r="J4" s="15"/>
      <c r="K4" s="15"/>
      <c r="L4" s="1"/>
      <c r="M4" s="1"/>
      <c r="N4" s="1"/>
      <c r="O4" s="68"/>
      <c r="Q4" s="730"/>
      <c r="R4" s="730"/>
      <c r="S4" s="730"/>
    </row>
    <row r="5" spans="1:29" ht="12.75">
      <c r="A5" s="63">
        <v>-1</v>
      </c>
      <c r="B5" s="56"/>
      <c r="C5" s="63" t="s">
        <v>61</v>
      </c>
      <c r="D5" s="64"/>
      <c r="E5" s="64"/>
      <c r="F5" s="64"/>
      <c r="Q5" s="727">
        <f>SUM(R37)</f>
        <v>11124</v>
      </c>
      <c r="R5" s="727">
        <f>Q5</f>
        <v>11124</v>
      </c>
      <c r="S5" s="727">
        <f>R5</f>
        <v>11124</v>
      </c>
      <c r="T5" s="115"/>
      <c r="U5" s="54"/>
      <c r="V5" s="70"/>
      <c r="W5" s="70"/>
      <c r="X5" s="1"/>
      <c r="Y5" s="1"/>
      <c r="Z5" s="1"/>
      <c r="AA5" s="1"/>
      <c r="AC5" s="1"/>
    </row>
    <row r="6" spans="1:21" ht="12.75">
      <c r="A6" s="61">
        <v>110</v>
      </c>
      <c r="B6" s="61"/>
      <c r="C6" s="55" t="s">
        <v>478</v>
      </c>
      <c r="Q6" s="230">
        <f>SUM(Q31:Q33)</f>
        <v>22784</v>
      </c>
      <c r="R6" s="923">
        <f>SUM(Q6:Q7)</f>
        <v>37232</v>
      </c>
      <c r="S6" s="1000">
        <f>SUM(R6:R9)</f>
        <v>44463</v>
      </c>
      <c r="T6" s="55"/>
      <c r="U6" s="55"/>
    </row>
    <row r="7" spans="1:21" ht="12.75">
      <c r="A7" s="121">
        <v>120</v>
      </c>
      <c r="B7" s="124"/>
      <c r="C7" s="55" t="s">
        <v>479</v>
      </c>
      <c r="Q7" s="134">
        <f>SUM(Q34)</f>
        <v>14448</v>
      </c>
      <c r="R7" s="925"/>
      <c r="S7" s="1001"/>
      <c r="T7" s="55"/>
      <c r="U7" s="61"/>
    </row>
    <row r="8" spans="1:21" ht="12.75">
      <c r="A8" s="130">
        <v>200</v>
      </c>
      <c r="C8" s="55" t="s">
        <v>480</v>
      </c>
      <c r="D8" s="111"/>
      <c r="E8" s="111"/>
      <c r="F8" s="111"/>
      <c r="G8" s="111"/>
      <c r="H8" s="111"/>
      <c r="I8" s="111"/>
      <c r="Q8" s="149">
        <f>SUM(Q35)</f>
        <v>7231</v>
      </c>
      <c r="R8" s="149">
        <f>Q8</f>
        <v>7231</v>
      </c>
      <c r="S8" s="1001"/>
      <c r="T8" s="55"/>
      <c r="U8" s="55"/>
    </row>
    <row r="9" spans="1:29" s="67" customFormat="1" ht="13.5" thickBot="1">
      <c r="A9" s="66" t="s">
        <v>3</v>
      </c>
      <c r="C9" s="63" t="s">
        <v>62</v>
      </c>
      <c r="D9" s="111"/>
      <c r="E9" s="111"/>
      <c r="F9" s="111"/>
      <c r="G9" s="111"/>
      <c r="H9" s="111"/>
      <c r="I9" s="111"/>
      <c r="Q9" s="728">
        <f>SUM(Q36)</f>
        <v>0</v>
      </c>
      <c r="R9" s="728">
        <f>SUM(R36)</f>
        <v>0</v>
      </c>
      <c r="S9" s="1343"/>
      <c r="T9" s="69"/>
      <c r="U9" s="65"/>
      <c r="V9" s="71"/>
      <c r="W9" s="71"/>
      <c r="X9" s="72"/>
      <c r="Y9" s="72"/>
      <c r="Z9" s="72"/>
      <c r="AA9" s="72"/>
      <c r="AB9" s="72"/>
      <c r="AC9" s="72"/>
    </row>
    <row r="10" spans="4:29" s="67" customFormat="1" ht="13.5" thickBot="1">
      <c r="D10" s="111"/>
      <c r="E10" s="111"/>
      <c r="F10" s="111"/>
      <c r="G10" s="111"/>
      <c r="H10" s="111"/>
      <c r="I10" s="111"/>
      <c r="S10" s="732">
        <f>SUM(S5:S9)</f>
        <v>55587</v>
      </c>
      <c r="T10" s="69"/>
      <c r="U10" s="65"/>
      <c r="V10" s="71"/>
      <c r="W10" s="71"/>
      <c r="X10" s="72"/>
      <c r="Y10" s="72"/>
      <c r="Z10" s="72"/>
      <c r="AA10" s="72"/>
      <c r="AB10" s="72"/>
      <c r="AC10" s="72"/>
    </row>
    <row r="11" spans="4:29" s="67" customFormat="1" ht="13.5" thickTop="1">
      <c r="D11" s="111"/>
      <c r="E11" s="111"/>
      <c r="F11" s="111"/>
      <c r="G11" s="111"/>
      <c r="H11" s="111"/>
      <c r="I11" s="111"/>
      <c r="T11" s="69"/>
      <c r="U11" s="65"/>
      <c r="V11" s="71"/>
      <c r="W11" s="71"/>
      <c r="X11" s="72"/>
      <c r="Y11" s="72"/>
      <c r="Z11" s="72"/>
      <c r="AA11" s="72"/>
      <c r="AB11" s="72"/>
      <c r="AC11" s="72"/>
    </row>
    <row r="12" spans="1:29" s="67" customFormat="1" ht="12.75">
      <c r="A12" s="66"/>
      <c r="C12" s="63"/>
      <c r="D12" s="111"/>
      <c r="E12" s="111"/>
      <c r="F12" s="111"/>
      <c r="G12" s="111"/>
      <c r="H12" s="111"/>
      <c r="I12" s="111"/>
      <c r="M12" s="117"/>
      <c r="N12" s="117"/>
      <c r="O12" s="117"/>
      <c r="T12" s="69"/>
      <c r="U12" s="65"/>
      <c r="V12" s="71"/>
      <c r="W12" s="71"/>
      <c r="X12" s="72"/>
      <c r="Y12" s="72"/>
      <c r="Z12" s="72"/>
      <c r="AA12" s="72"/>
      <c r="AB12" s="72"/>
      <c r="AC12" s="72"/>
    </row>
    <row r="13" spans="1:29" s="67" customFormat="1" ht="12.75">
      <c r="A13" s="66"/>
      <c r="B13" s="63"/>
      <c r="C13" s="111"/>
      <c r="D13" s="111"/>
      <c r="E13" s="111"/>
      <c r="F13" s="111"/>
      <c r="G13" s="111"/>
      <c r="H13" s="111"/>
      <c r="I13" s="111"/>
      <c r="J13" s="118"/>
      <c r="K13" s="118"/>
      <c r="L13" s="117"/>
      <c r="M13" s="117"/>
      <c r="N13" s="117"/>
      <c r="O13" s="117"/>
      <c r="P13" s="118"/>
      <c r="T13" s="69"/>
      <c r="U13" s="65"/>
      <c r="V13" s="71"/>
      <c r="W13" s="71"/>
      <c r="X13" s="72"/>
      <c r="Y13" s="72"/>
      <c r="Z13" s="72"/>
      <c r="AA13" s="72"/>
      <c r="AB13" s="72"/>
      <c r="AC13" s="72"/>
    </row>
    <row r="14" spans="1:29" s="67" customFormat="1" ht="13.5" thickBot="1">
      <c r="A14" s="66"/>
      <c r="B14" s="63"/>
      <c r="C14" s="111"/>
      <c r="D14" s="111"/>
      <c r="E14" s="111"/>
      <c r="F14" s="111"/>
      <c r="G14" s="111"/>
      <c r="H14" s="111"/>
      <c r="I14" s="111"/>
      <c r="J14" s="112"/>
      <c r="K14" s="112"/>
      <c r="L14" s="111"/>
      <c r="M14" s="111"/>
      <c r="N14" s="111"/>
      <c r="O14" s="113"/>
      <c r="P14" s="111"/>
      <c r="T14" s="69"/>
      <c r="U14" s="65"/>
      <c r="V14" s="71"/>
      <c r="W14" s="71"/>
      <c r="X14" s="72"/>
      <c r="Y14" s="72"/>
      <c r="Z14" s="72"/>
      <c r="AA14" s="72"/>
      <c r="AB14" s="72"/>
      <c r="AC14" s="72"/>
    </row>
    <row r="15" spans="1:18" ht="12.75">
      <c r="A15" s="62" t="s">
        <v>226</v>
      </c>
      <c r="B15" s="55"/>
      <c r="C15" s="55"/>
      <c r="D15" s="55"/>
      <c r="E15" s="55"/>
      <c r="F15" s="55"/>
      <c r="G15" s="55"/>
      <c r="H15" s="55"/>
      <c r="I15" s="55"/>
      <c r="L15" s="55"/>
      <c r="M15" s="55"/>
      <c r="N15" s="55"/>
      <c r="O15" s="107"/>
      <c r="P15" s="55"/>
      <c r="Q15" s="890" t="s">
        <v>243</v>
      </c>
      <c r="R15" s="892"/>
    </row>
    <row r="16" spans="1:38" ht="12.75">
      <c r="A16" s="55"/>
      <c r="B16" s="55"/>
      <c r="C16" s="55"/>
      <c r="D16" s="55"/>
      <c r="E16" s="55"/>
      <c r="F16" s="55"/>
      <c r="G16" s="55"/>
      <c r="H16" s="55"/>
      <c r="I16" s="55"/>
      <c r="L16" s="55"/>
      <c r="M16" s="55"/>
      <c r="N16" s="55"/>
      <c r="O16" s="107"/>
      <c r="P16" s="55"/>
      <c r="Q16" s="893" t="s">
        <v>163</v>
      </c>
      <c r="R16" s="895"/>
      <c r="S16" s="69"/>
      <c r="T16" s="69"/>
      <c r="U16" s="69"/>
      <c r="V16" s="69"/>
      <c r="W16" s="69"/>
      <c r="X16" s="69"/>
      <c r="Y16" s="69"/>
      <c r="Z16" s="69"/>
      <c r="AA16" s="69"/>
      <c r="AB16" s="69"/>
      <c r="AC16" s="69"/>
      <c r="AD16" s="69"/>
      <c r="AE16" s="69"/>
      <c r="AF16" s="69"/>
      <c r="AG16" s="69"/>
      <c r="AH16" s="69"/>
      <c r="AI16" s="69"/>
      <c r="AJ16" s="69"/>
      <c r="AK16" s="69"/>
      <c r="AL16" s="69"/>
    </row>
    <row r="17" spans="1:38" ht="12.75">
      <c r="A17" s="55"/>
      <c r="B17" s="55"/>
      <c r="C17" s="55"/>
      <c r="D17" s="55"/>
      <c r="E17" s="55"/>
      <c r="F17" s="55"/>
      <c r="G17" s="55"/>
      <c r="H17" s="55"/>
      <c r="I17" s="55"/>
      <c r="L17" s="55"/>
      <c r="M17" s="55"/>
      <c r="N17" s="55"/>
      <c r="O17" s="107"/>
      <c r="P17" s="55"/>
      <c r="Q17" s="227" t="s">
        <v>177</v>
      </c>
      <c r="R17" s="98" t="s">
        <v>178</v>
      </c>
      <c r="S17" s="69"/>
      <c r="T17" s="69"/>
      <c r="U17" s="69"/>
      <c r="V17" s="69"/>
      <c r="W17" s="69"/>
      <c r="X17" s="69"/>
      <c r="Y17" s="69"/>
      <c r="Z17" s="69"/>
      <c r="AA17" s="69"/>
      <c r="AB17" s="69"/>
      <c r="AC17" s="69"/>
      <c r="AD17" s="69"/>
      <c r="AE17" s="69"/>
      <c r="AF17" s="69"/>
      <c r="AG17" s="69"/>
      <c r="AH17" s="69"/>
      <c r="AI17" s="69"/>
      <c r="AJ17" s="69"/>
      <c r="AK17" s="69"/>
      <c r="AL17" s="69"/>
    </row>
    <row r="18" spans="1:38" ht="13.5" thickBot="1">
      <c r="A18" s="55"/>
      <c r="B18" s="55"/>
      <c r="C18" s="55"/>
      <c r="D18" s="55"/>
      <c r="E18" s="55"/>
      <c r="F18" s="55"/>
      <c r="G18" s="55"/>
      <c r="H18" s="55"/>
      <c r="I18" s="55"/>
      <c r="L18" s="55"/>
      <c r="M18" s="55"/>
      <c r="N18" s="55"/>
      <c r="O18" s="107"/>
      <c r="P18" s="55"/>
      <c r="Q18" s="226" t="s">
        <v>235</v>
      </c>
      <c r="R18" s="98" t="s">
        <v>236</v>
      </c>
      <c r="S18" s="69"/>
      <c r="T18" s="69"/>
      <c r="U18" s="69"/>
      <c r="V18" s="69"/>
      <c r="W18" s="69"/>
      <c r="X18" s="69"/>
      <c r="Y18" s="69"/>
      <c r="Z18" s="69"/>
      <c r="AA18" s="69"/>
      <c r="AB18" s="69"/>
      <c r="AC18" s="69"/>
      <c r="AD18" s="69"/>
      <c r="AE18" s="69"/>
      <c r="AF18" s="69"/>
      <c r="AG18" s="69"/>
      <c r="AH18" s="69"/>
      <c r="AI18" s="69"/>
      <c r="AJ18" s="69"/>
      <c r="AK18" s="69"/>
      <c r="AL18" s="69"/>
    </row>
    <row r="19" spans="1:38" ht="28.5" customHeight="1">
      <c r="A19" s="973" t="s">
        <v>248</v>
      </c>
      <c r="B19" s="874" t="s">
        <v>300</v>
      </c>
      <c r="C19" s="522">
        <v>1</v>
      </c>
      <c r="D19" s="213" t="s">
        <v>1</v>
      </c>
      <c r="E19" s="213"/>
      <c r="F19" s="213"/>
      <c r="G19" s="213"/>
      <c r="H19" s="213"/>
      <c r="I19" s="213"/>
      <c r="J19" s="213"/>
      <c r="K19" s="213"/>
      <c r="L19" s="213"/>
      <c r="M19" s="523"/>
      <c r="N19" s="524"/>
      <c r="O19" s="525"/>
      <c r="P19" s="213"/>
      <c r="Q19" s="915">
        <v>110</v>
      </c>
      <c r="R19" s="1016"/>
      <c r="S19" s="69"/>
      <c r="T19" s="69"/>
      <c r="U19" s="69"/>
      <c r="V19" s="69"/>
      <c r="W19" s="69"/>
      <c r="X19" s="69"/>
      <c r="Y19" s="69"/>
      <c r="Z19" s="69"/>
      <c r="AA19" s="69"/>
      <c r="AB19" s="69"/>
      <c r="AC19" s="69"/>
      <c r="AD19" s="69"/>
      <c r="AE19" s="69"/>
      <c r="AF19" s="69"/>
      <c r="AG19" s="69"/>
      <c r="AH19" s="69"/>
      <c r="AI19" s="69"/>
      <c r="AJ19" s="69"/>
      <c r="AK19" s="69"/>
      <c r="AL19" s="69"/>
    </row>
    <row r="20" spans="1:18" ht="28.5" customHeight="1">
      <c r="A20" s="974"/>
      <c r="B20" s="849"/>
      <c r="C20" s="863">
        <v>2</v>
      </c>
      <c r="D20" s="1421" t="s">
        <v>2</v>
      </c>
      <c r="E20" s="847" t="s">
        <v>249</v>
      </c>
      <c r="F20" s="850" t="s">
        <v>301</v>
      </c>
      <c r="G20" s="125">
        <v>1</v>
      </c>
      <c r="H20" s="212" t="s">
        <v>1</v>
      </c>
      <c r="I20" s="212"/>
      <c r="J20" s="212"/>
      <c r="K20" s="212"/>
      <c r="L20" s="212"/>
      <c r="M20" s="527"/>
      <c r="N20" s="528"/>
      <c r="O20" s="529"/>
      <c r="P20" s="456"/>
      <c r="Q20" s="918"/>
      <c r="R20" s="1017"/>
    </row>
    <row r="21" spans="1:18" ht="28.5" customHeight="1">
      <c r="A21" s="974"/>
      <c r="B21" s="849"/>
      <c r="C21" s="988"/>
      <c r="D21" s="1421"/>
      <c r="E21" s="992"/>
      <c r="F21" s="996"/>
      <c r="G21" s="988">
        <v>2</v>
      </c>
      <c r="H21" s="1425" t="s">
        <v>2</v>
      </c>
      <c r="I21" s="992" t="s">
        <v>250</v>
      </c>
      <c r="J21" s="996" t="s">
        <v>369</v>
      </c>
      <c r="K21" s="521">
        <v>1</v>
      </c>
      <c r="L21" s="530" t="s">
        <v>1</v>
      </c>
      <c r="M21" s="532"/>
      <c r="N21" s="533"/>
      <c r="O21" s="125"/>
      <c r="P21" s="543"/>
      <c r="Q21" s="916"/>
      <c r="R21" s="1017"/>
    </row>
    <row r="22" spans="1:18" ht="28.5" customHeight="1" thickBot="1">
      <c r="A22" s="974"/>
      <c r="B22" s="849"/>
      <c r="C22" s="988"/>
      <c r="D22" s="1421"/>
      <c r="E22" s="992"/>
      <c r="F22" s="996"/>
      <c r="G22" s="988"/>
      <c r="H22" s="1426"/>
      <c r="I22" s="992"/>
      <c r="J22" s="996"/>
      <c r="K22" s="861">
        <v>2</v>
      </c>
      <c r="L22" s="1422" t="s">
        <v>2</v>
      </c>
      <c r="M22" s="1427" t="s">
        <v>252</v>
      </c>
      <c r="N22" s="848" t="s">
        <v>334</v>
      </c>
      <c r="O22" s="521">
        <v>1</v>
      </c>
      <c r="P22" s="543" t="s">
        <v>1</v>
      </c>
      <c r="Q22" s="211">
        <v>120</v>
      </c>
      <c r="R22" s="1017"/>
    </row>
    <row r="23" spans="1:18" ht="28.5" customHeight="1" thickBot="1">
      <c r="A23" s="974"/>
      <c r="B23" s="849"/>
      <c r="C23" s="988"/>
      <c r="D23" s="1421"/>
      <c r="E23" s="992"/>
      <c r="F23" s="996"/>
      <c r="G23" s="988"/>
      <c r="H23" s="1426"/>
      <c r="I23" s="992"/>
      <c r="J23" s="996"/>
      <c r="K23" s="862"/>
      <c r="L23" s="1423"/>
      <c r="M23" s="1428"/>
      <c r="N23" s="849"/>
      <c r="O23" s="521">
        <v>2</v>
      </c>
      <c r="P23" s="520" t="s">
        <v>2</v>
      </c>
      <c r="Q23" s="551"/>
      <c r="R23" s="1017"/>
    </row>
    <row r="24" spans="1:18" ht="28.5" customHeight="1" thickBot="1">
      <c r="A24" s="974"/>
      <c r="B24" s="849"/>
      <c r="C24" s="988"/>
      <c r="D24" s="1421"/>
      <c r="E24" s="992"/>
      <c r="F24" s="996"/>
      <c r="G24" s="988"/>
      <c r="H24" s="1426"/>
      <c r="I24" s="992"/>
      <c r="J24" s="996"/>
      <c r="K24" s="863"/>
      <c r="L24" s="1424"/>
      <c r="M24" s="1429"/>
      <c r="N24" s="850"/>
      <c r="O24" s="546">
        <v>0</v>
      </c>
      <c r="P24" s="547" t="s">
        <v>3</v>
      </c>
      <c r="Q24" s="175" t="s">
        <v>3</v>
      </c>
      <c r="R24" s="1017"/>
    </row>
    <row r="25" spans="1:18" ht="28.5" customHeight="1" thickBot="1">
      <c r="A25" s="975"/>
      <c r="B25" s="875"/>
      <c r="C25" s="536">
        <v>0</v>
      </c>
      <c r="D25" s="537" t="s">
        <v>9</v>
      </c>
      <c r="E25" s="538"/>
      <c r="F25" s="539"/>
      <c r="G25" s="536"/>
      <c r="H25" s="540"/>
      <c r="I25" s="538"/>
      <c r="J25" s="539"/>
      <c r="K25" s="539"/>
      <c r="L25" s="536"/>
      <c r="M25" s="541"/>
      <c r="N25" s="541"/>
      <c r="O25" s="542"/>
      <c r="P25" s="535"/>
      <c r="Q25" s="145"/>
      <c r="R25" s="136">
        <v>-1</v>
      </c>
    </row>
    <row r="26" spans="1:18" ht="13.5" thickBot="1">
      <c r="A26" s="55"/>
      <c r="B26" s="55"/>
      <c r="C26" s="55"/>
      <c r="D26" s="55"/>
      <c r="E26" s="55"/>
      <c r="F26" s="55"/>
      <c r="G26" s="55"/>
      <c r="H26" s="55"/>
      <c r="I26" s="55"/>
      <c r="L26" s="55"/>
      <c r="M26" s="55"/>
      <c r="N26" s="55"/>
      <c r="O26" s="55"/>
      <c r="P26" s="55"/>
      <c r="Q26" s="55"/>
      <c r="R26" s="55"/>
    </row>
    <row r="27" spans="1:18" ht="12.75">
      <c r="A27" s="62" t="s">
        <v>226</v>
      </c>
      <c r="B27" s="55"/>
      <c r="C27" s="55"/>
      <c r="D27" s="55"/>
      <c r="E27" s="55"/>
      <c r="F27" s="55"/>
      <c r="G27" s="55"/>
      <c r="H27" s="55"/>
      <c r="I27" s="55"/>
      <c r="L27" s="55"/>
      <c r="M27" s="55"/>
      <c r="N27" s="55"/>
      <c r="O27" s="107"/>
      <c r="P27" s="55"/>
      <c r="Q27" s="890" t="s">
        <v>243</v>
      </c>
      <c r="R27" s="892"/>
    </row>
    <row r="28" spans="1:38" ht="12.75">
      <c r="A28" s="55"/>
      <c r="B28" s="55"/>
      <c r="C28" s="55"/>
      <c r="D28" s="55"/>
      <c r="E28" s="55"/>
      <c r="F28" s="55"/>
      <c r="G28" s="55"/>
      <c r="H28" s="55"/>
      <c r="I28" s="55"/>
      <c r="L28" s="55"/>
      <c r="M28" s="55"/>
      <c r="N28" s="55"/>
      <c r="O28" s="107"/>
      <c r="P28" s="55"/>
      <c r="Q28" s="893" t="s">
        <v>163</v>
      </c>
      <c r="R28" s="895"/>
      <c r="S28" s="69"/>
      <c r="T28" s="69"/>
      <c r="U28" s="69"/>
      <c r="V28" s="69"/>
      <c r="W28" s="69"/>
      <c r="X28" s="69"/>
      <c r="Y28" s="69"/>
      <c r="Z28" s="69"/>
      <c r="AA28" s="69"/>
      <c r="AB28" s="69"/>
      <c r="AC28" s="69"/>
      <c r="AD28" s="69"/>
      <c r="AE28" s="69"/>
      <c r="AF28" s="69"/>
      <c r="AG28" s="69"/>
      <c r="AH28" s="69"/>
      <c r="AI28" s="69"/>
      <c r="AJ28" s="69"/>
      <c r="AK28" s="69"/>
      <c r="AL28" s="69"/>
    </row>
    <row r="29" spans="1:38" ht="12.75">
      <c r="A29" s="55"/>
      <c r="B29" s="55"/>
      <c r="C29" s="55"/>
      <c r="D29" s="55"/>
      <c r="E29" s="55"/>
      <c r="F29" s="55"/>
      <c r="G29" s="55"/>
      <c r="H29" s="55"/>
      <c r="I29" s="55"/>
      <c r="L29" s="55"/>
      <c r="M29" s="55"/>
      <c r="N29" s="55"/>
      <c r="O29" s="107"/>
      <c r="P29" s="55"/>
      <c r="Q29" s="227" t="s">
        <v>177</v>
      </c>
      <c r="R29" s="98" t="s">
        <v>178</v>
      </c>
      <c r="S29" s="69"/>
      <c r="T29" s="69"/>
      <c r="U29" s="69"/>
      <c r="V29" s="69"/>
      <c r="W29" s="69"/>
      <c r="X29" s="69"/>
      <c r="Y29" s="69"/>
      <c r="Z29" s="69"/>
      <c r="AA29" s="69"/>
      <c r="AB29" s="69"/>
      <c r="AC29" s="69"/>
      <c r="AD29" s="69"/>
      <c r="AE29" s="69"/>
      <c r="AF29" s="69"/>
      <c r="AG29" s="69"/>
      <c r="AH29" s="69"/>
      <c r="AI29" s="69"/>
      <c r="AJ29" s="69"/>
      <c r="AK29" s="69"/>
      <c r="AL29" s="69"/>
    </row>
    <row r="30" spans="1:38" ht="13.5" thickBot="1">
      <c r="A30" s="55"/>
      <c r="B30" s="55"/>
      <c r="C30" s="55"/>
      <c r="D30" s="55"/>
      <c r="E30" s="55"/>
      <c r="F30" s="55"/>
      <c r="G30" s="55"/>
      <c r="H30" s="55"/>
      <c r="I30" s="55"/>
      <c r="L30" s="55"/>
      <c r="M30" s="55"/>
      <c r="N30" s="55"/>
      <c r="O30" s="107"/>
      <c r="P30" s="55"/>
      <c r="Q30" s="227" t="s">
        <v>235</v>
      </c>
      <c r="R30" s="98" t="s">
        <v>236</v>
      </c>
      <c r="S30" s="69"/>
      <c r="T30" s="69"/>
      <c r="U30" s="69"/>
      <c r="V30" s="69"/>
      <c r="W30" s="69"/>
      <c r="X30" s="69"/>
      <c r="Y30" s="69"/>
      <c r="Z30" s="69"/>
      <c r="AA30" s="69"/>
      <c r="AB30" s="69"/>
      <c r="AC30" s="69"/>
      <c r="AD30" s="69"/>
      <c r="AE30" s="69"/>
      <c r="AF30" s="69"/>
      <c r="AG30" s="69"/>
      <c r="AH30" s="69"/>
      <c r="AI30" s="69"/>
      <c r="AJ30" s="69"/>
      <c r="AK30" s="69"/>
      <c r="AL30" s="69"/>
    </row>
    <row r="31" spans="1:38" ht="25.5" customHeight="1">
      <c r="A31" s="973" t="s">
        <v>248</v>
      </c>
      <c r="B31" s="874" t="s">
        <v>300</v>
      </c>
      <c r="C31" s="522">
        <v>1</v>
      </c>
      <c r="D31" s="213" t="s">
        <v>1</v>
      </c>
      <c r="E31" s="213"/>
      <c r="F31" s="213"/>
      <c r="G31" s="213"/>
      <c r="H31" s="213"/>
      <c r="I31" s="213"/>
      <c r="J31" s="213"/>
      <c r="K31" s="213"/>
      <c r="L31" s="213"/>
      <c r="M31" s="523"/>
      <c r="N31" s="524"/>
      <c r="O31" s="525"/>
      <c r="P31" s="213"/>
      <c r="Q31" s="552">
        <v>21764</v>
      </c>
      <c r="R31" s="276"/>
      <c r="T31" s="58">
        <f>SUM(Q31:R31)</f>
        <v>21764</v>
      </c>
      <c r="U31" s="69"/>
      <c r="V31" s="343"/>
      <c r="W31" s="69"/>
      <c r="X31" s="69"/>
      <c r="Y31" s="69"/>
      <c r="Z31" s="343"/>
      <c r="AA31" s="69"/>
      <c r="AB31" s="69"/>
      <c r="AC31" s="69"/>
      <c r="AD31" s="69"/>
      <c r="AE31" s="69"/>
      <c r="AF31" s="69"/>
      <c r="AG31" s="69"/>
      <c r="AH31" s="69"/>
      <c r="AI31" s="69"/>
      <c r="AJ31" s="69"/>
      <c r="AK31" s="69"/>
      <c r="AL31" s="69"/>
    </row>
    <row r="32" spans="1:38" ht="25.5" customHeight="1">
      <c r="A32" s="974"/>
      <c r="B32" s="849"/>
      <c r="C32" s="863">
        <v>2</v>
      </c>
      <c r="D32" s="1421" t="s">
        <v>2</v>
      </c>
      <c r="E32" s="847" t="s">
        <v>249</v>
      </c>
      <c r="F32" s="850" t="s">
        <v>301</v>
      </c>
      <c r="G32" s="125">
        <v>1</v>
      </c>
      <c r="H32" s="212" t="s">
        <v>1</v>
      </c>
      <c r="I32" s="212"/>
      <c r="J32" s="212"/>
      <c r="K32" s="212"/>
      <c r="L32" s="212"/>
      <c r="M32" s="527"/>
      <c r="N32" s="528"/>
      <c r="O32" s="529"/>
      <c r="P32" s="456"/>
      <c r="Q32" s="553">
        <v>37</v>
      </c>
      <c r="R32" s="281"/>
      <c r="T32" s="58">
        <f>SUM(Q32:R32)</f>
        <v>37</v>
      </c>
      <c r="U32" s="343"/>
      <c r="V32" s="69"/>
      <c r="W32" s="69"/>
      <c r="X32" s="69"/>
      <c r="Y32" s="69"/>
      <c r="Z32" s="69"/>
      <c r="AA32" s="69"/>
      <c r="AB32" s="69"/>
      <c r="AC32" s="69"/>
      <c r="AD32" s="69"/>
      <c r="AE32" s="69"/>
      <c r="AF32" s="69"/>
      <c r="AG32" s="69"/>
      <c r="AH32" s="69"/>
      <c r="AI32" s="69"/>
      <c r="AJ32" s="69"/>
      <c r="AK32" s="69"/>
      <c r="AL32" s="69"/>
    </row>
    <row r="33" spans="1:20" ht="25.5" customHeight="1">
      <c r="A33" s="974"/>
      <c r="B33" s="849"/>
      <c r="C33" s="988"/>
      <c r="D33" s="1421"/>
      <c r="E33" s="992"/>
      <c r="F33" s="996"/>
      <c r="G33" s="988">
        <v>2</v>
      </c>
      <c r="H33" s="1425" t="s">
        <v>2</v>
      </c>
      <c r="I33" s="992" t="s">
        <v>250</v>
      </c>
      <c r="J33" s="996" t="s">
        <v>369</v>
      </c>
      <c r="K33" s="521">
        <v>1</v>
      </c>
      <c r="L33" s="530" t="s">
        <v>1</v>
      </c>
      <c r="M33" s="532"/>
      <c r="N33" s="533"/>
      <c r="O33" s="125"/>
      <c r="P33" s="212"/>
      <c r="Q33" s="555">
        <v>983</v>
      </c>
      <c r="R33" s="281"/>
      <c r="T33" s="58">
        <f>SUM(Q33:R33)</f>
        <v>983</v>
      </c>
    </row>
    <row r="34" spans="1:26" ht="25.5" customHeight="1" thickBot="1">
      <c r="A34" s="974"/>
      <c r="B34" s="849"/>
      <c r="C34" s="988"/>
      <c r="D34" s="1421"/>
      <c r="E34" s="992"/>
      <c r="F34" s="996"/>
      <c r="G34" s="988"/>
      <c r="H34" s="1426"/>
      <c r="I34" s="992"/>
      <c r="J34" s="996"/>
      <c r="K34" s="861">
        <v>2</v>
      </c>
      <c r="L34" s="1422" t="s">
        <v>2</v>
      </c>
      <c r="M34" s="1427" t="s">
        <v>252</v>
      </c>
      <c r="N34" s="848" t="s">
        <v>334</v>
      </c>
      <c r="O34" s="521">
        <v>1</v>
      </c>
      <c r="P34" s="212" t="s">
        <v>1</v>
      </c>
      <c r="Q34" s="554">
        <v>14448</v>
      </c>
      <c r="R34" s="281"/>
      <c r="T34" s="58">
        <f>SUM(Q34:R34)</f>
        <v>14448</v>
      </c>
      <c r="V34" s="108"/>
      <c r="Z34" s="108"/>
    </row>
    <row r="35" spans="1:26" ht="25.5" customHeight="1" thickBot="1">
      <c r="A35" s="974"/>
      <c r="B35" s="849"/>
      <c r="C35" s="988"/>
      <c r="D35" s="1421"/>
      <c r="E35" s="992"/>
      <c r="F35" s="996"/>
      <c r="G35" s="988"/>
      <c r="H35" s="1426"/>
      <c r="I35" s="992"/>
      <c r="J35" s="996"/>
      <c r="K35" s="862"/>
      <c r="L35" s="1423"/>
      <c r="M35" s="1428"/>
      <c r="N35" s="849"/>
      <c r="O35" s="521">
        <v>2</v>
      </c>
      <c r="P35" s="520" t="s">
        <v>2</v>
      </c>
      <c r="Q35" s="556">
        <v>7231</v>
      </c>
      <c r="R35" s="359"/>
      <c r="T35" s="58"/>
      <c r="V35" s="108"/>
      <c r="Z35" s="108"/>
    </row>
    <row r="36" spans="1:27" ht="25.5" customHeight="1" thickBot="1">
      <c r="A36" s="974"/>
      <c r="B36" s="849"/>
      <c r="C36" s="988"/>
      <c r="D36" s="1421"/>
      <c r="E36" s="992"/>
      <c r="F36" s="996"/>
      <c r="G36" s="988"/>
      <c r="H36" s="1426"/>
      <c r="I36" s="992"/>
      <c r="J36" s="996"/>
      <c r="K36" s="863"/>
      <c r="L36" s="1424"/>
      <c r="M36" s="1429"/>
      <c r="N36" s="850"/>
      <c r="O36" s="546">
        <v>0</v>
      </c>
      <c r="P36" s="547" t="s">
        <v>3</v>
      </c>
      <c r="Q36" s="478">
        <v>0</v>
      </c>
      <c r="R36" s="370"/>
      <c r="T36" s="58">
        <f>SUM(Q36:R36)</f>
        <v>0</v>
      </c>
      <c r="W36" s="108"/>
      <c r="AA36" s="108"/>
    </row>
    <row r="37" spans="1:20" ht="25.5" customHeight="1" thickBot="1">
      <c r="A37" s="975"/>
      <c r="B37" s="875"/>
      <c r="C37" s="536">
        <v>0</v>
      </c>
      <c r="D37" s="537" t="s">
        <v>9</v>
      </c>
      <c r="E37" s="538"/>
      <c r="F37" s="539"/>
      <c r="G37" s="536"/>
      <c r="H37" s="540"/>
      <c r="I37" s="538"/>
      <c r="J37" s="539"/>
      <c r="K37" s="539"/>
      <c r="L37" s="536"/>
      <c r="M37" s="541"/>
      <c r="N37" s="541"/>
      <c r="O37" s="542"/>
      <c r="P37" s="535"/>
      <c r="Q37" s="195"/>
      <c r="R37" s="270">
        <v>11124</v>
      </c>
      <c r="T37" s="58">
        <f>SUM(Q37:R37)</f>
        <v>11124</v>
      </c>
    </row>
    <row r="38" spans="17:37" ht="12.75">
      <c r="Q38" s="58">
        <f>SUM(Q31:Q37)</f>
        <v>44463</v>
      </c>
      <c r="R38" s="58">
        <f>SUM(R31:R37)</f>
        <v>11124</v>
      </c>
      <c r="T38" s="58">
        <f>SUM(T31:T37)</f>
        <v>48356</v>
      </c>
      <c r="U38" s="424"/>
      <c r="V38" s="108"/>
      <c r="W38" s="108"/>
      <c r="X38" s="108"/>
      <c r="Z38" s="108"/>
      <c r="AA38" s="108"/>
      <c r="AC38" s="108"/>
      <c r="AD38" s="108"/>
      <c r="AE38" s="108"/>
      <c r="AF38" s="108"/>
      <c r="AH38" s="108"/>
      <c r="AI38" s="108"/>
      <c r="AK38" s="108"/>
    </row>
    <row r="39" ht="12.75">
      <c r="T39" s="205"/>
    </row>
    <row r="40" ht="12.75">
      <c r="T40" s="205"/>
    </row>
    <row r="41" ht="12.75">
      <c r="T41" s="205"/>
    </row>
    <row r="42" ht="12.75">
      <c r="T42" s="205"/>
    </row>
    <row r="43" ht="12.75">
      <c r="T43" s="205"/>
    </row>
    <row r="44" ht="12.75">
      <c r="T44" s="205"/>
    </row>
    <row r="45" ht="12.75">
      <c r="T45" s="205"/>
    </row>
    <row r="46" ht="12.75">
      <c r="T46" s="205"/>
    </row>
    <row r="47" ht="12.75">
      <c r="T47" s="205"/>
    </row>
    <row r="48" ht="12.75">
      <c r="T48" s="205"/>
    </row>
    <row r="49" ht="12.75">
      <c r="T49" s="205"/>
    </row>
    <row r="50" ht="12.75">
      <c r="T50" s="205"/>
    </row>
    <row r="51" ht="12.75">
      <c r="T51" s="205"/>
    </row>
    <row r="52" ht="12.75">
      <c r="T52" s="205"/>
    </row>
    <row r="53" ht="12.75">
      <c r="T53" s="205"/>
    </row>
    <row r="54" ht="12.75">
      <c r="T54" s="205"/>
    </row>
    <row r="55" ht="12.75">
      <c r="T55" s="205"/>
    </row>
    <row r="56" ht="12.75">
      <c r="T56" s="205"/>
    </row>
    <row r="57" ht="12.75">
      <c r="T57" s="205"/>
    </row>
  </sheetData>
  <sheetProtection/>
  <mergeCells count="36">
    <mergeCell ref="C32:C36"/>
    <mergeCell ref="D32:D36"/>
    <mergeCell ref="E32:E36"/>
    <mergeCell ref="F32:F36"/>
    <mergeCell ref="G33:G36"/>
    <mergeCell ref="Q19:Q21"/>
    <mergeCell ref="R6:R7"/>
    <mergeCell ref="M22:M24"/>
    <mergeCell ref="N22:N24"/>
    <mergeCell ref="M34:M36"/>
    <mergeCell ref="N34:N36"/>
    <mergeCell ref="K34:K36"/>
    <mergeCell ref="L34:L36"/>
    <mergeCell ref="G21:G24"/>
    <mergeCell ref="H21:H24"/>
    <mergeCell ref="I21:I24"/>
    <mergeCell ref="J21:J24"/>
    <mergeCell ref="I33:I36"/>
    <mergeCell ref="J33:J36"/>
    <mergeCell ref="H33:H36"/>
    <mergeCell ref="S6:S9"/>
    <mergeCell ref="R19:R24"/>
    <mergeCell ref="A31:A37"/>
    <mergeCell ref="B31:B37"/>
    <mergeCell ref="Q27:R27"/>
    <mergeCell ref="Q28:R28"/>
    <mergeCell ref="E20:E24"/>
    <mergeCell ref="F20:F24"/>
    <mergeCell ref="Q15:R15"/>
    <mergeCell ref="Q16:R16"/>
    <mergeCell ref="A19:A25"/>
    <mergeCell ref="B19:B25"/>
    <mergeCell ref="C20:C24"/>
    <mergeCell ref="D20:D24"/>
    <mergeCell ref="K22:K24"/>
    <mergeCell ref="L22:L24"/>
  </mergeCells>
  <printOptions horizontalCentered="1" verticalCentered="1"/>
  <pageMargins left="0" right="0" top="0" bottom="0" header="0" footer="0"/>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A1:BC80"/>
  <sheetViews>
    <sheetView zoomScaleSheetLayoutView="75" zoomScalePageLayoutView="0" workbookViewId="0" topLeftCell="A1">
      <selection activeCell="A1" sqref="A1"/>
    </sheetView>
  </sheetViews>
  <sheetFormatPr defaultColWidth="9.140625" defaultRowHeight="12.75"/>
  <cols>
    <col min="1" max="1" width="4.7109375" style="56" customWidth="1"/>
    <col min="2" max="2" width="4.57421875" style="56" customWidth="1"/>
    <col min="3" max="3" width="4.140625" style="56" customWidth="1"/>
    <col min="4" max="4" width="4.57421875" style="56" customWidth="1"/>
    <col min="5" max="5" width="3.421875" style="56" customWidth="1"/>
    <col min="6" max="6" width="4.8515625" style="56" customWidth="1"/>
    <col min="7" max="7" width="4.140625" style="56" customWidth="1"/>
    <col min="8" max="8" width="4.8515625" style="56" bestFit="1" customWidth="1"/>
    <col min="9" max="9" width="3.140625" style="56" customWidth="1"/>
    <col min="10" max="10" width="8.28125" style="55" customWidth="1"/>
    <col min="11" max="11" width="4.28125" style="55" customWidth="1"/>
    <col min="12" max="12" width="4.8515625" style="56" customWidth="1"/>
    <col min="13" max="13" width="5.57421875" style="56" customWidth="1"/>
    <col min="14" max="14" width="5.140625" style="56" customWidth="1"/>
    <col min="15" max="15" width="8.28125" style="110" customWidth="1"/>
    <col min="16" max="16" width="5.00390625" style="56" customWidth="1"/>
    <col min="17" max="17" width="11.140625" style="56" customWidth="1"/>
    <col min="18" max="18" width="4.00390625" style="56" customWidth="1"/>
    <col min="19" max="19" width="4.8515625" style="110" customWidth="1"/>
    <col min="20" max="20" width="4.28125" style="56" customWidth="1"/>
    <col min="21" max="21" width="3.57421875" style="56" customWidth="1"/>
    <col min="22" max="22" width="8.28125" style="56" customWidth="1"/>
    <col min="23" max="23" width="8.421875" style="56" customWidth="1"/>
    <col min="24" max="24" width="27.28125" style="56" customWidth="1"/>
    <col min="25" max="25" width="11.57421875" style="56" customWidth="1"/>
    <col min="26" max="26" width="11.28125" style="36" customWidth="1"/>
    <col min="27" max="27" width="9.00390625" style="36" customWidth="1"/>
    <col min="28" max="28" width="10.28125" style="36" customWidth="1"/>
    <col min="29" max="29" width="22.7109375" style="2" customWidth="1"/>
    <col min="30" max="30" width="10.28125" style="55" customWidth="1"/>
    <col min="31" max="106" width="9.140625" style="55" customWidth="1"/>
    <col min="107" max="16384" width="9.140625" style="56" customWidth="1"/>
  </cols>
  <sheetData>
    <row r="1" spans="1:24" ht="12.75">
      <c r="A1" s="62" t="s">
        <v>227</v>
      </c>
      <c r="G1" s="76"/>
      <c r="H1" s="115"/>
      <c r="I1" s="79"/>
      <c r="J1" s="78"/>
      <c r="K1" s="78"/>
      <c r="L1" s="79"/>
      <c r="M1" s="79"/>
      <c r="N1" s="79"/>
      <c r="O1" s="115"/>
      <c r="P1" s="79"/>
      <c r="Q1" s="79"/>
      <c r="R1" s="79"/>
      <c r="S1" s="115"/>
      <c r="T1" s="79"/>
      <c r="U1" s="79"/>
      <c r="V1" s="79"/>
      <c r="W1" s="79"/>
      <c r="X1" s="79"/>
    </row>
    <row r="2" spans="1:19" ht="12.75">
      <c r="A2" s="56" t="s">
        <v>60</v>
      </c>
      <c r="B2" s="56"/>
      <c r="E2" s="56" t="s">
        <v>182</v>
      </c>
      <c r="H2" s="68"/>
      <c r="I2" s="1"/>
      <c r="J2" s="15"/>
      <c r="K2" s="15"/>
      <c r="L2" s="1"/>
      <c r="M2" s="1"/>
      <c r="N2" s="1"/>
      <c r="O2" s="68"/>
      <c r="Q2" s="1"/>
      <c r="R2" s="1"/>
      <c r="S2" s="68"/>
    </row>
    <row r="3" spans="8:19" ht="12.75">
      <c r="H3" s="68"/>
      <c r="I3" s="1"/>
      <c r="J3" s="15"/>
      <c r="K3" s="15"/>
      <c r="L3" s="1"/>
      <c r="M3" s="1"/>
      <c r="N3" s="1"/>
      <c r="O3" s="68"/>
      <c r="Q3" s="1"/>
      <c r="R3" s="1"/>
      <c r="S3" s="68"/>
    </row>
    <row r="4" spans="2:26" ht="13.5" thickBot="1">
      <c r="B4" s="123"/>
      <c r="H4" s="68"/>
      <c r="I4" s="1"/>
      <c r="J4" s="15"/>
      <c r="K4" s="15"/>
      <c r="L4" s="1"/>
      <c r="M4" s="1"/>
      <c r="N4" s="1"/>
      <c r="O4" s="68"/>
      <c r="Q4" s="1"/>
      <c r="R4" s="1"/>
      <c r="S4" s="68"/>
      <c r="W4" s="730"/>
      <c r="X4" s="730"/>
      <c r="Y4" s="730"/>
      <c r="Z4" s="730"/>
    </row>
    <row r="5" spans="1:37" ht="12.75">
      <c r="A5" s="63">
        <v>-1</v>
      </c>
      <c r="B5" s="56"/>
      <c r="C5" s="63" t="s">
        <v>61</v>
      </c>
      <c r="D5" s="64"/>
      <c r="E5" s="64"/>
      <c r="F5" s="64"/>
      <c r="V5" s="331"/>
      <c r="W5" s="727">
        <f>SUM(Z79)</f>
        <v>11124</v>
      </c>
      <c r="X5" s="727">
        <f>W5</f>
        <v>11124</v>
      </c>
      <c r="Y5" s="727">
        <f>X5</f>
        <v>11124</v>
      </c>
      <c r="Z5" s="727">
        <f>Y5</f>
        <v>11124</v>
      </c>
      <c r="AB5" s="69"/>
      <c r="AC5" s="424"/>
      <c r="AG5" s="1"/>
      <c r="AH5" s="1"/>
      <c r="AI5" s="1"/>
      <c r="AK5" s="1"/>
    </row>
    <row r="6" spans="1:32" ht="12.75">
      <c r="A6" s="61">
        <v>111</v>
      </c>
      <c r="B6" s="61"/>
      <c r="C6" s="55" t="s">
        <v>651</v>
      </c>
      <c r="V6" s="331"/>
      <c r="W6" s="230">
        <f>SUM(Y59)</f>
        <v>1223</v>
      </c>
      <c r="X6" s="923">
        <f>SUM(W6:W8)</f>
        <v>2998</v>
      </c>
      <c r="Y6" s="923">
        <f>SUM(X6:X15)</f>
        <v>6208</v>
      </c>
      <c r="Z6" s="1000">
        <f>SUM(Y6:Y25)</f>
        <v>44463</v>
      </c>
      <c r="AA6" s="56"/>
      <c r="AB6" s="55"/>
      <c r="AC6" s="331"/>
      <c r="AD6" s="56"/>
      <c r="AE6" s="56"/>
      <c r="AF6" s="56"/>
    </row>
    <row r="7" spans="1:32" ht="12.75">
      <c r="A7" s="61">
        <v>112</v>
      </c>
      <c r="B7" s="61"/>
      <c r="C7" s="55" t="s">
        <v>652</v>
      </c>
      <c r="V7" s="331"/>
      <c r="W7" s="133">
        <f>SUM(Y60)</f>
        <v>1107</v>
      </c>
      <c r="X7" s="924"/>
      <c r="Y7" s="924"/>
      <c r="Z7" s="1175"/>
      <c r="AA7" s="56"/>
      <c r="AB7" s="55"/>
      <c r="AC7" s="331"/>
      <c r="AD7" s="56"/>
      <c r="AE7" s="56"/>
      <c r="AF7" s="56"/>
    </row>
    <row r="8" spans="1:32" ht="12.75">
      <c r="A8" s="61">
        <v>113</v>
      </c>
      <c r="B8" s="61"/>
      <c r="C8" s="55" t="s">
        <v>653</v>
      </c>
      <c r="V8" s="331"/>
      <c r="W8" s="134">
        <f>SUM(Y61)</f>
        <v>668</v>
      </c>
      <c r="X8" s="925"/>
      <c r="Y8" s="924"/>
      <c r="Z8" s="1175"/>
      <c r="AA8" s="56"/>
      <c r="AB8" s="55"/>
      <c r="AC8" s="56"/>
      <c r="AD8" s="56"/>
      <c r="AE8" s="56"/>
      <c r="AF8" s="56"/>
    </row>
    <row r="9" spans="1:32" ht="12.75">
      <c r="A9" s="121">
        <v>121</v>
      </c>
      <c r="B9" s="124"/>
      <c r="C9" s="55" t="s">
        <v>507</v>
      </c>
      <c r="V9" s="331"/>
      <c r="W9" s="133">
        <f aca="true" t="shared" si="0" ref="W9:W15">SUM(Y66)</f>
        <v>151</v>
      </c>
      <c r="X9" s="923">
        <f>SUM(W9:W15)</f>
        <v>3210</v>
      </c>
      <c r="Y9" s="924"/>
      <c r="Z9" s="1001"/>
      <c r="AA9" s="56"/>
      <c r="AB9" s="55"/>
      <c r="AC9" s="56"/>
      <c r="AD9" s="56"/>
      <c r="AE9" s="56"/>
      <c r="AF9" s="56"/>
    </row>
    <row r="10" spans="1:32" ht="12.75">
      <c r="A10" s="121">
        <v>122</v>
      </c>
      <c r="B10" s="124"/>
      <c r="C10" s="55" t="s">
        <v>508</v>
      </c>
      <c r="V10" s="331"/>
      <c r="W10" s="133">
        <f t="shared" si="0"/>
        <v>108</v>
      </c>
      <c r="X10" s="924"/>
      <c r="Y10" s="924"/>
      <c r="Z10" s="1001"/>
      <c r="AA10" s="56"/>
      <c r="AB10" s="55"/>
      <c r="AC10" s="56"/>
      <c r="AD10" s="56"/>
      <c r="AE10" s="56"/>
      <c r="AF10" s="56"/>
    </row>
    <row r="11" spans="1:32" ht="12.75">
      <c r="A11" s="121">
        <v>123</v>
      </c>
      <c r="B11" s="124"/>
      <c r="C11" s="55" t="s">
        <v>509</v>
      </c>
      <c r="V11" s="331"/>
      <c r="W11" s="133">
        <f t="shared" si="0"/>
        <v>964</v>
      </c>
      <c r="X11" s="924"/>
      <c r="Y11" s="924"/>
      <c r="Z11" s="1001"/>
      <c r="AA11" s="56"/>
      <c r="AB11" s="55"/>
      <c r="AC11" s="56"/>
      <c r="AD11" s="56"/>
      <c r="AE11" s="56"/>
      <c r="AF11" s="56"/>
    </row>
    <row r="12" spans="1:32" ht="12.75">
      <c r="A12" s="121">
        <v>124</v>
      </c>
      <c r="B12" s="124"/>
      <c r="C12" s="55" t="s">
        <v>510</v>
      </c>
      <c r="V12" s="331"/>
      <c r="W12" s="133">
        <f t="shared" si="0"/>
        <v>92</v>
      </c>
      <c r="X12" s="924"/>
      <c r="Y12" s="924"/>
      <c r="Z12" s="1001"/>
      <c r="AA12" s="56"/>
      <c r="AB12" s="55"/>
      <c r="AC12" s="56"/>
      <c r="AD12" s="56"/>
      <c r="AE12" s="56"/>
      <c r="AF12" s="56"/>
    </row>
    <row r="13" spans="1:32" ht="12.75">
      <c r="A13" s="121">
        <v>125</v>
      </c>
      <c r="B13" s="124"/>
      <c r="C13" s="55" t="s">
        <v>511</v>
      </c>
      <c r="V13" s="331"/>
      <c r="W13" s="133">
        <f t="shared" si="0"/>
        <v>55</v>
      </c>
      <c r="X13" s="924"/>
      <c r="Y13" s="924"/>
      <c r="Z13" s="1001"/>
      <c r="AA13" s="56"/>
      <c r="AB13" s="55"/>
      <c r="AC13" s="56"/>
      <c r="AD13" s="56"/>
      <c r="AE13" s="56"/>
      <c r="AF13" s="56"/>
    </row>
    <row r="14" spans="1:32" ht="12.75">
      <c r="A14" s="121">
        <v>126</v>
      </c>
      <c r="B14" s="124"/>
      <c r="C14" s="55" t="s">
        <v>512</v>
      </c>
      <c r="V14" s="331"/>
      <c r="W14" s="133">
        <f t="shared" si="0"/>
        <v>1818</v>
      </c>
      <c r="X14" s="924"/>
      <c r="Y14" s="924"/>
      <c r="Z14" s="1001"/>
      <c r="AA14" s="56"/>
      <c r="AB14" s="55"/>
      <c r="AC14" s="331"/>
      <c r="AD14" s="56"/>
      <c r="AE14" s="56"/>
      <c r="AF14" s="56"/>
    </row>
    <row r="15" spans="1:32" ht="12.75">
      <c r="A15" s="121">
        <v>129</v>
      </c>
      <c r="B15" s="124"/>
      <c r="C15" s="55" t="s">
        <v>513</v>
      </c>
      <c r="V15" s="331"/>
      <c r="W15" s="134">
        <f t="shared" si="0"/>
        <v>22</v>
      </c>
      <c r="X15" s="925"/>
      <c r="Y15" s="925"/>
      <c r="Z15" s="1001"/>
      <c r="AA15" s="56"/>
      <c r="AB15" s="55"/>
      <c r="AC15" s="56"/>
      <c r="AD15" s="56"/>
      <c r="AE15" s="56"/>
      <c r="AF15" s="56"/>
    </row>
    <row r="16" spans="1:32" ht="12.75">
      <c r="A16" s="130">
        <v>210</v>
      </c>
      <c r="C16" s="55" t="s">
        <v>514</v>
      </c>
      <c r="D16" s="111"/>
      <c r="E16" s="111"/>
      <c r="F16" s="111"/>
      <c r="G16" s="111"/>
      <c r="H16" s="111"/>
      <c r="I16" s="111"/>
      <c r="V16" s="331"/>
      <c r="W16" s="373">
        <f>SUM(Y62)</f>
        <v>727</v>
      </c>
      <c r="X16" s="373">
        <f>W16</f>
        <v>727</v>
      </c>
      <c r="Y16" s="926">
        <f>SUM(X16:X21)</f>
        <v>19194</v>
      </c>
      <c r="Z16" s="1001"/>
      <c r="AA16" s="56"/>
      <c r="AB16" s="55"/>
      <c r="AC16" s="56"/>
      <c r="AD16" s="56"/>
      <c r="AE16" s="56"/>
      <c r="AF16" s="56"/>
    </row>
    <row r="17" spans="1:32" ht="12.75">
      <c r="A17" s="130">
        <v>221</v>
      </c>
      <c r="C17" s="55" t="s">
        <v>515</v>
      </c>
      <c r="D17" s="111"/>
      <c r="E17" s="111"/>
      <c r="F17" s="111"/>
      <c r="G17" s="111"/>
      <c r="H17" s="111"/>
      <c r="I17" s="111"/>
      <c r="V17" s="331"/>
      <c r="W17" s="149">
        <f>SUM(Y73)</f>
        <v>1295</v>
      </c>
      <c r="X17" s="926">
        <f>SUM(W17:W21)</f>
        <v>18467</v>
      </c>
      <c r="Y17" s="927"/>
      <c r="Z17" s="1001"/>
      <c r="AA17" s="56"/>
      <c r="AB17" s="55"/>
      <c r="AC17" s="331"/>
      <c r="AD17" s="56"/>
      <c r="AE17" s="56"/>
      <c r="AF17" s="56"/>
    </row>
    <row r="18" spans="1:32" ht="12.75">
      <c r="A18" s="130">
        <v>222</v>
      </c>
      <c r="C18" s="55" t="s">
        <v>516</v>
      </c>
      <c r="D18" s="111"/>
      <c r="E18" s="111"/>
      <c r="F18" s="111"/>
      <c r="G18" s="111"/>
      <c r="H18" s="111"/>
      <c r="I18" s="111"/>
      <c r="V18" s="331"/>
      <c r="W18" s="149">
        <f>SUM(Y74)</f>
        <v>43</v>
      </c>
      <c r="X18" s="927"/>
      <c r="Y18" s="927"/>
      <c r="Z18" s="1001"/>
      <c r="AA18" s="56"/>
      <c r="AB18" s="55"/>
      <c r="AC18" s="56"/>
      <c r="AD18" s="56"/>
      <c r="AE18" s="56"/>
      <c r="AF18" s="56"/>
    </row>
    <row r="19" spans="1:32" ht="12.75">
      <c r="A19" s="130">
        <v>223</v>
      </c>
      <c r="C19" s="55" t="s">
        <v>517</v>
      </c>
      <c r="D19" s="111"/>
      <c r="E19" s="111"/>
      <c r="F19" s="111"/>
      <c r="G19" s="111"/>
      <c r="H19" s="111"/>
      <c r="I19" s="111"/>
      <c r="V19" s="331"/>
      <c r="W19" s="149">
        <f>SUM(Y75)</f>
        <v>164</v>
      </c>
      <c r="X19" s="927"/>
      <c r="Y19" s="927"/>
      <c r="Z19" s="1001"/>
      <c r="AA19" s="56"/>
      <c r="AB19" s="55"/>
      <c r="AC19" s="56"/>
      <c r="AD19" s="56"/>
      <c r="AE19" s="56"/>
      <c r="AF19" s="56"/>
    </row>
    <row r="20" spans="1:32" ht="12.75">
      <c r="A20" s="130">
        <v>224</v>
      </c>
      <c r="C20" s="55" t="s">
        <v>518</v>
      </c>
      <c r="D20" s="111"/>
      <c r="E20" s="111"/>
      <c r="F20" s="111"/>
      <c r="G20" s="111"/>
      <c r="H20" s="111"/>
      <c r="I20" s="111"/>
      <c r="V20" s="331"/>
      <c r="W20" s="149">
        <f>SUM(Y76)</f>
        <v>443</v>
      </c>
      <c r="X20" s="927"/>
      <c r="Y20" s="927"/>
      <c r="Z20" s="1001"/>
      <c r="AA20" s="56"/>
      <c r="AB20" s="55"/>
      <c r="AC20" s="56"/>
      <c r="AD20" s="56"/>
      <c r="AE20" s="56"/>
      <c r="AF20" s="56"/>
    </row>
    <row r="21" spans="1:32" ht="12.75">
      <c r="A21" s="130">
        <v>229</v>
      </c>
      <c r="C21" s="55" t="s">
        <v>519</v>
      </c>
      <c r="D21" s="111"/>
      <c r="E21" s="111"/>
      <c r="F21" s="111"/>
      <c r="G21" s="111"/>
      <c r="H21" s="111"/>
      <c r="I21" s="111"/>
      <c r="V21" s="331"/>
      <c r="W21" s="142">
        <f>SUM(Y77)</f>
        <v>16522</v>
      </c>
      <c r="X21" s="928"/>
      <c r="Y21" s="928"/>
      <c r="Z21" s="1001"/>
      <c r="AA21" s="56"/>
      <c r="AB21" s="55"/>
      <c r="AC21" s="331"/>
      <c r="AD21" s="56"/>
      <c r="AE21" s="56"/>
      <c r="AF21" s="56"/>
    </row>
    <row r="22" spans="1:32" ht="12.75">
      <c r="A22" s="130">
        <v>901</v>
      </c>
      <c r="C22" s="79" t="s">
        <v>520</v>
      </c>
      <c r="D22" s="111"/>
      <c r="E22" s="111"/>
      <c r="F22" s="111"/>
      <c r="G22" s="111"/>
      <c r="H22" s="111"/>
      <c r="I22" s="111"/>
      <c r="V22" s="331"/>
      <c r="W22" s="150">
        <f>SUM(Y63)</f>
        <v>177</v>
      </c>
      <c r="X22" s="932">
        <f>SUM(W22:W24)</f>
        <v>19059</v>
      </c>
      <c r="Y22" s="932">
        <f>SUM(X22)</f>
        <v>19059</v>
      </c>
      <c r="Z22" s="1001"/>
      <c r="AA22" s="56"/>
      <c r="AB22" s="55"/>
      <c r="AC22" s="56"/>
      <c r="AD22" s="56"/>
      <c r="AE22" s="56"/>
      <c r="AF22" s="56"/>
    </row>
    <row r="23" spans="1:32" ht="12.75">
      <c r="A23" s="130">
        <v>902</v>
      </c>
      <c r="C23" s="79" t="s">
        <v>521</v>
      </c>
      <c r="D23" s="111"/>
      <c r="E23" s="111"/>
      <c r="F23" s="111"/>
      <c r="G23" s="111"/>
      <c r="H23" s="111"/>
      <c r="I23" s="111"/>
      <c r="V23" s="331"/>
      <c r="W23" s="150">
        <f>SUM(Y64)</f>
        <v>3244</v>
      </c>
      <c r="X23" s="1181"/>
      <c r="Y23" s="1181"/>
      <c r="Z23" s="1001"/>
      <c r="AA23" s="56"/>
      <c r="AB23" s="55"/>
      <c r="AC23" s="331"/>
      <c r="AD23" s="56"/>
      <c r="AE23" s="56"/>
      <c r="AF23" s="56"/>
    </row>
    <row r="24" spans="1:32" ht="12.75">
      <c r="A24" s="130">
        <v>903</v>
      </c>
      <c r="C24" s="79" t="s">
        <v>522</v>
      </c>
      <c r="D24" s="111"/>
      <c r="E24" s="111"/>
      <c r="F24" s="111"/>
      <c r="G24" s="111"/>
      <c r="H24" s="111"/>
      <c r="I24" s="111"/>
      <c r="V24" s="331"/>
      <c r="W24" s="150">
        <f>SUM(Y65)</f>
        <v>15638</v>
      </c>
      <c r="X24" s="933"/>
      <c r="Y24" s="933"/>
      <c r="Z24" s="1001"/>
      <c r="AA24" s="56"/>
      <c r="AB24" s="55"/>
      <c r="AC24" s="331"/>
      <c r="AD24" s="56"/>
      <c r="AE24" s="56"/>
      <c r="AF24" s="56"/>
    </row>
    <row r="25" spans="1:37" s="67" customFormat="1" ht="13.5" thickBot="1">
      <c r="A25" s="66" t="s">
        <v>3</v>
      </c>
      <c r="C25" s="63" t="s">
        <v>62</v>
      </c>
      <c r="D25" s="111"/>
      <c r="E25" s="111"/>
      <c r="F25" s="111"/>
      <c r="G25" s="111"/>
      <c r="H25" s="111"/>
      <c r="I25" s="111"/>
      <c r="T25" s="56"/>
      <c r="U25" s="56"/>
      <c r="V25" s="331"/>
      <c r="W25" s="728">
        <f>SUM(Y78:Y79)</f>
        <v>2</v>
      </c>
      <c r="X25" s="728">
        <f>W25</f>
        <v>2</v>
      </c>
      <c r="Y25" s="728">
        <f>X25</f>
        <v>2</v>
      </c>
      <c r="Z25" s="1343"/>
      <c r="AB25" s="69"/>
      <c r="AG25" s="72"/>
      <c r="AH25" s="72"/>
      <c r="AI25" s="72"/>
      <c r="AJ25" s="72"/>
      <c r="AK25" s="72"/>
    </row>
    <row r="26" spans="4:37" s="67" customFormat="1" ht="13.5" thickBot="1">
      <c r="D26" s="111"/>
      <c r="E26" s="111"/>
      <c r="F26" s="111"/>
      <c r="G26" s="111"/>
      <c r="H26" s="111"/>
      <c r="I26" s="111"/>
      <c r="Z26" s="732">
        <f>SUM(Z5:Z25)</f>
        <v>55587</v>
      </c>
      <c r="AB26" s="69"/>
      <c r="AG26" s="72"/>
      <c r="AH26" s="72"/>
      <c r="AI26" s="72"/>
      <c r="AJ26" s="72"/>
      <c r="AK26" s="72"/>
    </row>
    <row r="27" spans="4:37" s="67" customFormat="1" ht="13.5" thickTop="1">
      <c r="D27" s="111"/>
      <c r="E27" s="111"/>
      <c r="F27" s="111"/>
      <c r="G27" s="111"/>
      <c r="H27" s="111"/>
      <c r="I27" s="111"/>
      <c r="AB27" s="69"/>
      <c r="AC27" s="65"/>
      <c r="AD27" s="71"/>
      <c r="AE27" s="71"/>
      <c r="AF27" s="72"/>
      <c r="AG27" s="72"/>
      <c r="AH27" s="72"/>
      <c r="AI27" s="72"/>
      <c r="AJ27" s="72"/>
      <c r="AK27" s="72"/>
    </row>
    <row r="28" spans="1:37" s="67" customFormat="1" ht="13.5" thickBot="1">
      <c r="A28" s="66"/>
      <c r="B28" s="63"/>
      <c r="C28" s="111"/>
      <c r="D28" s="111"/>
      <c r="E28" s="111"/>
      <c r="F28" s="111"/>
      <c r="G28" s="111"/>
      <c r="H28" s="111"/>
      <c r="I28" s="111"/>
      <c r="J28" s="112"/>
      <c r="K28" s="112"/>
      <c r="L28" s="111"/>
      <c r="M28" s="111"/>
      <c r="N28" s="111"/>
      <c r="O28" s="113"/>
      <c r="P28" s="111"/>
      <c r="Q28" s="111"/>
      <c r="R28" s="111"/>
      <c r="S28" s="113"/>
      <c r="T28" s="111"/>
      <c r="U28" s="111"/>
      <c r="V28" s="111"/>
      <c r="W28" s="111"/>
      <c r="X28" s="111"/>
      <c r="AB28" s="69"/>
      <c r="AC28" s="65"/>
      <c r="AD28" s="71"/>
      <c r="AE28" s="71"/>
      <c r="AF28" s="72"/>
      <c r="AG28" s="72"/>
      <c r="AH28" s="72"/>
      <c r="AI28" s="72"/>
      <c r="AJ28" s="72"/>
      <c r="AK28" s="72"/>
    </row>
    <row r="29" spans="1:26" ht="12.75">
      <c r="A29" s="62" t="s">
        <v>227</v>
      </c>
      <c r="B29" s="55"/>
      <c r="C29" s="55"/>
      <c r="D29" s="55"/>
      <c r="E29" s="55"/>
      <c r="F29" s="55"/>
      <c r="G29" s="55"/>
      <c r="H29" s="55"/>
      <c r="I29" s="55"/>
      <c r="L29" s="55"/>
      <c r="M29" s="55"/>
      <c r="N29" s="55"/>
      <c r="O29" s="107"/>
      <c r="P29" s="55"/>
      <c r="Q29" s="55"/>
      <c r="R29" s="55"/>
      <c r="S29" s="107"/>
      <c r="T29" s="55"/>
      <c r="U29" s="55"/>
      <c r="V29" s="55"/>
      <c r="W29" s="55"/>
      <c r="X29" s="55"/>
      <c r="Y29" s="890" t="s">
        <v>243</v>
      </c>
      <c r="Z29" s="892"/>
    </row>
    <row r="30" spans="1:46" ht="12.75">
      <c r="A30" s="55"/>
      <c r="B30" s="55"/>
      <c r="C30" s="55"/>
      <c r="D30" s="55"/>
      <c r="E30" s="55"/>
      <c r="F30" s="55"/>
      <c r="G30" s="55"/>
      <c r="H30" s="55"/>
      <c r="I30" s="55"/>
      <c r="L30" s="55"/>
      <c r="M30" s="55"/>
      <c r="N30" s="55"/>
      <c r="O30" s="107"/>
      <c r="P30" s="55"/>
      <c r="Q30" s="55"/>
      <c r="R30" s="55"/>
      <c r="S30" s="107"/>
      <c r="T30" s="55"/>
      <c r="U30" s="55"/>
      <c r="V30" s="55"/>
      <c r="W30" s="55"/>
      <c r="X30" s="55"/>
      <c r="Y30" s="893" t="s">
        <v>163</v>
      </c>
      <c r="Z30" s="895"/>
      <c r="AA30" s="69"/>
      <c r="AB30" s="69"/>
      <c r="AC30" s="69"/>
      <c r="AD30" s="69"/>
      <c r="AE30" s="69"/>
      <c r="AF30" s="69"/>
      <c r="AG30" s="69"/>
      <c r="AH30" s="69"/>
      <c r="AI30" s="69"/>
      <c r="AJ30" s="69"/>
      <c r="AK30" s="69"/>
      <c r="AL30" s="69"/>
      <c r="AM30" s="69"/>
      <c r="AN30" s="69"/>
      <c r="AO30" s="69"/>
      <c r="AP30" s="69"/>
      <c r="AQ30" s="69"/>
      <c r="AR30" s="69"/>
      <c r="AS30" s="69"/>
      <c r="AT30" s="69"/>
    </row>
    <row r="31" spans="1:46" ht="12.75">
      <c r="A31" s="55"/>
      <c r="B31" s="55"/>
      <c r="C31" s="55"/>
      <c r="D31" s="55"/>
      <c r="E31" s="55"/>
      <c r="F31" s="55"/>
      <c r="G31" s="55"/>
      <c r="H31" s="55"/>
      <c r="I31" s="55"/>
      <c r="L31" s="55"/>
      <c r="M31" s="55"/>
      <c r="N31" s="55"/>
      <c r="O31" s="107"/>
      <c r="P31" s="55"/>
      <c r="Q31" s="55"/>
      <c r="R31" s="55"/>
      <c r="S31" s="107"/>
      <c r="T31" s="55"/>
      <c r="U31" s="55"/>
      <c r="V31" s="55"/>
      <c r="W31" s="55"/>
      <c r="X31" s="55"/>
      <c r="Y31" s="227" t="s">
        <v>177</v>
      </c>
      <c r="Z31" s="98" t="s">
        <v>178</v>
      </c>
      <c r="AA31" s="69"/>
      <c r="AB31" s="69"/>
      <c r="AC31" s="69"/>
      <c r="AD31" s="69"/>
      <c r="AE31" s="69"/>
      <c r="AF31" s="69"/>
      <c r="AG31" s="69"/>
      <c r="AH31" s="69"/>
      <c r="AI31" s="69"/>
      <c r="AJ31" s="69"/>
      <c r="AK31" s="69"/>
      <c r="AL31" s="69"/>
      <c r="AM31" s="69"/>
      <c r="AN31" s="69"/>
      <c r="AO31" s="69"/>
      <c r="AP31" s="69"/>
      <c r="AQ31" s="69"/>
      <c r="AR31" s="69"/>
      <c r="AS31" s="69"/>
      <c r="AT31" s="69"/>
    </row>
    <row r="32" spans="1:46" ht="13.5" thickBot="1">
      <c r="A32" s="55"/>
      <c r="B32" s="55"/>
      <c r="C32" s="55"/>
      <c r="D32" s="55"/>
      <c r="E32" s="55"/>
      <c r="F32" s="55"/>
      <c r="G32" s="153"/>
      <c r="H32" s="153"/>
      <c r="I32" s="153"/>
      <c r="J32" s="153"/>
      <c r="K32" s="153"/>
      <c r="L32" s="153"/>
      <c r="M32" s="55"/>
      <c r="N32" s="55"/>
      <c r="O32" s="107"/>
      <c r="P32" s="55"/>
      <c r="Q32" s="55"/>
      <c r="R32" s="55"/>
      <c r="S32" s="107"/>
      <c r="T32" s="55"/>
      <c r="U32" s="55"/>
      <c r="V32" s="55"/>
      <c r="W32" s="55"/>
      <c r="X32" s="55"/>
      <c r="Y32" s="226" t="s">
        <v>235</v>
      </c>
      <c r="Z32" s="98" t="s">
        <v>236</v>
      </c>
      <c r="AA32" s="69"/>
      <c r="AB32" s="69"/>
      <c r="AC32" s="69"/>
      <c r="AD32" s="69"/>
      <c r="AE32" s="69"/>
      <c r="AF32" s="69"/>
      <c r="AG32" s="69"/>
      <c r="AH32" s="69"/>
      <c r="AI32" s="69"/>
      <c r="AJ32" s="69"/>
      <c r="AK32" s="69"/>
      <c r="AL32" s="69"/>
      <c r="AM32" s="69"/>
      <c r="AN32" s="69"/>
      <c r="AO32" s="69"/>
      <c r="AP32" s="69"/>
      <c r="AQ32" s="69"/>
      <c r="AR32" s="69"/>
      <c r="AS32" s="69"/>
      <c r="AT32" s="69"/>
    </row>
    <row r="33" spans="1:46" ht="15.75">
      <c r="A33" s="973" t="s">
        <v>438</v>
      </c>
      <c r="B33" s="874" t="s">
        <v>224</v>
      </c>
      <c r="C33" s="876" t="s">
        <v>481</v>
      </c>
      <c r="D33" s="1371" t="s">
        <v>482</v>
      </c>
      <c r="E33" s="878" t="s">
        <v>242</v>
      </c>
      <c r="F33" s="874" t="s">
        <v>237</v>
      </c>
      <c r="G33" s="1433" t="s">
        <v>172</v>
      </c>
      <c r="H33" s="877" t="s">
        <v>1</v>
      </c>
      <c r="I33" s="1442" t="s">
        <v>241</v>
      </c>
      <c r="J33" s="874" t="s">
        <v>240</v>
      </c>
      <c r="K33" s="1433">
        <v>1</v>
      </c>
      <c r="L33" s="1442" t="s">
        <v>484</v>
      </c>
      <c r="M33" s="874" t="s">
        <v>256</v>
      </c>
      <c r="N33" s="1433" t="s">
        <v>485</v>
      </c>
      <c r="O33" s="1371" t="s">
        <v>500</v>
      </c>
      <c r="P33" s="878" t="s">
        <v>242</v>
      </c>
      <c r="Q33" s="874" t="s">
        <v>237</v>
      </c>
      <c r="R33" s="525">
        <v>1</v>
      </c>
      <c r="S33" s="213" t="s">
        <v>502</v>
      </c>
      <c r="T33" s="213"/>
      <c r="U33" s="213"/>
      <c r="V33" s="213"/>
      <c r="W33" s="213"/>
      <c r="X33" s="571"/>
      <c r="Y33" s="210">
        <v>111</v>
      </c>
      <c r="Z33" s="1443"/>
      <c r="AA33" s="69"/>
      <c r="AB33" s="69"/>
      <c r="AC33" s="69"/>
      <c r="AD33" s="69"/>
      <c r="AE33" s="69"/>
      <c r="AF33" s="69"/>
      <c r="AG33" s="69"/>
      <c r="AH33" s="69"/>
      <c r="AI33" s="69"/>
      <c r="AJ33" s="69"/>
      <c r="AK33" s="69"/>
      <c r="AL33" s="69"/>
      <c r="AM33" s="69"/>
      <c r="AN33" s="69"/>
      <c r="AO33" s="69"/>
      <c r="AP33" s="69"/>
      <c r="AQ33" s="69"/>
      <c r="AR33" s="69"/>
      <c r="AS33" s="69"/>
      <c r="AT33" s="69"/>
    </row>
    <row r="34" spans="1:46" ht="15.75">
      <c r="A34" s="1370"/>
      <c r="B34" s="849"/>
      <c r="C34" s="862"/>
      <c r="D34" s="854"/>
      <c r="E34" s="856"/>
      <c r="F34" s="849"/>
      <c r="G34" s="858"/>
      <c r="H34" s="865"/>
      <c r="I34" s="846"/>
      <c r="J34" s="849"/>
      <c r="K34" s="858"/>
      <c r="L34" s="846"/>
      <c r="M34" s="849"/>
      <c r="N34" s="858"/>
      <c r="O34" s="854"/>
      <c r="P34" s="856"/>
      <c r="Q34" s="849"/>
      <c r="R34" s="563">
        <v>2</v>
      </c>
      <c r="S34" s="559" t="s">
        <v>503</v>
      </c>
      <c r="T34" s="559"/>
      <c r="U34" s="212"/>
      <c r="V34" s="212"/>
      <c r="W34" s="212"/>
      <c r="X34" s="543"/>
      <c r="Y34" s="572">
        <v>112</v>
      </c>
      <c r="Z34" s="1018"/>
      <c r="AA34" s="69"/>
      <c r="AB34" s="69"/>
      <c r="AC34" s="69"/>
      <c r="AD34" s="69"/>
      <c r="AE34" s="69"/>
      <c r="AF34" s="69"/>
      <c r="AG34" s="69"/>
      <c r="AH34" s="69"/>
      <c r="AI34" s="69"/>
      <c r="AJ34" s="69"/>
      <c r="AK34" s="69"/>
      <c r="AL34" s="69"/>
      <c r="AM34" s="69"/>
      <c r="AN34" s="69"/>
      <c r="AO34" s="69"/>
      <c r="AP34" s="69"/>
      <c r="AQ34" s="69"/>
      <c r="AR34" s="69"/>
      <c r="AS34" s="69"/>
      <c r="AT34" s="69"/>
    </row>
    <row r="35" spans="1:46" ht="16.5" thickBot="1">
      <c r="A35" s="1370"/>
      <c r="B35" s="849"/>
      <c r="C35" s="862"/>
      <c r="D35" s="854"/>
      <c r="E35" s="856"/>
      <c r="F35" s="849"/>
      <c r="G35" s="858"/>
      <c r="H35" s="865"/>
      <c r="I35" s="846"/>
      <c r="J35" s="849"/>
      <c r="K35" s="858"/>
      <c r="L35" s="846"/>
      <c r="M35" s="849"/>
      <c r="N35" s="859"/>
      <c r="O35" s="860"/>
      <c r="P35" s="870"/>
      <c r="Q35" s="850"/>
      <c r="R35" s="563">
        <v>3</v>
      </c>
      <c r="S35" s="559" t="s">
        <v>504</v>
      </c>
      <c r="T35" s="559"/>
      <c r="U35" s="212"/>
      <c r="V35" s="212"/>
      <c r="W35" s="212"/>
      <c r="X35" s="543"/>
      <c r="Y35" s="211">
        <v>113</v>
      </c>
      <c r="Z35" s="1018"/>
      <c r="AA35" s="69"/>
      <c r="AB35" s="69"/>
      <c r="AC35" s="69"/>
      <c r="AD35" s="69"/>
      <c r="AE35" s="69"/>
      <c r="AF35" s="69"/>
      <c r="AG35" s="69"/>
      <c r="AH35" s="69"/>
      <c r="AI35" s="69"/>
      <c r="AJ35" s="69"/>
      <c r="AK35" s="69"/>
      <c r="AL35" s="69"/>
      <c r="AM35" s="69"/>
      <c r="AN35" s="69"/>
      <c r="AO35" s="69"/>
      <c r="AP35" s="69"/>
      <c r="AQ35" s="69"/>
      <c r="AR35" s="69"/>
      <c r="AS35" s="69"/>
      <c r="AT35" s="69"/>
    </row>
    <row r="36" spans="1:46" ht="16.5" thickBot="1">
      <c r="A36" s="1370"/>
      <c r="B36" s="849"/>
      <c r="C36" s="862"/>
      <c r="D36" s="854"/>
      <c r="E36" s="856"/>
      <c r="F36" s="849"/>
      <c r="G36" s="858"/>
      <c r="H36" s="865"/>
      <c r="I36" s="846"/>
      <c r="J36" s="849"/>
      <c r="K36" s="859"/>
      <c r="L36" s="847"/>
      <c r="M36" s="850"/>
      <c r="N36" s="526">
        <v>6</v>
      </c>
      <c r="O36" s="559" t="s">
        <v>501</v>
      </c>
      <c r="P36" s="532"/>
      <c r="Q36" s="533"/>
      <c r="R36" s="563"/>
      <c r="S36" s="559"/>
      <c r="T36" s="559"/>
      <c r="U36" s="212"/>
      <c r="V36" s="212"/>
      <c r="W36" s="212"/>
      <c r="X36" s="543"/>
      <c r="Y36" s="551">
        <v>210</v>
      </c>
      <c r="Z36" s="1018"/>
      <c r="AA36" s="69"/>
      <c r="AB36" s="69"/>
      <c r="AC36" s="69"/>
      <c r="AD36" s="69"/>
      <c r="AE36" s="69"/>
      <c r="AF36" s="69"/>
      <c r="AG36" s="69"/>
      <c r="AH36" s="69"/>
      <c r="AI36" s="69"/>
      <c r="AJ36" s="69"/>
      <c r="AK36" s="69"/>
      <c r="AL36" s="69"/>
      <c r="AM36" s="69"/>
      <c r="AN36" s="69"/>
      <c r="AO36" s="69"/>
      <c r="AP36" s="69"/>
      <c r="AQ36" s="69"/>
      <c r="AR36" s="69"/>
      <c r="AS36" s="69"/>
      <c r="AT36" s="69"/>
    </row>
    <row r="37" spans="1:46" ht="15.75">
      <c r="A37" s="1370"/>
      <c r="B37" s="849"/>
      <c r="C37" s="862"/>
      <c r="D37" s="854"/>
      <c r="E37" s="856"/>
      <c r="F37" s="849"/>
      <c r="G37" s="858"/>
      <c r="H37" s="865"/>
      <c r="I37" s="847"/>
      <c r="J37" s="850"/>
      <c r="K37" s="526">
        <v>2</v>
      </c>
      <c r="L37" s="559" t="s">
        <v>2</v>
      </c>
      <c r="M37" s="532"/>
      <c r="N37" s="533"/>
      <c r="O37" s="563"/>
      <c r="P37" s="559"/>
      <c r="Q37" s="532"/>
      <c r="R37" s="533"/>
      <c r="S37" s="563"/>
      <c r="T37" s="559"/>
      <c r="U37" s="212"/>
      <c r="V37" s="212"/>
      <c r="W37" s="212"/>
      <c r="X37" s="543"/>
      <c r="Y37" s="577">
        <v>901</v>
      </c>
      <c r="Z37" s="1018"/>
      <c r="AA37" s="69"/>
      <c r="AB37" s="69"/>
      <c r="AC37" s="69"/>
      <c r="AD37" s="69"/>
      <c r="AE37" s="69"/>
      <c r="AF37" s="69"/>
      <c r="AG37" s="69"/>
      <c r="AH37" s="69"/>
      <c r="AI37" s="69"/>
      <c r="AJ37" s="69"/>
      <c r="AK37" s="69"/>
      <c r="AL37" s="69"/>
      <c r="AM37" s="69"/>
      <c r="AN37" s="69"/>
      <c r="AO37" s="69"/>
      <c r="AP37" s="69"/>
      <c r="AQ37" s="69"/>
      <c r="AR37" s="69"/>
      <c r="AS37" s="69"/>
      <c r="AT37" s="69"/>
    </row>
    <row r="38" spans="1:46" ht="15.75">
      <c r="A38" s="1370"/>
      <c r="B38" s="849"/>
      <c r="C38" s="862"/>
      <c r="D38" s="854"/>
      <c r="E38" s="856"/>
      <c r="F38" s="849"/>
      <c r="G38" s="530">
        <v>4</v>
      </c>
      <c r="H38" s="530" t="s">
        <v>2</v>
      </c>
      <c r="I38" s="564"/>
      <c r="J38" s="544"/>
      <c r="K38" s="526"/>
      <c r="L38" s="559"/>
      <c r="M38" s="532"/>
      <c r="N38" s="533"/>
      <c r="O38" s="563"/>
      <c r="P38" s="559"/>
      <c r="Q38" s="532"/>
      <c r="R38" s="533"/>
      <c r="S38" s="563"/>
      <c r="T38" s="559"/>
      <c r="U38" s="212"/>
      <c r="V38" s="212"/>
      <c r="W38" s="212"/>
      <c r="X38" s="543"/>
      <c r="Y38" s="578">
        <v>902</v>
      </c>
      <c r="Z38" s="1018"/>
      <c r="AA38" s="69"/>
      <c r="AB38" s="69"/>
      <c r="AC38" s="69"/>
      <c r="AD38" s="69"/>
      <c r="AE38" s="69"/>
      <c r="AF38" s="69"/>
      <c r="AG38" s="69"/>
      <c r="AH38" s="69"/>
      <c r="AI38" s="69"/>
      <c r="AJ38" s="69"/>
      <c r="AK38" s="69"/>
      <c r="AL38" s="69"/>
      <c r="AM38" s="69"/>
      <c r="AN38" s="69"/>
      <c r="AO38" s="69"/>
      <c r="AP38" s="69"/>
      <c r="AQ38" s="69"/>
      <c r="AR38" s="69"/>
      <c r="AS38" s="69"/>
      <c r="AT38" s="69"/>
    </row>
    <row r="39" spans="1:46" ht="16.5" thickBot="1">
      <c r="A39" s="1370"/>
      <c r="B39" s="849"/>
      <c r="C39" s="863"/>
      <c r="D39" s="860"/>
      <c r="E39" s="870"/>
      <c r="F39" s="850"/>
      <c r="G39" s="526">
        <v>0</v>
      </c>
      <c r="H39" s="559" t="s">
        <v>483</v>
      </c>
      <c r="I39" s="559"/>
      <c r="J39" s="559"/>
      <c r="K39" s="559"/>
      <c r="L39" s="212"/>
      <c r="M39" s="532"/>
      <c r="N39" s="533"/>
      <c r="O39" s="563"/>
      <c r="P39" s="559"/>
      <c r="Q39" s="532"/>
      <c r="R39" s="533"/>
      <c r="S39" s="563"/>
      <c r="T39" s="559"/>
      <c r="U39" s="212"/>
      <c r="V39" s="212"/>
      <c r="W39" s="212"/>
      <c r="X39" s="543"/>
      <c r="Y39" s="576">
        <v>903</v>
      </c>
      <c r="Z39" s="1018"/>
      <c r="AA39" s="69"/>
      <c r="AB39" s="69"/>
      <c r="AC39" s="69"/>
      <c r="AD39" s="69"/>
      <c r="AE39" s="69"/>
      <c r="AF39" s="69"/>
      <c r="AG39" s="69"/>
      <c r="AH39" s="69"/>
      <c r="AI39" s="69"/>
      <c r="AJ39" s="69"/>
      <c r="AK39" s="69"/>
      <c r="AL39" s="69"/>
      <c r="AM39" s="69"/>
      <c r="AN39" s="69"/>
      <c r="AO39" s="69"/>
      <c r="AP39" s="69"/>
      <c r="AQ39" s="69"/>
      <c r="AR39" s="69"/>
      <c r="AS39" s="69"/>
      <c r="AT39" s="69"/>
    </row>
    <row r="40" spans="1:43" ht="15.75">
      <c r="A40" s="974"/>
      <c r="B40" s="849"/>
      <c r="C40" s="861">
        <v>0</v>
      </c>
      <c r="D40" s="853" t="s">
        <v>234</v>
      </c>
      <c r="E40" s="845" t="s">
        <v>254</v>
      </c>
      <c r="F40" s="848" t="s">
        <v>303</v>
      </c>
      <c r="G40" s="530">
        <v>1</v>
      </c>
      <c r="H40" s="212" t="s">
        <v>1</v>
      </c>
      <c r="I40" s="567"/>
      <c r="J40" s="567"/>
      <c r="K40" s="567"/>
      <c r="L40" s="568"/>
      <c r="M40" s="1430" t="s">
        <v>258</v>
      </c>
      <c r="N40" s="848" t="s">
        <v>256</v>
      </c>
      <c r="O40" s="857" t="s">
        <v>485</v>
      </c>
      <c r="P40" s="853" t="s">
        <v>486</v>
      </c>
      <c r="Q40" s="855" t="s">
        <v>488</v>
      </c>
      <c r="R40" s="848" t="s">
        <v>489</v>
      </c>
      <c r="S40" s="857">
        <v>1</v>
      </c>
      <c r="T40" s="853" t="s">
        <v>1</v>
      </c>
      <c r="U40" s="855" t="s">
        <v>490</v>
      </c>
      <c r="V40" s="848" t="s">
        <v>491</v>
      </c>
      <c r="W40" s="529">
        <v>1</v>
      </c>
      <c r="X40" s="456" t="s">
        <v>495</v>
      </c>
      <c r="Y40" s="548">
        <v>121</v>
      </c>
      <c r="Z40" s="1018"/>
      <c r="AF40" s="56"/>
      <c r="AG40" s="56"/>
      <c r="AH40" s="56"/>
      <c r="AI40" s="56"/>
      <c r="AJ40" s="56"/>
      <c r="AK40" s="56"/>
      <c r="AL40" s="56"/>
      <c r="AM40" s="56"/>
      <c r="AN40" s="56"/>
      <c r="AO40" s="56"/>
      <c r="AP40" s="56"/>
      <c r="AQ40" s="56"/>
    </row>
    <row r="41" spans="1:43" ht="15.75">
      <c r="A41" s="974"/>
      <c r="B41" s="849"/>
      <c r="C41" s="862"/>
      <c r="D41" s="854"/>
      <c r="E41" s="846"/>
      <c r="F41" s="849"/>
      <c r="G41" s="862">
        <v>2</v>
      </c>
      <c r="H41" s="865" t="s">
        <v>2</v>
      </c>
      <c r="I41" s="1440" t="s">
        <v>257</v>
      </c>
      <c r="J41" s="1042" t="s">
        <v>505</v>
      </c>
      <c r="K41" s="1266">
        <v>1</v>
      </c>
      <c r="L41" s="1434" t="s">
        <v>1</v>
      </c>
      <c r="M41" s="1431"/>
      <c r="N41" s="849"/>
      <c r="O41" s="858"/>
      <c r="P41" s="854"/>
      <c r="Q41" s="856"/>
      <c r="R41" s="849"/>
      <c r="S41" s="858"/>
      <c r="T41" s="854"/>
      <c r="U41" s="856"/>
      <c r="V41" s="849"/>
      <c r="W41" s="529">
        <v>2</v>
      </c>
      <c r="X41" s="456" t="s">
        <v>496</v>
      </c>
      <c r="Y41" s="572">
        <v>122</v>
      </c>
      <c r="Z41" s="1018"/>
      <c r="AF41" s="56"/>
      <c r="AG41" s="56"/>
      <c r="AH41" s="56"/>
      <c r="AI41" s="56"/>
      <c r="AJ41" s="56"/>
      <c r="AK41" s="56"/>
      <c r="AL41" s="56"/>
      <c r="AM41" s="56"/>
      <c r="AN41" s="56"/>
      <c r="AO41" s="56"/>
      <c r="AP41" s="56"/>
      <c r="AQ41" s="56"/>
    </row>
    <row r="42" spans="1:43" ht="25.5">
      <c r="A42" s="974"/>
      <c r="B42" s="849"/>
      <c r="C42" s="862"/>
      <c r="D42" s="854"/>
      <c r="E42" s="846"/>
      <c r="F42" s="849"/>
      <c r="G42" s="862"/>
      <c r="H42" s="865"/>
      <c r="I42" s="1440"/>
      <c r="J42" s="1042"/>
      <c r="K42" s="1267"/>
      <c r="L42" s="1435"/>
      <c r="M42" s="1431"/>
      <c r="N42" s="849"/>
      <c r="O42" s="858"/>
      <c r="P42" s="854"/>
      <c r="Q42" s="856"/>
      <c r="R42" s="849"/>
      <c r="S42" s="858"/>
      <c r="T42" s="854"/>
      <c r="U42" s="856"/>
      <c r="V42" s="849"/>
      <c r="W42" s="529">
        <v>3</v>
      </c>
      <c r="X42" s="456" t="s">
        <v>497</v>
      </c>
      <c r="Y42" s="572">
        <v>123</v>
      </c>
      <c r="Z42" s="1018"/>
      <c r="AF42" s="56"/>
      <c r="AG42" s="56"/>
      <c r="AH42" s="56"/>
      <c r="AI42" s="56"/>
      <c r="AJ42" s="56"/>
      <c r="AK42" s="56"/>
      <c r="AL42" s="56"/>
      <c r="AM42" s="56"/>
      <c r="AN42" s="56"/>
      <c r="AO42" s="56"/>
      <c r="AP42" s="56"/>
      <c r="AQ42" s="56"/>
    </row>
    <row r="43" spans="1:43" ht="15.75">
      <c r="A43" s="974"/>
      <c r="B43" s="849"/>
      <c r="C43" s="862"/>
      <c r="D43" s="854"/>
      <c r="E43" s="846"/>
      <c r="F43" s="849"/>
      <c r="G43" s="862"/>
      <c r="H43" s="865"/>
      <c r="I43" s="1440"/>
      <c r="J43" s="1042"/>
      <c r="K43" s="1267"/>
      <c r="L43" s="1435"/>
      <c r="M43" s="1431"/>
      <c r="N43" s="849"/>
      <c r="O43" s="858"/>
      <c r="P43" s="854"/>
      <c r="Q43" s="856"/>
      <c r="R43" s="849"/>
      <c r="S43" s="858"/>
      <c r="T43" s="854"/>
      <c r="U43" s="856"/>
      <c r="V43" s="849"/>
      <c r="W43" s="529">
        <v>4</v>
      </c>
      <c r="X43" s="456" t="s">
        <v>498</v>
      </c>
      <c r="Y43" s="572">
        <v>124</v>
      </c>
      <c r="Z43" s="1018"/>
      <c r="AF43" s="56"/>
      <c r="AG43" s="56"/>
      <c r="AH43" s="56"/>
      <c r="AI43" s="56"/>
      <c r="AJ43" s="56"/>
      <c r="AK43" s="56"/>
      <c r="AL43" s="56"/>
      <c r="AM43" s="56"/>
      <c r="AN43" s="56"/>
      <c r="AO43" s="56"/>
      <c r="AP43" s="56"/>
      <c r="AQ43" s="56"/>
    </row>
    <row r="44" spans="1:43" ht="25.5">
      <c r="A44" s="974"/>
      <c r="B44" s="849"/>
      <c r="C44" s="862"/>
      <c r="D44" s="854"/>
      <c r="E44" s="846"/>
      <c r="F44" s="849"/>
      <c r="G44" s="862"/>
      <c r="H44" s="865"/>
      <c r="I44" s="1440"/>
      <c r="J44" s="1042"/>
      <c r="K44" s="1267"/>
      <c r="L44" s="1435"/>
      <c r="M44" s="1431"/>
      <c r="N44" s="849"/>
      <c r="O44" s="858"/>
      <c r="P44" s="854"/>
      <c r="Q44" s="856"/>
      <c r="R44" s="849"/>
      <c r="S44" s="859"/>
      <c r="T44" s="860"/>
      <c r="U44" s="870"/>
      <c r="V44" s="850"/>
      <c r="W44" s="529">
        <v>5</v>
      </c>
      <c r="X44" s="456" t="s">
        <v>506</v>
      </c>
      <c r="Y44" s="572">
        <v>125</v>
      </c>
      <c r="Z44" s="1018"/>
      <c r="AF44" s="56"/>
      <c r="AG44" s="56"/>
      <c r="AH44" s="56"/>
      <c r="AI44" s="56"/>
      <c r="AJ44" s="56"/>
      <c r="AK44" s="56"/>
      <c r="AL44" s="56"/>
      <c r="AM44" s="56"/>
      <c r="AN44" s="56"/>
      <c r="AO44" s="56"/>
      <c r="AP44" s="56"/>
      <c r="AQ44" s="56"/>
    </row>
    <row r="45" spans="1:26" ht="15.75">
      <c r="A45" s="974"/>
      <c r="B45" s="849"/>
      <c r="C45" s="862"/>
      <c r="D45" s="854"/>
      <c r="E45" s="846"/>
      <c r="F45" s="849"/>
      <c r="G45" s="862"/>
      <c r="H45" s="865"/>
      <c r="I45" s="1440"/>
      <c r="J45" s="1042"/>
      <c r="K45" s="1267"/>
      <c r="L45" s="1435"/>
      <c r="M45" s="1431"/>
      <c r="N45" s="849"/>
      <c r="O45" s="858"/>
      <c r="P45" s="854"/>
      <c r="Q45" s="856"/>
      <c r="R45" s="849"/>
      <c r="S45" s="563">
        <v>2</v>
      </c>
      <c r="T45" s="456" t="s">
        <v>2</v>
      </c>
      <c r="U45" s="532"/>
      <c r="V45" s="533"/>
      <c r="W45" s="529"/>
      <c r="X45" s="456"/>
      <c r="Y45" s="572">
        <v>126</v>
      </c>
      <c r="Z45" s="1018"/>
    </row>
    <row r="46" spans="1:55" ht="16.5" thickBot="1">
      <c r="A46" s="974"/>
      <c r="B46" s="849"/>
      <c r="C46" s="862"/>
      <c r="D46" s="854"/>
      <c r="E46" s="846"/>
      <c r="F46" s="849"/>
      <c r="G46" s="862"/>
      <c r="H46" s="865"/>
      <c r="I46" s="1440"/>
      <c r="J46" s="1042"/>
      <c r="K46" s="1267"/>
      <c r="L46" s="1435"/>
      <c r="M46" s="1432"/>
      <c r="N46" s="849"/>
      <c r="O46" s="530">
        <v>6</v>
      </c>
      <c r="P46" s="212" t="s">
        <v>487</v>
      </c>
      <c r="Q46" s="527"/>
      <c r="R46" s="528"/>
      <c r="S46" s="530"/>
      <c r="T46" s="212"/>
      <c r="U46" s="527"/>
      <c r="V46" s="528"/>
      <c r="W46" s="530"/>
      <c r="X46" s="212"/>
      <c r="Y46" s="549">
        <v>129</v>
      </c>
      <c r="Z46" s="1018"/>
      <c r="AI46" s="56"/>
      <c r="AJ46" s="56"/>
      <c r="AK46" s="56"/>
      <c r="AL46" s="56"/>
      <c r="AM46" s="56"/>
      <c r="AN46" s="56"/>
      <c r="AO46" s="56"/>
      <c r="AP46" s="56"/>
      <c r="AQ46" s="56"/>
      <c r="AR46" s="56"/>
      <c r="AS46" s="56"/>
      <c r="AT46" s="56"/>
      <c r="AU46" s="56"/>
      <c r="AV46" s="56"/>
      <c r="AW46" s="56"/>
      <c r="AX46" s="56"/>
      <c r="AY46" s="56"/>
      <c r="AZ46" s="56"/>
      <c r="BA46" s="56"/>
      <c r="BB46" s="56"/>
      <c r="BC46" s="56"/>
    </row>
    <row r="47" spans="1:55" ht="15.75">
      <c r="A47" s="974"/>
      <c r="B47" s="849"/>
      <c r="C47" s="862"/>
      <c r="D47" s="854"/>
      <c r="E47" s="846"/>
      <c r="F47" s="849"/>
      <c r="G47" s="862"/>
      <c r="H47" s="865"/>
      <c r="I47" s="1440"/>
      <c r="J47" s="1042"/>
      <c r="K47" s="1266">
        <v>2</v>
      </c>
      <c r="L47" s="1281" t="s">
        <v>2</v>
      </c>
      <c r="M47" s="868" t="s">
        <v>262</v>
      </c>
      <c r="N47" s="848" t="s">
        <v>306</v>
      </c>
      <c r="O47" s="526">
        <v>1</v>
      </c>
      <c r="P47" s="212" t="s">
        <v>492</v>
      </c>
      <c r="Q47" s="383"/>
      <c r="R47" s="383"/>
      <c r="S47" s="383"/>
      <c r="T47" s="383"/>
      <c r="U47" s="383"/>
      <c r="V47" s="383"/>
      <c r="W47" s="383"/>
      <c r="X47" s="383"/>
      <c r="Y47" s="390">
        <v>221</v>
      </c>
      <c r="Z47" s="1018"/>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row>
    <row r="48" spans="1:55" ht="15.75">
      <c r="A48" s="1436"/>
      <c r="B48" s="849"/>
      <c r="C48" s="862"/>
      <c r="D48" s="854"/>
      <c r="E48" s="846"/>
      <c r="F48" s="849"/>
      <c r="G48" s="862"/>
      <c r="H48" s="865"/>
      <c r="I48" s="1440"/>
      <c r="J48" s="1042"/>
      <c r="K48" s="1267"/>
      <c r="L48" s="1282"/>
      <c r="M48" s="868"/>
      <c r="N48" s="849"/>
      <c r="O48" s="530">
        <v>2</v>
      </c>
      <c r="P48" s="212" t="s">
        <v>493</v>
      </c>
      <c r="Q48" s="383"/>
      <c r="R48" s="383"/>
      <c r="S48" s="383"/>
      <c r="T48" s="383"/>
      <c r="U48" s="383"/>
      <c r="V48" s="383"/>
      <c r="W48" s="383"/>
      <c r="X48" s="383"/>
      <c r="Y48" s="188">
        <v>222</v>
      </c>
      <c r="Z48" s="1018"/>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row>
    <row r="49" spans="1:55" ht="15.75">
      <c r="A49" s="1436"/>
      <c r="B49" s="849"/>
      <c r="C49" s="862"/>
      <c r="D49" s="854"/>
      <c r="E49" s="846"/>
      <c r="F49" s="849"/>
      <c r="G49" s="862"/>
      <c r="H49" s="865"/>
      <c r="I49" s="1440"/>
      <c r="J49" s="1042"/>
      <c r="K49" s="1267"/>
      <c r="L49" s="1282"/>
      <c r="M49" s="868"/>
      <c r="N49" s="849"/>
      <c r="O49" s="530">
        <v>3</v>
      </c>
      <c r="P49" s="212" t="s">
        <v>494</v>
      </c>
      <c r="Q49" s="383"/>
      <c r="R49" s="383"/>
      <c r="S49" s="383"/>
      <c r="T49" s="383"/>
      <c r="U49" s="383"/>
      <c r="V49" s="383"/>
      <c r="W49" s="383"/>
      <c r="X49" s="383"/>
      <c r="Y49" s="188">
        <v>223</v>
      </c>
      <c r="Z49" s="1018"/>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row>
    <row r="50" spans="1:55" ht="15.75">
      <c r="A50" s="1436"/>
      <c r="B50" s="849"/>
      <c r="C50" s="862"/>
      <c r="D50" s="854"/>
      <c r="E50" s="846"/>
      <c r="F50" s="849"/>
      <c r="G50" s="862"/>
      <c r="H50" s="865"/>
      <c r="I50" s="1440"/>
      <c r="J50" s="1042"/>
      <c r="K50" s="1267"/>
      <c r="L50" s="1282"/>
      <c r="M50" s="868"/>
      <c r="N50" s="849"/>
      <c r="O50" s="530">
        <v>4</v>
      </c>
      <c r="P50" s="212" t="s">
        <v>274</v>
      </c>
      <c r="Q50" s="383"/>
      <c r="R50" s="383"/>
      <c r="S50" s="383"/>
      <c r="T50" s="383"/>
      <c r="U50" s="383"/>
      <c r="V50" s="383"/>
      <c r="W50" s="383"/>
      <c r="X50" s="383"/>
      <c r="Y50" s="188">
        <v>224</v>
      </c>
      <c r="Z50" s="1018"/>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row>
    <row r="51" spans="1:55" ht="16.5" thickBot="1">
      <c r="A51" s="1436"/>
      <c r="B51" s="849"/>
      <c r="C51" s="862"/>
      <c r="D51" s="854"/>
      <c r="E51" s="846"/>
      <c r="F51" s="849"/>
      <c r="G51" s="862"/>
      <c r="H51" s="865"/>
      <c r="I51" s="1440"/>
      <c r="J51" s="1042"/>
      <c r="K51" s="1267"/>
      <c r="L51" s="1282"/>
      <c r="M51" s="868"/>
      <c r="N51" s="849"/>
      <c r="O51" s="530">
        <v>5</v>
      </c>
      <c r="P51" s="212" t="s">
        <v>275</v>
      </c>
      <c r="Q51" s="383"/>
      <c r="R51" s="383"/>
      <c r="S51" s="383"/>
      <c r="T51" s="383"/>
      <c r="U51" s="383"/>
      <c r="V51" s="383"/>
      <c r="W51" s="383"/>
      <c r="X51" s="383"/>
      <c r="Y51" s="188">
        <v>229</v>
      </c>
      <c r="Z51" s="1018"/>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row>
    <row r="52" spans="1:55" ht="13.5" thickBot="1">
      <c r="A52" s="1436"/>
      <c r="B52" s="849"/>
      <c r="C52" s="862"/>
      <c r="D52" s="854"/>
      <c r="E52" s="846"/>
      <c r="F52" s="849"/>
      <c r="G52" s="863"/>
      <c r="H52" s="866"/>
      <c r="I52" s="1441"/>
      <c r="J52" s="1300"/>
      <c r="K52" s="569">
        <v>0</v>
      </c>
      <c r="L52" s="570" t="s">
        <v>3</v>
      </c>
      <c r="M52" s="570"/>
      <c r="N52" s="570"/>
      <c r="O52" s="570"/>
      <c r="P52" s="570"/>
      <c r="Q52" s="570"/>
      <c r="R52" s="570"/>
      <c r="S52" s="570"/>
      <c r="T52" s="570"/>
      <c r="U52" s="570"/>
      <c r="V52" s="570"/>
      <c r="W52" s="570"/>
      <c r="X52" s="570"/>
      <c r="Y52" s="1444" t="s">
        <v>3</v>
      </c>
      <c r="Z52" s="1390"/>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row>
    <row r="53" spans="1:55" ht="16.5" thickBot="1">
      <c r="A53" s="975"/>
      <c r="B53" s="875"/>
      <c r="C53" s="1437"/>
      <c r="D53" s="1438"/>
      <c r="E53" s="1439"/>
      <c r="F53" s="875"/>
      <c r="G53" s="536">
        <v>0</v>
      </c>
      <c r="H53" s="582" t="s">
        <v>3</v>
      </c>
      <c r="I53" s="538"/>
      <c r="J53" s="539"/>
      <c r="K53" s="535"/>
      <c r="L53" s="541"/>
      <c r="M53" s="541"/>
      <c r="N53" s="541"/>
      <c r="O53" s="542"/>
      <c r="P53" s="535"/>
      <c r="Q53" s="541"/>
      <c r="R53" s="541"/>
      <c r="S53" s="542"/>
      <c r="T53" s="535"/>
      <c r="U53" s="535"/>
      <c r="V53" s="535"/>
      <c r="W53" s="535"/>
      <c r="X53" s="535"/>
      <c r="Y53" s="1445"/>
      <c r="Z53" s="143">
        <v>-1</v>
      </c>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row>
    <row r="54" spans="1:43" ht="13.5" thickBot="1">
      <c r="A54" s="55"/>
      <c r="B54" s="55"/>
      <c r="C54" s="55"/>
      <c r="D54" s="55"/>
      <c r="E54" s="55"/>
      <c r="F54" s="55"/>
      <c r="G54" s="55"/>
      <c r="H54" s="55"/>
      <c r="I54" s="55"/>
      <c r="L54" s="55"/>
      <c r="M54" s="55"/>
      <c r="N54" s="55"/>
      <c r="O54" s="55"/>
      <c r="P54" s="55"/>
      <c r="Q54" s="55"/>
      <c r="R54" s="55"/>
      <c r="S54" s="55"/>
      <c r="T54" s="55"/>
      <c r="U54" s="55"/>
      <c r="V54" s="55"/>
      <c r="W54" s="55"/>
      <c r="X54" s="55"/>
      <c r="Y54" s="55"/>
      <c r="Z54" s="55"/>
      <c r="AF54" s="56"/>
      <c r="AG54" s="56"/>
      <c r="AH54" s="56"/>
      <c r="AI54" s="56"/>
      <c r="AJ54" s="56"/>
      <c r="AK54" s="56"/>
      <c r="AL54" s="56"/>
      <c r="AM54" s="56"/>
      <c r="AN54" s="56"/>
      <c r="AO54" s="56"/>
      <c r="AP54" s="56"/>
      <c r="AQ54" s="56"/>
    </row>
    <row r="55" spans="1:26" ht="12.75">
      <c r="A55" s="62" t="s">
        <v>227</v>
      </c>
      <c r="B55" s="55"/>
      <c r="C55" s="55"/>
      <c r="D55" s="55"/>
      <c r="E55" s="55"/>
      <c r="F55" s="55"/>
      <c r="G55" s="55"/>
      <c r="H55" s="55"/>
      <c r="I55" s="55"/>
      <c r="L55" s="55"/>
      <c r="M55" s="55"/>
      <c r="N55" s="55"/>
      <c r="O55" s="107"/>
      <c r="P55" s="55"/>
      <c r="Q55" s="55"/>
      <c r="R55" s="55"/>
      <c r="S55" s="107"/>
      <c r="T55" s="55"/>
      <c r="U55" s="55"/>
      <c r="V55" s="55"/>
      <c r="W55" s="55"/>
      <c r="X55" s="55"/>
      <c r="Y55" s="890" t="s">
        <v>243</v>
      </c>
      <c r="Z55" s="892"/>
    </row>
    <row r="56" spans="1:46" ht="12.75">
      <c r="A56" s="55"/>
      <c r="B56" s="55"/>
      <c r="C56" s="55"/>
      <c r="D56" s="55"/>
      <c r="E56" s="55"/>
      <c r="F56" s="55"/>
      <c r="G56" s="55"/>
      <c r="H56" s="55"/>
      <c r="I56" s="55"/>
      <c r="L56" s="55"/>
      <c r="M56" s="55"/>
      <c r="N56" s="55"/>
      <c r="O56" s="107"/>
      <c r="P56" s="55"/>
      <c r="Q56" s="55"/>
      <c r="R56" s="55"/>
      <c r="S56" s="107"/>
      <c r="T56" s="55"/>
      <c r="U56" s="55"/>
      <c r="V56" s="55"/>
      <c r="W56" s="55"/>
      <c r="X56" s="55"/>
      <c r="Y56" s="893" t="s">
        <v>163</v>
      </c>
      <c r="Z56" s="895"/>
      <c r="AA56" s="69"/>
      <c r="AB56" s="69"/>
      <c r="AC56" s="69"/>
      <c r="AD56" s="69"/>
      <c r="AE56" s="69"/>
      <c r="AF56" s="69"/>
      <c r="AG56" s="69"/>
      <c r="AH56" s="69"/>
      <c r="AI56" s="69"/>
      <c r="AJ56" s="69"/>
      <c r="AK56" s="69"/>
      <c r="AL56" s="69"/>
      <c r="AM56" s="69"/>
      <c r="AN56" s="69"/>
      <c r="AO56" s="69"/>
      <c r="AP56" s="69"/>
      <c r="AQ56" s="69"/>
      <c r="AR56" s="69"/>
      <c r="AS56" s="69"/>
      <c r="AT56" s="69"/>
    </row>
    <row r="57" spans="1:46" ht="12.75">
      <c r="A57" s="55"/>
      <c r="B57" s="55"/>
      <c r="C57" s="55"/>
      <c r="D57" s="55"/>
      <c r="E57" s="55"/>
      <c r="F57" s="55"/>
      <c r="G57" s="55"/>
      <c r="H57" s="55"/>
      <c r="I57" s="55"/>
      <c r="L57" s="55"/>
      <c r="M57" s="55"/>
      <c r="N57" s="55"/>
      <c r="O57" s="107"/>
      <c r="P57" s="55"/>
      <c r="Q57" s="55"/>
      <c r="R57" s="55"/>
      <c r="S57" s="107"/>
      <c r="T57" s="55"/>
      <c r="U57" s="55"/>
      <c r="V57" s="55"/>
      <c r="W57" s="55"/>
      <c r="X57" s="55"/>
      <c r="Y57" s="227" t="s">
        <v>177</v>
      </c>
      <c r="Z57" s="98" t="s">
        <v>178</v>
      </c>
      <c r="AA57" s="69"/>
      <c r="AB57" s="69"/>
      <c r="AC57" s="115"/>
      <c r="AD57" s="69"/>
      <c r="AE57" s="69"/>
      <c r="AF57" s="69"/>
      <c r="AG57" s="69"/>
      <c r="AH57" s="69"/>
      <c r="AI57" s="69"/>
      <c r="AJ57" s="69"/>
      <c r="AK57" s="69"/>
      <c r="AL57" s="69"/>
      <c r="AM57" s="69"/>
      <c r="AN57" s="69"/>
      <c r="AO57" s="69"/>
      <c r="AP57" s="69"/>
      <c r="AQ57" s="69"/>
      <c r="AR57" s="69"/>
      <c r="AS57" s="69"/>
      <c r="AT57" s="69"/>
    </row>
    <row r="58" spans="1:46" ht="13.5" thickBot="1">
      <c r="A58" s="55"/>
      <c r="B58" s="55"/>
      <c r="C58" s="55"/>
      <c r="D58" s="55"/>
      <c r="E58" s="55"/>
      <c r="F58" s="55"/>
      <c r="G58" s="153"/>
      <c r="H58" s="153"/>
      <c r="I58" s="153"/>
      <c r="J58" s="153"/>
      <c r="K58" s="153"/>
      <c r="L58" s="153"/>
      <c r="M58" s="55"/>
      <c r="N58" s="55"/>
      <c r="O58" s="107"/>
      <c r="P58" s="55"/>
      <c r="Q58" s="55"/>
      <c r="R58" s="55"/>
      <c r="S58" s="107"/>
      <c r="T58" s="55"/>
      <c r="U58" s="55"/>
      <c r="V58" s="55"/>
      <c r="W58" s="55"/>
      <c r="X58" s="55"/>
      <c r="Y58" s="226" t="s">
        <v>235</v>
      </c>
      <c r="Z58" s="98" t="s">
        <v>236</v>
      </c>
      <c r="AA58" s="69"/>
      <c r="AB58" s="69"/>
      <c r="AC58" s="115"/>
      <c r="AD58" s="69"/>
      <c r="AE58" s="69"/>
      <c r="AF58" s="69"/>
      <c r="AG58" s="69"/>
      <c r="AH58" s="69"/>
      <c r="AI58" s="69"/>
      <c r="AJ58" s="69"/>
      <c r="AK58" s="69"/>
      <c r="AL58" s="69"/>
      <c r="AM58" s="69"/>
      <c r="AN58" s="69"/>
      <c r="AO58" s="69"/>
      <c r="AP58" s="69"/>
      <c r="AQ58" s="69"/>
      <c r="AR58" s="69"/>
      <c r="AS58" s="69"/>
      <c r="AT58" s="69"/>
    </row>
    <row r="59" spans="1:46" ht="18.75" customHeight="1">
      <c r="A59" s="973" t="s">
        <v>438</v>
      </c>
      <c r="B59" s="874" t="s">
        <v>224</v>
      </c>
      <c r="C59" s="876" t="s">
        <v>481</v>
      </c>
      <c r="D59" s="1371" t="s">
        <v>482</v>
      </c>
      <c r="E59" s="878" t="s">
        <v>242</v>
      </c>
      <c r="F59" s="874" t="s">
        <v>237</v>
      </c>
      <c r="G59" s="858" t="s">
        <v>172</v>
      </c>
      <c r="H59" s="865" t="s">
        <v>1</v>
      </c>
      <c r="I59" s="1442" t="s">
        <v>241</v>
      </c>
      <c r="J59" s="874" t="s">
        <v>240</v>
      </c>
      <c r="K59" s="1433">
        <v>1</v>
      </c>
      <c r="L59" s="1442" t="s">
        <v>484</v>
      </c>
      <c r="M59" s="874" t="s">
        <v>256</v>
      </c>
      <c r="N59" s="1433" t="s">
        <v>485</v>
      </c>
      <c r="O59" s="1371" t="s">
        <v>500</v>
      </c>
      <c r="P59" s="878" t="s">
        <v>242</v>
      </c>
      <c r="Q59" s="874" t="s">
        <v>237</v>
      </c>
      <c r="R59" s="525">
        <v>1</v>
      </c>
      <c r="S59" s="213" t="s">
        <v>502</v>
      </c>
      <c r="T59" s="213"/>
      <c r="U59" s="213"/>
      <c r="V59" s="213"/>
      <c r="W59" s="213"/>
      <c r="X59" s="571"/>
      <c r="Y59" s="552">
        <v>1223</v>
      </c>
      <c r="Z59" s="467"/>
      <c r="AA59" s="116">
        <f aca="true" t="shared" si="1" ref="AA59:AA80">SUM(Y59:Z59)</f>
        <v>1223</v>
      </c>
      <c r="AB59" s="115"/>
      <c r="AC59" s="115"/>
      <c r="AD59" s="69"/>
      <c r="AE59" s="343"/>
      <c r="AF59" s="69"/>
      <c r="AG59" s="69"/>
      <c r="AH59" s="343"/>
      <c r="AI59" s="69"/>
      <c r="AJ59" s="69"/>
      <c r="AK59" s="69"/>
      <c r="AL59" s="69"/>
      <c r="AM59" s="69"/>
      <c r="AN59" s="69"/>
      <c r="AO59" s="69"/>
      <c r="AP59" s="69"/>
      <c r="AQ59" s="69"/>
      <c r="AR59" s="69"/>
      <c r="AS59" s="69"/>
      <c r="AT59" s="69"/>
    </row>
    <row r="60" spans="1:46" ht="18.75" customHeight="1">
      <c r="A60" s="1370"/>
      <c r="B60" s="849"/>
      <c r="C60" s="862"/>
      <c r="D60" s="854"/>
      <c r="E60" s="856"/>
      <c r="F60" s="849"/>
      <c r="G60" s="858"/>
      <c r="H60" s="865"/>
      <c r="I60" s="846"/>
      <c r="J60" s="849"/>
      <c r="K60" s="858"/>
      <c r="L60" s="846"/>
      <c r="M60" s="849"/>
      <c r="N60" s="858"/>
      <c r="O60" s="854"/>
      <c r="P60" s="856"/>
      <c r="Q60" s="849"/>
      <c r="R60" s="563">
        <v>2</v>
      </c>
      <c r="S60" s="559" t="s">
        <v>503</v>
      </c>
      <c r="T60" s="559"/>
      <c r="U60" s="212"/>
      <c r="V60" s="212"/>
      <c r="W60" s="212"/>
      <c r="X60" s="543"/>
      <c r="Y60" s="553">
        <v>1107</v>
      </c>
      <c r="Z60" s="468"/>
      <c r="AA60" s="116">
        <f t="shared" si="1"/>
        <v>1107</v>
      </c>
      <c r="AB60" s="115"/>
      <c r="AC60" s="115"/>
      <c r="AD60" s="69"/>
      <c r="AE60" s="343"/>
      <c r="AF60" s="69"/>
      <c r="AG60" s="69"/>
      <c r="AH60" s="343"/>
      <c r="AI60" s="69"/>
      <c r="AJ60" s="69"/>
      <c r="AK60" s="69"/>
      <c r="AL60" s="69"/>
      <c r="AM60" s="69"/>
      <c r="AN60" s="69"/>
      <c r="AO60" s="69"/>
      <c r="AP60" s="69"/>
      <c r="AQ60" s="69"/>
      <c r="AR60" s="69"/>
      <c r="AS60" s="69"/>
      <c r="AT60" s="69"/>
    </row>
    <row r="61" spans="1:46" ht="18.75" customHeight="1" thickBot="1">
      <c r="A61" s="1370"/>
      <c r="B61" s="849"/>
      <c r="C61" s="862"/>
      <c r="D61" s="854"/>
      <c r="E61" s="856"/>
      <c r="F61" s="849"/>
      <c r="G61" s="858"/>
      <c r="H61" s="865"/>
      <c r="I61" s="846"/>
      <c r="J61" s="849"/>
      <c r="K61" s="858"/>
      <c r="L61" s="846"/>
      <c r="M61" s="849"/>
      <c r="N61" s="859"/>
      <c r="O61" s="860"/>
      <c r="P61" s="870"/>
      <c r="Q61" s="850"/>
      <c r="R61" s="563">
        <v>3</v>
      </c>
      <c r="S61" s="559" t="s">
        <v>504</v>
      </c>
      <c r="T61" s="559"/>
      <c r="U61" s="212"/>
      <c r="V61" s="212"/>
      <c r="W61" s="212"/>
      <c r="X61" s="543"/>
      <c r="Y61" s="554">
        <v>668</v>
      </c>
      <c r="Z61" s="468"/>
      <c r="AA61" s="116">
        <f t="shared" si="1"/>
        <v>668</v>
      </c>
      <c r="AB61" s="115"/>
      <c r="AC61" s="115"/>
      <c r="AD61" s="69"/>
      <c r="AE61" s="69"/>
      <c r="AF61" s="69"/>
      <c r="AG61" s="69"/>
      <c r="AH61" s="69"/>
      <c r="AI61" s="69"/>
      <c r="AJ61" s="69"/>
      <c r="AK61" s="69"/>
      <c r="AL61" s="69"/>
      <c r="AM61" s="69"/>
      <c r="AN61" s="69"/>
      <c r="AO61" s="69"/>
      <c r="AP61" s="69"/>
      <c r="AQ61" s="69"/>
      <c r="AR61" s="69"/>
      <c r="AS61" s="69"/>
      <c r="AT61" s="69"/>
    </row>
    <row r="62" spans="1:46" ht="18.75" customHeight="1" thickBot="1">
      <c r="A62" s="1370"/>
      <c r="B62" s="849"/>
      <c r="C62" s="862"/>
      <c r="D62" s="854"/>
      <c r="E62" s="856"/>
      <c r="F62" s="849"/>
      <c r="G62" s="858"/>
      <c r="H62" s="865"/>
      <c r="I62" s="846"/>
      <c r="J62" s="849"/>
      <c r="K62" s="859"/>
      <c r="L62" s="847"/>
      <c r="M62" s="850"/>
      <c r="N62" s="526">
        <v>6</v>
      </c>
      <c r="O62" s="559" t="s">
        <v>501</v>
      </c>
      <c r="P62" s="532"/>
      <c r="Q62" s="533"/>
      <c r="R62" s="563"/>
      <c r="S62" s="559"/>
      <c r="T62" s="559"/>
      <c r="U62" s="212"/>
      <c r="V62" s="212"/>
      <c r="W62" s="212"/>
      <c r="X62" s="543"/>
      <c r="Y62" s="312">
        <v>727</v>
      </c>
      <c r="Z62" s="468"/>
      <c r="AA62" s="116">
        <f t="shared" si="1"/>
        <v>727</v>
      </c>
      <c r="AB62" s="115"/>
      <c r="AC62" s="115"/>
      <c r="AD62" s="69"/>
      <c r="AE62" s="69"/>
      <c r="AF62" s="69"/>
      <c r="AG62" s="69"/>
      <c r="AH62" s="69"/>
      <c r="AI62" s="69"/>
      <c r="AJ62" s="69"/>
      <c r="AK62" s="69"/>
      <c r="AL62" s="69"/>
      <c r="AM62" s="69"/>
      <c r="AN62" s="69"/>
      <c r="AO62" s="69"/>
      <c r="AP62" s="69"/>
      <c r="AQ62" s="69"/>
      <c r="AR62" s="69"/>
      <c r="AS62" s="69"/>
      <c r="AT62" s="69"/>
    </row>
    <row r="63" spans="1:46" ht="18.75" customHeight="1">
      <c r="A63" s="1370"/>
      <c r="B63" s="849"/>
      <c r="C63" s="862"/>
      <c r="D63" s="854"/>
      <c r="E63" s="856"/>
      <c r="F63" s="849"/>
      <c r="G63" s="858"/>
      <c r="H63" s="865"/>
      <c r="I63" s="847"/>
      <c r="J63" s="850"/>
      <c r="K63" s="526">
        <v>2</v>
      </c>
      <c r="L63" s="559" t="s">
        <v>2</v>
      </c>
      <c r="M63" s="532"/>
      <c r="N63" s="533"/>
      <c r="O63" s="563"/>
      <c r="P63" s="559"/>
      <c r="Q63" s="532"/>
      <c r="R63" s="533"/>
      <c r="S63" s="563"/>
      <c r="T63" s="559"/>
      <c r="U63" s="212"/>
      <c r="V63" s="212"/>
      <c r="W63" s="212"/>
      <c r="X63" s="212"/>
      <c r="Y63" s="580">
        <v>177</v>
      </c>
      <c r="Z63" s="566"/>
      <c r="AA63" s="116">
        <f t="shared" si="1"/>
        <v>177</v>
      </c>
      <c r="AB63" s="115"/>
      <c r="AC63" s="115"/>
      <c r="AD63" s="69"/>
      <c r="AE63" s="69"/>
      <c r="AF63" s="69"/>
      <c r="AG63" s="69"/>
      <c r="AH63" s="69"/>
      <c r="AI63" s="69"/>
      <c r="AJ63" s="69"/>
      <c r="AK63" s="69"/>
      <c r="AL63" s="69"/>
      <c r="AM63" s="69"/>
      <c r="AN63" s="69"/>
      <c r="AO63" s="69"/>
      <c r="AP63" s="69"/>
      <c r="AQ63" s="69"/>
      <c r="AR63" s="69"/>
      <c r="AS63" s="69"/>
      <c r="AT63" s="69"/>
    </row>
    <row r="64" spans="1:46" ht="18.75" customHeight="1">
      <c r="A64" s="1370"/>
      <c r="B64" s="849"/>
      <c r="C64" s="862"/>
      <c r="D64" s="854"/>
      <c r="E64" s="856"/>
      <c r="F64" s="849"/>
      <c r="G64" s="530">
        <v>4</v>
      </c>
      <c r="H64" s="530" t="s">
        <v>2</v>
      </c>
      <c r="I64" s="564"/>
      <c r="J64" s="544"/>
      <c r="K64" s="526"/>
      <c r="L64" s="559"/>
      <c r="M64" s="532"/>
      <c r="N64" s="533"/>
      <c r="O64" s="563"/>
      <c r="P64" s="559"/>
      <c r="Q64" s="532"/>
      <c r="R64" s="533"/>
      <c r="S64" s="563"/>
      <c r="T64" s="559"/>
      <c r="U64" s="212"/>
      <c r="V64" s="212"/>
      <c r="W64" s="212"/>
      <c r="X64" s="212"/>
      <c r="Y64" s="581">
        <v>3244</v>
      </c>
      <c r="Z64" s="566"/>
      <c r="AA64" s="116">
        <f t="shared" si="1"/>
        <v>3244</v>
      </c>
      <c r="AB64" s="115"/>
      <c r="AC64" s="115"/>
      <c r="AD64" s="69"/>
      <c r="AE64" s="343"/>
      <c r="AF64" s="69"/>
      <c r="AG64" s="69"/>
      <c r="AH64" s="343"/>
      <c r="AI64" s="69"/>
      <c r="AJ64" s="69"/>
      <c r="AK64" s="69"/>
      <c r="AL64" s="69"/>
      <c r="AM64" s="69"/>
      <c r="AN64" s="69"/>
      <c r="AO64" s="69"/>
      <c r="AP64" s="69"/>
      <c r="AQ64" s="69"/>
      <c r="AR64" s="69"/>
      <c r="AS64" s="69"/>
      <c r="AT64" s="69"/>
    </row>
    <row r="65" spans="1:46" ht="18.75" customHeight="1" thickBot="1">
      <c r="A65" s="1370"/>
      <c r="B65" s="849"/>
      <c r="C65" s="863"/>
      <c r="D65" s="860"/>
      <c r="E65" s="870"/>
      <c r="F65" s="850"/>
      <c r="G65" s="526">
        <v>0</v>
      </c>
      <c r="H65" s="559" t="s">
        <v>483</v>
      </c>
      <c r="I65" s="559"/>
      <c r="J65" s="559"/>
      <c r="K65" s="559"/>
      <c r="L65" s="212"/>
      <c r="M65" s="532"/>
      <c r="N65" s="533"/>
      <c r="O65" s="563"/>
      <c r="P65" s="559"/>
      <c r="Q65" s="532"/>
      <c r="R65" s="533"/>
      <c r="S65" s="563"/>
      <c r="T65" s="559"/>
      <c r="U65" s="212"/>
      <c r="V65" s="212"/>
      <c r="W65" s="212"/>
      <c r="X65" s="212"/>
      <c r="Y65" s="579">
        <v>15638</v>
      </c>
      <c r="Z65" s="566"/>
      <c r="AA65" s="116">
        <f t="shared" si="1"/>
        <v>15638</v>
      </c>
      <c r="AB65" s="115"/>
      <c r="AC65" s="115"/>
      <c r="AD65" s="69"/>
      <c r="AE65" s="343"/>
      <c r="AF65" s="69"/>
      <c r="AG65" s="69"/>
      <c r="AH65" s="343"/>
      <c r="AI65" s="69"/>
      <c r="AJ65" s="69"/>
      <c r="AK65" s="69"/>
      <c r="AL65" s="69"/>
      <c r="AM65" s="69"/>
      <c r="AN65" s="69"/>
      <c r="AO65" s="69"/>
      <c r="AP65" s="69"/>
      <c r="AQ65" s="69"/>
      <c r="AR65" s="69"/>
      <c r="AS65" s="69"/>
      <c r="AT65" s="69"/>
    </row>
    <row r="66" spans="1:43" ht="18.75" customHeight="1">
      <c r="A66" s="974"/>
      <c r="B66" s="849"/>
      <c r="C66" s="861">
        <v>0</v>
      </c>
      <c r="D66" s="853" t="s">
        <v>234</v>
      </c>
      <c r="E66" s="845" t="s">
        <v>254</v>
      </c>
      <c r="F66" s="848" t="s">
        <v>303</v>
      </c>
      <c r="G66" s="530">
        <v>1</v>
      </c>
      <c r="H66" s="212" t="s">
        <v>1</v>
      </c>
      <c r="I66" s="567"/>
      <c r="J66" s="567"/>
      <c r="K66" s="567"/>
      <c r="L66" s="568"/>
      <c r="M66" s="1430" t="s">
        <v>258</v>
      </c>
      <c r="N66" s="848" t="s">
        <v>256</v>
      </c>
      <c r="O66" s="857" t="s">
        <v>485</v>
      </c>
      <c r="P66" s="853" t="s">
        <v>486</v>
      </c>
      <c r="Q66" s="855" t="s">
        <v>488</v>
      </c>
      <c r="R66" s="848" t="s">
        <v>489</v>
      </c>
      <c r="S66" s="857">
        <v>1</v>
      </c>
      <c r="T66" s="853" t="s">
        <v>1</v>
      </c>
      <c r="U66" s="855" t="s">
        <v>490</v>
      </c>
      <c r="V66" s="848" t="s">
        <v>491</v>
      </c>
      <c r="W66" s="529">
        <v>1</v>
      </c>
      <c r="X66" s="456" t="s">
        <v>495</v>
      </c>
      <c r="Y66" s="553">
        <v>151</v>
      </c>
      <c r="Z66" s="468"/>
      <c r="AA66" s="116">
        <f t="shared" si="1"/>
        <v>151</v>
      </c>
      <c r="AB66" s="115"/>
      <c r="AC66" s="115"/>
      <c r="AD66" s="69"/>
      <c r="AE66" s="343"/>
      <c r="AF66" s="69"/>
      <c r="AG66" s="69"/>
      <c r="AH66" s="343"/>
      <c r="AI66" s="56"/>
      <c r="AJ66" s="56"/>
      <c r="AK66" s="56"/>
      <c r="AL66" s="56"/>
      <c r="AM66" s="56"/>
      <c r="AN66" s="56"/>
      <c r="AO66" s="56"/>
      <c r="AP66" s="56"/>
      <c r="AQ66" s="56"/>
    </row>
    <row r="67" spans="1:43" ht="18.75" customHeight="1">
      <c r="A67" s="974"/>
      <c r="B67" s="849"/>
      <c r="C67" s="862"/>
      <c r="D67" s="854"/>
      <c r="E67" s="846"/>
      <c r="F67" s="849"/>
      <c r="G67" s="862">
        <v>2</v>
      </c>
      <c r="H67" s="865" t="s">
        <v>2</v>
      </c>
      <c r="I67" s="1440" t="s">
        <v>257</v>
      </c>
      <c r="J67" s="1042" t="s">
        <v>505</v>
      </c>
      <c r="K67" s="1266">
        <v>1</v>
      </c>
      <c r="L67" s="1434" t="s">
        <v>1</v>
      </c>
      <c r="M67" s="1431"/>
      <c r="N67" s="849"/>
      <c r="O67" s="858"/>
      <c r="P67" s="854"/>
      <c r="Q67" s="856"/>
      <c r="R67" s="849"/>
      <c r="S67" s="858"/>
      <c r="T67" s="854"/>
      <c r="U67" s="856"/>
      <c r="V67" s="849"/>
      <c r="W67" s="529">
        <v>2</v>
      </c>
      <c r="X67" s="456" t="s">
        <v>496</v>
      </c>
      <c r="Y67" s="573">
        <v>108</v>
      </c>
      <c r="Z67" s="468"/>
      <c r="AA67" s="116">
        <f t="shared" si="1"/>
        <v>108</v>
      </c>
      <c r="AB67" s="115"/>
      <c r="AC67" s="115"/>
      <c r="AD67" s="69"/>
      <c r="AE67" s="343"/>
      <c r="AF67" s="69"/>
      <c r="AG67" s="69"/>
      <c r="AH67" s="343"/>
      <c r="AI67" s="56"/>
      <c r="AJ67" s="56"/>
      <c r="AK67" s="56"/>
      <c r="AL67" s="56"/>
      <c r="AM67" s="56"/>
      <c r="AN67" s="56"/>
      <c r="AO67" s="56"/>
      <c r="AP67" s="56"/>
      <c r="AQ67" s="56"/>
    </row>
    <row r="68" spans="1:43" ht="25.5">
      <c r="A68" s="974"/>
      <c r="B68" s="849"/>
      <c r="C68" s="862"/>
      <c r="D68" s="854"/>
      <c r="E68" s="846"/>
      <c r="F68" s="849"/>
      <c r="G68" s="862"/>
      <c r="H68" s="865"/>
      <c r="I68" s="1440"/>
      <c r="J68" s="1042"/>
      <c r="K68" s="1267"/>
      <c r="L68" s="1435"/>
      <c r="M68" s="1431"/>
      <c r="N68" s="849"/>
      <c r="O68" s="858"/>
      <c r="P68" s="854"/>
      <c r="Q68" s="856"/>
      <c r="R68" s="849"/>
      <c r="S68" s="858"/>
      <c r="T68" s="854"/>
      <c r="U68" s="856"/>
      <c r="V68" s="849"/>
      <c r="W68" s="529">
        <v>3</v>
      </c>
      <c r="X68" s="456" t="s">
        <v>497</v>
      </c>
      <c r="Y68" s="573">
        <v>964</v>
      </c>
      <c r="Z68" s="468"/>
      <c r="AA68" s="116">
        <f t="shared" si="1"/>
        <v>964</v>
      </c>
      <c r="AB68" s="115"/>
      <c r="AF68" s="56"/>
      <c r="AG68" s="56"/>
      <c r="AH68" s="56"/>
      <c r="AI68" s="56"/>
      <c r="AJ68" s="56"/>
      <c r="AK68" s="56"/>
      <c r="AL68" s="56"/>
      <c r="AM68" s="56"/>
      <c r="AN68" s="56"/>
      <c r="AO68" s="56"/>
      <c r="AP68" s="56"/>
      <c r="AQ68" s="56"/>
    </row>
    <row r="69" spans="1:43" ht="15.75" customHeight="1">
      <c r="A69" s="974"/>
      <c r="B69" s="849"/>
      <c r="C69" s="862"/>
      <c r="D69" s="854"/>
      <c r="E69" s="846"/>
      <c r="F69" s="849"/>
      <c r="G69" s="862"/>
      <c r="H69" s="865"/>
      <c r="I69" s="1440"/>
      <c r="J69" s="1042"/>
      <c r="K69" s="1267"/>
      <c r="L69" s="1435"/>
      <c r="M69" s="1431"/>
      <c r="N69" s="849"/>
      <c r="O69" s="858"/>
      <c r="P69" s="854"/>
      <c r="Q69" s="856"/>
      <c r="R69" s="849"/>
      <c r="S69" s="858"/>
      <c r="T69" s="854"/>
      <c r="U69" s="856"/>
      <c r="V69" s="849"/>
      <c r="W69" s="529">
        <v>4</v>
      </c>
      <c r="X69" s="456" t="s">
        <v>498</v>
      </c>
      <c r="Y69" s="573">
        <v>92</v>
      </c>
      <c r="Z69" s="468"/>
      <c r="AA69" s="116">
        <f t="shared" si="1"/>
        <v>92</v>
      </c>
      <c r="AB69" s="115"/>
      <c r="AF69" s="56"/>
      <c r="AG69" s="56"/>
      <c r="AH69" s="56"/>
      <c r="AI69" s="56"/>
      <c r="AJ69" s="56"/>
      <c r="AK69" s="56"/>
      <c r="AL69" s="56"/>
      <c r="AM69" s="56"/>
      <c r="AN69" s="56"/>
      <c r="AO69" s="56"/>
      <c r="AP69" s="56"/>
      <c r="AQ69" s="56"/>
    </row>
    <row r="70" spans="1:43" ht="25.5">
      <c r="A70" s="974"/>
      <c r="B70" s="849"/>
      <c r="C70" s="862"/>
      <c r="D70" s="854"/>
      <c r="E70" s="846"/>
      <c r="F70" s="849"/>
      <c r="G70" s="862"/>
      <c r="H70" s="865"/>
      <c r="I70" s="1440"/>
      <c r="J70" s="1042"/>
      <c r="K70" s="1267"/>
      <c r="L70" s="1435"/>
      <c r="M70" s="1431"/>
      <c r="N70" s="849"/>
      <c r="O70" s="858"/>
      <c r="P70" s="854"/>
      <c r="Q70" s="856"/>
      <c r="R70" s="849"/>
      <c r="S70" s="859"/>
      <c r="T70" s="860"/>
      <c r="U70" s="870"/>
      <c r="V70" s="850"/>
      <c r="W70" s="529">
        <v>5</v>
      </c>
      <c r="X70" s="456" t="s">
        <v>499</v>
      </c>
      <c r="Y70" s="573">
        <v>55</v>
      </c>
      <c r="Z70" s="468"/>
      <c r="AA70" s="116">
        <f t="shared" si="1"/>
        <v>55</v>
      </c>
      <c r="AB70" s="115"/>
      <c r="AF70" s="56"/>
      <c r="AG70" s="56"/>
      <c r="AH70" s="56"/>
      <c r="AI70" s="56"/>
      <c r="AJ70" s="56"/>
      <c r="AK70" s="56"/>
      <c r="AL70" s="56"/>
      <c r="AM70" s="56"/>
      <c r="AN70" s="56"/>
      <c r="AO70" s="56"/>
      <c r="AP70" s="56"/>
      <c r="AQ70" s="56"/>
    </row>
    <row r="71" spans="1:34" ht="12.75">
      <c r="A71" s="974"/>
      <c r="B71" s="849"/>
      <c r="C71" s="862"/>
      <c r="D71" s="854"/>
      <c r="E71" s="846"/>
      <c r="F71" s="849"/>
      <c r="G71" s="862"/>
      <c r="H71" s="865"/>
      <c r="I71" s="1440"/>
      <c r="J71" s="1042"/>
      <c r="K71" s="1267"/>
      <c r="L71" s="1435"/>
      <c r="M71" s="1431"/>
      <c r="N71" s="849"/>
      <c r="O71" s="858"/>
      <c r="P71" s="854"/>
      <c r="Q71" s="856"/>
      <c r="R71" s="849"/>
      <c r="S71" s="563">
        <v>2</v>
      </c>
      <c r="T71" s="456" t="s">
        <v>2</v>
      </c>
      <c r="U71" s="532"/>
      <c r="V71" s="533"/>
      <c r="W71" s="529"/>
      <c r="X71" s="456"/>
      <c r="Y71" s="573">
        <v>1818</v>
      </c>
      <c r="Z71" s="468"/>
      <c r="AA71" s="116">
        <f t="shared" si="1"/>
        <v>1818</v>
      </c>
      <c r="AB71" s="115"/>
      <c r="AE71" s="108"/>
      <c r="AF71" s="56"/>
      <c r="AG71" s="56"/>
      <c r="AH71" s="331"/>
    </row>
    <row r="72" spans="1:34" ht="13.5" thickBot="1">
      <c r="A72" s="974"/>
      <c r="B72" s="849"/>
      <c r="C72" s="862"/>
      <c r="D72" s="854"/>
      <c r="E72" s="846"/>
      <c r="F72" s="849"/>
      <c r="G72" s="862"/>
      <c r="H72" s="865"/>
      <c r="I72" s="1440"/>
      <c r="J72" s="1042"/>
      <c r="K72" s="1267"/>
      <c r="L72" s="1435"/>
      <c r="M72" s="1432"/>
      <c r="N72" s="849"/>
      <c r="O72" s="530">
        <v>6</v>
      </c>
      <c r="P72" s="212" t="s">
        <v>487</v>
      </c>
      <c r="Q72" s="527"/>
      <c r="R72" s="528"/>
      <c r="S72" s="530"/>
      <c r="T72" s="212"/>
      <c r="U72" s="527"/>
      <c r="V72" s="528"/>
      <c r="W72" s="530"/>
      <c r="X72" s="212"/>
      <c r="Y72" s="553">
        <v>22</v>
      </c>
      <c r="Z72" s="468"/>
      <c r="AA72" s="116">
        <f t="shared" si="1"/>
        <v>22</v>
      </c>
      <c r="AB72" s="115"/>
      <c r="AF72" s="56"/>
      <c r="AG72" s="56"/>
      <c r="AH72" s="56"/>
    </row>
    <row r="73" spans="1:34" ht="15.75" customHeight="1">
      <c r="A73" s="974"/>
      <c r="B73" s="849"/>
      <c r="C73" s="862"/>
      <c r="D73" s="854"/>
      <c r="E73" s="846"/>
      <c r="F73" s="849"/>
      <c r="G73" s="862"/>
      <c r="H73" s="865"/>
      <c r="I73" s="1440"/>
      <c r="J73" s="1042"/>
      <c r="K73" s="1266">
        <v>2</v>
      </c>
      <c r="L73" s="1281" t="s">
        <v>2</v>
      </c>
      <c r="M73" s="868" t="s">
        <v>262</v>
      </c>
      <c r="N73" s="848" t="s">
        <v>306</v>
      </c>
      <c r="O73" s="526">
        <v>1</v>
      </c>
      <c r="P73" s="212" t="s">
        <v>492</v>
      </c>
      <c r="Q73" s="383"/>
      <c r="R73" s="383"/>
      <c r="S73" s="383"/>
      <c r="T73" s="383"/>
      <c r="U73" s="383"/>
      <c r="V73" s="383"/>
      <c r="W73" s="383"/>
      <c r="X73" s="383"/>
      <c r="Y73" s="395">
        <v>1295</v>
      </c>
      <c r="Z73" s="468"/>
      <c r="AA73" s="116">
        <f t="shared" si="1"/>
        <v>1295</v>
      </c>
      <c r="AB73" s="115"/>
      <c r="AE73" s="108"/>
      <c r="AF73" s="56"/>
      <c r="AG73" s="56"/>
      <c r="AH73" s="331"/>
    </row>
    <row r="74" spans="1:43" ht="12.75">
      <c r="A74" s="1436"/>
      <c r="B74" s="849"/>
      <c r="C74" s="862"/>
      <c r="D74" s="854"/>
      <c r="E74" s="846"/>
      <c r="F74" s="849"/>
      <c r="G74" s="862"/>
      <c r="H74" s="865"/>
      <c r="I74" s="1440"/>
      <c r="J74" s="1042"/>
      <c r="K74" s="1267"/>
      <c r="L74" s="1282"/>
      <c r="M74" s="868"/>
      <c r="N74" s="849"/>
      <c r="O74" s="530">
        <v>2</v>
      </c>
      <c r="P74" s="212" t="s">
        <v>493</v>
      </c>
      <c r="Q74" s="383"/>
      <c r="R74" s="383"/>
      <c r="S74" s="383"/>
      <c r="T74" s="383"/>
      <c r="U74" s="383"/>
      <c r="V74" s="383"/>
      <c r="W74" s="383"/>
      <c r="X74" s="383"/>
      <c r="Y74" s="396">
        <v>43</v>
      </c>
      <c r="Z74" s="468"/>
      <c r="AA74" s="116">
        <f t="shared" si="1"/>
        <v>43</v>
      </c>
      <c r="AB74" s="115"/>
      <c r="AE74" s="108"/>
      <c r="AF74" s="56"/>
      <c r="AG74" s="56"/>
      <c r="AH74" s="331"/>
      <c r="AI74" s="56"/>
      <c r="AJ74" s="56"/>
      <c r="AK74" s="56"/>
      <c r="AL74" s="56"/>
      <c r="AM74" s="56"/>
      <c r="AN74" s="56"/>
      <c r="AO74" s="56"/>
      <c r="AP74" s="56"/>
      <c r="AQ74" s="56"/>
    </row>
    <row r="75" spans="1:43" ht="12.75">
      <c r="A75" s="1436"/>
      <c r="B75" s="849"/>
      <c r="C75" s="862"/>
      <c r="D75" s="854"/>
      <c r="E75" s="846"/>
      <c r="F75" s="849"/>
      <c r="G75" s="862"/>
      <c r="H75" s="865"/>
      <c r="I75" s="1440"/>
      <c r="J75" s="1042"/>
      <c r="K75" s="1267"/>
      <c r="L75" s="1282"/>
      <c r="M75" s="868"/>
      <c r="N75" s="849"/>
      <c r="O75" s="530">
        <v>3</v>
      </c>
      <c r="P75" s="212" t="s">
        <v>494</v>
      </c>
      <c r="Q75" s="383"/>
      <c r="R75" s="383"/>
      <c r="S75" s="383"/>
      <c r="T75" s="383"/>
      <c r="U75" s="383"/>
      <c r="V75" s="383"/>
      <c r="W75" s="383"/>
      <c r="X75" s="383"/>
      <c r="Y75" s="396">
        <v>164</v>
      </c>
      <c r="Z75" s="468"/>
      <c r="AA75" s="116">
        <f t="shared" si="1"/>
        <v>164</v>
      </c>
      <c r="AB75" s="115"/>
      <c r="AE75" s="108"/>
      <c r="AF75" s="56"/>
      <c r="AG75" s="56"/>
      <c r="AH75" s="331"/>
      <c r="AI75" s="56"/>
      <c r="AJ75" s="56"/>
      <c r="AK75" s="56"/>
      <c r="AL75" s="56"/>
      <c r="AM75" s="56"/>
      <c r="AN75" s="56"/>
      <c r="AO75" s="56"/>
      <c r="AP75" s="56"/>
      <c r="AQ75" s="56"/>
    </row>
    <row r="76" spans="1:43" ht="12.75">
      <c r="A76" s="1436"/>
      <c r="B76" s="849"/>
      <c r="C76" s="862"/>
      <c r="D76" s="854"/>
      <c r="E76" s="846"/>
      <c r="F76" s="849"/>
      <c r="G76" s="862"/>
      <c r="H76" s="865"/>
      <c r="I76" s="1440"/>
      <c r="J76" s="1042"/>
      <c r="K76" s="1267"/>
      <c r="L76" s="1282"/>
      <c r="M76" s="868"/>
      <c r="N76" s="849"/>
      <c r="O76" s="530">
        <v>4</v>
      </c>
      <c r="P76" s="212" t="s">
        <v>274</v>
      </c>
      <c r="Q76" s="383"/>
      <c r="R76" s="383"/>
      <c r="S76" s="383"/>
      <c r="T76" s="383"/>
      <c r="U76" s="383"/>
      <c r="V76" s="383"/>
      <c r="W76" s="383"/>
      <c r="X76" s="383"/>
      <c r="Y76" s="396">
        <v>443</v>
      </c>
      <c r="Z76" s="468"/>
      <c r="AA76" s="116">
        <f t="shared" si="1"/>
        <v>443</v>
      </c>
      <c r="AB76" s="115"/>
      <c r="AI76" s="56"/>
      <c r="AJ76" s="56"/>
      <c r="AK76" s="56"/>
      <c r="AL76" s="56"/>
      <c r="AM76" s="56"/>
      <c r="AN76" s="56"/>
      <c r="AO76" s="56"/>
      <c r="AP76" s="56"/>
      <c r="AQ76" s="56"/>
    </row>
    <row r="77" spans="1:43" ht="13.5" thickBot="1">
      <c r="A77" s="1436"/>
      <c r="B77" s="849"/>
      <c r="C77" s="862"/>
      <c r="D77" s="854"/>
      <c r="E77" s="846"/>
      <c r="F77" s="849"/>
      <c r="G77" s="862"/>
      <c r="H77" s="865"/>
      <c r="I77" s="1440"/>
      <c r="J77" s="1042"/>
      <c r="K77" s="1267"/>
      <c r="L77" s="1282"/>
      <c r="M77" s="868"/>
      <c r="N77" s="849"/>
      <c r="O77" s="530">
        <v>5</v>
      </c>
      <c r="P77" s="212" t="s">
        <v>275</v>
      </c>
      <c r="Q77" s="383"/>
      <c r="R77" s="383"/>
      <c r="S77" s="383"/>
      <c r="T77" s="383"/>
      <c r="U77" s="383"/>
      <c r="V77" s="383"/>
      <c r="W77" s="383"/>
      <c r="X77" s="383"/>
      <c r="Y77" s="396">
        <v>16522</v>
      </c>
      <c r="Z77" s="468"/>
      <c r="AA77" s="116">
        <f t="shared" si="1"/>
        <v>16522</v>
      </c>
      <c r="AB77" s="115"/>
      <c r="AE77" s="108"/>
      <c r="AH77" s="108"/>
      <c r="AI77" s="56"/>
      <c r="AJ77" s="56"/>
      <c r="AK77" s="56"/>
      <c r="AL77" s="56"/>
      <c r="AM77" s="56"/>
      <c r="AN77" s="56"/>
      <c r="AO77" s="56"/>
      <c r="AP77" s="56"/>
      <c r="AQ77" s="56"/>
    </row>
    <row r="78" spans="1:43" ht="16.5" customHeight="1" thickBot="1">
      <c r="A78" s="1436"/>
      <c r="B78" s="849"/>
      <c r="C78" s="862"/>
      <c r="D78" s="854"/>
      <c r="E78" s="846"/>
      <c r="F78" s="849"/>
      <c r="G78" s="863"/>
      <c r="H78" s="866"/>
      <c r="I78" s="1441"/>
      <c r="J78" s="1300"/>
      <c r="K78" s="569">
        <v>0</v>
      </c>
      <c r="L78" s="570" t="s">
        <v>3</v>
      </c>
      <c r="M78" s="570"/>
      <c r="N78" s="570"/>
      <c r="O78" s="570"/>
      <c r="P78" s="570"/>
      <c r="Q78" s="570"/>
      <c r="R78" s="570"/>
      <c r="S78" s="570"/>
      <c r="T78" s="570"/>
      <c r="U78" s="570"/>
      <c r="V78" s="570"/>
      <c r="W78" s="570"/>
      <c r="X78" s="570"/>
      <c r="Y78" s="574">
        <v>0</v>
      </c>
      <c r="Z78" s="469"/>
      <c r="AA78" s="116">
        <f t="shared" si="1"/>
        <v>0</v>
      </c>
      <c r="AB78" s="115"/>
      <c r="AE78" s="108"/>
      <c r="AF78" s="108"/>
      <c r="AH78" s="108"/>
      <c r="AI78" s="56"/>
      <c r="AJ78" s="56"/>
      <c r="AK78" s="56"/>
      <c r="AL78" s="56"/>
      <c r="AM78" s="56"/>
      <c r="AN78" s="56"/>
      <c r="AO78" s="56"/>
      <c r="AP78" s="56"/>
      <c r="AQ78" s="56"/>
    </row>
    <row r="79" spans="1:43" ht="13.5" thickBot="1">
      <c r="A79" s="975"/>
      <c r="B79" s="875"/>
      <c r="C79" s="1437"/>
      <c r="D79" s="1438"/>
      <c r="E79" s="1439"/>
      <c r="F79" s="875"/>
      <c r="G79" s="536">
        <v>0</v>
      </c>
      <c r="H79" s="582" t="s">
        <v>3</v>
      </c>
      <c r="I79" s="538"/>
      <c r="J79" s="539"/>
      <c r="K79" s="535"/>
      <c r="L79" s="541"/>
      <c r="M79" s="541"/>
      <c r="N79" s="541"/>
      <c r="O79" s="542"/>
      <c r="P79" s="535"/>
      <c r="Q79" s="541"/>
      <c r="R79" s="541"/>
      <c r="S79" s="542"/>
      <c r="T79" s="535"/>
      <c r="U79" s="535"/>
      <c r="V79" s="535"/>
      <c r="W79" s="535"/>
      <c r="X79" s="535"/>
      <c r="Y79" s="575">
        <v>2</v>
      </c>
      <c r="Z79" s="445">
        <v>11124</v>
      </c>
      <c r="AA79" s="116">
        <f t="shared" si="1"/>
        <v>11126</v>
      </c>
      <c r="AB79" s="115"/>
      <c r="AE79" s="108"/>
      <c r="AF79" s="108"/>
      <c r="AH79" s="108"/>
      <c r="AI79" s="56"/>
      <c r="AJ79" s="56"/>
      <c r="AK79" s="56"/>
      <c r="AL79" s="56"/>
      <c r="AM79" s="56"/>
      <c r="AN79" s="56"/>
      <c r="AO79" s="56"/>
      <c r="AP79" s="56"/>
      <c r="AQ79" s="56"/>
    </row>
    <row r="80" spans="1:43" ht="12.75">
      <c r="A80" s="55"/>
      <c r="B80" s="55"/>
      <c r="C80" s="55"/>
      <c r="D80" s="55"/>
      <c r="E80" s="55"/>
      <c r="F80" s="55"/>
      <c r="G80" s="55"/>
      <c r="H80" s="55"/>
      <c r="I80" s="55"/>
      <c r="L80" s="55"/>
      <c r="M80" s="55"/>
      <c r="N80" s="55"/>
      <c r="O80" s="55"/>
      <c r="P80" s="55"/>
      <c r="Q80" s="55"/>
      <c r="R80" s="55"/>
      <c r="S80" s="55"/>
      <c r="T80" s="55"/>
      <c r="U80" s="55"/>
      <c r="V80" s="55"/>
      <c r="W80" s="55"/>
      <c r="X80" s="55"/>
      <c r="Y80" s="116">
        <f>SUM(Y59:Y79)</f>
        <v>44463</v>
      </c>
      <c r="Z80" s="116">
        <f>SUM(Z59:Z79)</f>
        <v>11124</v>
      </c>
      <c r="AA80" s="116">
        <f t="shared" si="1"/>
        <v>55587</v>
      </c>
      <c r="AE80" s="108"/>
      <c r="AF80" s="108"/>
      <c r="AH80" s="108"/>
      <c r="AI80" s="56"/>
      <c r="AJ80" s="56"/>
      <c r="AK80" s="56"/>
      <c r="AL80" s="56"/>
      <c r="AM80" s="56"/>
      <c r="AN80" s="56"/>
      <c r="AO80" s="56"/>
      <c r="AP80" s="56"/>
      <c r="AQ80" s="56"/>
    </row>
  </sheetData>
  <sheetProtection/>
  <mergeCells count="96">
    <mergeCell ref="Z33:Z52"/>
    <mergeCell ref="O40:O45"/>
    <mergeCell ref="P40:P45"/>
    <mergeCell ref="Y52:Y53"/>
    <mergeCell ref="Q33:Q35"/>
    <mergeCell ref="F33:F39"/>
    <mergeCell ref="K33:K36"/>
    <mergeCell ref="G41:G52"/>
    <mergeCell ref="H41:H52"/>
    <mergeCell ref="I41:I52"/>
    <mergeCell ref="J41:J52"/>
    <mergeCell ref="G33:G37"/>
    <mergeCell ref="H33:H37"/>
    <mergeCell ref="F40:F53"/>
    <mergeCell ref="K41:K46"/>
    <mergeCell ref="J33:J37"/>
    <mergeCell ref="K47:K51"/>
    <mergeCell ref="U66:U70"/>
    <mergeCell ref="V66:V70"/>
    <mergeCell ref="L33:L36"/>
    <mergeCell ref="M33:M36"/>
    <mergeCell ref="N33:N35"/>
    <mergeCell ref="V40:V44"/>
    <mergeCell ref="T40:T44"/>
    <mergeCell ref="U40:U44"/>
    <mergeCell ref="M40:M46"/>
    <mergeCell ref="L47:L51"/>
    <mergeCell ref="M47:M51"/>
    <mergeCell ref="L41:L46"/>
    <mergeCell ref="N40:N46"/>
    <mergeCell ref="L59:L62"/>
    <mergeCell ref="Z6:Z25"/>
    <mergeCell ref="C66:C79"/>
    <mergeCell ref="D66:D79"/>
    <mergeCell ref="C59:C65"/>
    <mergeCell ref="D59:D65"/>
    <mergeCell ref="G59:G63"/>
    <mergeCell ref="Y22:Y24"/>
    <mergeCell ref="Y55:Z55"/>
    <mergeCell ref="Y56:Z56"/>
    <mergeCell ref="E59:E65"/>
    <mergeCell ref="F66:F79"/>
    <mergeCell ref="G67:G78"/>
    <mergeCell ref="Y29:Z29"/>
    <mergeCell ref="Y30:Z30"/>
    <mergeCell ref="I33:I37"/>
    <mergeCell ref="O66:O71"/>
    <mergeCell ref="A59:A79"/>
    <mergeCell ref="B59:B79"/>
    <mergeCell ref="J59:J63"/>
    <mergeCell ref="H67:H78"/>
    <mergeCell ref="I67:I78"/>
    <mergeCell ref="J67:J78"/>
    <mergeCell ref="F59:F65"/>
    <mergeCell ref="H59:H63"/>
    <mergeCell ref="I59:I63"/>
    <mergeCell ref="E66:E79"/>
    <mergeCell ref="A33:A53"/>
    <mergeCell ref="B33:B53"/>
    <mergeCell ref="C33:C39"/>
    <mergeCell ref="D33:D39"/>
    <mergeCell ref="E33:E39"/>
    <mergeCell ref="C40:C53"/>
    <mergeCell ref="D40:D53"/>
    <mergeCell ref="E40:E53"/>
    <mergeCell ref="K73:K77"/>
    <mergeCell ref="L73:L77"/>
    <mergeCell ref="K59:K62"/>
    <mergeCell ref="T66:T70"/>
    <mergeCell ref="P66:P71"/>
    <mergeCell ref="Q66:Q71"/>
    <mergeCell ref="R66:R71"/>
    <mergeCell ref="S66:S70"/>
    <mergeCell ref="M59:M62"/>
    <mergeCell ref="N59:N61"/>
    <mergeCell ref="O59:O61"/>
    <mergeCell ref="P59:P61"/>
    <mergeCell ref="Q59:Q61"/>
    <mergeCell ref="K67:K72"/>
    <mergeCell ref="L67:L72"/>
    <mergeCell ref="Y6:Y15"/>
    <mergeCell ref="Y16:Y21"/>
    <mergeCell ref="M73:M77"/>
    <mergeCell ref="M66:M72"/>
    <mergeCell ref="N66:N72"/>
    <mergeCell ref="N73:N77"/>
    <mergeCell ref="Q40:Q45"/>
    <mergeCell ref="R40:R45"/>
    <mergeCell ref="S40:S44"/>
    <mergeCell ref="N47:N51"/>
    <mergeCell ref="X6:X8"/>
    <mergeCell ref="X9:X15"/>
    <mergeCell ref="X22:X24"/>
    <mergeCell ref="X17:X21"/>
    <mergeCell ref="O33:O35"/>
    <mergeCell ref="P33:P35"/>
  </mergeCells>
  <printOptions horizontalCentered="1" verticalCentered="1"/>
  <pageMargins left="0" right="0" top="0" bottom="0" header="0" footer="0"/>
  <pageSetup fitToHeight="2" horizontalDpi="600" verticalDpi="600" orientation="landscape" paperSize="9" scale="77" r:id="rId1"/>
  <rowBreaks count="1" manualBreakCount="1">
    <brk id="53" max="25" man="1"/>
  </rowBreaks>
</worksheet>
</file>

<file path=xl/worksheets/sheet2.xml><?xml version="1.0" encoding="utf-8"?>
<worksheet xmlns="http://schemas.openxmlformats.org/spreadsheetml/2006/main" xmlns:r="http://schemas.openxmlformats.org/officeDocument/2006/relationships">
  <dimension ref="A1:DP79"/>
  <sheetViews>
    <sheetView zoomScaleSheetLayoutView="75" zoomScalePageLayoutView="0" workbookViewId="0" topLeftCell="A1">
      <selection activeCell="A1" sqref="A1"/>
    </sheetView>
  </sheetViews>
  <sheetFormatPr defaultColWidth="9.140625" defaultRowHeight="12.75"/>
  <cols>
    <col min="1" max="1" width="5.8515625" style="56" customWidth="1"/>
    <col min="2" max="2" width="4.57421875" style="56" customWidth="1"/>
    <col min="3" max="3" width="3.421875" style="56" customWidth="1"/>
    <col min="4" max="4" width="3.00390625" style="56" customWidth="1"/>
    <col min="5" max="5" width="3.421875" style="56" customWidth="1"/>
    <col min="6" max="6" width="4.421875" style="56" customWidth="1"/>
    <col min="7" max="7" width="4.140625" style="56" customWidth="1"/>
    <col min="8" max="8" width="2.7109375" style="56" customWidth="1"/>
    <col min="9" max="9" width="4.7109375" style="56" customWidth="1"/>
    <col min="10" max="10" width="4.8515625" style="55" customWidth="1"/>
    <col min="11" max="11" width="4.28125" style="55" customWidth="1"/>
    <col min="12" max="12" width="2.57421875" style="56" customWidth="1"/>
    <col min="13" max="13" width="3.140625" style="56" customWidth="1"/>
    <col min="14" max="14" width="4.28125" style="56" customWidth="1"/>
    <col min="15" max="15" width="3.421875" style="110" customWidth="1"/>
    <col min="16" max="16" width="3.28125" style="56" customWidth="1"/>
    <col min="17" max="17" width="3.421875" style="55" customWidth="1"/>
    <col min="18" max="18" width="7.7109375" style="55" customWidth="1"/>
    <col min="19" max="19" width="3.28125" style="3" customWidth="1"/>
    <col min="20" max="20" width="3.00390625" style="3" customWidth="1"/>
    <col min="21" max="21" width="3.28125" style="3" customWidth="1"/>
    <col min="22" max="22" width="4.7109375" style="3" customWidth="1"/>
    <col min="23" max="23" width="4.140625" style="3" customWidth="1"/>
    <col min="24" max="24" width="11.8515625" style="3" customWidth="1"/>
    <col min="25" max="25" width="10.421875" style="56" customWidth="1"/>
    <col min="26" max="26" width="12.421875" style="56" customWidth="1"/>
    <col min="27" max="27" width="12.140625" style="56" customWidth="1"/>
    <col min="28" max="28" width="11.8515625" style="56" customWidth="1"/>
    <col min="29" max="29" width="12.140625" style="56" customWidth="1"/>
    <col min="30" max="30" width="11.57421875" style="56" customWidth="1"/>
    <col min="31" max="31" width="11.421875" style="36" customWidth="1"/>
    <col min="32" max="33" width="10.28125" style="36" customWidth="1"/>
    <col min="34" max="34" width="22.7109375" style="2" customWidth="1"/>
    <col min="35" max="35" width="10.28125" style="55" customWidth="1"/>
    <col min="36" max="111" width="9.140625" style="55" customWidth="1"/>
    <col min="112" max="16384" width="9.140625" style="56" customWidth="1"/>
  </cols>
  <sheetData>
    <row r="1" spans="1:24" ht="12.75">
      <c r="A1" s="62" t="s">
        <v>627</v>
      </c>
      <c r="G1" s="76"/>
      <c r="H1" s="115"/>
      <c r="I1" s="79"/>
      <c r="J1" s="78"/>
      <c r="K1" s="78"/>
      <c r="L1" s="79"/>
      <c r="M1" s="79"/>
      <c r="N1" s="79"/>
      <c r="O1" s="115"/>
      <c r="P1" s="79"/>
      <c r="Q1" s="79"/>
      <c r="R1" s="79"/>
      <c r="S1" s="116"/>
      <c r="T1" s="116"/>
      <c r="U1" s="116"/>
      <c r="V1" s="116"/>
      <c r="W1" s="116"/>
      <c r="X1" s="116"/>
    </row>
    <row r="2" spans="1:18" ht="12.75">
      <c r="A2" s="56" t="s">
        <v>60</v>
      </c>
      <c r="B2" s="56"/>
      <c r="E2" s="56" t="s">
        <v>182</v>
      </c>
      <c r="H2" s="68"/>
      <c r="I2" s="1"/>
      <c r="J2" s="15"/>
      <c r="K2" s="15"/>
      <c r="L2" s="1"/>
      <c r="M2" s="1"/>
      <c r="N2" s="1"/>
      <c r="O2" s="68"/>
      <c r="Q2" s="1"/>
      <c r="R2" s="1"/>
    </row>
    <row r="3" spans="2:24" ht="12.75">
      <c r="B3" s="123"/>
      <c r="H3" s="68"/>
      <c r="I3" s="1"/>
      <c r="J3" s="15"/>
      <c r="K3" s="15"/>
      <c r="L3" s="1"/>
      <c r="M3" s="1"/>
      <c r="N3" s="1"/>
      <c r="O3" s="68"/>
      <c r="Q3" s="1"/>
      <c r="R3" s="1"/>
      <c r="T3" s="125"/>
      <c r="U3" s="125"/>
      <c r="V3" s="125"/>
      <c r="W3" s="125"/>
      <c r="X3" s="125"/>
    </row>
    <row r="4" spans="1:42" ht="12.75">
      <c r="A4" s="63">
        <v>-1</v>
      </c>
      <c r="B4" s="56"/>
      <c r="C4" s="63" t="s">
        <v>61</v>
      </c>
      <c r="D4" s="64"/>
      <c r="E4" s="64"/>
      <c r="F4" s="64"/>
      <c r="X4" s="151"/>
      <c r="Y4" s="63"/>
      <c r="AA4" s="785">
        <f>SUM(AE71)</f>
        <v>11124</v>
      </c>
      <c r="AB4" s="785">
        <f>AA4</f>
        <v>11124</v>
      </c>
      <c r="AC4" s="785">
        <f>AB4</f>
        <v>11124</v>
      </c>
      <c r="AE4" s="747"/>
      <c r="AG4" s="69"/>
      <c r="AH4" s="54"/>
      <c r="AI4" s="70"/>
      <c r="AJ4" s="70"/>
      <c r="AK4" s="1"/>
      <c r="AL4" s="1"/>
      <c r="AM4" s="1"/>
      <c r="AN4" s="1"/>
      <c r="AP4" s="1"/>
    </row>
    <row r="5" spans="1:34" ht="12.75">
      <c r="A5" s="61">
        <v>101</v>
      </c>
      <c r="B5" s="61"/>
      <c r="C5" s="55" t="s">
        <v>641</v>
      </c>
      <c r="X5" s="151"/>
      <c r="Y5" s="61"/>
      <c r="AA5" s="778">
        <f>SUM(AD68)</f>
        <v>1295</v>
      </c>
      <c r="AB5" s="923">
        <f>SUM(AA5:AA6)</f>
        <v>1322</v>
      </c>
      <c r="AC5" s="1000">
        <f>SUM(AB5:AB9)</f>
        <v>44461</v>
      </c>
      <c r="AE5" s="747"/>
      <c r="AG5" s="55"/>
      <c r="AH5" s="108"/>
    </row>
    <row r="6" spans="1:34" ht="12.75">
      <c r="A6" s="61">
        <v>102</v>
      </c>
      <c r="B6" s="61"/>
      <c r="C6" s="55" t="s">
        <v>637</v>
      </c>
      <c r="X6" s="151"/>
      <c r="Y6" s="61"/>
      <c r="AA6" s="779">
        <f>SUM(AC63:AC65)</f>
        <v>27</v>
      </c>
      <c r="AB6" s="925"/>
      <c r="AC6" s="1001"/>
      <c r="AE6" s="747"/>
      <c r="AG6" s="55"/>
      <c r="AH6" s="746"/>
    </row>
    <row r="7" spans="1:34" ht="12.75">
      <c r="A7" s="17">
        <v>201</v>
      </c>
      <c r="B7" s="17"/>
      <c r="C7" s="79" t="s">
        <v>638</v>
      </c>
      <c r="X7" s="151"/>
      <c r="Y7" s="17"/>
      <c r="AA7" s="780">
        <f>SUM(Y63:AB65)</f>
        <v>22757</v>
      </c>
      <c r="AB7" s="1003">
        <f>SUM(AA7:AA9)</f>
        <v>43139</v>
      </c>
      <c r="AC7" s="1001"/>
      <c r="AE7" s="747"/>
      <c r="AG7" s="55"/>
      <c r="AH7" s="55"/>
    </row>
    <row r="8" spans="1:34" ht="12.75">
      <c r="A8" s="17">
        <v>202</v>
      </c>
      <c r="B8" s="17"/>
      <c r="C8" s="79" t="s">
        <v>639</v>
      </c>
      <c r="X8" s="151"/>
      <c r="Y8" s="17"/>
      <c r="AA8" s="781">
        <f>SUM(AD66:AD67)</f>
        <v>3210</v>
      </c>
      <c r="AB8" s="1004"/>
      <c r="AC8" s="1001"/>
      <c r="AE8" s="747"/>
      <c r="AG8" s="55"/>
      <c r="AH8" s="55"/>
    </row>
    <row r="9" spans="1:34" ht="12.75">
      <c r="A9" s="61">
        <v>203</v>
      </c>
      <c r="B9" s="61"/>
      <c r="C9" s="79" t="s">
        <v>640</v>
      </c>
      <c r="X9" s="151"/>
      <c r="Y9" s="61"/>
      <c r="AA9" s="781">
        <f>SUM(AD69)</f>
        <v>17172</v>
      </c>
      <c r="AB9" s="1005"/>
      <c r="AC9" s="1002"/>
      <c r="AE9" s="747"/>
      <c r="AG9" s="55"/>
      <c r="AH9" s="55"/>
    </row>
    <row r="10" spans="1:42" s="67" customFormat="1" ht="12.75">
      <c r="A10" s="66" t="s">
        <v>3</v>
      </c>
      <c r="C10" s="63" t="s">
        <v>62</v>
      </c>
      <c r="D10" s="111"/>
      <c r="E10" s="111"/>
      <c r="F10" s="111"/>
      <c r="G10" s="111"/>
      <c r="H10" s="111"/>
      <c r="I10" s="111"/>
      <c r="X10" s="152"/>
      <c r="Y10" s="66"/>
      <c r="AA10" s="782">
        <f>SUM(AD70)</f>
        <v>2</v>
      </c>
      <c r="AB10" s="782">
        <f>AA10</f>
        <v>2</v>
      </c>
      <c r="AC10" s="782">
        <f>AB10</f>
        <v>2</v>
      </c>
      <c r="AE10" s="66"/>
      <c r="AG10" s="69"/>
      <c r="AH10" s="65"/>
      <c r="AI10" s="71"/>
      <c r="AJ10" s="71"/>
      <c r="AK10" s="72"/>
      <c r="AL10" s="72"/>
      <c r="AM10" s="72"/>
      <c r="AN10" s="72"/>
      <c r="AO10" s="72"/>
      <c r="AP10" s="72"/>
    </row>
    <row r="11" spans="4:42" s="67" customFormat="1" ht="13.5" thickBot="1">
      <c r="D11" s="111"/>
      <c r="E11" s="111"/>
      <c r="F11" s="111"/>
      <c r="G11" s="111"/>
      <c r="H11" s="111"/>
      <c r="I11" s="111"/>
      <c r="X11" s="152"/>
      <c r="AA11" s="783"/>
      <c r="AB11" s="783"/>
      <c r="AC11" s="786">
        <f>SUM(AC4:AC10)</f>
        <v>55587</v>
      </c>
      <c r="AG11" s="69"/>
      <c r="AH11" s="65"/>
      <c r="AI11" s="71"/>
      <c r="AJ11" s="71"/>
      <c r="AK11" s="72"/>
      <c r="AL11" s="72"/>
      <c r="AM11" s="72"/>
      <c r="AN11" s="72"/>
      <c r="AO11" s="72"/>
      <c r="AP11" s="72"/>
    </row>
    <row r="12" spans="1:42" s="67" customFormat="1" ht="14.25" thickBot="1" thickTop="1">
      <c r="A12" s="66"/>
      <c r="B12" s="63"/>
      <c r="C12" s="111"/>
      <c r="D12" s="111"/>
      <c r="E12" s="111"/>
      <c r="F12" s="111"/>
      <c r="G12" s="111"/>
      <c r="H12" s="111"/>
      <c r="I12" s="111"/>
      <c r="J12" s="112"/>
      <c r="K12" s="112"/>
      <c r="L12" s="111"/>
      <c r="M12" s="111"/>
      <c r="N12" s="111"/>
      <c r="O12" s="113"/>
      <c r="P12" s="111"/>
      <c r="Q12" s="112"/>
      <c r="R12" s="112"/>
      <c r="S12" s="114"/>
      <c r="T12" s="114"/>
      <c r="U12" s="114"/>
      <c r="V12" s="114"/>
      <c r="W12" s="114"/>
      <c r="X12" s="114"/>
      <c r="AG12" s="69"/>
      <c r="AH12" s="65"/>
      <c r="AI12" s="71"/>
      <c r="AJ12" s="71"/>
      <c r="AK12" s="72"/>
      <c r="AL12" s="72"/>
      <c r="AM12" s="72"/>
      <c r="AN12" s="72"/>
      <c r="AO12" s="72"/>
      <c r="AP12" s="72"/>
    </row>
    <row r="13" spans="1:120" s="55" customFormat="1" ht="12.75">
      <c r="A13" s="62" t="s">
        <v>627</v>
      </c>
      <c r="O13" s="107"/>
      <c r="S13" s="3"/>
      <c r="T13" s="3"/>
      <c r="U13" s="3"/>
      <c r="V13" s="3"/>
      <c r="W13" s="3"/>
      <c r="X13" s="3"/>
      <c r="Y13" s="938" t="s">
        <v>243</v>
      </c>
      <c r="Z13" s="939"/>
      <c r="AA13" s="939"/>
      <c r="AB13" s="939"/>
      <c r="AC13" s="939"/>
      <c r="AD13" s="939"/>
      <c r="AE13" s="940"/>
      <c r="AF13" s="36"/>
      <c r="AG13" s="36"/>
      <c r="AH13" s="2"/>
      <c r="DH13" s="56"/>
      <c r="DI13" s="56"/>
      <c r="DJ13" s="56"/>
      <c r="DK13" s="56"/>
      <c r="DL13" s="56"/>
      <c r="DM13" s="56"/>
      <c r="DN13" s="56"/>
      <c r="DO13" s="56"/>
      <c r="DP13" s="56"/>
    </row>
    <row r="14" spans="15:120" s="55" customFormat="1" ht="12.75">
      <c r="O14" s="107"/>
      <c r="S14" s="3"/>
      <c r="T14" s="3"/>
      <c r="U14" s="3"/>
      <c r="V14" s="3"/>
      <c r="W14" s="3"/>
      <c r="X14" s="3"/>
      <c r="Y14" s="941" t="s">
        <v>163</v>
      </c>
      <c r="Z14" s="942"/>
      <c r="AA14" s="942"/>
      <c r="AB14" s="942"/>
      <c r="AC14" s="942"/>
      <c r="AD14" s="942"/>
      <c r="AE14" s="943"/>
      <c r="AF14" s="36"/>
      <c r="AG14" s="36"/>
      <c r="AH14" s="2"/>
      <c r="DH14" s="56"/>
      <c r="DI14" s="56"/>
      <c r="DJ14" s="56"/>
      <c r="DK14" s="56"/>
      <c r="DL14" s="56"/>
      <c r="DM14" s="56"/>
      <c r="DN14" s="56"/>
      <c r="DO14" s="56"/>
      <c r="DP14" s="56"/>
    </row>
    <row r="15" spans="15:120" s="55" customFormat="1" ht="12.75">
      <c r="O15" s="107"/>
      <c r="S15" s="3"/>
      <c r="T15" s="3"/>
      <c r="U15" s="3"/>
      <c r="V15" s="3"/>
      <c r="W15" s="3"/>
      <c r="X15" s="3"/>
      <c r="Y15" s="941" t="s">
        <v>177</v>
      </c>
      <c r="Z15" s="942"/>
      <c r="AA15" s="942"/>
      <c r="AB15" s="942"/>
      <c r="AC15" s="942"/>
      <c r="AD15" s="942"/>
      <c r="AE15" s="700" t="s">
        <v>178</v>
      </c>
      <c r="AF15" s="36"/>
      <c r="AG15" s="36"/>
      <c r="AH15" s="2"/>
      <c r="DH15" s="56"/>
      <c r="DI15" s="56"/>
      <c r="DJ15" s="56"/>
      <c r="DK15" s="56"/>
      <c r="DL15" s="56"/>
      <c r="DM15" s="56"/>
      <c r="DN15" s="56"/>
      <c r="DO15" s="56"/>
      <c r="DP15" s="56"/>
    </row>
    <row r="16" spans="15:120" s="55" customFormat="1" ht="12.75">
      <c r="O16" s="107"/>
      <c r="S16" s="3"/>
      <c r="T16" s="3"/>
      <c r="U16" s="3"/>
      <c r="V16" s="3"/>
      <c r="W16" s="3"/>
      <c r="X16" s="3"/>
      <c r="Y16" s="944" t="s">
        <v>235</v>
      </c>
      <c r="Z16" s="945"/>
      <c r="AA16" s="945"/>
      <c r="AB16" s="945"/>
      <c r="AC16" s="945"/>
      <c r="AD16" s="945"/>
      <c r="AE16" s="946" t="s">
        <v>236</v>
      </c>
      <c r="AF16" s="36"/>
      <c r="AG16" s="36"/>
      <c r="AH16" s="2"/>
      <c r="DH16" s="56"/>
      <c r="DI16" s="56"/>
      <c r="DJ16" s="56"/>
      <c r="DK16" s="56"/>
      <c r="DL16" s="56"/>
      <c r="DM16" s="56"/>
      <c r="DN16" s="56"/>
      <c r="DO16" s="56"/>
      <c r="DP16" s="56"/>
    </row>
    <row r="17" spans="15:120" s="55" customFormat="1" ht="12.75">
      <c r="O17" s="107"/>
      <c r="S17" s="3"/>
      <c r="T17" s="3"/>
      <c r="U17" s="3"/>
      <c r="V17" s="3"/>
      <c r="W17" s="3"/>
      <c r="X17" s="3"/>
      <c r="Y17" s="947" t="s">
        <v>628</v>
      </c>
      <c r="Z17" s="948"/>
      <c r="AA17" s="948"/>
      <c r="AB17" s="948"/>
      <c r="AC17" s="948"/>
      <c r="AD17" s="948"/>
      <c r="AE17" s="946"/>
      <c r="AF17" s="36"/>
      <c r="AG17" s="36"/>
      <c r="AH17" s="2"/>
      <c r="DH17" s="56"/>
      <c r="DI17" s="56"/>
      <c r="DJ17" s="56"/>
      <c r="DK17" s="56"/>
      <c r="DL17" s="56"/>
      <c r="DM17" s="56"/>
      <c r="DN17" s="56"/>
      <c r="DO17" s="56"/>
      <c r="DP17" s="56"/>
    </row>
    <row r="18" spans="15:120" s="55" customFormat="1" ht="12.75">
      <c r="O18" s="107"/>
      <c r="S18" s="3"/>
      <c r="T18" s="3"/>
      <c r="U18" s="3"/>
      <c r="V18" s="3"/>
      <c r="W18" s="3"/>
      <c r="X18" s="3"/>
      <c r="Y18" s="941" t="s">
        <v>629</v>
      </c>
      <c r="Z18" s="942"/>
      <c r="AA18" s="942"/>
      <c r="AB18" s="942"/>
      <c r="AC18" s="942"/>
      <c r="AD18" s="942"/>
      <c r="AE18" s="946"/>
      <c r="AF18" s="36"/>
      <c r="AG18" s="36"/>
      <c r="AH18" s="2"/>
      <c r="DH18" s="56"/>
      <c r="DI18" s="56"/>
      <c r="DJ18" s="56"/>
      <c r="DK18" s="56"/>
      <c r="DL18" s="56"/>
      <c r="DM18" s="56"/>
      <c r="DN18" s="56"/>
      <c r="DO18" s="56"/>
      <c r="DP18" s="56"/>
    </row>
    <row r="19" spans="15:120" s="55" customFormat="1" ht="12.75">
      <c r="O19" s="107"/>
      <c r="S19" s="3"/>
      <c r="T19" s="3"/>
      <c r="U19" s="3"/>
      <c r="V19" s="3"/>
      <c r="W19" s="3"/>
      <c r="X19" s="3"/>
      <c r="Y19" s="720" t="s">
        <v>630</v>
      </c>
      <c r="Z19" s="955" t="s">
        <v>631</v>
      </c>
      <c r="AA19" s="956"/>
      <c r="AB19" s="956"/>
      <c r="AC19" s="957"/>
      <c r="AD19" s="744" t="s">
        <v>230</v>
      </c>
      <c r="AE19" s="946"/>
      <c r="AF19" s="36"/>
      <c r="AG19" s="36"/>
      <c r="AH19" s="2"/>
      <c r="DH19" s="56"/>
      <c r="DI19" s="56"/>
      <c r="DJ19" s="56"/>
      <c r="DK19" s="56"/>
      <c r="DL19" s="56"/>
      <c r="DM19" s="56"/>
      <c r="DN19" s="56"/>
      <c r="DO19" s="56"/>
      <c r="DP19" s="56"/>
    </row>
    <row r="20" spans="15:120" s="55" customFormat="1" ht="12.75">
      <c r="O20" s="107"/>
      <c r="S20" s="3"/>
      <c r="T20" s="3"/>
      <c r="U20" s="3"/>
      <c r="V20" s="3"/>
      <c r="W20" s="3"/>
      <c r="X20" s="3"/>
      <c r="Y20" s="958" t="s">
        <v>632</v>
      </c>
      <c r="Z20" s="959" t="s">
        <v>633</v>
      </c>
      <c r="AA20" s="959"/>
      <c r="AB20" s="959"/>
      <c r="AC20" s="960"/>
      <c r="AD20" s="961" t="s">
        <v>234</v>
      </c>
      <c r="AE20" s="946"/>
      <c r="AF20" s="36"/>
      <c r="AG20" s="36"/>
      <c r="AH20" s="2"/>
      <c r="DH20" s="56"/>
      <c r="DI20" s="56"/>
      <c r="DJ20" s="56"/>
      <c r="DK20" s="56"/>
      <c r="DL20" s="56"/>
      <c r="DM20" s="56"/>
      <c r="DN20" s="56"/>
      <c r="DO20" s="56"/>
      <c r="DP20" s="56"/>
    </row>
    <row r="21" spans="15:120" s="55" customFormat="1" ht="12.75">
      <c r="O21" s="107"/>
      <c r="S21" s="3"/>
      <c r="T21" s="3"/>
      <c r="U21" s="3"/>
      <c r="V21" s="3"/>
      <c r="W21" s="3"/>
      <c r="X21" s="3"/>
      <c r="Y21" s="958"/>
      <c r="Z21" s="949" t="s">
        <v>242</v>
      </c>
      <c r="AA21" s="950"/>
      <c r="AB21" s="950"/>
      <c r="AC21" s="951"/>
      <c r="AD21" s="961"/>
      <c r="AE21" s="946"/>
      <c r="AF21" s="36"/>
      <c r="AG21" s="36"/>
      <c r="AH21" s="2"/>
      <c r="DH21" s="56"/>
      <c r="DI21" s="56"/>
      <c r="DJ21" s="56"/>
      <c r="DK21" s="56"/>
      <c r="DL21" s="56"/>
      <c r="DM21" s="56"/>
      <c r="DN21" s="56"/>
      <c r="DO21" s="56"/>
      <c r="DP21" s="56"/>
    </row>
    <row r="22" spans="15:120" s="55" customFormat="1" ht="12.75" customHeight="1">
      <c r="O22" s="107"/>
      <c r="S22" s="3"/>
      <c r="T22" s="3"/>
      <c r="U22" s="3"/>
      <c r="V22" s="3"/>
      <c r="W22" s="3"/>
      <c r="X22" s="3"/>
      <c r="Y22" s="958"/>
      <c r="Z22" s="952" t="s">
        <v>237</v>
      </c>
      <c r="AA22" s="953"/>
      <c r="AB22" s="953"/>
      <c r="AC22" s="954"/>
      <c r="AD22" s="961"/>
      <c r="AE22" s="946"/>
      <c r="AF22" s="36"/>
      <c r="AG22" s="36"/>
      <c r="AH22" s="2"/>
      <c r="DH22" s="56"/>
      <c r="DI22" s="56"/>
      <c r="DJ22" s="56"/>
      <c r="DK22" s="56"/>
      <c r="DL22" s="56"/>
      <c r="DM22" s="56"/>
      <c r="DN22" s="56"/>
      <c r="DO22" s="56"/>
      <c r="DP22" s="56"/>
    </row>
    <row r="23" spans="15:120" s="55" customFormat="1" ht="12.75">
      <c r="O23" s="107"/>
      <c r="S23" s="3"/>
      <c r="T23" s="3"/>
      <c r="U23" s="3"/>
      <c r="V23" s="3"/>
      <c r="W23" s="3"/>
      <c r="X23" s="3"/>
      <c r="Y23" s="958"/>
      <c r="Z23" s="722" t="s">
        <v>239</v>
      </c>
      <c r="AA23" s="963" t="s">
        <v>172</v>
      </c>
      <c r="AB23" s="964"/>
      <c r="AC23" s="965"/>
      <c r="AD23" s="961"/>
      <c r="AE23" s="946"/>
      <c r="AF23" s="36"/>
      <c r="AG23" s="36"/>
      <c r="AH23" s="36"/>
      <c r="AI23" s="36"/>
      <c r="AJ23" s="36"/>
      <c r="AK23" s="36"/>
      <c r="DH23" s="56"/>
      <c r="DI23" s="56"/>
      <c r="DJ23" s="56"/>
      <c r="DK23" s="56"/>
      <c r="DL23" s="56"/>
      <c r="DM23" s="56"/>
      <c r="DN23" s="56"/>
      <c r="DO23" s="56"/>
      <c r="DP23" s="56"/>
    </row>
    <row r="24" spans="15:120" s="55" customFormat="1" ht="12.75" customHeight="1">
      <c r="O24" s="107"/>
      <c r="S24" s="3"/>
      <c r="T24" s="3"/>
      <c r="U24" s="3"/>
      <c r="V24" s="3"/>
      <c r="W24" s="3"/>
      <c r="X24" s="3"/>
      <c r="Y24" s="958"/>
      <c r="Z24" s="961" t="s">
        <v>2</v>
      </c>
      <c r="AA24" s="966" t="s">
        <v>1</v>
      </c>
      <c r="AB24" s="959"/>
      <c r="AC24" s="960"/>
      <c r="AD24" s="961"/>
      <c r="AE24" s="946"/>
      <c r="AF24" s="36"/>
      <c r="AG24" s="36"/>
      <c r="AH24" s="36"/>
      <c r="AI24" s="36"/>
      <c r="AJ24" s="36"/>
      <c r="AK24" s="36"/>
      <c r="DH24" s="56"/>
      <c r="DI24" s="56"/>
      <c r="DJ24" s="56"/>
      <c r="DK24" s="56"/>
      <c r="DL24" s="56"/>
      <c r="DM24" s="56"/>
      <c r="DN24" s="56"/>
      <c r="DO24" s="56"/>
      <c r="DP24" s="56"/>
    </row>
    <row r="25" spans="15:120" s="55" customFormat="1" ht="12.75">
      <c r="O25" s="107"/>
      <c r="S25" s="3"/>
      <c r="T25" s="3"/>
      <c r="U25" s="3"/>
      <c r="V25" s="3"/>
      <c r="W25" s="3"/>
      <c r="X25" s="3"/>
      <c r="Y25" s="958"/>
      <c r="Z25" s="961"/>
      <c r="AA25" s="967" t="s">
        <v>241</v>
      </c>
      <c r="AB25" s="968"/>
      <c r="AC25" s="969"/>
      <c r="AD25" s="961"/>
      <c r="AE25" s="946"/>
      <c r="AF25" s="36"/>
      <c r="AG25" s="36"/>
      <c r="AH25" s="36"/>
      <c r="AI25" s="36"/>
      <c r="AJ25" s="36"/>
      <c r="AK25" s="36"/>
      <c r="DH25" s="56"/>
      <c r="DI25" s="56"/>
      <c r="DJ25" s="56"/>
      <c r="DK25" s="56"/>
      <c r="DL25" s="56"/>
      <c r="DM25" s="56"/>
      <c r="DN25" s="56"/>
      <c r="DO25" s="56"/>
      <c r="DP25" s="56"/>
    </row>
    <row r="26" spans="15:120" s="55" customFormat="1" ht="12.75" customHeight="1">
      <c r="O26" s="107"/>
      <c r="S26" s="3"/>
      <c r="T26" s="3"/>
      <c r="U26" s="3"/>
      <c r="V26" s="3"/>
      <c r="W26" s="3"/>
      <c r="X26" s="3"/>
      <c r="Y26" s="958"/>
      <c r="Z26" s="961"/>
      <c r="AA26" s="970" t="s">
        <v>240</v>
      </c>
      <c r="AB26" s="971"/>
      <c r="AC26" s="972"/>
      <c r="AD26" s="961"/>
      <c r="AE26" s="946"/>
      <c r="AF26" s="36"/>
      <c r="AG26" s="36"/>
      <c r="AH26" s="36"/>
      <c r="AI26" s="36"/>
      <c r="AJ26" s="36"/>
      <c r="AK26" s="36"/>
      <c r="DH26" s="56"/>
      <c r="DI26" s="56"/>
      <c r="DJ26" s="56"/>
      <c r="DK26" s="56"/>
      <c r="DL26" s="56"/>
      <c r="DM26" s="56"/>
      <c r="DN26" s="56"/>
      <c r="DO26" s="56"/>
      <c r="DP26" s="56"/>
    </row>
    <row r="27" spans="15:120" s="55" customFormat="1" ht="12.75">
      <c r="O27" s="107"/>
      <c r="S27" s="3"/>
      <c r="T27" s="3"/>
      <c r="U27" s="3"/>
      <c r="V27" s="3"/>
      <c r="W27" s="3"/>
      <c r="X27" s="3"/>
      <c r="Y27" s="958"/>
      <c r="Z27" s="961"/>
      <c r="AA27" s="721" t="s">
        <v>245</v>
      </c>
      <c r="AB27" s="963" t="s">
        <v>246</v>
      </c>
      <c r="AC27" s="965"/>
      <c r="AD27" s="961"/>
      <c r="AE27" s="946"/>
      <c r="AF27" s="36"/>
      <c r="AG27" s="36"/>
      <c r="AH27" s="36"/>
      <c r="AI27" s="36"/>
      <c r="AJ27" s="36"/>
      <c r="AK27" s="36"/>
      <c r="DH27" s="56"/>
      <c r="DI27" s="56"/>
      <c r="DJ27" s="56"/>
      <c r="DK27" s="56"/>
      <c r="DL27" s="56"/>
      <c r="DM27" s="56"/>
      <c r="DN27" s="56"/>
      <c r="DO27" s="56"/>
      <c r="DP27" s="56"/>
    </row>
    <row r="28" spans="15:120" s="55" customFormat="1" ht="12.75">
      <c r="O28" s="107"/>
      <c r="S28" s="3"/>
      <c r="T28" s="3"/>
      <c r="U28" s="3"/>
      <c r="V28" s="3"/>
      <c r="W28" s="3"/>
      <c r="X28" s="3"/>
      <c r="Y28" s="958"/>
      <c r="Z28" s="961"/>
      <c r="AA28" s="961" t="s">
        <v>2</v>
      </c>
      <c r="AB28" s="966" t="s">
        <v>1</v>
      </c>
      <c r="AC28" s="960"/>
      <c r="AD28" s="961"/>
      <c r="AE28" s="946"/>
      <c r="AF28" s="36"/>
      <c r="AG28" s="36"/>
      <c r="AH28" s="36"/>
      <c r="AI28" s="36"/>
      <c r="AJ28" s="36"/>
      <c r="AK28" s="36"/>
      <c r="DH28" s="56"/>
      <c r="DI28" s="56"/>
      <c r="DJ28" s="56"/>
      <c r="DK28" s="56"/>
      <c r="DL28" s="56"/>
      <c r="DM28" s="56"/>
      <c r="DN28" s="56"/>
      <c r="DO28" s="56"/>
      <c r="DP28" s="56"/>
    </row>
    <row r="29" spans="15:120" s="55" customFormat="1" ht="12.75">
      <c r="O29" s="107"/>
      <c r="S29" s="3"/>
      <c r="T29" s="3"/>
      <c r="U29" s="3"/>
      <c r="V29" s="3"/>
      <c r="W29" s="3"/>
      <c r="X29" s="3"/>
      <c r="Y29" s="958"/>
      <c r="Z29" s="961"/>
      <c r="AA29" s="961"/>
      <c r="AB29" s="967" t="s">
        <v>247</v>
      </c>
      <c r="AC29" s="969"/>
      <c r="AD29" s="961"/>
      <c r="AE29" s="946"/>
      <c r="AF29" s="36"/>
      <c r="AG29" s="36"/>
      <c r="AH29" s="36"/>
      <c r="AI29" s="36"/>
      <c r="AJ29" s="36"/>
      <c r="AK29" s="36"/>
      <c r="DH29" s="56"/>
      <c r="DI29" s="56"/>
      <c r="DJ29" s="56"/>
      <c r="DK29" s="56"/>
      <c r="DL29" s="56"/>
      <c r="DM29" s="56"/>
      <c r="DN29" s="56"/>
      <c r="DO29" s="56"/>
      <c r="DP29" s="56"/>
    </row>
    <row r="30" spans="15:120" s="55" customFormat="1" ht="24.75" customHeight="1">
      <c r="O30" s="107"/>
      <c r="S30" s="3"/>
      <c r="T30" s="3"/>
      <c r="U30" s="3"/>
      <c r="V30" s="3"/>
      <c r="W30" s="3"/>
      <c r="X30" s="3"/>
      <c r="Y30" s="958"/>
      <c r="Z30" s="961"/>
      <c r="AA30" s="961"/>
      <c r="AB30" s="970" t="s">
        <v>297</v>
      </c>
      <c r="AC30" s="972"/>
      <c r="AD30" s="961"/>
      <c r="AE30" s="946"/>
      <c r="AF30" s="36"/>
      <c r="AG30" s="36"/>
      <c r="AH30" s="36"/>
      <c r="AI30" s="36"/>
      <c r="AJ30" s="36"/>
      <c r="AK30" s="36"/>
      <c r="DH30" s="56"/>
      <c r="DI30" s="56"/>
      <c r="DJ30" s="56"/>
      <c r="DK30" s="56"/>
      <c r="DL30" s="56"/>
      <c r="DM30" s="56"/>
      <c r="DN30" s="56"/>
      <c r="DO30" s="56"/>
      <c r="DP30" s="56"/>
    </row>
    <row r="31" spans="15:120" s="55" customFormat="1" ht="12.75">
      <c r="O31" s="107"/>
      <c r="S31" s="3"/>
      <c r="T31" s="3"/>
      <c r="U31" s="3"/>
      <c r="V31" s="3"/>
      <c r="W31" s="3"/>
      <c r="X31" s="3"/>
      <c r="Y31" s="958"/>
      <c r="Z31" s="961"/>
      <c r="AA31" s="961"/>
      <c r="AB31" s="723" t="s">
        <v>634</v>
      </c>
      <c r="AC31" s="721" t="s">
        <v>245</v>
      </c>
      <c r="AD31" s="961"/>
      <c r="AE31" s="946"/>
      <c r="AF31" s="36"/>
      <c r="AG31" s="36"/>
      <c r="AH31" s="36"/>
      <c r="AI31" s="36"/>
      <c r="AJ31" s="36"/>
      <c r="AK31" s="36"/>
      <c r="DH31" s="56"/>
      <c r="DI31" s="56"/>
      <c r="DJ31" s="56"/>
      <c r="DK31" s="56"/>
      <c r="DL31" s="56"/>
      <c r="DM31" s="56"/>
      <c r="DN31" s="56"/>
      <c r="DO31" s="56"/>
      <c r="DP31" s="56"/>
    </row>
    <row r="32" spans="15:120" s="55" customFormat="1" ht="65.25" customHeight="1" thickBot="1">
      <c r="O32" s="107"/>
      <c r="S32" s="3"/>
      <c r="T32" s="3"/>
      <c r="U32" s="3"/>
      <c r="V32" s="3"/>
      <c r="W32" s="3"/>
      <c r="X32" s="3"/>
      <c r="Y32" s="958"/>
      <c r="Z32" s="961"/>
      <c r="AA32" s="961"/>
      <c r="AB32" s="703" t="s">
        <v>636</v>
      </c>
      <c r="AC32" s="703" t="s">
        <v>635</v>
      </c>
      <c r="AD32" s="962"/>
      <c r="AE32" s="946"/>
      <c r="AF32" s="36"/>
      <c r="AG32" s="36"/>
      <c r="AH32" s="36"/>
      <c r="AI32" s="36"/>
      <c r="AJ32" s="36"/>
      <c r="AK32" s="36"/>
      <c r="DH32" s="56"/>
      <c r="DI32" s="56"/>
      <c r="DJ32" s="56"/>
      <c r="DK32" s="56"/>
      <c r="DL32" s="56"/>
      <c r="DM32" s="56"/>
      <c r="DN32" s="56"/>
      <c r="DO32" s="56"/>
      <c r="DP32" s="56"/>
    </row>
    <row r="33" spans="1:114" s="55" customFormat="1" ht="15.75" customHeight="1">
      <c r="A33" s="973" t="s">
        <v>248</v>
      </c>
      <c r="B33" s="874" t="s">
        <v>300</v>
      </c>
      <c r="C33" s="741">
        <v>1</v>
      </c>
      <c r="D33" s="557" t="s">
        <v>1</v>
      </c>
      <c r="E33" s="748"/>
      <c r="F33" s="749"/>
      <c r="G33" s="213"/>
      <c r="H33" s="213"/>
      <c r="I33" s="213"/>
      <c r="J33" s="524"/>
      <c r="K33" s="524"/>
      <c r="L33" s="522"/>
      <c r="M33" s="522"/>
      <c r="N33" s="522"/>
      <c r="O33" s="213"/>
      <c r="P33" s="213"/>
      <c r="Q33" s="524"/>
      <c r="R33" s="524"/>
      <c r="S33" s="522"/>
      <c r="T33" s="522"/>
      <c r="U33" s="522"/>
      <c r="V33" s="522"/>
      <c r="W33" s="522"/>
      <c r="X33" s="522"/>
      <c r="Y33" s="976">
        <v>201</v>
      </c>
      <c r="Z33" s="977"/>
      <c r="AA33" s="977"/>
      <c r="AB33" s="978"/>
      <c r="AC33" s="985">
        <v>102</v>
      </c>
      <c r="AD33" s="1006"/>
      <c r="AE33" s="1016"/>
      <c r="AF33" s="36"/>
      <c r="AG33" s="36"/>
      <c r="AH33" s="36"/>
      <c r="AI33" s="36"/>
      <c r="AJ33" s="36"/>
      <c r="AK33" s="36"/>
      <c r="DH33" s="56"/>
      <c r="DI33" s="56"/>
      <c r="DJ33" s="56"/>
    </row>
    <row r="34" spans="1:114" s="55" customFormat="1" ht="12.75">
      <c r="A34" s="974"/>
      <c r="B34" s="849"/>
      <c r="C34" s="988">
        <v>2</v>
      </c>
      <c r="D34" s="989" t="s">
        <v>2</v>
      </c>
      <c r="E34" s="847" t="s">
        <v>249</v>
      </c>
      <c r="F34" s="850" t="s">
        <v>301</v>
      </c>
      <c r="G34" s="125">
        <v>1</v>
      </c>
      <c r="H34" s="750" t="s">
        <v>1</v>
      </c>
      <c r="I34" s="751"/>
      <c r="J34" s="558"/>
      <c r="K34" s="528"/>
      <c r="L34" s="526"/>
      <c r="M34" s="526"/>
      <c r="N34" s="526"/>
      <c r="O34" s="559"/>
      <c r="P34" s="559"/>
      <c r="Q34" s="533"/>
      <c r="R34" s="533"/>
      <c r="S34" s="526"/>
      <c r="T34" s="526"/>
      <c r="U34" s="526"/>
      <c r="V34" s="526"/>
      <c r="W34" s="526"/>
      <c r="X34" s="526"/>
      <c r="Y34" s="979"/>
      <c r="Z34" s="980"/>
      <c r="AA34" s="980"/>
      <c r="AB34" s="981"/>
      <c r="AC34" s="986"/>
      <c r="AD34" s="914"/>
      <c r="AE34" s="1017"/>
      <c r="AF34" s="36"/>
      <c r="AG34" s="36"/>
      <c r="AH34" s="2"/>
      <c r="DH34" s="56"/>
      <c r="DI34" s="56"/>
      <c r="DJ34" s="56"/>
    </row>
    <row r="35" spans="1:114" s="55" customFormat="1" ht="13.5" customHeight="1" thickBot="1">
      <c r="A35" s="974"/>
      <c r="B35" s="849"/>
      <c r="C35" s="988"/>
      <c r="D35" s="990"/>
      <c r="E35" s="992"/>
      <c r="F35" s="996"/>
      <c r="G35" s="988">
        <v>2</v>
      </c>
      <c r="H35" s="993" t="s">
        <v>2</v>
      </c>
      <c r="I35" s="992" t="s">
        <v>250</v>
      </c>
      <c r="J35" s="848" t="s">
        <v>302</v>
      </c>
      <c r="K35" s="521">
        <v>1</v>
      </c>
      <c r="L35" s="562" t="s">
        <v>1</v>
      </c>
      <c r="M35" s="740"/>
      <c r="N35" s="545"/>
      <c r="O35" s="530"/>
      <c r="P35" s="212"/>
      <c r="Q35" s="528"/>
      <c r="R35" s="528"/>
      <c r="S35" s="530"/>
      <c r="T35" s="530"/>
      <c r="U35" s="530"/>
      <c r="V35" s="530"/>
      <c r="W35" s="530"/>
      <c r="X35" s="530"/>
      <c r="Y35" s="982"/>
      <c r="Z35" s="983"/>
      <c r="AA35" s="983"/>
      <c r="AB35" s="984"/>
      <c r="AC35" s="987"/>
      <c r="AD35" s="914"/>
      <c r="AE35" s="1017"/>
      <c r="AF35" s="36"/>
      <c r="AG35" s="36"/>
      <c r="AH35" s="2"/>
      <c r="DH35" s="56"/>
      <c r="DI35" s="56"/>
      <c r="DJ35" s="56"/>
    </row>
    <row r="36" spans="1:114" s="55" customFormat="1" ht="15.75" customHeight="1">
      <c r="A36" s="974"/>
      <c r="B36" s="849"/>
      <c r="C36" s="988"/>
      <c r="D36" s="990"/>
      <c r="E36" s="992"/>
      <c r="F36" s="996"/>
      <c r="G36" s="988"/>
      <c r="H36" s="994"/>
      <c r="I36" s="992"/>
      <c r="J36" s="849"/>
      <c r="K36" s="861">
        <v>2</v>
      </c>
      <c r="L36" s="993" t="s">
        <v>2</v>
      </c>
      <c r="M36" s="845" t="s">
        <v>254</v>
      </c>
      <c r="N36" s="848" t="s">
        <v>303</v>
      </c>
      <c r="O36" s="596">
        <v>1</v>
      </c>
      <c r="P36" s="997" t="s">
        <v>1</v>
      </c>
      <c r="Q36" s="997"/>
      <c r="R36" s="997"/>
      <c r="S36" s="997"/>
      <c r="T36" s="997"/>
      <c r="U36" s="527"/>
      <c r="V36" s="528"/>
      <c r="W36" s="753"/>
      <c r="X36" s="531"/>
      <c r="Y36" s="1007"/>
      <c r="Z36" s="1008"/>
      <c r="AA36" s="1008"/>
      <c r="AB36" s="1008"/>
      <c r="AC36" s="1009"/>
      <c r="AD36" s="1014">
        <v>202</v>
      </c>
      <c r="AE36" s="1018"/>
      <c r="AF36" s="36"/>
      <c r="AG36" s="36"/>
      <c r="AH36" s="2"/>
      <c r="DH36" s="56"/>
      <c r="DI36" s="56"/>
      <c r="DJ36" s="56"/>
    </row>
    <row r="37" spans="1:114" s="55" customFormat="1" ht="15.75" customHeight="1" thickBot="1">
      <c r="A37" s="974"/>
      <c r="B37" s="849"/>
      <c r="C37" s="988"/>
      <c r="D37" s="990"/>
      <c r="E37" s="992"/>
      <c r="F37" s="996"/>
      <c r="G37" s="988"/>
      <c r="H37" s="994"/>
      <c r="I37" s="992"/>
      <c r="J37" s="849"/>
      <c r="K37" s="862"/>
      <c r="L37" s="994"/>
      <c r="M37" s="846"/>
      <c r="N37" s="849"/>
      <c r="O37" s="851">
        <v>2</v>
      </c>
      <c r="P37" s="989" t="s">
        <v>2</v>
      </c>
      <c r="Q37" s="856" t="s">
        <v>257</v>
      </c>
      <c r="R37" s="849" t="s">
        <v>305</v>
      </c>
      <c r="S37" s="526">
        <v>1</v>
      </c>
      <c r="T37" s="562" t="s">
        <v>1</v>
      </c>
      <c r="U37" s="532"/>
      <c r="V37" s="533"/>
      <c r="W37" s="754"/>
      <c r="X37" s="750"/>
      <c r="Y37" s="1010"/>
      <c r="Z37" s="1011"/>
      <c r="AA37" s="1011"/>
      <c r="AB37" s="1011"/>
      <c r="AC37" s="1012"/>
      <c r="AD37" s="1015"/>
      <c r="AE37" s="1018"/>
      <c r="AF37" s="36"/>
      <c r="AG37" s="36"/>
      <c r="AH37" s="999"/>
      <c r="AI37" s="156"/>
      <c r="AJ37" s="155"/>
      <c r="AK37" s="155"/>
      <c r="AL37" s="181"/>
      <c r="AM37" s="181"/>
      <c r="AN37" s="181"/>
      <c r="DH37" s="56"/>
      <c r="DI37" s="56"/>
      <c r="DJ37" s="56"/>
    </row>
    <row r="38" spans="1:114" s="55" customFormat="1" ht="26.25" thickBot="1">
      <c r="A38" s="974"/>
      <c r="B38" s="849"/>
      <c r="C38" s="988"/>
      <c r="D38" s="990"/>
      <c r="E38" s="992"/>
      <c r="F38" s="996"/>
      <c r="G38" s="988"/>
      <c r="H38" s="994"/>
      <c r="I38" s="992"/>
      <c r="J38" s="849"/>
      <c r="K38" s="862"/>
      <c r="L38" s="994"/>
      <c r="M38" s="846"/>
      <c r="N38" s="849"/>
      <c r="O38" s="852"/>
      <c r="P38" s="990"/>
      <c r="Q38" s="856"/>
      <c r="R38" s="849"/>
      <c r="S38" s="861">
        <v>2</v>
      </c>
      <c r="T38" s="993" t="s">
        <v>2</v>
      </c>
      <c r="U38" s="845" t="s">
        <v>262</v>
      </c>
      <c r="V38" s="848" t="s">
        <v>306</v>
      </c>
      <c r="W38" s="534">
        <v>1</v>
      </c>
      <c r="X38" s="752" t="s">
        <v>492</v>
      </c>
      <c r="Y38" s="1010"/>
      <c r="Z38" s="1011"/>
      <c r="AA38" s="1011"/>
      <c r="AB38" s="1011"/>
      <c r="AC38" s="1012"/>
      <c r="AD38" s="760">
        <v>101</v>
      </c>
      <c r="AE38" s="1018"/>
      <c r="AF38" s="36"/>
      <c r="AG38" s="36"/>
      <c r="AH38" s="999"/>
      <c r="AI38" s="156"/>
      <c r="AJ38" s="155"/>
      <c r="AK38" s="155"/>
      <c r="AL38" s="181"/>
      <c r="AM38" s="181"/>
      <c r="AN38" s="181"/>
      <c r="DH38" s="56"/>
      <c r="DI38" s="56"/>
      <c r="DJ38" s="56"/>
    </row>
    <row r="39" spans="1:114" s="55" customFormat="1" ht="24" customHeight="1" thickBot="1">
      <c r="A39" s="974"/>
      <c r="B39" s="849"/>
      <c r="C39" s="988"/>
      <c r="D39" s="990"/>
      <c r="E39" s="992"/>
      <c r="F39" s="996"/>
      <c r="G39" s="988"/>
      <c r="H39" s="994"/>
      <c r="I39" s="992"/>
      <c r="J39" s="849"/>
      <c r="K39" s="862"/>
      <c r="L39" s="994"/>
      <c r="M39" s="846"/>
      <c r="N39" s="849"/>
      <c r="O39" s="998"/>
      <c r="P39" s="990"/>
      <c r="Q39" s="856"/>
      <c r="R39" s="849"/>
      <c r="S39" s="862"/>
      <c r="T39" s="994"/>
      <c r="U39" s="846"/>
      <c r="V39" s="849"/>
      <c r="W39" s="753" t="s">
        <v>311</v>
      </c>
      <c r="X39" s="752" t="s">
        <v>312</v>
      </c>
      <c r="Y39" s="1010"/>
      <c r="Z39" s="1011"/>
      <c r="AA39" s="1011"/>
      <c r="AB39" s="1011"/>
      <c r="AC39" s="1012"/>
      <c r="AD39" s="742">
        <v>203</v>
      </c>
      <c r="AE39" s="1018"/>
      <c r="AF39" s="36"/>
      <c r="AG39" s="36"/>
      <c r="AH39" s="999"/>
      <c r="AI39" s="156"/>
      <c r="AJ39" s="155"/>
      <c r="AK39" s="155"/>
      <c r="AL39" s="181"/>
      <c r="AM39" s="181"/>
      <c r="AN39" s="181"/>
      <c r="DH39" s="56"/>
      <c r="DI39" s="56"/>
      <c r="DJ39" s="56"/>
    </row>
    <row r="40" spans="1:114" s="55" customFormat="1" ht="13.5" customHeight="1" thickBot="1">
      <c r="A40" s="974"/>
      <c r="B40" s="849"/>
      <c r="C40" s="988"/>
      <c r="D40" s="991"/>
      <c r="E40" s="992"/>
      <c r="F40" s="996"/>
      <c r="G40" s="988"/>
      <c r="H40" s="995"/>
      <c r="I40" s="992"/>
      <c r="J40" s="850"/>
      <c r="K40" s="863"/>
      <c r="L40" s="995"/>
      <c r="M40" s="847"/>
      <c r="N40" s="850"/>
      <c r="O40" s="745">
        <v>0</v>
      </c>
      <c r="P40" s="562" t="s">
        <v>3</v>
      </c>
      <c r="Q40" s="755"/>
      <c r="R40" s="756"/>
      <c r="S40" s="562"/>
      <c r="T40" s="562"/>
      <c r="U40" s="757"/>
      <c r="V40" s="756"/>
      <c r="W40" s="758"/>
      <c r="X40" s="758"/>
      <c r="Y40" s="1010"/>
      <c r="Z40" s="1011"/>
      <c r="AA40" s="1011"/>
      <c r="AB40" s="1011"/>
      <c r="AC40" s="1012"/>
      <c r="AD40" s="761" t="s">
        <v>3</v>
      </c>
      <c r="AE40" s="1018"/>
      <c r="AF40" s="36"/>
      <c r="AG40" s="36"/>
      <c r="AH40" s="2"/>
      <c r="DH40" s="56"/>
      <c r="DI40" s="56"/>
      <c r="DJ40" s="56"/>
    </row>
    <row r="41" spans="1:114" s="55" customFormat="1" ht="16.5" thickBot="1">
      <c r="A41" s="975"/>
      <c r="B41" s="875"/>
      <c r="C41" s="536">
        <v>0</v>
      </c>
      <c r="D41" s="537" t="s">
        <v>9</v>
      </c>
      <c r="E41" s="538"/>
      <c r="F41" s="539"/>
      <c r="G41" s="536"/>
      <c r="H41" s="540"/>
      <c r="I41" s="538"/>
      <c r="J41" s="539"/>
      <c r="K41" s="539"/>
      <c r="L41" s="536"/>
      <c r="M41" s="536"/>
      <c r="N41" s="536"/>
      <c r="O41" s="759"/>
      <c r="P41" s="535"/>
      <c r="Q41" s="535"/>
      <c r="R41" s="535"/>
      <c r="S41" s="541"/>
      <c r="T41" s="541"/>
      <c r="U41" s="541"/>
      <c r="V41" s="541"/>
      <c r="W41" s="541"/>
      <c r="X41" s="541"/>
      <c r="Y41" s="934"/>
      <c r="Z41" s="1013"/>
      <c r="AA41" s="1013"/>
      <c r="AB41" s="1013"/>
      <c r="AC41" s="1013"/>
      <c r="AD41" s="743"/>
      <c r="AE41" s="784">
        <v>-1</v>
      </c>
      <c r="AF41" s="36"/>
      <c r="AG41" s="36"/>
      <c r="AH41" s="2"/>
      <c r="DH41" s="56"/>
      <c r="DI41" s="56"/>
      <c r="DJ41" s="56"/>
    </row>
    <row r="42" spans="1:42" s="67" customFormat="1" ht="13.5" thickBot="1">
      <c r="A42" s="66"/>
      <c r="B42" s="63"/>
      <c r="C42" s="111"/>
      <c r="D42" s="111"/>
      <c r="E42" s="111"/>
      <c r="F42" s="111"/>
      <c r="G42" s="111"/>
      <c r="H42" s="111"/>
      <c r="I42" s="111"/>
      <c r="J42" s="112"/>
      <c r="K42" s="112"/>
      <c r="L42" s="111"/>
      <c r="M42" s="111"/>
      <c r="N42" s="111"/>
      <c r="O42" s="113"/>
      <c r="P42" s="111"/>
      <c r="Q42" s="112"/>
      <c r="R42" s="112"/>
      <c r="S42" s="114"/>
      <c r="T42" s="114"/>
      <c r="U42" s="114"/>
      <c r="V42" s="114"/>
      <c r="W42" s="114"/>
      <c r="X42" s="114"/>
      <c r="AG42" s="69"/>
      <c r="AH42" s="65"/>
      <c r="AI42" s="71"/>
      <c r="AJ42" s="71"/>
      <c r="AK42" s="72"/>
      <c r="AL42" s="72"/>
      <c r="AM42" s="72"/>
      <c r="AN42" s="72"/>
      <c r="AO42" s="72"/>
      <c r="AP42" s="72"/>
    </row>
    <row r="43" spans="1:120" s="55" customFormat="1" ht="12.75">
      <c r="A43" s="62" t="s">
        <v>627</v>
      </c>
      <c r="O43" s="107"/>
      <c r="S43" s="3"/>
      <c r="T43" s="3"/>
      <c r="U43" s="3"/>
      <c r="V43" s="3"/>
      <c r="W43" s="3"/>
      <c r="X43" s="3"/>
      <c r="Y43" s="938" t="s">
        <v>243</v>
      </c>
      <c r="Z43" s="939"/>
      <c r="AA43" s="939"/>
      <c r="AB43" s="939"/>
      <c r="AC43" s="939"/>
      <c r="AD43" s="939"/>
      <c r="AE43" s="940"/>
      <c r="AF43" s="36"/>
      <c r="AG43" s="36"/>
      <c r="AH43" s="2"/>
      <c r="DH43" s="56"/>
      <c r="DI43" s="56"/>
      <c r="DJ43" s="56"/>
      <c r="DK43" s="56"/>
      <c r="DL43" s="56"/>
      <c r="DM43" s="56"/>
      <c r="DN43" s="56"/>
      <c r="DO43" s="56"/>
      <c r="DP43" s="56"/>
    </row>
    <row r="44" spans="15:120" s="55" customFormat="1" ht="12.75">
      <c r="O44" s="107"/>
      <c r="S44" s="3"/>
      <c r="T44" s="3"/>
      <c r="U44" s="3"/>
      <c r="V44" s="3"/>
      <c r="W44" s="3"/>
      <c r="X44" s="3"/>
      <c r="Y44" s="941" t="s">
        <v>163</v>
      </c>
      <c r="Z44" s="942"/>
      <c r="AA44" s="942"/>
      <c r="AB44" s="942"/>
      <c r="AC44" s="942"/>
      <c r="AD44" s="942"/>
      <c r="AE44" s="943"/>
      <c r="AF44" s="36"/>
      <c r="AG44" s="36"/>
      <c r="AH44" s="2"/>
      <c r="DH44" s="56"/>
      <c r="DI44" s="56"/>
      <c r="DJ44" s="56"/>
      <c r="DK44" s="56"/>
      <c r="DL44" s="56"/>
      <c r="DM44" s="56"/>
      <c r="DN44" s="56"/>
      <c r="DO44" s="56"/>
      <c r="DP44" s="56"/>
    </row>
    <row r="45" spans="15:120" s="55" customFormat="1" ht="12.75">
      <c r="O45" s="107"/>
      <c r="S45" s="3"/>
      <c r="T45" s="3"/>
      <c r="U45" s="3"/>
      <c r="V45" s="3"/>
      <c r="W45" s="3"/>
      <c r="X45" s="3"/>
      <c r="Y45" s="941" t="s">
        <v>177</v>
      </c>
      <c r="Z45" s="942"/>
      <c r="AA45" s="942"/>
      <c r="AB45" s="942"/>
      <c r="AC45" s="942"/>
      <c r="AD45" s="942"/>
      <c r="AE45" s="700" t="s">
        <v>178</v>
      </c>
      <c r="AF45" s="36"/>
      <c r="AG45" s="36"/>
      <c r="AH45" s="2"/>
      <c r="DH45" s="56"/>
      <c r="DI45" s="56"/>
      <c r="DJ45" s="56"/>
      <c r="DK45" s="56"/>
      <c r="DL45" s="56"/>
      <c r="DM45" s="56"/>
      <c r="DN45" s="56"/>
      <c r="DO45" s="56"/>
      <c r="DP45" s="56"/>
    </row>
    <row r="46" spans="15:120" s="55" customFormat="1" ht="12.75">
      <c r="O46" s="107"/>
      <c r="S46" s="3"/>
      <c r="T46" s="3"/>
      <c r="U46" s="3"/>
      <c r="V46" s="3"/>
      <c r="W46" s="3"/>
      <c r="X46" s="3"/>
      <c r="Y46" s="944" t="s">
        <v>235</v>
      </c>
      <c r="Z46" s="945"/>
      <c r="AA46" s="945"/>
      <c r="AB46" s="945"/>
      <c r="AC46" s="945"/>
      <c r="AD46" s="945"/>
      <c r="AE46" s="946" t="s">
        <v>236</v>
      </c>
      <c r="AF46" s="36"/>
      <c r="AG46" s="36"/>
      <c r="AH46" s="2"/>
      <c r="DH46" s="56"/>
      <c r="DI46" s="56"/>
      <c r="DJ46" s="56"/>
      <c r="DK46" s="56"/>
      <c r="DL46" s="56"/>
      <c r="DM46" s="56"/>
      <c r="DN46" s="56"/>
      <c r="DO46" s="56"/>
      <c r="DP46" s="56"/>
    </row>
    <row r="47" spans="15:120" s="55" customFormat="1" ht="12.75">
      <c r="O47" s="107"/>
      <c r="S47" s="3"/>
      <c r="T47" s="3"/>
      <c r="U47" s="3"/>
      <c r="V47" s="3"/>
      <c r="W47" s="3"/>
      <c r="X47" s="3"/>
      <c r="Y47" s="947" t="s">
        <v>628</v>
      </c>
      <c r="Z47" s="948"/>
      <c r="AA47" s="948"/>
      <c r="AB47" s="948"/>
      <c r="AC47" s="948"/>
      <c r="AD47" s="948"/>
      <c r="AE47" s="946"/>
      <c r="AF47" s="36"/>
      <c r="AG47" s="36"/>
      <c r="AH47" s="2"/>
      <c r="DH47" s="56"/>
      <c r="DI47" s="56"/>
      <c r="DJ47" s="56"/>
      <c r="DK47" s="56"/>
      <c r="DL47" s="56"/>
      <c r="DM47" s="56"/>
      <c r="DN47" s="56"/>
      <c r="DO47" s="56"/>
      <c r="DP47" s="56"/>
    </row>
    <row r="48" spans="15:120" s="55" customFormat="1" ht="12.75">
      <c r="O48" s="107"/>
      <c r="S48" s="3"/>
      <c r="T48" s="3"/>
      <c r="U48" s="3"/>
      <c r="V48" s="3"/>
      <c r="W48" s="3"/>
      <c r="X48" s="3"/>
      <c r="Y48" s="941" t="s">
        <v>629</v>
      </c>
      <c r="Z48" s="942"/>
      <c r="AA48" s="942"/>
      <c r="AB48" s="942"/>
      <c r="AC48" s="942"/>
      <c r="AD48" s="942"/>
      <c r="AE48" s="946"/>
      <c r="AF48" s="36"/>
      <c r="AG48" s="36"/>
      <c r="AH48" s="2"/>
      <c r="DH48" s="56"/>
      <c r="DI48" s="56"/>
      <c r="DJ48" s="56"/>
      <c r="DK48" s="56"/>
      <c r="DL48" s="56"/>
      <c r="DM48" s="56"/>
      <c r="DN48" s="56"/>
      <c r="DO48" s="56"/>
      <c r="DP48" s="56"/>
    </row>
    <row r="49" spans="15:120" s="55" customFormat="1" ht="12.75">
      <c r="O49" s="107"/>
      <c r="S49" s="3"/>
      <c r="T49" s="3"/>
      <c r="U49" s="3"/>
      <c r="V49" s="3"/>
      <c r="W49" s="3"/>
      <c r="X49" s="3"/>
      <c r="Y49" s="720" t="s">
        <v>630</v>
      </c>
      <c r="Z49" s="955" t="s">
        <v>631</v>
      </c>
      <c r="AA49" s="956"/>
      <c r="AB49" s="956"/>
      <c r="AC49" s="957"/>
      <c r="AD49" s="744" t="s">
        <v>230</v>
      </c>
      <c r="AE49" s="946"/>
      <c r="AF49" s="36"/>
      <c r="AG49" s="36"/>
      <c r="AH49" s="2"/>
      <c r="DH49" s="56"/>
      <c r="DI49" s="56"/>
      <c r="DJ49" s="56"/>
      <c r="DK49" s="56"/>
      <c r="DL49" s="56"/>
      <c r="DM49" s="56"/>
      <c r="DN49" s="56"/>
      <c r="DO49" s="56"/>
      <c r="DP49" s="56"/>
    </row>
    <row r="50" spans="15:120" s="55" customFormat="1" ht="12.75">
      <c r="O50" s="107"/>
      <c r="S50" s="3"/>
      <c r="T50" s="3"/>
      <c r="U50" s="3"/>
      <c r="V50" s="3"/>
      <c r="W50" s="3"/>
      <c r="X50" s="3"/>
      <c r="Y50" s="958" t="s">
        <v>632</v>
      </c>
      <c r="Z50" s="959" t="s">
        <v>633</v>
      </c>
      <c r="AA50" s="959"/>
      <c r="AB50" s="959"/>
      <c r="AC50" s="960"/>
      <c r="AD50" s="961" t="s">
        <v>234</v>
      </c>
      <c r="AE50" s="946"/>
      <c r="AF50" s="36"/>
      <c r="AG50" s="36"/>
      <c r="AH50" s="2"/>
      <c r="DH50" s="56"/>
      <c r="DI50" s="56"/>
      <c r="DJ50" s="56"/>
      <c r="DK50" s="56"/>
      <c r="DL50" s="56"/>
      <c r="DM50" s="56"/>
      <c r="DN50" s="56"/>
      <c r="DO50" s="56"/>
      <c r="DP50" s="56"/>
    </row>
    <row r="51" spans="15:120" s="55" customFormat="1" ht="12.75">
      <c r="O51" s="107"/>
      <c r="S51" s="3"/>
      <c r="T51" s="3"/>
      <c r="U51" s="3"/>
      <c r="V51" s="3"/>
      <c r="W51" s="3"/>
      <c r="X51" s="3"/>
      <c r="Y51" s="958"/>
      <c r="Z51" s="949" t="s">
        <v>242</v>
      </c>
      <c r="AA51" s="950"/>
      <c r="AB51" s="950"/>
      <c r="AC51" s="951"/>
      <c r="AD51" s="961"/>
      <c r="AE51" s="946"/>
      <c r="AF51" s="36"/>
      <c r="AG51" s="36"/>
      <c r="AH51" s="2"/>
      <c r="DH51" s="56"/>
      <c r="DI51" s="56"/>
      <c r="DJ51" s="56"/>
      <c r="DK51" s="56"/>
      <c r="DL51" s="56"/>
      <c r="DM51" s="56"/>
      <c r="DN51" s="56"/>
      <c r="DO51" s="56"/>
      <c r="DP51" s="56"/>
    </row>
    <row r="52" spans="15:120" s="55" customFormat="1" ht="12.75" customHeight="1">
      <c r="O52" s="107"/>
      <c r="S52" s="3"/>
      <c r="T52" s="3"/>
      <c r="U52" s="3"/>
      <c r="V52" s="3"/>
      <c r="W52" s="3"/>
      <c r="X52" s="3"/>
      <c r="Y52" s="958"/>
      <c r="Z52" s="952" t="s">
        <v>237</v>
      </c>
      <c r="AA52" s="953"/>
      <c r="AB52" s="953"/>
      <c r="AC52" s="954"/>
      <c r="AD52" s="961"/>
      <c r="AE52" s="946"/>
      <c r="AF52" s="36"/>
      <c r="AG52" s="36"/>
      <c r="AH52" s="2"/>
      <c r="DH52" s="56"/>
      <c r="DI52" s="56"/>
      <c r="DJ52" s="56"/>
      <c r="DK52" s="56"/>
      <c r="DL52" s="56"/>
      <c r="DM52" s="56"/>
      <c r="DN52" s="56"/>
      <c r="DO52" s="56"/>
      <c r="DP52" s="56"/>
    </row>
    <row r="53" spans="15:120" s="55" customFormat="1" ht="12.75">
      <c r="O53" s="107"/>
      <c r="S53" s="3"/>
      <c r="T53" s="3"/>
      <c r="U53" s="3"/>
      <c r="V53" s="3"/>
      <c r="W53" s="3"/>
      <c r="X53" s="3"/>
      <c r="Y53" s="958"/>
      <c r="Z53" s="722" t="s">
        <v>239</v>
      </c>
      <c r="AA53" s="963" t="s">
        <v>172</v>
      </c>
      <c r="AB53" s="964"/>
      <c r="AC53" s="965"/>
      <c r="AD53" s="961"/>
      <c r="AE53" s="946"/>
      <c r="AF53" s="36"/>
      <c r="AG53" s="36"/>
      <c r="AH53" s="36"/>
      <c r="AI53" s="36"/>
      <c r="AJ53" s="36"/>
      <c r="AK53" s="36"/>
      <c r="DH53" s="56"/>
      <c r="DI53" s="56"/>
      <c r="DJ53" s="56"/>
      <c r="DK53" s="56"/>
      <c r="DL53" s="56"/>
      <c r="DM53" s="56"/>
      <c r="DN53" s="56"/>
      <c r="DO53" s="56"/>
      <c r="DP53" s="56"/>
    </row>
    <row r="54" spans="15:120" s="55" customFormat="1" ht="12.75" customHeight="1">
      <c r="O54" s="107"/>
      <c r="S54" s="3"/>
      <c r="T54" s="3"/>
      <c r="U54" s="3"/>
      <c r="V54" s="3"/>
      <c r="W54" s="3"/>
      <c r="X54" s="3"/>
      <c r="Y54" s="958"/>
      <c r="Z54" s="961" t="s">
        <v>2</v>
      </c>
      <c r="AA54" s="966" t="s">
        <v>1</v>
      </c>
      <c r="AB54" s="959"/>
      <c r="AC54" s="960"/>
      <c r="AD54" s="961"/>
      <c r="AE54" s="946"/>
      <c r="AF54" s="36"/>
      <c r="AG54" s="36"/>
      <c r="AH54" s="36"/>
      <c r="AI54" s="36"/>
      <c r="AJ54" s="36"/>
      <c r="AK54" s="36"/>
      <c r="DH54" s="56"/>
      <c r="DI54" s="56"/>
      <c r="DJ54" s="56"/>
      <c r="DK54" s="56"/>
      <c r="DL54" s="56"/>
      <c r="DM54" s="56"/>
      <c r="DN54" s="56"/>
      <c r="DO54" s="56"/>
      <c r="DP54" s="56"/>
    </row>
    <row r="55" spans="15:120" s="55" customFormat="1" ht="12.75">
      <c r="O55" s="107"/>
      <c r="S55" s="3"/>
      <c r="T55" s="3"/>
      <c r="U55" s="3"/>
      <c r="V55" s="3"/>
      <c r="W55" s="3"/>
      <c r="X55" s="3"/>
      <c r="Y55" s="958"/>
      <c r="Z55" s="961"/>
      <c r="AA55" s="967" t="s">
        <v>241</v>
      </c>
      <c r="AB55" s="968"/>
      <c r="AC55" s="969"/>
      <c r="AD55" s="961"/>
      <c r="AE55" s="946"/>
      <c r="AF55" s="36"/>
      <c r="AG55" s="36"/>
      <c r="AH55" s="36"/>
      <c r="AI55" s="36"/>
      <c r="AJ55" s="36"/>
      <c r="AK55" s="36"/>
      <c r="DH55" s="56"/>
      <c r="DI55" s="56"/>
      <c r="DJ55" s="56"/>
      <c r="DK55" s="56"/>
      <c r="DL55" s="56"/>
      <c r="DM55" s="56"/>
      <c r="DN55" s="56"/>
      <c r="DO55" s="56"/>
      <c r="DP55" s="56"/>
    </row>
    <row r="56" spans="15:120" s="55" customFormat="1" ht="12.75" customHeight="1">
      <c r="O56" s="107"/>
      <c r="S56" s="3"/>
      <c r="T56" s="3"/>
      <c r="U56" s="3"/>
      <c r="V56" s="3"/>
      <c r="W56" s="3"/>
      <c r="X56" s="3"/>
      <c r="Y56" s="958"/>
      <c r="Z56" s="961"/>
      <c r="AA56" s="970" t="s">
        <v>240</v>
      </c>
      <c r="AB56" s="971"/>
      <c r="AC56" s="972"/>
      <c r="AD56" s="961"/>
      <c r="AE56" s="946"/>
      <c r="AF56" s="36"/>
      <c r="AG56" s="36"/>
      <c r="AH56" s="36"/>
      <c r="AI56" s="36"/>
      <c r="AJ56" s="36"/>
      <c r="AK56" s="36"/>
      <c r="DH56" s="56"/>
      <c r="DI56" s="56"/>
      <c r="DJ56" s="56"/>
      <c r="DK56" s="56"/>
      <c r="DL56" s="56"/>
      <c r="DM56" s="56"/>
      <c r="DN56" s="56"/>
      <c r="DO56" s="56"/>
      <c r="DP56" s="56"/>
    </row>
    <row r="57" spans="15:120" s="55" customFormat="1" ht="12.75">
      <c r="O57" s="107"/>
      <c r="S57" s="3"/>
      <c r="T57" s="3"/>
      <c r="U57" s="3"/>
      <c r="V57" s="3"/>
      <c r="W57" s="3"/>
      <c r="X57" s="3"/>
      <c r="Y57" s="958"/>
      <c r="Z57" s="961"/>
      <c r="AA57" s="721" t="s">
        <v>245</v>
      </c>
      <c r="AB57" s="963" t="s">
        <v>246</v>
      </c>
      <c r="AC57" s="965"/>
      <c r="AD57" s="961"/>
      <c r="AE57" s="946"/>
      <c r="AF57" s="36"/>
      <c r="AG57" s="36"/>
      <c r="AH57" s="36"/>
      <c r="AI57" s="36"/>
      <c r="AJ57" s="36"/>
      <c r="AK57" s="36"/>
      <c r="DH57" s="56"/>
      <c r="DI57" s="56"/>
      <c r="DJ57" s="56"/>
      <c r="DK57" s="56"/>
      <c r="DL57" s="56"/>
      <c r="DM57" s="56"/>
      <c r="DN57" s="56"/>
      <c r="DO57" s="56"/>
      <c r="DP57" s="56"/>
    </row>
    <row r="58" spans="15:120" s="55" customFormat="1" ht="12.75">
      <c r="O58" s="107"/>
      <c r="S58" s="3"/>
      <c r="T58" s="3"/>
      <c r="U58" s="3"/>
      <c r="V58" s="3"/>
      <c r="W58" s="3"/>
      <c r="X58" s="3"/>
      <c r="Y58" s="958"/>
      <c r="Z58" s="961"/>
      <c r="AA58" s="961" t="s">
        <v>2</v>
      </c>
      <c r="AB58" s="966" t="s">
        <v>1</v>
      </c>
      <c r="AC58" s="960"/>
      <c r="AD58" s="961"/>
      <c r="AE58" s="946"/>
      <c r="AF58" s="36"/>
      <c r="AG58" s="36"/>
      <c r="AH58" s="36"/>
      <c r="AI58" s="36"/>
      <c r="AJ58" s="36"/>
      <c r="AK58" s="36"/>
      <c r="DH58" s="56"/>
      <c r="DI58" s="56"/>
      <c r="DJ58" s="56"/>
      <c r="DK58" s="56"/>
      <c r="DL58" s="56"/>
      <c r="DM58" s="56"/>
      <c r="DN58" s="56"/>
      <c r="DO58" s="56"/>
      <c r="DP58" s="56"/>
    </row>
    <row r="59" spans="15:120" s="55" customFormat="1" ht="12.75">
      <c r="O59" s="107"/>
      <c r="S59" s="3"/>
      <c r="T59" s="3"/>
      <c r="U59" s="3"/>
      <c r="V59" s="3"/>
      <c r="W59" s="3"/>
      <c r="X59" s="3"/>
      <c r="Y59" s="958"/>
      <c r="Z59" s="961"/>
      <c r="AA59" s="961"/>
      <c r="AB59" s="967" t="s">
        <v>247</v>
      </c>
      <c r="AC59" s="969"/>
      <c r="AD59" s="961"/>
      <c r="AE59" s="946"/>
      <c r="AF59" s="36"/>
      <c r="AG59" s="36"/>
      <c r="AH59" s="36"/>
      <c r="AI59" s="36"/>
      <c r="AJ59" s="36"/>
      <c r="AK59" s="36"/>
      <c r="DH59" s="56"/>
      <c r="DI59" s="56"/>
      <c r="DJ59" s="56"/>
      <c r="DK59" s="56"/>
      <c r="DL59" s="56"/>
      <c r="DM59" s="56"/>
      <c r="DN59" s="56"/>
      <c r="DO59" s="56"/>
      <c r="DP59" s="56"/>
    </row>
    <row r="60" spans="15:120" s="55" customFormat="1" ht="24.75" customHeight="1">
      <c r="O60" s="107"/>
      <c r="S60" s="3"/>
      <c r="T60" s="3"/>
      <c r="U60" s="3"/>
      <c r="V60" s="3"/>
      <c r="W60" s="3"/>
      <c r="X60" s="3"/>
      <c r="Y60" s="958"/>
      <c r="Z60" s="961"/>
      <c r="AA60" s="961"/>
      <c r="AB60" s="970" t="s">
        <v>297</v>
      </c>
      <c r="AC60" s="972"/>
      <c r="AD60" s="961"/>
      <c r="AE60" s="946"/>
      <c r="AF60" s="36"/>
      <c r="AG60" s="36"/>
      <c r="AH60" s="36"/>
      <c r="AI60" s="36"/>
      <c r="AJ60" s="36"/>
      <c r="AK60" s="36"/>
      <c r="DH60" s="56"/>
      <c r="DI60" s="56"/>
      <c r="DJ60" s="56"/>
      <c r="DK60" s="56"/>
      <c r="DL60" s="56"/>
      <c r="DM60" s="56"/>
      <c r="DN60" s="56"/>
      <c r="DO60" s="56"/>
      <c r="DP60" s="56"/>
    </row>
    <row r="61" spans="15:120" s="55" customFormat="1" ht="12.75">
      <c r="O61" s="107"/>
      <c r="S61" s="3"/>
      <c r="T61" s="3"/>
      <c r="U61" s="3"/>
      <c r="V61" s="3"/>
      <c r="W61" s="3"/>
      <c r="X61" s="3"/>
      <c r="Y61" s="958"/>
      <c r="Z61" s="961"/>
      <c r="AA61" s="961"/>
      <c r="AB61" s="723" t="s">
        <v>634</v>
      </c>
      <c r="AC61" s="721" t="s">
        <v>245</v>
      </c>
      <c r="AD61" s="961"/>
      <c r="AE61" s="946"/>
      <c r="AF61" s="36"/>
      <c r="AG61" s="36"/>
      <c r="AH61" s="36"/>
      <c r="AI61" s="36"/>
      <c r="AJ61" s="36"/>
      <c r="AK61" s="36"/>
      <c r="DH61" s="56"/>
      <c r="DI61" s="56"/>
      <c r="DJ61" s="56"/>
      <c r="DK61" s="56"/>
      <c r="DL61" s="56"/>
      <c r="DM61" s="56"/>
      <c r="DN61" s="56"/>
      <c r="DO61" s="56"/>
      <c r="DP61" s="56"/>
    </row>
    <row r="62" spans="15:120" s="55" customFormat="1" ht="65.25" customHeight="1" thickBot="1">
      <c r="O62" s="107"/>
      <c r="S62" s="3"/>
      <c r="T62" s="3"/>
      <c r="U62" s="3"/>
      <c r="V62" s="3"/>
      <c r="W62" s="3"/>
      <c r="X62" s="3"/>
      <c r="Y62" s="958"/>
      <c r="Z62" s="961"/>
      <c r="AA62" s="961"/>
      <c r="AB62" s="703" t="s">
        <v>636</v>
      </c>
      <c r="AC62" s="703" t="s">
        <v>635</v>
      </c>
      <c r="AD62" s="962"/>
      <c r="AE62" s="946"/>
      <c r="AF62" s="36"/>
      <c r="AG62" s="36"/>
      <c r="AH62" s="36"/>
      <c r="AI62" s="36"/>
      <c r="AJ62" s="36"/>
      <c r="AK62" s="36"/>
      <c r="DH62" s="56"/>
      <c r="DI62" s="56"/>
      <c r="DJ62" s="56"/>
      <c r="DK62" s="56"/>
      <c r="DL62" s="56"/>
      <c r="DM62" s="56"/>
      <c r="DN62" s="56"/>
      <c r="DO62" s="56"/>
      <c r="DP62" s="56"/>
    </row>
    <row r="63" spans="1:114" s="55" customFormat="1" ht="15.75" customHeight="1">
      <c r="A63" s="973" t="s">
        <v>248</v>
      </c>
      <c r="B63" s="874" t="s">
        <v>300</v>
      </c>
      <c r="C63" s="741">
        <v>1</v>
      </c>
      <c r="D63" s="557" t="s">
        <v>1</v>
      </c>
      <c r="E63" s="748"/>
      <c r="F63" s="749"/>
      <c r="G63" s="213"/>
      <c r="H63" s="213"/>
      <c r="I63" s="213"/>
      <c r="J63" s="524"/>
      <c r="K63" s="524"/>
      <c r="L63" s="522"/>
      <c r="M63" s="522"/>
      <c r="N63" s="522"/>
      <c r="O63" s="213"/>
      <c r="P63" s="213"/>
      <c r="Q63" s="524"/>
      <c r="R63" s="524"/>
      <c r="S63" s="522"/>
      <c r="T63" s="522"/>
      <c r="U63" s="522"/>
      <c r="V63" s="522"/>
      <c r="W63" s="522"/>
      <c r="X63" s="522"/>
      <c r="Y63" s="765">
        <v>15183</v>
      </c>
      <c r="Z63" s="766">
        <v>3041</v>
      </c>
      <c r="AA63" s="766">
        <v>155</v>
      </c>
      <c r="AB63" s="767">
        <v>3361</v>
      </c>
      <c r="AC63" s="768">
        <v>24</v>
      </c>
      <c r="AD63" s="274"/>
      <c r="AE63" s="276"/>
      <c r="AF63" s="58">
        <f>SUM(Y63:AE63)</f>
        <v>21764</v>
      </c>
      <c r="AG63" s="36"/>
      <c r="AH63" s="36"/>
      <c r="AI63" s="75"/>
      <c r="AJ63" s="75"/>
      <c r="AK63" s="36"/>
      <c r="AL63" s="108"/>
      <c r="DH63" s="56"/>
      <c r="DI63" s="56"/>
      <c r="DJ63" s="56"/>
    </row>
    <row r="64" spans="1:114" s="55" customFormat="1" ht="12.75" customHeight="1">
      <c r="A64" s="974"/>
      <c r="B64" s="849"/>
      <c r="C64" s="988">
        <v>2</v>
      </c>
      <c r="D64" s="989" t="s">
        <v>2</v>
      </c>
      <c r="E64" s="847" t="s">
        <v>249</v>
      </c>
      <c r="F64" s="850" t="s">
        <v>301</v>
      </c>
      <c r="G64" s="125">
        <v>1</v>
      </c>
      <c r="H64" s="750" t="s">
        <v>1</v>
      </c>
      <c r="I64" s="751"/>
      <c r="J64" s="558"/>
      <c r="K64" s="528"/>
      <c r="L64" s="526"/>
      <c r="M64" s="526"/>
      <c r="N64" s="526"/>
      <c r="O64" s="559"/>
      <c r="P64" s="559"/>
      <c r="Q64" s="533"/>
      <c r="R64" s="533"/>
      <c r="S64" s="526"/>
      <c r="T64" s="526"/>
      <c r="U64" s="526"/>
      <c r="V64" s="526"/>
      <c r="W64" s="526"/>
      <c r="X64" s="526"/>
      <c r="Y64" s="769">
        <v>7</v>
      </c>
      <c r="Z64" s="770">
        <v>14</v>
      </c>
      <c r="AA64" s="770">
        <v>0</v>
      </c>
      <c r="AB64" s="771">
        <v>16</v>
      </c>
      <c r="AC64" s="772">
        <v>0</v>
      </c>
      <c r="AD64" s="279"/>
      <c r="AE64" s="281"/>
      <c r="AF64" s="58">
        <f aca="true" t="shared" si="0" ref="AF64:AF71">SUM(Y64:AE64)</f>
        <v>37</v>
      </c>
      <c r="AG64" s="36"/>
      <c r="AH64" s="2"/>
      <c r="DH64" s="56"/>
      <c r="DI64" s="56"/>
      <c r="DJ64" s="56"/>
    </row>
    <row r="65" spans="1:114" s="55" customFormat="1" ht="13.5" customHeight="1" thickBot="1">
      <c r="A65" s="974"/>
      <c r="B65" s="849"/>
      <c r="C65" s="988"/>
      <c r="D65" s="990"/>
      <c r="E65" s="992"/>
      <c r="F65" s="996"/>
      <c r="G65" s="988">
        <v>2</v>
      </c>
      <c r="H65" s="993" t="s">
        <v>2</v>
      </c>
      <c r="I65" s="992" t="s">
        <v>250</v>
      </c>
      <c r="J65" s="848" t="s">
        <v>302</v>
      </c>
      <c r="K65" s="521">
        <v>1</v>
      </c>
      <c r="L65" s="562" t="s">
        <v>1</v>
      </c>
      <c r="M65" s="740"/>
      <c r="N65" s="545"/>
      <c r="O65" s="530"/>
      <c r="P65" s="212"/>
      <c r="Q65" s="528"/>
      <c r="R65" s="528"/>
      <c r="S65" s="530"/>
      <c r="T65" s="530"/>
      <c r="U65" s="530"/>
      <c r="V65" s="530"/>
      <c r="W65" s="530"/>
      <c r="X65" s="530"/>
      <c r="Y65" s="773">
        <v>448</v>
      </c>
      <c r="Z65" s="774">
        <v>189</v>
      </c>
      <c r="AA65" s="774">
        <v>22</v>
      </c>
      <c r="AB65" s="775">
        <v>321</v>
      </c>
      <c r="AC65" s="776">
        <v>3</v>
      </c>
      <c r="AD65" s="290"/>
      <c r="AE65" s="281"/>
      <c r="AF65" s="58">
        <f t="shared" si="0"/>
        <v>983</v>
      </c>
      <c r="AG65" s="36"/>
      <c r="AH65" s="2"/>
      <c r="DH65" s="56"/>
      <c r="DI65" s="56"/>
      <c r="DJ65" s="56"/>
    </row>
    <row r="66" spans="1:114" s="55" customFormat="1" ht="15.75" customHeight="1">
      <c r="A66" s="974"/>
      <c r="B66" s="849"/>
      <c r="C66" s="988"/>
      <c r="D66" s="990"/>
      <c r="E66" s="992"/>
      <c r="F66" s="996"/>
      <c r="G66" s="988"/>
      <c r="H66" s="994"/>
      <c r="I66" s="992"/>
      <c r="J66" s="849"/>
      <c r="K66" s="861">
        <v>2</v>
      </c>
      <c r="L66" s="993" t="s">
        <v>2</v>
      </c>
      <c r="M66" s="845" t="s">
        <v>254</v>
      </c>
      <c r="N66" s="848" t="s">
        <v>303</v>
      </c>
      <c r="O66" s="596">
        <v>1</v>
      </c>
      <c r="P66" s="997" t="s">
        <v>1</v>
      </c>
      <c r="Q66" s="997"/>
      <c r="R66" s="997"/>
      <c r="S66" s="997"/>
      <c r="T66" s="997"/>
      <c r="U66" s="527"/>
      <c r="V66" s="528"/>
      <c r="W66" s="753"/>
      <c r="X66" s="531"/>
      <c r="Y66" s="292"/>
      <c r="Z66" s="293"/>
      <c r="AA66" s="293"/>
      <c r="AB66" s="293"/>
      <c r="AC66" s="293"/>
      <c r="AD66" s="777">
        <v>2800</v>
      </c>
      <c r="AE66" s="281"/>
      <c r="AF66" s="58">
        <f t="shared" si="0"/>
        <v>2800</v>
      </c>
      <c r="AG66" s="36"/>
      <c r="AH66" s="2"/>
      <c r="AN66" s="108"/>
      <c r="DH66" s="56"/>
      <c r="DI66" s="56"/>
      <c r="DJ66" s="56"/>
    </row>
    <row r="67" spans="1:114" s="55" customFormat="1" ht="15.75" customHeight="1" thickBot="1">
      <c r="A67" s="974"/>
      <c r="B67" s="849"/>
      <c r="C67" s="988"/>
      <c r="D67" s="990"/>
      <c r="E67" s="992"/>
      <c r="F67" s="996"/>
      <c r="G67" s="988"/>
      <c r="H67" s="994"/>
      <c r="I67" s="992"/>
      <c r="J67" s="849"/>
      <c r="K67" s="862"/>
      <c r="L67" s="994"/>
      <c r="M67" s="846"/>
      <c r="N67" s="849"/>
      <c r="O67" s="851">
        <v>2</v>
      </c>
      <c r="P67" s="989" t="s">
        <v>2</v>
      </c>
      <c r="Q67" s="856" t="s">
        <v>257</v>
      </c>
      <c r="R67" s="849" t="s">
        <v>305</v>
      </c>
      <c r="S67" s="526">
        <v>1</v>
      </c>
      <c r="T67" s="562" t="s">
        <v>1</v>
      </c>
      <c r="U67" s="532"/>
      <c r="V67" s="533"/>
      <c r="W67" s="754"/>
      <c r="X67" s="750"/>
      <c r="Y67" s="297"/>
      <c r="Z67" s="298"/>
      <c r="AA67" s="298"/>
      <c r="AB67" s="298"/>
      <c r="AC67" s="298"/>
      <c r="AD67" s="397">
        <v>410</v>
      </c>
      <c r="AE67" s="281"/>
      <c r="AF67" s="58">
        <f t="shared" si="0"/>
        <v>410</v>
      </c>
      <c r="AG67" s="36"/>
      <c r="AH67" s="172"/>
      <c r="AI67" s="156"/>
      <c r="AJ67" s="155"/>
      <c r="AK67" s="155"/>
      <c r="AL67" s="181"/>
      <c r="AM67" s="181"/>
      <c r="AN67" s="181"/>
      <c r="DH67" s="56"/>
      <c r="DI67" s="56"/>
      <c r="DJ67" s="56"/>
    </row>
    <row r="68" spans="1:114" s="55" customFormat="1" ht="26.25" thickBot="1">
      <c r="A68" s="974"/>
      <c r="B68" s="849"/>
      <c r="C68" s="988"/>
      <c r="D68" s="990"/>
      <c r="E68" s="992"/>
      <c r="F68" s="996"/>
      <c r="G68" s="988"/>
      <c r="H68" s="994"/>
      <c r="I68" s="992"/>
      <c r="J68" s="849"/>
      <c r="K68" s="862"/>
      <c r="L68" s="994"/>
      <c r="M68" s="846"/>
      <c r="N68" s="849"/>
      <c r="O68" s="852"/>
      <c r="P68" s="990"/>
      <c r="Q68" s="856"/>
      <c r="R68" s="849"/>
      <c r="S68" s="861">
        <v>2</v>
      </c>
      <c r="T68" s="993" t="s">
        <v>2</v>
      </c>
      <c r="U68" s="845" t="s">
        <v>262</v>
      </c>
      <c r="V68" s="848" t="s">
        <v>306</v>
      </c>
      <c r="W68" s="534">
        <v>1</v>
      </c>
      <c r="X68" s="752" t="s">
        <v>492</v>
      </c>
      <c r="Y68" s="297"/>
      <c r="Z68" s="298"/>
      <c r="AA68" s="298"/>
      <c r="AB68" s="298"/>
      <c r="AC68" s="298"/>
      <c r="AD68" s="762">
        <v>1295</v>
      </c>
      <c r="AE68" s="281"/>
      <c r="AF68" s="58">
        <f t="shared" si="0"/>
        <v>1295</v>
      </c>
      <c r="AG68" s="36"/>
      <c r="AH68" s="172"/>
      <c r="AI68" s="156"/>
      <c r="AJ68" s="155"/>
      <c r="AK68" s="155"/>
      <c r="AL68" s="181"/>
      <c r="AM68" s="181"/>
      <c r="AN68" s="346"/>
      <c r="DH68" s="56"/>
      <c r="DI68" s="56"/>
      <c r="DJ68" s="56"/>
    </row>
    <row r="69" spans="1:114" s="55" customFormat="1" ht="24" customHeight="1" thickBot="1">
      <c r="A69" s="974"/>
      <c r="B69" s="849"/>
      <c r="C69" s="988"/>
      <c r="D69" s="990"/>
      <c r="E69" s="992"/>
      <c r="F69" s="996"/>
      <c r="G69" s="988"/>
      <c r="H69" s="994"/>
      <c r="I69" s="992"/>
      <c r="J69" s="849"/>
      <c r="K69" s="862"/>
      <c r="L69" s="994"/>
      <c r="M69" s="846"/>
      <c r="N69" s="849"/>
      <c r="O69" s="998"/>
      <c r="P69" s="990"/>
      <c r="Q69" s="856"/>
      <c r="R69" s="849"/>
      <c r="S69" s="862"/>
      <c r="T69" s="994"/>
      <c r="U69" s="846"/>
      <c r="V69" s="849"/>
      <c r="W69" s="753" t="s">
        <v>311</v>
      </c>
      <c r="X69" s="752" t="s">
        <v>312</v>
      </c>
      <c r="Y69" s="297"/>
      <c r="Z69" s="298"/>
      <c r="AA69" s="298"/>
      <c r="AB69" s="298"/>
      <c r="AC69" s="298"/>
      <c r="AD69" s="763">
        <v>17172</v>
      </c>
      <c r="AE69" s="281"/>
      <c r="AF69" s="58">
        <f t="shared" si="0"/>
        <v>17172</v>
      </c>
      <c r="AG69" s="36"/>
      <c r="AH69" s="172"/>
      <c r="AI69" s="156"/>
      <c r="AJ69" s="155"/>
      <c r="AK69" s="155"/>
      <c r="AL69" s="181"/>
      <c r="AM69" s="181"/>
      <c r="AN69" s="346"/>
      <c r="DH69" s="56"/>
      <c r="DI69" s="56"/>
      <c r="DJ69" s="56"/>
    </row>
    <row r="70" spans="1:114" s="55" customFormat="1" ht="13.5" customHeight="1" thickBot="1">
      <c r="A70" s="974"/>
      <c r="B70" s="849"/>
      <c r="C70" s="988"/>
      <c r="D70" s="991"/>
      <c r="E70" s="992"/>
      <c r="F70" s="996"/>
      <c r="G70" s="988"/>
      <c r="H70" s="995"/>
      <c r="I70" s="992"/>
      <c r="J70" s="850"/>
      <c r="K70" s="863"/>
      <c r="L70" s="995"/>
      <c r="M70" s="847"/>
      <c r="N70" s="850"/>
      <c r="O70" s="745">
        <v>0</v>
      </c>
      <c r="P70" s="562" t="s">
        <v>3</v>
      </c>
      <c r="Q70" s="755"/>
      <c r="R70" s="756"/>
      <c r="S70" s="562"/>
      <c r="T70" s="562"/>
      <c r="U70" s="757"/>
      <c r="V70" s="756"/>
      <c r="W70" s="758"/>
      <c r="X70" s="758"/>
      <c r="Y70" s="297"/>
      <c r="Z70" s="298"/>
      <c r="AA70" s="298"/>
      <c r="AB70" s="298"/>
      <c r="AC70" s="298"/>
      <c r="AD70" s="764">
        <v>2</v>
      </c>
      <c r="AE70" s="324"/>
      <c r="AF70" s="58">
        <f t="shared" si="0"/>
        <v>2</v>
      </c>
      <c r="AG70" s="36"/>
      <c r="AH70" s="2"/>
      <c r="DH70" s="56"/>
      <c r="DI70" s="56"/>
      <c r="DJ70" s="56"/>
    </row>
    <row r="71" spans="1:114" s="55" customFormat="1" ht="13.5" thickBot="1">
      <c r="A71" s="975"/>
      <c r="B71" s="875"/>
      <c r="C71" s="536">
        <v>0</v>
      </c>
      <c r="D71" s="537" t="s">
        <v>9</v>
      </c>
      <c r="E71" s="538"/>
      <c r="F71" s="539"/>
      <c r="G71" s="536"/>
      <c r="H71" s="540"/>
      <c r="I71" s="538"/>
      <c r="J71" s="539"/>
      <c r="K71" s="539"/>
      <c r="L71" s="536"/>
      <c r="M71" s="536"/>
      <c r="N71" s="536"/>
      <c r="O71" s="759"/>
      <c r="P71" s="535"/>
      <c r="Q71" s="535"/>
      <c r="R71" s="535"/>
      <c r="S71" s="541"/>
      <c r="T71" s="541"/>
      <c r="U71" s="541"/>
      <c r="V71" s="541"/>
      <c r="W71" s="541"/>
      <c r="X71" s="541"/>
      <c r="Y71" s="325"/>
      <c r="Z71" s="326"/>
      <c r="AA71" s="326"/>
      <c r="AB71" s="326"/>
      <c r="AC71" s="326"/>
      <c r="AD71" s="326"/>
      <c r="AE71" s="270">
        <v>11124</v>
      </c>
      <c r="AF71" s="58">
        <f t="shared" si="0"/>
        <v>11124</v>
      </c>
      <c r="AG71" s="36"/>
      <c r="AH71" s="2"/>
      <c r="AO71" s="108"/>
      <c r="DH71" s="56"/>
      <c r="DI71" s="56"/>
      <c r="DJ71" s="56"/>
    </row>
    <row r="72" spans="1:114" s="2" customFormat="1" ht="12.75">
      <c r="A72" s="56"/>
      <c r="B72" s="56"/>
      <c r="C72" s="56"/>
      <c r="D72" s="56"/>
      <c r="E72" s="56"/>
      <c r="F72" s="56"/>
      <c r="G72" s="56"/>
      <c r="H72" s="56"/>
      <c r="I72" s="56"/>
      <c r="J72" s="55"/>
      <c r="K72" s="55"/>
      <c r="L72" s="56"/>
      <c r="M72" s="56"/>
      <c r="N72" s="56"/>
      <c r="O72" s="110"/>
      <c r="P72" s="56"/>
      <c r="Q72" s="55"/>
      <c r="R72" s="55"/>
      <c r="S72" s="3"/>
      <c r="T72" s="3"/>
      <c r="U72" s="3"/>
      <c r="V72" s="3"/>
      <c r="W72" s="3"/>
      <c r="X72" s="3"/>
      <c r="Y72" s="58">
        <f aca="true" t="shared" si="1" ref="Y72:AE72">SUM(Y63:Y71)</f>
        <v>15638</v>
      </c>
      <c r="Z72" s="58">
        <f t="shared" si="1"/>
        <v>3244</v>
      </c>
      <c r="AA72" s="58">
        <f t="shared" si="1"/>
        <v>177</v>
      </c>
      <c r="AB72" s="58">
        <f t="shared" si="1"/>
        <v>3698</v>
      </c>
      <c r="AC72" s="58">
        <f t="shared" si="1"/>
        <v>27</v>
      </c>
      <c r="AD72" s="58">
        <f t="shared" si="1"/>
        <v>21679</v>
      </c>
      <c r="AE72" s="58">
        <f t="shared" si="1"/>
        <v>11124</v>
      </c>
      <c r="AF72" s="58">
        <f>SUM(AF63:AF71)</f>
        <v>55587</v>
      </c>
      <c r="AG72" s="20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6"/>
      <c r="DI72" s="56"/>
      <c r="DJ72" s="56"/>
    </row>
    <row r="73" spans="1:114" s="2" customFormat="1" ht="12.75">
      <c r="A73" s="56"/>
      <c r="B73" s="56"/>
      <c r="C73" s="56"/>
      <c r="D73" s="56"/>
      <c r="E73" s="56"/>
      <c r="F73" s="56"/>
      <c r="G73" s="56"/>
      <c r="H73" s="56"/>
      <c r="I73" s="56"/>
      <c r="J73" s="55"/>
      <c r="K73" s="55"/>
      <c r="L73" s="56"/>
      <c r="M73" s="56"/>
      <c r="N73" s="56"/>
      <c r="O73" s="110"/>
      <c r="P73" s="56"/>
      <c r="Q73" s="55"/>
      <c r="R73" s="55"/>
      <c r="S73" s="3"/>
      <c r="T73" s="3"/>
      <c r="U73" s="3"/>
      <c r="V73" s="3"/>
      <c r="W73" s="3"/>
      <c r="X73" s="3"/>
      <c r="Y73" s="56"/>
      <c r="Z73" s="56"/>
      <c r="AA73" s="56"/>
      <c r="AB73" s="56"/>
      <c r="AC73" s="56"/>
      <c r="AD73" s="56"/>
      <c r="AE73" s="36"/>
      <c r="AF73" s="36"/>
      <c r="AG73" s="205"/>
      <c r="AI73" s="108"/>
      <c r="AJ73" s="108"/>
      <c r="AK73" s="55"/>
      <c r="AL73" s="108"/>
      <c r="AM73" s="55"/>
      <c r="AN73" s="108"/>
      <c r="AO73" s="108"/>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6"/>
      <c r="DI73" s="56"/>
      <c r="DJ73" s="56"/>
    </row>
    <row r="74" spans="1:114" s="2" customFormat="1" ht="12.75">
      <c r="A74" s="56"/>
      <c r="B74" s="56"/>
      <c r="C74" s="56"/>
      <c r="D74" s="56"/>
      <c r="E74" s="56"/>
      <c r="F74" s="56"/>
      <c r="G74" s="56"/>
      <c r="H74" s="56"/>
      <c r="I74" s="56"/>
      <c r="J74" s="55"/>
      <c r="K74" s="55"/>
      <c r="L74" s="56"/>
      <c r="M74" s="56"/>
      <c r="N74" s="56"/>
      <c r="O74" s="110"/>
      <c r="P74" s="56"/>
      <c r="Q74" s="55"/>
      <c r="R74" s="55"/>
      <c r="S74" s="3"/>
      <c r="T74" s="3"/>
      <c r="U74" s="3"/>
      <c r="V74" s="3"/>
      <c r="W74" s="3"/>
      <c r="X74" s="3"/>
      <c r="Y74" s="56"/>
      <c r="Z74" s="56"/>
      <c r="AA74" s="56"/>
      <c r="AB74" s="56"/>
      <c r="AC74" s="56"/>
      <c r="AD74" s="56"/>
      <c r="AE74" s="36"/>
      <c r="AF74" s="36"/>
      <c r="AG74" s="20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6"/>
      <c r="DI74" s="56"/>
      <c r="DJ74" s="56"/>
    </row>
    <row r="75" spans="1:114" s="2" customFormat="1" ht="12.75">
      <c r="A75" s="56"/>
      <c r="B75" s="56"/>
      <c r="C75" s="56"/>
      <c r="D75" s="56"/>
      <c r="E75" s="56"/>
      <c r="F75" s="56"/>
      <c r="G75" s="56"/>
      <c r="H75" s="56"/>
      <c r="I75" s="56"/>
      <c r="J75" s="55"/>
      <c r="K75" s="55"/>
      <c r="L75" s="56"/>
      <c r="M75" s="56"/>
      <c r="N75" s="56"/>
      <c r="O75" s="110"/>
      <c r="P75" s="56"/>
      <c r="Q75" s="55"/>
      <c r="R75" s="55"/>
      <c r="S75" s="3"/>
      <c r="T75" s="3"/>
      <c r="U75" s="3"/>
      <c r="V75" s="3"/>
      <c r="W75" s="3"/>
      <c r="X75" s="3"/>
      <c r="Y75" s="56"/>
      <c r="Z75" s="56"/>
      <c r="AA75" s="56"/>
      <c r="AB75" s="56"/>
      <c r="AC75" s="56"/>
      <c r="AD75" s="56"/>
      <c r="AE75" s="36"/>
      <c r="AF75" s="36"/>
      <c r="AG75" s="20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6"/>
      <c r="DI75" s="56"/>
      <c r="DJ75" s="56"/>
    </row>
    <row r="76" spans="1:114" s="2" customFormat="1" ht="12.75">
      <c r="A76" s="56"/>
      <c r="B76" s="56"/>
      <c r="C76" s="56"/>
      <c r="D76" s="56"/>
      <c r="E76" s="56"/>
      <c r="F76" s="56"/>
      <c r="G76" s="56"/>
      <c r="H76" s="56"/>
      <c r="I76" s="56"/>
      <c r="J76" s="55"/>
      <c r="K76" s="55"/>
      <c r="L76" s="56"/>
      <c r="M76" s="56"/>
      <c r="N76" s="56"/>
      <c r="O76" s="110"/>
      <c r="P76" s="56"/>
      <c r="Q76" s="55"/>
      <c r="R76" s="55"/>
      <c r="S76" s="3"/>
      <c r="T76" s="3"/>
      <c r="U76" s="3"/>
      <c r="V76" s="3"/>
      <c r="W76" s="3"/>
      <c r="X76" s="3"/>
      <c r="Y76" s="56"/>
      <c r="Z76" s="56"/>
      <c r="AA76" s="56"/>
      <c r="AB76" s="56"/>
      <c r="AC76" s="56"/>
      <c r="AD76" s="56"/>
      <c r="AE76" s="36"/>
      <c r="AF76" s="36"/>
      <c r="AG76" s="20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6"/>
      <c r="DI76" s="56"/>
      <c r="DJ76" s="56"/>
    </row>
    <row r="77" spans="1:114" s="2" customFormat="1" ht="12.75">
      <c r="A77" s="56"/>
      <c r="B77" s="56"/>
      <c r="C77" s="56"/>
      <c r="D77" s="56"/>
      <c r="E77" s="56"/>
      <c r="F77" s="56"/>
      <c r="G77" s="56"/>
      <c r="H77" s="56"/>
      <c r="I77" s="56"/>
      <c r="J77" s="55"/>
      <c r="K77" s="55"/>
      <c r="L77" s="56"/>
      <c r="M77" s="56"/>
      <c r="N77" s="56"/>
      <c r="O77" s="110"/>
      <c r="P77" s="56"/>
      <c r="Q77" s="55"/>
      <c r="R77" s="55"/>
      <c r="S77" s="3"/>
      <c r="T77" s="3"/>
      <c r="U77" s="3"/>
      <c r="V77" s="3"/>
      <c r="W77" s="3"/>
      <c r="X77" s="3"/>
      <c r="Y77" s="56"/>
      <c r="Z77" s="56"/>
      <c r="AA77" s="56"/>
      <c r="AB77" s="56"/>
      <c r="AC77" s="56"/>
      <c r="AD77" s="56"/>
      <c r="AE77" s="36"/>
      <c r="AF77" s="36"/>
      <c r="AG77" s="20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6"/>
      <c r="DI77" s="56"/>
      <c r="DJ77" s="56"/>
    </row>
    <row r="78" spans="1:114" s="2" customFormat="1" ht="12.75">
      <c r="A78" s="56"/>
      <c r="B78" s="56"/>
      <c r="C78" s="56"/>
      <c r="D78" s="56"/>
      <c r="E78" s="56"/>
      <c r="F78" s="56"/>
      <c r="G78" s="56"/>
      <c r="H78" s="56"/>
      <c r="I78" s="56"/>
      <c r="J78" s="55"/>
      <c r="K78" s="55"/>
      <c r="L78" s="56"/>
      <c r="M78" s="56"/>
      <c r="N78" s="56"/>
      <c r="O78" s="110"/>
      <c r="P78" s="56"/>
      <c r="Q78" s="55"/>
      <c r="R78" s="55"/>
      <c r="S78" s="3"/>
      <c r="T78" s="3"/>
      <c r="U78" s="3"/>
      <c r="V78" s="3"/>
      <c r="W78" s="3"/>
      <c r="X78" s="3"/>
      <c r="Y78" s="56"/>
      <c r="Z78" s="56"/>
      <c r="AA78" s="56"/>
      <c r="AB78" s="56"/>
      <c r="AC78" s="56"/>
      <c r="AD78" s="56"/>
      <c r="AE78" s="36"/>
      <c r="AF78" s="36"/>
      <c r="AG78" s="20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6"/>
      <c r="DI78" s="56"/>
      <c r="DJ78" s="56"/>
    </row>
    <row r="79" spans="1:114" s="2" customFormat="1" ht="12.75">
      <c r="A79" s="56"/>
      <c r="B79" s="56"/>
      <c r="C79" s="56"/>
      <c r="D79" s="56"/>
      <c r="E79" s="56"/>
      <c r="F79" s="56"/>
      <c r="G79" s="56"/>
      <c r="H79" s="56"/>
      <c r="I79" s="56"/>
      <c r="J79" s="55"/>
      <c r="K79" s="55"/>
      <c r="L79" s="56"/>
      <c r="M79" s="56"/>
      <c r="N79" s="56"/>
      <c r="O79" s="110"/>
      <c r="P79" s="56"/>
      <c r="Q79" s="55"/>
      <c r="R79" s="55"/>
      <c r="S79" s="3"/>
      <c r="T79" s="3"/>
      <c r="U79" s="3"/>
      <c r="V79" s="3"/>
      <c r="W79" s="3"/>
      <c r="X79" s="3"/>
      <c r="Y79" s="56"/>
      <c r="Z79" s="56"/>
      <c r="AA79" s="56"/>
      <c r="AB79" s="56"/>
      <c r="AC79" s="56"/>
      <c r="AD79" s="56"/>
      <c r="AE79" s="36"/>
      <c r="AF79" s="36"/>
      <c r="AG79" s="20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6"/>
      <c r="DI79" s="56"/>
      <c r="DJ79" s="56"/>
    </row>
  </sheetData>
  <sheetProtection/>
  <mergeCells count="102">
    <mergeCell ref="G65:G70"/>
    <mergeCell ref="H65:H70"/>
    <mergeCell ref="I65:I70"/>
    <mergeCell ref="J65:J70"/>
    <mergeCell ref="S68:S69"/>
    <mergeCell ref="A63:A71"/>
    <mergeCell ref="B63:B71"/>
    <mergeCell ref="C64:C70"/>
    <mergeCell ref="D64:D70"/>
    <mergeCell ref="E64:E70"/>
    <mergeCell ref="F64:F70"/>
    <mergeCell ref="AC5:AC9"/>
    <mergeCell ref="AB5:AB6"/>
    <mergeCell ref="AB7:AB9"/>
    <mergeCell ref="AD33:AD35"/>
    <mergeCell ref="Y36:AC41"/>
    <mergeCell ref="AD36:AD37"/>
    <mergeCell ref="AE33:AE40"/>
    <mergeCell ref="K66:K70"/>
    <mergeCell ref="L66:L70"/>
    <mergeCell ref="M66:M70"/>
    <mergeCell ref="N66:N70"/>
    <mergeCell ref="P66:T66"/>
    <mergeCell ref="Y48:AD48"/>
    <mergeCell ref="AA58:AA62"/>
    <mergeCell ref="AB58:AC58"/>
    <mergeCell ref="AB59:AC59"/>
    <mergeCell ref="AB60:AC60"/>
    <mergeCell ref="Z54:Z62"/>
    <mergeCell ref="AA54:AC54"/>
    <mergeCell ref="AA55:AC55"/>
    <mergeCell ref="AA56:AC56"/>
    <mergeCell ref="AB57:AC57"/>
    <mergeCell ref="Z49:AC49"/>
    <mergeCell ref="Y50:Y62"/>
    <mergeCell ref="T68:T69"/>
    <mergeCell ref="U68:U69"/>
    <mergeCell ref="V68:V69"/>
    <mergeCell ref="O67:O69"/>
    <mergeCell ref="P67:P69"/>
    <mergeCell ref="Q67:Q69"/>
    <mergeCell ref="R67:R69"/>
    <mergeCell ref="AH37:AH39"/>
    <mergeCell ref="U38:U39"/>
    <mergeCell ref="V38:V39"/>
    <mergeCell ref="Z50:AC50"/>
    <mergeCell ref="AA53:AC53"/>
    <mergeCell ref="Y43:AE43"/>
    <mergeCell ref="Y44:AE44"/>
    <mergeCell ref="Y45:AD45"/>
    <mergeCell ref="Y46:AD46"/>
    <mergeCell ref="AE46:AE62"/>
    <mergeCell ref="Y47:AD47"/>
    <mergeCell ref="AD50:AD62"/>
    <mergeCell ref="AB30:AC30"/>
    <mergeCell ref="A33:A41"/>
    <mergeCell ref="B33:B41"/>
    <mergeCell ref="Y33:AB35"/>
    <mergeCell ref="AC33:AC35"/>
    <mergeCell ref="C34:C40"/>
    <mergeCell ref="D34:D40"/>
    <mergeCell ref="E34:E40"/>
    <mergeCell ref="L36:L40"/>
    <mergeCell ref="M36:M40"/>
    <mergeCell ref="N36:N40"/>
    <mergeCell ref="F34:F40"/>
    <mergeCell ref="G35:G40"/>
    <mergeCell ref="H35:H40"/>
    <mergeCell ref="I35:I40"/>
    <mergeCell ref="J35:J40"/>
    <mergeCell ref="K36:K40"/>
    <mergeCell ref="P36:T36"/>
    <mergeCell ref="O37:O39"/>
    <mergeCell ref="P37:P39"/>
    <mergeCell ref="Q37:Q39"/>
    <mergeCell ref="R37:R39"/>
    <mergeCell ref="S38:S39"/>
    <mergeCell ref="T38:T39"/>
    <mergeCell ref="Y13:AE13"/>
    <mergeCell ref="Y14:AE14"/>
    <mergeCell ref="Y15:AD15"/>
    <mergeCell ref="Y16:AD16"/>
    <mergeCell ref="AE16:AE32"/>
    <mergeCell ref="Y17:AD17"/>
    <mergeCell ref="Y18:AD18"/>
    <mergeCell ref="Z51:AC51"/>
    <mergeCell ref="Z52:AC52"/>
    <mergeCell ref="Z19:AC19"/>
    <mergeCell ref="Y20:Y32"/>
    <mergeCell ref="Z20:AC20"/>
    <mergeCell ref="Z21:AC21"/>
    <mergeCell ref="Z22:AC22"/>
    <mergeCell ref="AD20:AD32"/>
    <mergeCell ref="AA23:AC23"/>
    <mergeCell ref="Z24:Z32"/>
    <mergeCell ref="AA24:AC24"/>
    <mergeCell ref="AA25:AC25"/>
    <mergeCell ref="AA26:AC26"/>
    <mergeCell ref="AB27:AC27"/>
    <mergeCell ref="AA28:AA32"/>
    <mergeCell ref="AB28:AC28"/>
    <mergeCell ref="AB29:AC29"/>
  </mergeCells>
  <printOptions horizontalCentered="1" verticalCentered="1"/>
  <pageMargins left="0" right="0" top="0" bottom="0" header="0" footer="0"/>
  <pageSetup fitToHeight="2" horizontalDpi="600" verticalDpi="600" orientation="landscape" paperSize="9" scale="79" r:id="rId1"/>
  <rowBreaks count="1" manualBreakCount="1">
    <brk id="41" max="30" man="1"/>
  </rowBreaks>
</worksheet>
</file>

<file path=xl/worksheets/sheet3.xml><?xml version="1.0" encoding="utf-8"?>
<worksheet xmlns="http://schemas.openxmlformats.org/spreadsheetml/2006/main" xmlns:r="http://schemas.openxmlformats.org/officeDocument/2006/relationships">
  <dimension ref="A1:AH109"/>
  <sheetViews>
    <sheetView view="pageBreakPreview" zoomScale="75" zoomScaleSheetLayoutView="75" zoomScalePageLayoutView="0" workbookViewId="0" topLeftCell="A1">
      <selection activeCell="A5" sqref="A5:A35"/>
    </sheetView>
  </sheetViews>
  <sheetFormatPr defaultColWidth="9.140625" defaultRowHeight="12.75"/>
  <cols>
    <col min="1" max="1" width="3.421875" style="36" customWidth="1"/>
    <col min="2" max="2" width="3.8515625" style="36" customWidth="1"/>
    <col min="3" max="3" width="5.28125" style="36" customWidth="1"/>
    <col min="4" max="4" width="11.8515625" style="36" customWidth="1"/>
    <col min="5" max="5" width="9.57421875" style="36" customWidth="1"/>
    <col min="6" max="6" width="5.28125" style="36" customWidth="1"/>
    <col min="7" max="7" width="11.28125" style="36" customWidth="1"/>
    <col min="8" max="8" width="10.28125" style="36" customWidth="1"/>
    <col min="9" max="9" width="5.421875" style="36" customWidth="1"/>
    <col min="10" max="10" width="11.421875" style="36" customWidth="1"/>
    <col min="11" max="11" width="11.00390625" style="36" customWidth="1"/>
    <col min="12" max="12" width="5.140625" style="36" customWidth="1"/>
    <col min="13" max="13" width="10.421875" style="36" customWidth="1"/>
    <col min="14" max="14" width="13.28125" style="36" customWidth="1"/>
    <col min="15" max="15" width="5.421875" style="36" customWidth="1"/>
    <col min="16" max="16" width="10.421875" style="36" customWidth="1"/>
    <col min="17" max="17" width="12.7109375" style="36" customWidth="1"/>
    <col min="18" max="18" width="6.00390625" style="36" customWidth="1"/>
    <col min="19" max="19" width="10.421875" style="36" customWidth="1"/>
    <col min="20" max="20" width="13.00390625" style="36" customWidth="1"/>
    <col min="21" max="21" width="5.7109375" style="36" customWidth="1"/>
    <col min="22" max="22" width="9.57421875" style="36" customWidth="1"/>
    <col min="23" max="23" width="10.8515625" style="36" customWidth="1"/>
    <col min="24" max="24" width="5.7109375" style="36" customWidth="1"/>
    <col min="25" max="25" width="11.57421875" style="36" customWidth="1"/>
    <col min="26" max="26" width="11.00390625" style="36" customWidth="1"/>
    <col min="27" max="27" width="6.140625" style="36" customWidth="1"/>
    <col min="28" max="28" width="6.00390625" style="57" bestFit="1" customWidth="1"/>
    <col min="29" max="29" width="6.00390625" style="57" customWidth="1"/>
    <col min="30" max="30" width="7.7109375" style="57" customWidth="1"/>
    <col min="31" max="31" width="5.140625" style="57" bestFit="1" customWidth="1"/>
    <col min="32" max="32" width="4.28125" style="57" customWidth="1"/>
    <col min="33" max="33" width="4.8515625" style="57" customWidth="1"/>
    <col min="34" max="34" width="5.8515625" style="36" customWidth="1"/>
    <col min="35" max="35" width="10.28125" style="36" customWidth="1"/>
    <col min="36" max="37" width="10.28125" style="2" customWidth="1"/>
    <col min="38" max="113" width="9.140625" style="2" customWidth="1"/>
    <col min="114" max="16384" width="9.140625" style="36" customWidth="1"/>
  </cols>
  <sheetData>
    <row r="1" spans="1:33" ht="12.75">
      <c r="A1" s="1034" t="s">
        <v>12</v>
      </c>
      <c r="B1" s="1035"/>
      <c r="C1" s="1036"/>
      <c r="D1" s="1034" t="s">
        <v>13</v>
      </c>
      <c r="E1" s="1035"/>
      <c r="F1" s="1036"/>
      <c r="G1" s="1034" t="s">
        <v>14</v>
      </c>
      <c r="H1" s="1035"/>
      <c r="I1" s="1036"/>
      <c r="J1" s="1034" t="s">
        <v>19</v>
      </c>
      <c r="K1" s="1035"/>
      <c r="L1" s="1036"/>
      <c r="M1" s="1034" t="s">
        <v>40</v>
      </c>
      <c r="N1" s="1035"/>
      <c r="O1" s="1036"/>
      <c r="P1" s="1034" t="s">
        <v>41</v>
      </c>
      <c r="Q1" s="1035"/>
      <c r="R1" s="1036"/>
      <c r="S1" s="1034" t="s">
        <v>42</v>
      </c>
      <c r="T1" s="1035"/>
      <c r="U1" s="1036"/>
      <c r="V1" s="1034" t="s">
        <v>43</v>
      </c>
      <c r="W1" s="1035"/>
      <c r="X1" s="1036"/>
      <c r="Y1" s="1034" t="s">
        <v>44</v>
      </c>
      <c r="Z1" s="1035"/>
      <c r="AA1" s="1036"/>
      <c r="AB1" s="1048" t="s">
        <v>5</v>
      </c>
      <c r="AC1" s="1049"/>
      <c r="AD1" s="1049"/>
      <c r="AE1" s="1049"/>
      <c r="AF1" s="1049"/>
      <c r="AG1" s="1050"/>
    </row>
    <row r="2" spans="1:33" ht="12.75">
      <c r="A2" s="1037"/>
      <c r="B2" s="1020"/>
      <c r="C2" s="889"/>
      <c r="D2" s="1037"/>
      <c r="E2" s="1020"/>
      <c r="F2" s="889"/>
      <c r="G2" s="1037"/>
      <c r="H2" s="1020"/>
      <c r="I2" s="889"/>
      <c r="J2" s="1037"/>
      <c r="K2" s="1020"/>
      <c r="L2" s="889"/>
      <c r="M2" s="1037"/>
      <c r="N2" s="1020"/>
      <c r="O2" s="889"/>
      <c r="P2" s="1037"/>
      <c r="Q2" s="1020"/>
      <c r="R2" s="889"/>
      <c r="S2" s="1037"/>
      <c r="T2" s="1020"/>
      <c r="U2" s="889"/>
      <c r="V2" s="1037"/>
      <c r="W2" s="1020"/>
      <c r="X2" s="889"/>
      <c r="Y2" s="1037"/>
      <c r="Z2" s="1020"/>
      <c r="AA2" s="889"/>
      <c r="AB2" s="1045" t="s">
        <v>47</v>
      </c>
      <c r="AC2" s="1046"/>
      <c r="AD2" s="1046"/>
      <c r="AE2" s="1046"/>
      <c r="AF2" s="1046"/>
      <c r="AG2" s="1047"/>
    </row>
    <row r="3" spans="1:33" ht="12.75">
      <c r="A3" s="1037"/>
      <c r="B3" s="1020"/>
      <c r="C3" s="889"/>
      <c r="D3" s="1037"/>
      <c r="E3" s="1020"/>
      <c r="F3" s="889"/>
      <c r="G3" s="1037"/>
      <c r="H3" s="1020"/>
      <c r="I3" s="889"/>
      <c r="J3" s="1037"/>
      <c r="K3" s="1020"/>
      <c r="L3" s="889"/>
      <c r="M3" s="1037"/>
      <c r="N3" s="1020"/>
      <c r="O3" s="889"/>
      <c r="P3" s="1037"/>
      <c r="Q3" s="1020"/>
      <c r="R3" s="889"/>
      <c r="S3" s="1037"/>
      <c r="T3" s="1020"/>
      <c r="U3" s="889"/>
      <c r="V3" s="1037"/>
      <c r="W3" s="1020"/>
      <c r="X3" s="889"/>
      <c r="Y3" s="1037"/>
      <c r="Z3" s="1020"/>
      <c r="AA3" s="889"/>
      <c r="AB3" s="50" t="s">
        <v>48</v>
      </c>
      <c r="AC3" s="51" t="s">
        <v>56</v>
      </c>
      <c r="AD3" s="51" t="s">
        <v>55</v>
      </c>
      <c r="AE3" s="51" t="s">
        <v>57</v>
      </c>
      <c r="AF3" s="46">
        <v>-1</v>
      </c>
      <c r="AG3" s="52" t="s">
        <v>39</v>
      </c>
    </row>
    <row r="4" spans="1:33" ht="13.5" thickBot="1">
      <c r="A4" s="897"/>
      <c r="B4" s="898"/>
      <c r="C4" s="899"/>
      <c r="D4" s="897"/>
      <c r="E4" s="898"/>
      <c r="F4" s="899"/>
      <c r="G4" s="897"/>
      <c r="H4" s="898"/>
      <c r="I4" s="899"/>
      <c r="J4" s="897"/>
      <c r="K4" s="898"/>
      <c r="L4" s="899"/>
      <c r="M4" s="897"/>
      <c r="N4" s="898"/>
      <c r="O4" s="899"/>
      <c r="P4" s="897"/>
      <c r="Q4" s="898"/>
      <c r="R4" s="899"/>
      <c r="S4" s="897"/>
      <c r="T4" s="898"/>
      <c r="U4" s="899"/>
      <c r="V4" s="897"/>
      <c r="W4" s="898"/>
      <c r="X4" s="899"/>
      <c r="Y4" s="897"/>
      <c r="Z4" s="898"/>
      <c r="AA4" s="899"/>
      <c r="AB4" s="53" t="s">
        <v>9</v>
      </c>
      <c r="AC4" s="53"/>
      <c r="AD4" s="53"/>
      <c r="AE4" s="53"/>
      <c r="AF4" s="46" t="s">
        <v>3</v>
      </c>
      <c r="AG4" s="47" t="s">
        <v>50</v>
      </c>
    </row>
    <row r="5" spans="1:34" ht="39" customHeight="1" thickBot="1">
      <c r="A5" s="1038" t="s">
        <v>58</v>
      </c>
      <c r="B5" s="1041" t="s">
        <v>53</v>
      </c>
      <c r="C5" s="1026" t="s">
        <v>45</v>
      </c>
      <c r="D5" s="1028" t="s">
        <v>10</v>
      </c>
      <c r="E5" s="1044" t="s">
        <v>11</v>
      </c>
      <c r="F5" s="1021" t="s">
        <v>45</v>
      </c>
      <c r="G5" s="1028" t="s">
        <v>15</v>
      </c>
      <c r="H5" s="1028" t="s">
        <v>16</v>
      </c>
      <c r="I5" s="1026" t="s">
        <v>45</v>
      </c>
      <c r="J5" s="1028" t="s">
        <v>17</v>
      </c>
      <c r="K5" s="1019" t="s">
        <v>18</v>
      </c>
      <c r="L5" s="11" t="s">
        <v>45</v>
      </c>
      <c r="M5" s="12" t="s">
        <v>30</v>
      </c>
      <c r="N5" s="49"/>
      <c r="O5" s="12"/>
      <c r="P5" s="12"/>
      <c r="Q5" s="12"/>
      <c r="R5" s="12"/>
      <c r="S5" s="12"/>
      <c r="T5" s="12"/>
      <c r="U5" s="12"/>
      <c r="V5" s="6"/>
      <c r="W5" s="6"/>
      <c r="X5" s="6"/>
      <c r="Y5" s="6"/>
      <c r="Z5" s="6"/>
      <c r="AA5" s="6"/>
      <c r="AB5" s="1023">
        <v>103</v>
      </c>
      <c r="AC5" s="1025"/>
      <c r="AD5" s="43">
        <v>102</v>
      </c>
      <c r="AE5" s="1057">
        <v>101</v>
      </c>
      <c r="AF5" s="1051" t="s">
        <v>3</v>
      </c>
      <c r="AG5" s="1052"/>
      <c r="AH5" s="58"/>
    </row>
    <row r="6" spans="1:34" ht="39" customHeight="1" thickBot="1">
      <c r="A6" s="1039"/>
      <c r="B6" s="1042"/>
      <c r="C6" s="1027"/>
      <c r="D6" s="888"/>
      <c r="E6" s="889"/>
      <c r="F6" s="1033"/>
      <c r="G6" s="888"/>
      <c r="H6" s="888"/>
      <c r="I6" s="1027"/>
      <c r="J6" s="888"/>
      <c r="K6" s="1020"/>
      <c r="L6" s="7" t="s">
        <v>46</v>
      </c>
      <c r="M6" s="37" t="s">
        <v>30</v>
      </c>
      <c r="N6" s="34"/>
      <c r="O6" s="12"/>
      <c r="P6" s="34"/>
      <c r="Q6" s="34"/>
      <c r="R6" s="12"/>
      <c r="S6" s="34"/>
      <c r="T6" s="34"/>
      <c r="U6" s="12"/>
      <c r="V6" s="9"/>
      <c r="W6" s="9"/>
      <c r="X6" s="12"/>
      <c r="Y6" s="9"/>
      <c r="Z6" s="9"/>
      <c r="AA6" s="12"/>
      <c r="AB6" s="1023">
        <v>291</v>
      </c>
      <c r="AC6" s="1024"/>
      <c r="AD6" s="1025"/>
      <c r="AE6" s="1058"/>
      <c r="AF6" s="1053"/>
      <c r="AG6" s="1054"/>
      <c r="AH6" s="58"/>
    </row>
    <row r="7" spans="1:34" ht="40.5" customHeight="1" thickBot="1">
      <c r="A7" s="1039"/>
      <c r="B7" s="1042"/>
      <c r="C7" s="1027"/>
      <c r="D7" s="888"/>
      <c r="E7" s="889"/>
      <c r="F7" s="1033"/>
      <c r="G7" s="888"/>
      <c r="H7" s="888"/>
      <c r="I7" s="1026" t="s">
        <v>46</v>
      </c>
      <c r="J7" s="1031" t="s">
        <v>22</v>
      </c>
      <c r="K7" s="1019" t="s">
        <v>23</v>
      </c>
      <c r="L7" s="11" t="s">
        <v>45</v>
      </c>
      <c r="M7" s="12" t="s">
        <v>30</v>
      </c>
      <c r="N7" s="12"/>
      <c r="O7" s="12"/>
      <c r="P7" s="12"/>
      <c r="Q7" s="12"/>
      <c r="R7" s="12"/>
      <c r="S7" s="12"/>
      <c r="T7" s="12"/>
      <c r="U7" s="12"/>
      <c r="V7" s="12"/>
      <c r="W7" s="12"/>
      <c r="X7" s="12"/>
      <c r="Y7" s="12"/>
      <c r="Z7" s="12"/>
      <c r="AA7" s="12"/>
      <c r="AB7" s="1023">
        <v>231</v>
      </c>
      <c r="AC7" s="1024"/>
      <c r="AD7" s="1025"/>
      <c r="AE7" s="1058"/>
      <c r="AF7" s="1053"/>
      <c r="AG7" s="1054"/>
      <c r="AH7" s="58"/>
    </row>
    <row r="8" spans="1:34" ht="40.5" customHeight="1" thickBot="1">
      <c r="A8" s="1039"/>
      <c r="B8" s="1042"/>
      <c r="C8" s="1027"/>
      <c r="D8" s="888"/>
      <c r="E8" s="889"/>
      <c r="F8" s="1022"/>
      <c r="G8" s="888"/>
      <c r="H8" s="888"/>
      <c r="I8" s="1027"/>
      <c r="J8" s="1032"/>
      <c r="K8" s="1020"/>
      <c r="L8" s="7" t="s">
        <v>46</v>
      </c>
      <c r="M8" s="37" t="s">
        <v>30</v>
      </c>
      <c r="N8" s="34"/>
      <c r="O8" s="12"/>
      <c r="P8" s="34"/>
      <c r="Q8" s="34"/>
      <c r="R8" s="12"/>
      <c r="S8" s="34"/>
      <c r="T8" s="34"/>
      <c r="U8" s="12"/>
      <c r="V8" s="34"/>
      <c r="W8" s="34"/>
      <c r="X8" s="12"/>
      <c r="Y8" s="9"/>
      <c r="Z8" s="9"/>
      <c r="AA8" s="12"/>
      <c r="AB8" s="1023">
        <v>291</v>
      </c>
      <c r="AC8" s="1024"/>
      <c r="AD8" s="1025"/>
      <c r="AE8" s="1058"/>
      <c r="AF8" s="1053"/>
      <c r="AG8" s="1054"/>
      <c r="AH8" s="58"/>
    </row>
    <row r="9" spans="1:34" ht="39" customHeight="1" thickBot="1">
      <c r="A9" s="1039"/>
      <c r="B9" s="1042"/>
      <c r="C9" s="1027"/>
      <c r="D9" s="888"/>
      <c r="E9" s="889"/>
      <c r="F9" s="1027" t="s">
        <v>46</v>
      </c>
      <c r="G9" s="1031" t="s">
        <v>24</v>
      </c>
      <c r="H9" s="1031" t="s">
        <v>51</v>
      </c>
      <c r="I9" s="1021" t="s">
        <v>45</v>
      </c>
      <c r="J9" s="1028" t="s">
        <v>20</v>
      </c>
      <c r="K9" s="1019" t="s">
        <v>21</v>
      </c>
      <c r="L9" s="1026" t="s">
        <v>45</v>
      </c>
      <c r="M9" s="1028" t="s">
        <v>22</v>
      </c>
      <c r="N9" s="1019" t="s">
        <v>23</v>
      </c>
      <c r="O9" s="11" t="s">
        <v>45</v>
      </c>
      <c r="P9" s="12" t="s">
        <v>30</v>
      </c>
      <c r="Q9" s="12"/>
      <c r="R9" s="12"/>
      <c r="S9" s="12"/>
      <c r="T9" s="12"/>
      <c r="U9" s="12"/>
      <c r="V9" s="12"/>
      <c r="W9" s="12"/>
      <c r="X9" s="12"/>
      <c r="Y9" s="12"/>
      <c r="Z9" s="12"/>
      <c r="AA9" s="12"/>
      <c r="AB9" s="1023">
        <v>231</v>
      </c>
      <c r="AC9" s="1024"/>
      <c r="AD9" s="1025"/>
      <c r="AE9" s="1058"/>
      <c r="AF9" s="1053"/>
      <c r="AG9" s="1054"/>
      <c r="AH9" s="58"/>
    </row>
    <row r="10" spans="1:34" ht="39" customHeight="1" thickBot="1">
      <c r="A10" s="1039"/>
      <c r="B10" s="1042"/>
      <c r="C10" s="1027"/>
      <c r="D10" s="888"/>
      <c r="E10" s="889"/>
      <c r="F10" s="1027"/>
      <c r="G10" s="884"/>
      <c r="H10" s="884"/>
      <c r="I10" s="1033"/>
      <c r="J10" s="888"/>
      <c r="K10" s="1020"/>
      <c r="L10" s="1027"/>
      <c r="M10" s="888"/>
      <c r="N10" s="1020"/>
      <c r="O10" s="7" t="s">
        <v>46</v>
      </c>
      <c r="P10" s="12" t="s">
        <v>30</v>
      </c>
      <c r="Q10" s="12"/>
      <c r="R10" s="12"/>
      <c r="S10" s="12"/>
      <c r="T10" s="12"/>
      <c r="U10" s="12"/>
      <c r="V10" s="12"/>
      <c r="W10" s="12"/>
      <c r="X10" s="12"/>
      <c r="Y10" s="12"/>
      <c r="Z10" s="10"/>
      <c r="AA10" s="12"/>
      <c r="AB10" s="1023">
        <v>291</v>
      </c>
      <c r="AC10" s="1024"/>
      <c r="AD10" s="1025"/>
      <c r="AE10" s="1058"/>
      <c r="AF10" s="1053"/>
      <c r="AG10" s="1054"/>
      <c r="AH10" s="58"/>
    </row>
    <row r="11" spans="1:34" ht="33.75" customHeight="1" thickBot="1">
      <c r="A11" s="1039"/>
      <c r="B11" s="1042"/>
      <c r="C11" s="1027"/>
      <c r="D11" s="888"/>
      <c r="E11" s="889"/>
      <c r="F11" s="1027"/>
      <c r="G11" s="884"/>
      <c r="H11" s="884"/>
      <c r="I11" s="1033"/>
      <c r="J11" s="888"/>
      <c r="K11" s="1020"/>
      <c r="L11" s="1026" t="s">
        <v>46</v>
      </c>
      <c r="M11" s="1028" t="s">
        <v>25</v>
      </c>
      <c r="N11" s="1028" t="s">
        <v>27</v>
      </c>
      <c r="O11" s="1026" t="s">
        <v>45</v>
      </c>
      <c r="P11" s="1031" t="s">
        <v>26</v>
      </c>
      <c r="Q11" s="1031" t="s">
        <v>28</v>
      </c>
      <c r="R11" s="1021" t="s">
        <v>45</v>
      </c>
      <c r="S11" s="1031" t="s">
        <v>52</v>
      </c>
      <c r="T11" s="1031" t="s">
        <v>49</v>
      </c>
      <c r="U11" s="12" t="s">
        <v>45</v>
      </c>
      <c r="V11" s="39" t="s">
        <v>30</v>
      </c>
      <c r="W11" s="9"/>
      <c r="X11" s="12"/>
      <c r="Y11" s="9"/>
      <c r="Z11" s="9"/>
      <c r="AA11" s="12"/>
      <c r="AB11" s="1023">
        <v>241</v>
      </c>
      <c r="AC11" s="1024"/>
      <c r="AD11" s="1025"/>
      <c r="AE11" s="1058"/>
      <c r="AF11" s="1053"/>
      <c r="AG11" s="1054"/>
      <c r="AH11" s="58"/>
    </row>
    <row r="12" spans="1:34" ht="33.75" customHeight="1" thickBot="1">
      <c r="A12" s="1039"/>
      <c r="B12" s="1042"/>
      <c r="C12" s="1027"/>
      <c r="D12" s="888"/>
      <c r="E12" s="889"/>
      <c r="F12" s="1027"/>
      <c r="G12" s="884"/>
      <c r="H12" s="884"/>
      <c r="I12" s="1033"/>
      <c r="J12" s="888"/>
      <c r="K12" s="1020"/>
      <c r="L12" s="1027"/>
      <c r="M12" s="888"/>
      <c r="N12" s="888"/>
      <c r="O12" s="1027"/>
      <c r="P12" s="884"/>
      <c r="Q12" s="884"/>
      <c r="R12" s="1022"/>
      <c r="S12" s="1032"/>
      <c r="T12" s="1032"/>
      <c r="U12" s="12" t="s">
        <v>46</v>
      </c>
      <c r="V12" s="39" t="s">
        <v>30</v>
      </c>
      <c r="W12" s="9"/>
      <c r="X12" s="12"/>
      <c r="Y12" s="9"/>
      <c r="Z12" s="9"/>
      <c r="AA12" s="12"/>
      <c r="AB12" s="1023">
        <v>242</v>
      </c>
      <c r="AC12" s="1024"/>
      <c r="AD12" s="1025"/>
      <c r="AE12" s="1058"/>
      <c r="AF12" s="1053"/>
      <c r="AG12" s="1054"/>
      <c r="AH12" s="58"/>
    </row>
    <row r="13" spans="1:34" ht="39" customHeight="1" thickBot="1">
      <c r="A13" s="1039"/>
      <c r="B13" s="1042"/>
      <c r="C13" s="1027"/>
      <c r="D13" s="888"/>
      <c r="E13" s="889"/>
      <c r="F13" s="1027"/>
      <c r="G13" s="884"/>
      <c r="H13" s="884"/>
      <c r="I13" s="1033"/>
      <c r="J13" s="888"/>
      <c r="K13" s="1020"/>
      <c r="L13" s="1027"/>
      <c r="M13" s="888"/>
      <c r="N13" s="888"/>
      <c r="O13" s="1027"/>
      <c r="P13" s="884"/>
      <c r="Q13" s="884"/>
      <c r="R13" s="1021" t="s">
        <v>46</v>
      </c>
      <c r="S13" s="1028" t="s">
        <v>31</v>
      </c>
      <c r="T13" s="1019" t="s">
        <v>38</v>
      </c>
      <c r="U13" s="1026" t="s">
        <v>45</v>
      </c>
      <c r="V13" s="1028" t="s">
        <v>32</v>
      </c>
      <c r="W13" s="1019" t="s">
        <v>33</v>
      </c>
      <c r="X13" s="1026" t="s">
        <v>45</v>
      </c>
      <c r="Y13" s="1028" t="s">
        <v>34</v>
      </c>
      <c r="Z13" s="1019" t="s">
        <v>35</v>
      </c>
      <c r="AA13" s="12" t="s">
        <v>45</v>
      </c>
      <c r="AB13" s="1023">
        <v>243</v>
      </c>
      <c r="AC13" s="1024"/>
      <c r="AD13" s="1025"/>
      <c r="AE13" s="1058"/>
      <c r="AF13" s="1053"/>
      <c r="AG13" s="1054"/>
      <c r="AH13" s="58"/>
    </row>
    <row r="14" spans="1:34" ht="39" customHeight="1" thickBot="1">
      <c r="A14" s="1039"/>
      <c r="B14" s="1042"/>
      <c r="C14" s="1027"/>
      <c r="D14" s="888"/>
      <c r="E14" s="889"/>
      <c r="F14" s="1027"/>
      <c r="G14" s="884"/>
      <c r="H14" s="884"/>
      <c r="I14" s="1033"/>
      <c r="J14" s="888"/>
      <c r="K14" s="1020"/>
      <c r="L14" s="1027"/>
      <c r="M14" s="888"/>
      <c r="N14" s="888"/>
      <c r="O14" s="1027"/>
      <c r="P14" s="884"/>
      <c r="Q14" s="884"/>
      <c r="R14" s="1033"/>
      <c r="S14" s="888"/>
      <c r="T14" s="1020"/>
      <c r="U14" s="1027"/>
      <c r="V14" s="888"/>
      <c r="W14" s="1020"/>
      <c r="X14" s="1027"/>
      <c r="Y14" s="888"/>
      <c r="Z14" s="1020"/>
      <c r="AA14" s="7" t="s">
        <v>46</v>
      </c>
      <c r="AB14" s="1023">
        <v>245</v>
      </c>
      <c r="AC14" s="1024"/>
      <c r="AD14" s="1025"/>
      <c r="AE14" s="1058"/>
      <c r="AF14" s="1053"/>
      <c r="AG14" s="1054"/>
      <c r="AH14" s="58"/>
    </row>
    <row r="15" spans="1:34" ht="36.75" customHeight="1" thickBot="1">
      <c r="A15" s="1039"/>
      <c r="B15" s="1042"/>
      <c r="C15" s="1027"/>
      <c r="D15" s="888"/>
      <c r="E15" s="889"/>
      <c r="F15" s="1027"/>
      <c r="G15" s="884"/>
      <c r="H15" s="884"/>
      <c r="I15" s="1033"/>
      <c r="J15" s="888"/>
      <c r="K15" s="1020"/>
      <c r="L15" s="1027"/>
      <c r="M15" s="888"/>
      <c r="N15" s="888"/>
      <c r="O15" s="1027"/>
      <c r="P15" s="884"/>
      <c r="Q15" s="884"/>
      <c r="R15" s="1033"/>
      <c r="S15" s="888"/>
      <c r="T15" s="1020"/>
      <c r="U15" s="1027"/>
      <c r="V15" s="888"/>
      <c r="W15" s="1020"/>
      <c r="X15" s="1026" t="s">
        <v>46</v>
      </c>
      <c r="Y15" s="1028" t="s">
        <v>36</v>
      </c>
      <c r="Z15" s="1019" t="s">
        <v>37</v>
      </c>
      <c r="AA15" s="11" t="s">
        <v>45</v>
      </c>
      <c r="AB15" s="1023">
        <v>244</v>
      </c>
      <c r="AC15" s="1024"/>
      <c r="AD15" s="1025"/>
      <c r="AE15" s="1058"/>
      <c r="AF15" s="1053"/>
      <c r="AG15" s="1054"/>
      <c r="AH15" s="58"/>
    </row>
    <row r="16" spans="1:34" ht="36.75" customHeight="1" thickBot="1">
      <c r="A16" s="1039"/>
      <c r="B16" s="1042"/>
      <c r="C16" s="1027"/>
      <c r="D16" s="888"/>
      <c r="E16" s="889"/>
      <c r="F16" s="1027"/>
      <c r="G16" s="884"/>
      <c r="H16" s="884"/>
      <c r="I16" s="1033"/>
      <c r="J16" s="888"/>
      <c r="K16" s="1020"/>
      <c r="L16" s="1027"/>
      <c r="M16" s="888"/>
      <c r="N16" s="888"/>
      <c r="O16" s="1027"/>
      <c r="P16" s="884"/>
      <c r="Q16" s="884"/>
      <c r="R16" s="1033"/>
      <c r="S16" s="888"/>
      <c r="T16" s="1020"/>
      <c r="U16" s="1027"/>
      <c r="V16" s="888"/>
      <c r="W16" s="1020"/>
      <c r="X16" s="1027"/>
      <c r="Y16" s="888"/>
      <c r="Z16" s="1020"/>
      <c r="AA16" s="7" t="s">
        <v>46</v>
      </c>
      <c r="AB16" s="1023">
        <v>245</v>
      </c>
      <c r="AC16" s="1024"/>
      <c r="AD16" s="1025"/>
      <c r="AE16" s="1058"/>
      <c r="AF16" s="1053"/>
      <c r="AG16" s="1054"/>
      <c r="AH16" s="58"/>
    </row>
    <row r="17" spans="1:34" ht="16.5" thickBot="1">
      <c r="A17" s="1039"/>
      <c r="B17" s="1042"/>
      <c r="C17" s="1027"/>
      <c r="D17" s="888"/>
      <c r="E17" s="889"/>
      <c r="F17" s="1027"/>
      <c r="G17" s="884"/>
      <c r="H17" s="884"/>
      <c r="I17" s="1033"/>
      <c r="J17" s="888"/>
      <c r="K17" s="1020"/>
      <c r="L17" s="1027"/>
      <c r="M17" s="888"/>
      <c r="N17" s="888"/>
      <c r="O17" s="1029"/>
      <c r="P17" s="1032"/>
      <c r="Q17" s="1032"/>
      <c r="R17" s="1022"/>
      <c r="S17" s="888"/>
      <c r="T17" s="1020"/>
      <c r="U17" s="11" t="s">
        <v>46</v>
      </c>
      <c r="V17" s="38"/>
      <c r="W17" s="9"/>
      <c r="X17" s="12"/>
      <c r="Y17" s="12"/>
      <c r="Z17" s="9"/>
      <c r="AA17" s="12"/>
      <c r="AB17" s="1023">
        <v>291</v>
      </c>
      <c r="AC17" s="1024"/>
      <c r="AD17" s="1025"/>
      <c r="AE17" s="1058"/>
      <c r="AF17" s="1053"/>
      <c r="AG17" s="1054"/>
      <c r="AH17" s="58"/>
    </row>
    <row r="18" spans="1:34" ht="42" customHeight="1" thickBot="1">
      <c r="A18" s="1039"/>
      <c r="B18" s="1042"/>
      <c r="C18" s="1027"/>
      <c r="D18" s="888"/>
      <c r="E18" s="889"/>
      <c r="F18" s="1027"/>
      <c r="G18" s="884"/>
      <c r="H18" s="884"/>
      <c r="I18" s="1033"/>
      <c r="J18" s="888"/>
      <c r="K18" s="1020"/>
      <c r="L18" s="1027"/>
      <c r="M18" s="888"/>
      <c r="N18" s="888"/>
      <c r="O18" s="1026" t="s">
        <v>46</v>
      </c>
      <c r="P18" s="1028" t="s">
        <v>31</v>
      </c>
      <c r="Q18" s="1019" t="s">
        <v>38</v>
      </c>
      <c r="R18" s="1026" t="s">
        <v>45</v>
      </c>
      <c r="S18" s="1028" t="s">
        <v>32</v>
      </c>
      <c r="T18" s="1019" t="s">
        <v>33</v>
      </c>
      <c r="U18" s="1026" t="s">
        <v>45</v>
      </c>
      <c r="V18" s="1028" t="s">
        <v>34</v>
      </c>
      <c r="W18" s="1019" t="s">
        <v>35</v>
      </c>
      <c r="X18" s="12" t="s">
        <v>45</v>
      </c>
      <c r="Y18" s="38" t="s">
        <v>30</v>
      </c>
      <c r="Z18" s="9"/>
      <c r="AA18" s="12"/>
      <c r="AB18" s="1023">
        <v>243</v>
      </c>
      <c r="AC18" s="1024"/>
      <c r="AD18" s="1025"/>
      <c r="AE18" s="1058"/>
      <c r="AF18" s="1053"/>
      <c r="AG18" s="1054"/>
      <c r="AH18" s="58"/>
    </row>
    <row r="19" spans="1:34" ht="42" customHeight="1" thickBot="1">
      <c r="A19" s="1039"/>
      <c r="B19" s="1042"/>
      <c r="C19" s="1027"/>
      <c r="D19" s="888"/>
      <c r="E19" s="889"/>
      <c r="F19" s="1027"/>
      <c r="G19" s="884"/>
      <c r="H19" s="884"/>
      <c r="I19" s="1033"/>
      <c r="J19" s="888"/>
      <c r="K19" s="1020"/>
      <c r="L19" s="1027"/>
      <c r="M19" s="888"/>
      <c r="N19" s="888"/>
      <c r="O19" s="1027"/>
      <c r="P19" s="888"/>
      <c r="Q19" s="1020"/>
      <c r="R19" s="1027"/>
      <c r="S19" s="888"/>
      <c r="T19" s="1020"/>
      <c r="U19" s="1027"/>
      <c r="V19" s="888"/>
      <c r="W19" s="1020"/>
      <c r="X19" s="7" t="s">
        <v>46</v>
      </c>
      <c r="Y19" s="38" t="s">
        <v>30</v>
      </c>
      <c r="Z19" s="9"/>
      <c r="AA19" s="12"/>
      <c r="AB19" s="1023">
        <v>245</v>
      </c>
      <c r="AC19" s="1024"/>
      <c r="AD19" s="1025"/>
      <c r="AE19" s="1058"/>
      <c r="AF19" s="1053"/>
      <c r="AG19" s="1054"/>
      <c r="AH19" s="58"/>
    </row>
    <row r="20" spans="1:34" ht="39" customHeight="1" thickBot="1">
      <c r="A20" s="1039"/>
      <c r="B20" s="1042"/>
      <c r="C20" s="1027"/>
      <c r="D20" s="888"/>
      <c r="E20" s="889"/>
      <c r="F20" s="1027"/>
      <c r="G20" s="884"/>
      <c r="H20" s="884"/>
      <c r="I20" s="1033"/>
      <c r="J20" s="888"/>
      <c r="K20" s="1020"/>
      <c r="L20" s="1027"/>
      <c r="M20" s="888"/>
      <c r="N20" s="888"/>
      <c r="O20" s="1027"/>
      <c r="P20" s="888"/>
      <c r="Q20" s="1020"/>
      <c r="R20" s="1027"/>
      <c r="S20" s="888"/>
      <c r="T20" s="1020"/>
      <c r="U20" s="1026" t="s">
        <v>46</v>
      </c>
      <c r="V20" s="1028" t="s">
        <v>36</v>
      </c>
      <c r="W20" s="1019" t="s">
        <v>37</v>
      </c>
      <c r="X20" s="11" t="s">
        <v>45</v>
      </c>
      <c r="Y20" s="9" t="s">
        <v>30</v>
      </c>
      <c r="Z20" s="9"/>
      <c r="AA20" s="12"/>
      <c r="AB20" s="1023">
        <v>244</v>
      </c>
      <c r="AC20" s="1024"/>
      <c r="AD20" s="1025"/>
      <c r="AE20" s="1058"/>
      <c r="AF20" s="1053"/>
      <c r="AG20" s="1054"/>
      <c r="AH20" s="58"/>
    </row>
    <row r="21" spans="1:34" ht="39" customHeight="1" thickBot="1">
      <c r="A21" s="1039"/>
      <c r="B21" s="1042"/>
      <c r="C21" s="1027"/>
      <c r="D21" s="888"/>
      <c r="E21" s="889"/>
      <c r="F21" s="1027"/>
      <c r="G21" s="884"/>
      <c r="H21" s="884"/>
      <c r="I21" s="1033"/>
      <c r="J21" s="888"/>
      <c r="K21" s="1020"/>
      <c r="L21" s="1027"/>
      <c r="M21" s="888"/>
      <c r="N21" s="888"/>
      <c r="O21" s="1027"/>
      <c r="P21" s="888"/>
      <c r="Q21" s="1020"/>
      <c r="R21" s="1027"/>
      <c r="S21" s="888"/>
      <c r="T21" s="1020"/>
      <c r="U21" s="1027"/>
      <c r="V21" s="888"/>
      <c r="W21" s="1020"/>
      <c r="X21" s="7" t="s">
        <v>46</v>
      </c>
      <c r="Y21" s="9" t="s">
        <v>30</v>
      </c>
      <c r="Z21" s="9"/>
      <c r="AA21" s="12"/>
      <c r="AB21" s="1023">
        <v>245</v>
      </c>
      <c r="AC21" s="1024"/>
      <c r="AD21" s="1025"/>
      <c r="AE21" s="1058"/>
      <c r="AF21" s="1053"/>
      <c r="AG21" s="1054"/>
      <c r="AH21" s="58"/>
    </row>
    <row r="22" spans="1:34" ht="16.5" thickBot="1">
      <c r="A22" s="1039"/>
      <c r="B22" s="1042"/>
      <c r="C22" s="1027"/>
      <c r="D22" s="888"/>
      <c r="E22" s="889"/>
      <c r="F22" s="1027"/>
      <c r="G22" s="884"/>
      <c r="H22" s="884"/>
      <c r="I22" s="1022"/>
      <c r="J22" s="1030"/>
      <c r="K22" s="898"/>
      <c r="L22" s="1029"/>
      <c r="M22" s="1030"/>
      <c r="N22" s="1030"/>
      <c r="O22" s="1029"/>
      <c r="P22" s="888"/>
      <c r="Q22" s="1020"/>
      <c r="R22" s="11" t="s">
        <v>46</v>
      </c>
      <c r="S22" s="38" t="s">
        <v>30</v>
      </c>
      <c r="T22" s="9"/>
      <c r="U22" s="12"/>
      <c r="V22" s="12"/>
      <c r="W22" s="9"/>
      <c r="X22" s="12"/>
      <c r="Y22" s="12"/>
      <c r="Z22" s="9"/>
      <c r="AA22" s="12"/>
      <c r="AB22" s="1023">
        <v>291</v>
      </c>
      <c r="AC22" s="1024"/>
      <c r="AD22" s="1025"/>
      <c r="AE22" s="1058"/>
      <c r="AF22" s="1053"/>
      <c r="AG22" s="1054"/>
      <c r="AH22" s="58"/>
    </row>
    <row r="23" spans="1:34" ht="41.25" customHeight="1" thickBot="1">
      <c r="A23" s="1039"/>
      <c r="B23" s="1042"/>
      <c r="C23" s="1027"/>
      <c r="D23" s="888"/>
      <c r="E23" s="889"/>
      <c r="F23" s="1027"/>
      <c r="G23" s="884"/>
      <c r="H23" s="884"/>
      <c r="I23" s="1021" t="s">
        <v>46</v>
      </c>
      <c r="J23" s="1028" t="s">
        <v>25</v>
      </c>
      <c r="K23" s="1019" t="s">
        <v>27</v>
      </c>
      <c r="L23" s="1026" t="s">
        <v>45</v>
      </c>
      <c r="M23" s="1028" t="s">
        <v>26</v>
      </c>
      <c r="N23" s="1019" t="s">
        <v>28</v>
      </c>
      <c r="O23" s="1026" t="s">
        <v>45</v>
      </c>
      <c r="P23" s="1028" t="s">
        <v>29</v>
      </c>
      <c r="Q23" s="1019" t="s">
        <v>49</v>
      </c>
      <c r="R23" s="11" t="s">
        <v>45</v>
      </c>
      <c r="S23" s="12" t="s">
        <v>30</v>
      </c>
      <c r="T23" s="12"/>
      <c r="U23" s="12"/>
      <c r="V23" s="12"/>
      <c r="W23" s="12"/>
      <c r="X23" s="12"/>
      <c r="Y23" s="12"/>
      <c r="Z23" s="12"/>
      <c r="AA23" s="12"/>
      <c r="AB23" s="1023">
        <v>241</v>
      </c>
      <c r="AC23" s="1024"/>
      <c r="AD23" s="1025"/>
      <c r="AE23" s="1058"/>
      <c r="AF23" s="1053"/>
      <c r="AG23" s="1054"/>
      <c r="AH23" s="58"/>
    </row>
    <row r="24" spans="1:34" ht="41.25" customHeight="1" thickBot="1">
      <c r="A24" s="1039"/>
      <c r="B24" s="1042"/>
      <c r="C24" s="1027"/>
      <c r="D24" s="888"/>
      <c r="E24" s="889"/>
      <c r="F24" s="1027"/>
      <c r="G24" s="884"/>
      <c r="H24" s="884"/>
      <c r="I24" s="1033"/>
      <c r="J24" s="888"/>
      <c r="K24" s="1020"/>
      <c r="L24" s="1027"/>
      <c r="M24" s="888"/>
      <c r="N24" s="1020"/>
      <c r="O24" s="1029"/>
      <c r="P24" s="1030"/>
      <c r="Q24" s="898"/>
      <c r="R24" s="11" t="s">
        <v>46</v>
      </c>
      <c r="S24" s="12" t="s">
        <v>30</v>
      </c>
      <c r="T24" s="12"/>
      <c r="U24" s="12"/>
      <c r="V24" s="12"/>
      <c r="W24" s="12"/>
      <c r="X24" s="12"/>
      <c r="Y24" s="12"/>
      <c r="Z24" s="12"/>
      <c r="AA24" s="12"/>
      <c r="AB24" s="1023">
        <v>242</v>
      </c>
      <c r="AC24" s="1024"/>
      <c r="AD24" s="1025"/>
      <c r="AE24" s="1058"/>
      <c r="AF24" s="1053"/>
      <c r="AG24" s="1054"/>
      <c r="AH24" s="58"/>
    </row>
    <row r="25" spans="1:34" ht="37.5" customHeight="1" thickBot="1">
      <c r="A25" s="1039"/>
      <c r="B25" s="1042"/>
      <c r="C25" s="1027"/>
      <c r="D25" s="888"/>
      <c r="E25" s="889"/>
      <c r="F25" s="1027"/>
      <c r="G25" s="884"/>
      <c r="H25" s="884"/>
      <c r="I25" s="1033"/>
      <c r="J25" s="888"/>
      <c r="K25" s="1020"/>
      <c r="L25" s="1027"/>
      <c r="M25" s="888"/>
      <c r="N25" s="1020"/>
      <c r="O25" s="1026" t="s">
        <v>46</v>
      </c>
      <c r="P25" s="1028" t="s">
        <v>31</v>
      </c>
      <c r="Q25" s="1019" t="s">
        <v>38</v>
      </c>
      <c r="R25" s="1026" t="s">
        <v>45</v>
      </c>
      <c r="S25" s="1028" t="s">
        <v>32</v>
      </c>
      <c r="T25" s="1019" t="s">
        <v>33</v>
      </c>
      <c r="U25" s="1026" t="s">
        <v>45</v>
      </c>
      <c r="V25" s="1028" t="s">
        <v>34</v>
      </c>
      <c r="W25" s="1019" t="s">
        <v>35</v>
      </c>
      <c r="X25" s="12" t="s">
        <v>45</v>
      </c>
      <c r="Y25" s="38" t="s">
        <v>30</v>
      </c>
      <c r="Z25" s="9"/>
      <c r="AA25" s="12"/>
      <c r="AB25" s="1023">
        <v>243</v>
      </c>
      <c r="AC25" s="1024"/>
      <c r="AD25" s="1025"/>
      <c r="AE25" s="1058"/>
      <c r="AF25" s="1053"/>
      <c r="AG25" s="1054"/>
      <c r="AH25" s="58"/>
    </row>
    <row r="26" spans="1:34" ht="37.5" customHeight="1" thickBot="1">
      <c r="A26" s="1039"/>
      <c r="B26" s="1042"/>
      <c r="C26" s="1027"/>
      <c r="D26" s="888"/>
      <c r="E26" s="889"/>
      <c r="F26" s="1027"/>
      <c r="G26" s="884"/>
      <c r="H26" s="884"/>
      <c r="I26" s="1033"/>
      <c r="J26" s="888"/>
      <c r="K26" s="1020"/>
      <c r="L26" s="1027"/>
      <c r="M26" s="888"/>
      <c r="N26" s="1020"/>
      <c r="O26" s="1027"/>
      <c r="P26" s="888"/>
      <c r="Q26" s="1020"/>
      <c r="R26" s="1027"/>
      <c r="S26" s="888"/>
      <c r="T26" s="1020"/>
      <c r="U26" s="1027"/>
      <c r="V26" s="888"/>
      <c r="W26" s="1020"/>
      <c r="X26" s="7" t="s">
        <v>46</v>
      </c>
      <c r="Y26" s="38" t="s">
        <v>30</v>
      </c>
      <c r="Z26" s="9"/>
      <c r="AA26" s="12"/>
      <c r="AB26" s="1023">
        <v>245</v>
      </c>
      <c r="AC26" s="1024"/>
      <c r="AD26" s="1025"/>
      <c r="AE26" s="1058"/>
      <c r="AF26" s="1053"/>
      <c r="AG26" s="1054"/>
      <c r="AH26" s="58"/>
    </row>
    <row r="27" spans="1:34" ht="37.5" customHeight="1" thickBot="1">
      <c r="A27" s="1039"/>
      <c r="B27" s="1042"/>
      <c r="C27" s="1027"/>
      <c r="D27" s="888"/>
      <c r="E27" s="889"/>
      <c r="F27" s="1027"/>
      <c r="G27" s="884"/>
      <c r="H27" s="884"/>
      <c r="I27" s="1033"/>
      <c r="J27" s="888"/>
      <c r="K27" s="1020"/>
      <c r="L27" s="1027"/>
      <c r="M27" s="888"/>
      <c r="N27" s="1020"/>
      <c r="O27" s="1027"/>
      <c r="P27" s="888"/>
      <c r="Q27" s="1020"/>
      <c r="R27" s="1027"/>
      <c r="S27" s="888"/>
      <c r="T27" s="1020"/>
      <c r="U27" s="1026" t="s">
        <v>46</v>
      </c>
      <c r="V27" s="1028" t="s">
        <v>36</v>
      </c>
      <c r="W27" s="1019" t="s">
        <v>37</v>
      </c>
      <c r="X27" s="11" t="s">
        <v>45</v>
      </c>
      <c r="Y27" s="9" t="s">
        <v>30</v>
      </c>
      <c r="Z27" s="9"/>
      <c r="AA27" s="12"/>
      <c r="AB27" s="1023">
        <v>244</v>
      </c>
      <c r="AC27" s="1024"/>
      <c r="AD27" s="1025"/>
      <c r="AE27" s="1058"/>
      <c r="AF27" s="1053"/>
      <c r="AG27" s="1054"/>
      <c r="AH27" s="58"/>
    </row>
    <row r="28" spans="1:34" ht="37.5" customHeight="1" thickBot="1">
      <c r="A28" s="1039"/>
      <c r="B28" s="1042"/>
      <c r="C28" s="1027"/>
      <c r="D28" s="888"/>
      <c r="E28" s="889"/>
      <c r="F28" s="1027"/>
      <c r="G28" s="884"/>
      <c r="H28" s="884"/>
      <c r="I28" s="1033"/>
      <c r="J28" s="888"/>
      <c r="K28" s="1020"/>
      <c r="L28" s="1027"/>
      <c r="M28" s="888"/>
      <c r="N28" s="1020"/>
      <c r="O28" s="1027"/>
      <c r="P28" s="888"/>
      <c r="Q28" s="1020"/>
      <c r="R28" s="1027"/>
      <c r="S28" s="888"/>
      <c r="T28" s="1020"/>
      <c r="U28" s="1027"/>
      <c r="V28" s="888"/>
      <c r="W28" s="1020"/>
      <c r="X28" s="7" t="s">
        <v>46</v>
      </c>
      <c r="Y28" s="9" t="s">
        <v>30</v>
      </c>
      <c r="Z28" s="9"/>
      <c r="AA28" s="12"/>
      <c r="AB28" s="1023">
        <v>245</v>
      </c>
      <c r="AC28" s="1024"/>
      <c r="AD28" s="1025"/>
      <c r="AE28" s="1058"/>
      <c r="AF28" s="1053"/>
      <c r="AG28" s="1054"/>
      <c r="AH28" s="58"/>
    </row>
    <row r="29" spans="1:34" ht="16.5" thickBot="1">
      <c r="A29" s="1039"/>
      <c r="B29" s="1042"/>
      <c r="C29" s="1027"/>
      <c r="D29" s="888"/>
      <c r="E29" s="889"/>
      <c r="F29" s="1027"/>
      <c r="G29" s="884"/>
      <c r="H29" s="884"/>
      <c r="I29" s="1033"/>
      <c r="J29" s="888"/>
      <c r="K29" s="1020"/>
      <c r="L29" s="1029"/>
      <c r="M29" s="1030"/>
      <c r="N29" s="898"/>
      <c r="O29" s="1029"/>
      <c r="P29" s="888"/>
      <c r="Q29" s="1020"/>
      <c r="R29" s="11" t="s">
        <v>46</v>
      </c>
      <c r="S29" s="38" t="s">
        <v>30</v>
      </c>
      <c r="T29" s="9"/>
      <c r="U29" s="12"/>
      <c r="V29" s="12"/>
      <c r="W29" s="9"/>
      <c r="X29" s="12"/>
      <c r="Y29" s="12"/>
      <c r="Z29" s="9"/>
      <c r="AA29" s="12"/>
      <c r="AB29" s="1023">
        <v>291</v>
      </c>
      <c r="AC29" s="1024"/>
      <c r="AD29" s="1025"/>
      <c r="AE29" s="1058"/>
      <c r="AF29" s="1053"/>
      <c r="AG29" s="1054"/>
      <c r="AH29" s="58"/>
    </row>
    <row r="30" spans="1:34" ht="33.75" customHeight="1" thickBot="1">
      <c r="A30" s="1039"/>
      <c r="B30" s="1042"/>
      <c r="C30" s="1027"/>
      <c r="D30" s="888"/>
      <c r="E30" s="889"/>
      <c r="F30" s="1027"/>
      <c r="G30" s="884"/>
      <c r="H30" s="884"/>
      <c r="I30" s="1033"/>
      <c r="J30" s="888"/>
      <c r="K30" s="1020"/>
      <c r="L30" s="1026" t="s">
        <v>46</v>
      </c>
      <c r="M30" s="1028" t="s">
        <v>31</v>
      </c>
      <c r="N30" s="1019" t="s">
        <v>38</v>
      </c>
      <c r="O30" s="1026" t="s">
        <v>45</v>
      </c>
      <c r="P30" s="1028" t="s">
        <v>32</v>
      </c>
      <c r="Q30" s="1019" t="s">
        <v>33</v>
      </c>
      <c r="R30" s="1026" t="s">
        <v>45</v>
      </c>
      <c r="S30" s="1028" t="s">
        <v>34</v>
      </c>
      <c r="T30" s="1019" t="s">
        <v>35</v>
      </c>
      <c r="U30" s="12" t="s">
        <v>45</v>
      </c>
      <c r="V30" s="38" t="s">
        <v>30</v>
      </c>
      <c r="W30" s="9"/>
      <c r="X30" s="12"/>
      <c r="Y30" s="12"/>
      <c r="Z30" s="12"/>
      <c r="AA30" s="12"/>
      <c r="AB30" s="1023">
        <v>243</v>
      </c>
      <c r="AC30" s="1024"/>
      <c r="AD30" s="1025"/>
      <c r="AE30" s="1058"/>
      <c r="AF30" s="1053"/>
      <c r="AG30" s="1054"/>
      <c r="AH30" s="58"/>
    </row>
    <row r="31" spans="1:34" ht="33.75" customHeight="1" thickBot="1">
      <c r="A31" s="1039"/>
      <c r="B31" s="1042"/>
      <c r="C31" s="1027"/>
      <c r="D31" s="888"/>
      <c r="E31" s="889"/>
      <c r="F31" s="1027"/>
      <c r="G31" s="884"/>
      <c r="H31" s="884"/>
      <c r="I31" s="1033"/>
      <c r="J31" s="888"/>
      <c r="K31" s="1020"/>
      <c r="L31" s="1027"/>
      <c r="M31" s="888"/>
      <c r="N31" s="1020"/>
      <c r="O31" s="1027"/>
      <c r="P31" s="888"/>
      <c r="Q31" s="1020"/>
      <c r="R31" s="1027"/>
      <c r="S31" s="888"/>
      <c r="T31" s="1020"/>
      <c r="U31" s="7" t="s">
        <v>46</v>
      </c>
      <c r="V31" s="38" t="s">
        <v>30</v>
      </c>
      <c r="W31" s="9"/>
      <c r="X31" s="12"/>
      <c r="Y31" s="12"/>
      <c r="Z31" s="12"/>
      <c r="AA31" s="12"/>
      <c r="AB31" s="1023">
        <v>245</v>
      </c>
      <c r="AC31" s="1024"/>
      <c r="AD31" s="1025"/>
      <c r="AE31" s="1058"/>
      <c r="AF31" s="1053"/>
      <c r="AG31" s="1054"/>
      <c r="AH31" s="58"/>
    </row>
    <row r="32" spans="1:34" ht="26.25" customHeight="1" thickBot="1">
      <c r="A32" s="1039"/>
      <c r="B32" s="1042"/>
      <c r="C32" s="1027"/>
      <c r="D32" s="888"/>
      <c r="E32" s="889"/>
      <c r="F32" s="1027"/>
      <c r="G32" s="884"/>
      <c r="H32" s="884"/>
      <c r="I32" s="1033"/>
      <c r="J32" s="888"/>
      <c r="K32" s="1020"/>
      <c r="L32" s="1027"/>
      <c r="M32" s="888"/>
      <c r="N32" s="1020"/>
      <c r="O32" s="1027"/>
      <c r="P32" s="888"/>
      <c r="Q32" s="1020"/>
      <c r="R32" s="1026" t="s">
        <v>46</v>
      </c>
      <c r="S32" s="1028" t="s">
        <v>36</v>
      </c>
      <c r="T32" s="1019" t="s">
        <v>37</v>
      </c>
      <c r="U32" s="11" t="s">
        <v>45</v>
      </c>
      <c r="V32" s="9" t="s">
        <v>30</v>
      </c>
      <c r="W32" s="9"/>
      <c r="X32" s="12"/>
      <c r="Y32" s="12"/>
      <c r="Z32" s="12"/>
      <c r="AA32" s="12"/>
      <c r="AB32" s="1023">
        <v>244</v>
      </c>
      <c r="AC32" s="1024"/>
      <c r="AD32" s="1025"/>
      <c r="AE32" s="1058"/>
      <c r="AF32" s="1053"/>
      <c r="AG32" s="1054"/>
      <c r="AH32" s="58"/>
    </row>
    <row r="33" spans="1:34" ht="26.25" customHeight="1" thickBot="1">
      <c r="A33" s="1039"/>
      <c r="B33" s="1042"/>
      <c r="C33" s="1027"/>
      <c r="D33" s="888"/>
      <c r="E33" s="889"/>
      <c r="F33" s="1027"/>
      <c r="G33" s="884"/>
      <c r="H33" s="884"/>
      <c r="I33" s="1033"/>
      <c r="J33" s="888"/>
      <c r="K33" s="1020"/>
      <c r="L33" s="1027"/>
      <c r="M33" s="888"/>
      <c r="N33" s="1020"/>
      <c r="O33" s="1027"/>
      <c r="P33" s="888"/>
      <c r="Q33" s="1020"/>
      <c r="R33" s="1027"/>
      <c r="S33" s="888"/>
      <c r="T33" s="1020"/>
      <c r="U33" s="7" t="s">
        <v>46</v>
      </c>
      <c r="V33" s="9" t="s">
        <v>30</v>
      </c>
      <c r="W33" s="9"/>
      <c r="X33" s="12"/>
      <c r="Y33" s="12"/>
      <c r="Z33" s="12"/>
      <c r="AA33" s="12"/>
      <c r="AB33" s="1023">
        <v>245</v>
      </c>
      <c r="AC33" s="1024"/>
      <c r="AD33" s="1025"/>
      <c r="AE33" s="1058"/>
      <c r="AF33" s="1053"/>
      <c r="AG33" s="1054"/>
      <c r="AH33" s="58"/>
    </row>
    <row r="34" spans="1:34" ht="16.5" thickBot="1">
      <c r="A34" s="1039"/>
      <c r="B34" s="1042"/>
      <c r="C34" s="1029"/>
      <c r="D34" s="1030"/>
      <c r="E34" s="899"/>
      <c r="F34" s="1029"/>
      <c r="G34" s="1032"/>
      <c r="H34" s="1032"/>
      <c r="I34" s="1022"/>
      <c r="J34" s="1030"/>
      <c r="K34" s="898"/>
      <c r="L34" s="1029"/>
      <c r="M34" s="1030"/>
      <c r="N34" s="898"/>
      <c r="O34" s="11" t="s">
        <v>46</v>
      </c>
      <c r="P34" s="38" t="s">
        <v>30</v>
      </c>
      <c r="Q34" s="9"/>
      <c r="R34" s="12"/>
      <c r="S34" s="12"/>
      <c r="T34" s="9"/>
      <c r="U34" s="12"/>
      <c r="V34" s="12"/>
      <c r="W34" s="9"/>
      <c r="X34" s="12"/>
      <c r="Y34" s="12"/>
      <c r="Z34" s="12"/>
      <c r="AA34" s="12"/>
      <c r="AB34" s="1023">
        <v>291</v>
      </c>
      <c r="AC34" s="1024"/>
      <c r="AD34" s="1025"/>
      <c r="AE34" s="1058"/>
      <c r="AF34" s="1053"/>
      <c r="AG34" s="1054"/>
      <c r="AH34" s="58"/>
    </row>
    <row r="35" spans="1:34" ht="16.5" thickBot="1">
      <c r="A35" s="1040"/>
      <c r="B35" s="1043"/>
      <c r="C35" s="42" t="s">
        <v>46</v>
      </c>
      <c r="D35" s="41" t="s">
        <v>30</v>
      </c>
      <c r="E35" s="40"/>
      <c r="F35" s="16"/>
      <c r="G35" s="59"/>
      <c r="H35" s="44"/>
      <c r="I35" s="14"/>
      <c r="J35" s="44"/>
      <c r="K35" s="44"/>
      <c r="L35" s="8"/>
      <c r="M35" s="44"/>
      <c r="N35" s="44"/>
      <c r="O35" s="8"/>
      <c r="P35" s="44"/>
      <c r="Q35" s="44"/>
      <c r="R35" s="8"/>
      <c r="S35" s="44"/>
      <c r="T35" s="44"/>
      <c r="U35" s="8"/>
      <c r="V35" s="44"/>
      <c r="W35" s="44"/>
      <c r="X35" s="8"/>
      <c r="Y35" s="44"/>
      <c r="Z35" s="44"/>
      <c r="AA35" s="8"/>
      <c r="AB35" s="1023" t="s">
        <v>3</v>
      </c>
      <c r="AC35" s="1024"/>
      <c r="AD35" s="1025"/>
      <c r="AE35" s="1059"/>
      <c r="AF35" s="1055"/>
      <c r="AG35" s="1056"/>
      <c r="AH35" s="58"/>
    </row>
    <row r="37" ht="13.5" thickBot="1"/>
    <row r="38" spans="1:33" ht="12.75">
      <c r="A38" s="1034" t="s">
        <v>12</v>
      </c>
      <c r="B38" s="1035"/>
      <c r="C38" s="1036"/>
      <c r="D38" s="1034" t="s">
        <v>13</v>
      </c>
      <c r="E38" s="1035"/>
      <c r="F38" s="1036"/>
      <c r="G38" s="1034" t="s">
        <v>14</v>
      </c>
      <c r="H38" s="1035"/>
      <c r="I38" s="1036"/>
      <c r="J38" s="1034" t="s">
        <v>19</v>
      </c>
      <c r="K38" s="1035"/>
      <c r="L38" s="1036"/>
      <c r="M38" s="1034" t="s">
        <v>40</v>
      </c>
      <c r="N38" s="1035"/>
      <c r="O38" s="1036"/>
      <c r="P38" s="1034" t="s">
        <v>41</v>
      </c>
      <c r="Q38" s="1035"/>
      <c r="R38" s="1036"/>
      <c r="S38" s="1034" t="s">
        <v>42</v>
      </c>
      <c r="T38" s="1035"/>
      <c r="U38" s="1036"/>
      <c r="V38" s="1034" t="s">
        <v>43</v>
      </c>
      <c r="W38" s="1035"/>
      <c r="X38" s="1036"/>
      <c r="Y38" s="1034" t="s">
        <v>44</v>
      </c>
      <c r="Z38" s="1035"/>
      <c r="AA38" s="1036"/>
      <c r="AB38" s="1048" t="s">
        <v>5</v>
      </c>
      <c r="AC38" s="1049"/>
      <c r="AD38" s="1049"/>
      <c r="AE38" s="1049"/>
      <c r="AF38" s="1049"/>
      <c r="AG38" s="1050"/>
    </row>
    <row r="39" spans="1:33" ht="12.75">
      <c r="A39" s="1037"/>
      <c r="B39" s="1020"/>
      <c r="C39" s="889"/>
      <c r="D39" s="1037"/>
      <c r="E39" s="1020"/>
      <c r="F39" s="889"/>
      <c r="G39" s="1037"/>
      <c r="H39" s="1020"/>
      <c r="I39" s="889"/>
      <c r="J39" s="1037"/>
      <c r="K39" s="1020"/>
      <c r="L39" s="889"/>
      <c r="M39" s="1037"/>
      <c r="N39" s="1020"/>
      <c r="O39" s="889"/>
      <c r="P39" s="1037"/>
      <c r="Q39" s="1020"/>
      <c r="R39" s="889"/>
      <c r="S39" s="1037"/>
      <c r="T39" s="1020"/>
      <c r="U39" s="889"/>
      <c r="V39" s="1037"/>
      <c r="W39" s="1020"/>
      <c r="X39" s="889"/>
      <c r="Y39" s="1037"/>
      <c r="Z39" s="1020"/>
      <c r="AA39" s="889"/>
      <c r="AB39" s="1045" t="s">
        <v>47</v>
      </c>
      <c r="AC39" s="1046"/>
      <c r="AD39" s="1046"/>
      <c r="AE39" s="1046"/>
      <c r="AF39" s="1046"/>
      <c r="AG39" s="1047"/>
    </row>
    <row r="40" spans="1:33" ht="12.75">
      <c r="A40" s="1037"/>
      <c r="B40" s="1020"/>
      <c r="C40" s="889"/>
      <c r="D40" s="1037"/>
      <c r="E40" s="1020"/>
      <c r="F40" s="889"/>
      <c r="G40" s="1037"/>
      <c r="H40" s="1020"/>
      <c r="I40" s="889"/>
      <c r="J40" s="1037"/>
      <c r="K40" s="1020"/>
      <c r="L40" s="889"/>
      <c r="M40" s="1037"/>
      <c r="N40" s="1020"/>
      <c r="O40" s="889"/>
      <c r="P40" s="1037"/>
      <c r="Q40" s="1020"/>
      <c r="R40" s="889"/>
      <c r="S40" s="1037"/>
      <c r="T40" s="1020"/>
      <c r="U40" s="889"/>
      <c r="V40" s="1037"/>
      <c r="W40" s="1020"/>
      <c r="X40" s="889"/>
      <c r="Y40" s="1037"/>
      <c r="Z40" s="1020"/>
      <c r="AA40" s="889"/>
      <c r="AB40" s="50" t="s">
        <v>48</v>
      </c>
      <c r="AC40" s="51" t="s">
        <v>6</v>
      </c>
      <c r="AD40" s="51" t="s">
        <v>7</v>
      </c>
      <c r="AE40" s="51" t="s">
        <v>8</v>
      </c>
      <c r="AF40" s="46">
        <v>-1</v>
      </c>
      <c r="AG40" s="52" t="s">
        <v>39</v>
      </c>
    </row>
    <row r="41" spans="1:33" ht="13.5" thickBot="1">
      <c r="A41" s="897"/>
      <c r="B41" s="898"/>
      <c r="C41" s="899"/>
      <c r="D41" s="897"/>
      <c r="E41" s="898"/>
      <c r="F41" s="899"/>
      <c r="G41" s="897"/>
      <c r="H41" s="898"/>
      <c r="I41" s="899"/>
      <c r="J41" s="897"/>
      <c r="K41" s="898"/>
      <c r="L41" s="899"/>
      <c r="M41" s="897"/>
      <c r="N41" s="898"/>
      <c r="O41" s="899"/>
      <c r="P41" s="897"/>
      <c r="Q41" s="898"/>
      <c r="R41" s="899"/>
      <c r="S41" s="897"/>
      <c r="T41" s="898"/>
      <c r="U41" s="899"/>
      <c r="V41" s="897"/>
      <c r="W41" s="898"/>
      <c r="X41" s="899"/>
      <c r="Y41" s="897"/>
      <c r="Z41" s="898"/>
      <c r="AA41" s="899"/>
      <c r="AB41" s="53" t="s">
        <v>9</v>
      </c>
      <c r="AC41" s="53"/>
      <c r="AD41" s="53"/>
      <c r="AE41" s="53"/>
      <c r="AF41" s="46" t="s">
        <v>3</v>
      </c>
      <c r="AG41" s="47" t="s">
        <v>50</v>
      </c>
    </row>
    <row r="42" spans="1:34" ht="39" customHeight="1" thickBot="1">
      <c r="A42" s="1038" t="s">
        <v>54</v>
      </c>
      <c r="B42" s="1041" t="s">
        <v>53</v>
      </c>
      <c r="C42" s="1026" t="s">
        <v>45</v>
      </c>
      <c r="D42" s="1028" t="s">
        <v>10</v>
      </c>
      <c r="E42" s="1044" t="s">
        <v>11</v>
      </c>
      <c r="F42" s="1021" t="s">
        <v>45</v>
      </c>
      <c r="G42" s="1028" t="s">
        <v>15</v>
      </c>
      <c r="H42" s="1028" t="s">
        <v>16</v>
      </c>
      <c r="I42" s="1026" t="s">
        <v>45</v>
      </c>
      <c r="J42" s="1028" t="s">
        <v>17</v>
      </c>
      <c r="K42" s="1019" t="s">
        <v>18</v>
      </c>
      <c r="L42" s="11" t="s">
        <v>45</v>
      </c>
      <c r="M42" s="12" t="s">
        <v>30</v>
      </c>
      <c r="N42" s="49"/>
      <c r="O42" s="12"/>
      <c r="P42" s="12"/>
      <c r="Q42" s="12"/>
      <c r="R42" s="12"/>
      <c r="S42" s="12"/>
      <c r="T42" s="12"/>
      <c r="U42" s="12"/>
      <c r="V42" s="6"/>
      <c r="W42" s="6"/>
      <c r="X42" s="6"/>
      <c r="Y42" s="6"/>
      <c r="Z42" s="6"/>
      <c r="AA42" s="6"/>
      <c r="AB42" s="23">
        <v>238</v>
      </c>
      <c r="AC42" s="24">
        <v>129</v>
      </c>
      <c r="AD42" s="20">
        <v>1005</v>
      </c>
      <c r="AE42" s="27">
        <v>9234</v>
      </c>
      <c r="AF42" s="18">
        <v>207</v>
      </c>
      <c r="AG42" s="19">
        <v>4</v>
      </c>
      <c r="AH42" s="58">
        <f>SUM(AB42:AG42)</f>
        <v>10817</v>
      </c>
    </row>
    <row r="43" spans="1:34" ht="39" customHeight="1" thickBot="1">
      <c r="A43" s="1039"/>
      <c r="B43" s="1042"/>
      <c r="C43" s="1027"/>
      <c r="D43" s="888"/>
      <c r="E43" s="889"/>
      <c r="F43" s="1033"/>
      <c r="G43" s="888"/>
      <c r="H43" s="888"/>
      <c r="I43" s="1027"/>
      <c r="J43" s="888"/>
      <c r="K43" s="1020"/>
      <c r="L43" s="7" t="s">
        <v>46</v>
      </c>
      <c r="M43" s="37" t="s">
        <v>30</v>
      </c>
      <c r="N43" s="34"/>
      <c r="O43" s="12"/>
      <c r="P43" s="34"/>
      <c r="Q43" s="34"/>
      <c r="R43" s="12"/>
      <c r="S43" s="34"/>
      <c r="T43" s="34"/>
      <c r="U43" s="12"/>
      <c r="V43" s="9"/>
      <c r="W43" s="9"/>
      <c r="X43" s="12"/>
      <c r="Y43" s="9"/>
      <c r="Z43" s="9"/>
      <c r="AA43" s="12"/>
      <c r="AB43" s="23">
        <v>215</v>
      </c>
      <c r="AC43" s="33">
        <v>13</v>
      </c>
      <c r="AD43" s="24">
        <v>22</v>
      </c>
      <c r="AE43" s="28">
        <v>13</v>
      </c>
      <c r="AF43" s="25">
        <v>0</v>
      </c>
      <c r="AG43" s="26">
        <v>0</v>
      </c>
      <c r="AH43" s="58">
        <f aca="true" t="shared" si="0" ref="AH43:AH73">SUM(AB43:AG43)</f>
        <v>263</v>
      </c>
    </row>
    <row r="44" spans="1:34" ht="40.5" customHeight="1" thickBot="1">
      <c r="A44" s="1039"/>
      <c r="B44" s="1042"/>
      <c r="C44" s="1027"/>
      <c r="D44" s="888"/>
      <c r="E44" s="889"/>
      <c r="F44" s="1033"/>
      <c r="G44" s="888"/>
      <c r="H44" s="888"/>
      <c r="I44" s="1026" t="s">
        <v>46</v>
      </c>
      <c r="J44" s="1031" t="s">
        <v>22</v>
      </c>
      <c r="K44" s="1019" t="s">
        <v>23</v>
      </c>
      <c r="L44" s="11" t="s">
        <v>45</v>
      </c>
      <c r="M44" s="12" t="s">
        <v>30</v>
      </c>
      <c r="N44" s="12"/>
      <c r="O44" s="12"/>
      <c r="P44" s="12"/>
      <c r="Q44" s="12"/>
      <c r="R44" s="12"/>
      <c r="S44" s="12"/>
      <c r="T44" s="12"/>
      <c r="U44" s="12"/>
      <c r="V44" s="12"/>
      <c r="W44" s="12"/>
      <c r="X44" s="12"/>
      <c r="Y44" s="12"/>
      <c r="Z44" s="12"/>
      <c r="AA44" s="12"/>
      <c r="AB44" s="23">
        <v>215</v>
      </c>
      <c r="AC44" s="33">
        <v>53</v>
      </c>
      <c r="AD44" s="24">
        <v>19</v>
      </c>
      <c r="AE44" s="28">
        <v>4</v>
      </c>
      <c r="AF44" s="25">
        <v>5</v>
      </c>
      <c r="AG44" s="26">
        <v>0</v>
      </c>
      <c r="AH44" s="58">
        <f t="shared" si="0"/>
        <v>296</v>
      </c>
    </row>
    <row r="45" spans="1:34" ht="40.5" customHeight="1" thickBot="1">
      <c r="A45" s="1039"/>
      <c r="B45" s="1042"/>
      <c r="C45" s="1027"/>
      <c r="D45" s="888"/>
      <c r="E45" s="889"/>
      <c r="F45" s="1022"/>
      <c r="G45" s="888"/>
      <c r="H45" s="888"/>
      <c r="I45" s="1027"/>
      <c r="J45" s="1032"/>
      <c r="K45" s="1020"/>
      <c r="L45" s="7" t="s">
        <v>46</v>
      </c>
      <c r="M45" s="37" t="s">
        <v>30</v>
      </c>
      <c r="N45" s="34"/>
      <c r="O45" s="12"/>
      <c r="P45" s="34"/>
      <c r="Q45" s="34"/>
      <c r="R45" s="12"/>
      <c r="S45" s="34"/>
      <c r="T45" s="34"/>
      <c r="U45" s="12"/>
      <c r="V45" s="34"/>
      <c r="W45" s="34"/>
      <c r="X45" s="12"/>
      <c r="Y45" s="9"/>
      <c r="Z45" s="9"/>
      <c r="AA45" s="12"/>
      <c r="AB45" s="23">
        <v>14</v>
      </c>
      <c r="AC45" s="33">
        <v>3</v>
      </c>
      <c r="AD45" s="24">
        <v>0</v>
      </c>
      <c r="AE45" s="28">
        <v>0</v>
      </c>
      <c r="AF45" s="25">
        <v>0</v>
      </c>
      <c r="AG45" s="26">
        <v>0</v>
      </c>
      <c r="AH45" s="58">
        <f t="shared" si="0"/>
        <v>17</v>
      </c>
    </row>
    <row r="46" spans="1:34" ht="39" customHeight="1" thickBot="1">
      <c r="A46" s="1039"/>
      <c r="B46" s="1042"/>
      <c r="C46" s="1027"/>
      <c r="D46" s="888"/>
      <c r="E46" s="889"/>
      <c r="F46" s="1027" t="s">
        <v>46</v>
      </c>
      <c r="G46" s="1031" t="s">
        <v>24</v>
      </c>
      <c r="H46" s="1031" t="s">
        <v>51</v>
      </c>
      <c r="I46" s="1021" t="s">
        <v>45</v>
      </c>
      <c r="J46" s="1028" t="s">
        <v>20</v>
      </c>
      <c r="K46" s="1019" t="s">
        <v>21</v>
      </c>
      <c r="L46" s="1026" t="s">
        <v>45</v>
      </c>
      <c r="M46" s="1028" t="s">
        <v>22</v>
      </c>
      <c r="N46" s="1019" t="s">
        <v>23</v>
      </c>
      <c r="O46" s="11" t="s">
        <v>45</v>
      </c>
      <c r="P46" s="12" t="s">
        <v>30</v>
      </c>
      <c r="Q46" s="12"/>
      <c r="R46" s="12"/>
      <c r="S46" s="12"/>
      <c r="T46" s="12"/>
      <c r="U46" s="12"/>
      <c r="V46" s="12"/>
      <c r="W46" s="12"/>
      <c r="X46" s="12"/>
      <c r="Y46" s="12"/>
      <c r="Z46" s="12"/>
      <c r="AA46" s="12"/>
      <c r="AB46" s="23">
        <v>686</v>
      </c>
      <c r="AC46" s="33">
        <v>62</v>
      </c>
      <c r="AD46" s="24">
        <v>8</v>
      </c>
      <c r="AE46" s="28">
        <v>27</v>
      </c>
      <c r="AF46" s="25">
        <v>8</v>
      </c>
      <c r="AG46" s="26">
        <v>0</v>
      </c>
      <c r="AH46" s="58">
        <f t="shared" si="0"/>
        <v>791</v>
      </c>
    </row>
    <row r="47" spans="1:34" ht="39" customHeight="1" thickBot="1">
      <c r="A47" s="1039"/>
      <c r="B47" s="1042"/>
      <c r="C47" s="1027"/>
      <c r="D47" s="888"/>
      <c r="E47" s="889"/>
      <c r="F47" s="1027"/>
      <c r="G47" s="884"/>
      <c r="H47" s="884"/>
      <c r="I47" s="1033"/>
      <c r="J47" s="888"/>
      <c r="K47" s="1020"/>
      <c r="L47" s="1027"/>
      <c r="M47" s="888"/>
      <c r="N47" s="1020"/>
      <c r="O47" s="7" t="s">
        <v>46</v>
      </c>
      <c r="P47" s="12" t="s">
        <v>30</v>
      </c>
      <c r="Q47" s="12"/>
      <c r="R47" s="12"/>
      <c r="S47" s="12"/>
      <c r="T47" s="12"/>
      <c r="U47" s="12"/>
      <c r="V47" s="12"/>
      <c r="W47" s="12"/>
      <c r="X47" s="12"/>
      <c r="Y47" s="12"/>
      <c r="Z47" s="10"/>
      <c r="AA47" s="12"/>
      <c r="AB47" s="23">
        <v>39</v>
      </c>
      <c r="AC47" s="33">
        <v>2</v>
      </c>
      <c r="AD47" s="24">
        <v>0</v>
      </c>
      <c r="AE47" s="28">
        <v>0</v>
      </c>
      <c r="AF47" s="25">
        <v>0</v>
      </c>
      <c r="AG47" s="26">
        <v>0</v>
      </c>
      <c r="AH47" s="58">
        <f t="shared" si="0"/>
        <v>41</v>
      </c>
    </row>
    <row r="48" spans="1:34" ht="33.75" customHeight="1" thickBot="1">
      <c r="A48" s="1039"/>
      <c r="B48" s="1042"/>
      <c r="C48" s="1027"/>
      <c r="D48" s="888"/>
      <c r="E48" s="889"/>
      <c r="F48" s="1027"/>
      <c r="G48" s="884"/>
      <c r="H48" s="884"/>
      <c r="I48" s="1033"/>
      <c r="J48" s="888"/>
      <c r="K48" s="1020"/>
      <c r="L48" s="1026" t="s">
        <v>46</v>
      </c>
      <c r="M48" s="1028" t="s">
        <v>25</v>
      </c>
      <c r="N48" s="1028" t="s">
        <v>27</v>
      </c>
      <c r="O48" s="1026" t="s">
        <v>45</v>
      </c>
      <c r="P48" s="1031" t="s">
        <v>26</v>
      </c>
      <c r="Q48" s="1031" t="s">
        <v>28</v>
      </c>
      <c r="R48" s="1021" t="s">
        <v>45</v>
      </c>
      <c r="S48" s="1031" t="s">
        <v>52</v>
      </c>
      <c r="T48" s="1031" t="s">
        <v>49</v>
      </c>
      <c r="U48" s="12" t="s">
        <v>45</v>
      </c>
      <c r="V48" s="39" t="s">
        <v>30</v>
      </c>
      <c r="W48" s="9"/>
      <c r="X48" s="12"/>
      <c r="Y48" s="9"/>
      <c r="Z48" s="9"/>
      <c r="AA48" s="12"/>
      <c r="AB48" s="23">
        <v>1037</v>
      </c>
      <c r="AC48" s="33">
        <v>45</v>
      </c>
      <c r="AD48" s="33">
        <v>15</v>
      </c>
      <c r="AE48" s="28">
        <v>7</v>
      </c>
      <c r="AF48" s="25">
        <v>5</v>
      </c>
      <c r="AG48" s="26">
        <v>0</v>
      </c>
      <c r="AH48" s="58">
        <f t="shared" si="0"/>
        <v>1109</v>
      </c>
    </row>
    <row r="49" spans="1:34" ht="33.75" customHeight="1" thickBot="1">
      <c r="A49" s="1039"/>
      <c r="B49" s="1042"/>
      <c r="C49" s="1027"/>
      <c r="D49" s="888"/>
      <c r="E49" s="889"/>
      <c r="F49" s="1027"/>
      <c r="G49" s="884"/>
      <c r="H49" s="884"/>
      <c r="I49" s="1033"/>
      <c r="J49" s="888"/>
      <c r="K49" s="1020"/>
      <c r="L49" s="1027"/>
      <c r="M49" s="888"/>
      <c r="N49" s="888"/>
      <c r="O49" s="1027"/>
      <c r="P49" s="884"/>
      <c r="Q49" s="884"/>
      <c r="R49" s="1022"/>
      <c r="S49" s="1032"/>
      <c r="T49" s="1032"/>
      <c r="U49" s="12" t="s">
        <v>46</v>
      </c>
      <c r="V49" s="39" t="s">
        <v>30</v>
      </c>
      <c r="W49" s="9"/>
      <c r="X49" s="12"/>
      <c r="Y49" s="9"/>
      <c r="Z49" s="9"/>
      <c r="AA49" s="12"/>
      <c r="AB49" s="23">
        <v>100</v>
      </c>
      <c r="AC49" s="33">
        <v>3</v>
      </c>
      <c r="AD49" s="24">
        <v>1</v>
      </c>
      <c r="AE49" s="28">
        <v>0</v>
      </c>
      <c r="AF49" s="25">
        <v>0</v>
      </c>
      <c r="AG49" s="26">
        <v>0</v>
      </c>
      <c r="AH49" s="58">
        <f t="shared" si="0"/>
        <v>104</v>
      </c>
    </row>
    <row r="50" spans="1:34" ht="39" customHeight="1" thickBot="1">
      <c r="A50" s="1039"/>
      <c r="B50" s="1042"/>
      <c r="C50" s="1027"/>
      <c r="D50" s="888"/>
      <c r="E50" s="889"/>
      <c r="F50" s="1027"/>
      <c r="G50" s="884"/>
      <c r="H50" s="884"/>
      <c r="I50" s="1033"/>
      <c r="J50" s="888"/>
      <c r="K50" s="1020"/>
      <c r="L50" s="1027"/>
      <c r="M50" s="888"/>
      <c r="N50" s="888"/>
      <c r="O50" s="1027"/>
      <c r="P50" s="884"/>
      <c r="Q50" s="884"/>
      <c r="R50" s="1021" t="s">
        <v>46</v>
      </c>
      <c r="S50" s="1028" t="s">
        <v>31</v>
      </c>
      <c r="T50" s="1019" t="s">
        <v>38</v>
      </c>
      <c r="U50" s="1026" t="s">
        <v>45</v>
      </c>
      <c r="V50" s="1028" t="s">
        <v>32</v>
      </c>
      <c r="W50" s="1019" t="s">
        <v>33</v>
      </c>
      <c r="X50" s="1026" t="s">
        <v>45</v>
      </c>
      <c r="Y50" s="1028" t="s">
        <v>34</v>
      </c>
      <c r="Z50" s="1019" t="s">
        <v>35</v>
      </c>
      <c r="AA50" s="12" t="s">
        <v>45</v>
      </c>
      <c r="AB50" s="23">
        <v>14</v>
      </c>
      <c r="AC50" s="33">
        <v>0</v>
      </c>
      <c r="AD50" s="24">
        <v>1</v>
      </c>
      <c r="AE50" s="28">
        <v>0</v>
      </c>
      <c r="AF50" s="25">
        <v>0</v>
      </c>
      <c r="AG50" s="26">
        <v>0</v>
      </c>
      <c r="AH50" s="58">
        <f t="shared" si="0"/>
        <v>15</v>
      </c>
    </row>
    <row r="51" spans="1:34" ht="39" customHeight="1" thickBot="1">
      <c r="A51" s="1039"/>
      <c r="B51" s="1042"/>
      <c r="C51" s="1027"/>
      <c r="D51" s="888"/>
      <c r="E51" s="889"/>
      <c r="F51" s="1027"/>
      <c r="G51" s="884"/>
      <c r="H51" s="884"/>
      <c r="I51" s="1033"/>
      <c r="J51" s="888"/>
      <c r="K51" s="1020"/>
      <c r="L51" s="1027"/>
      <c r="M51" s="888"/>
      <c r="N51" s="888"/>
      <c r="O51" s="1027"/>
      <c r="P51" s="884"/>
      <c r="Q51" s="884"/>
      <c r="R51" s="1033"/>
      <c r="S51" s="888"/>
      <c r="T51" s="1020"/>
      <c r="U51" s="1027"/>
      <c r="V51" s="888"/>
      <c r="W51" s="1020"/>
      <c r="X51" s="1027"/>
      <c r="Y51" s="888"/>
      <c r="Z51" s="1020"/>
      <c r="AA51" s="7" t="s">
        <v>46</v>
      </c>
      <c r="AB51" s="23">
        <v>106</v>
      </c>
      <c r="AC51" s="33">
        <v>0</v>
      </c>
      <c r="AD51" s="24">
        <v>0</v>
      </c>
      <c r="AE51" s="28">
        <v>3</v>
      </c>
      <c r="AF51" s="25">
        <v>0</v>
      </c>
      <c r="AG51" s="26">
        <v>0</v>
      </c>
      <c r="AH51" s="58">
        <f t="shared" si="0"/>
        <v>109</v>
      </c>
    </row>
    <row r="52" spans="1:34" ht="36.75" customHeight="1" thickBot="1">
      <c r="A52" s="1039"/>
      <c r="B52" s="1042"/>
      <c r="C52" s="1027"/>
      <c r="D52" s="888"/>
      <c r="E52" s="889"/>
      <c r="F52" s="1027"/>
      <c r="G52" s="884"/>
      <c r="H52" s="884"/>
      <c r="I52" s="1033"/>
      <c r="J52" s="888"/>
      <c r="K52" s="1020"/>
      <c r="L52" s="1027"/>
      <c r="M52" s="888"/>
      <c r="N52" s="888"/>
      <c r="O52" s="1027"/>
      <c r="P52" s="884"/>
      <c r="Q52" s="884"/>
      <c r="R52" s="1033"/>
      <c r="S52" s="888"/>
      <c r="T52" s="1020"/>
      <c r="U52" s="1027"/>
      <c r="V52" s="888"/>
      <c r="W52" s="1020"/>
      <c r="X52" s="1026" t="s">
        <v>46</v>
      </c>
      <c r="Y52" s="1028" t="s">
        <v>36</v>
      </c>
      <c r="Z52" s="1019" t="s">
        <v>37</v>
      </c>
      <c r="AA52" s="11" t="s">
        <v>45</v>
      </c>
      <c r="AB52" s="23">
        <v>6</v>
      </c>
      <c r="AC52" s="33">
        <v>0</v>
      </c>
      <c r="AD52" s="24">
        <v>0</v>
      </c>
      <c r="AE52" s="28">
        <v>1</v>
      </c>
      <c r="AF52" s="25">
        <v>0</v>
      </c>
      <c r="AG52" s="26">
        <v>0</v>
      </c>
      <c r="AH52" s="58">
        <f t="shared" si="0"/>
        <v>7</v>
      </c>
    </row>
    <row r="53" spans="1:34" ht="36.75" customHeight="1" thickBot="1">
      <c r="A53" s="1039"/>
      <c r="B53" s="1042"/>
      <c r="C53" s="1027"/>
      <c r="D53" s="888"/>
      <c r="E53" s="889"/>
      <c r="F53" s="1027"/>
      <c r="G53" s="884"/>
      <c r="H53" s="884"/>
      <c r="I53" s="1033"/>
      <c r="J53" s="888"/>
      <c r="K53" s="1020"/>
      <c r="L53" s="1027"/>
      <c r="M53" s="888"/>
      <c r="N53" s="888"/>
      <c r="O53" s="1027"/>
      <c r="P53" s="884"/>
      <c r="Q53" s="884"/>
      <c r="R53" s="1033"/>
      <c r="S53" s="888"/>
      <c r="T53" s="1020"/>
      <c r="U53" s="1027"/>
      <c r="V53" s="888"/>
      <c r="W53" s="1020"/>
      <c r="X53" s="1027"/>
      <c r="Y53" s="888"/>
      <c r="Z53" s="1020"/>
      <c r="AA53" s="7" t="s">
        <v>46</v>
      </c>
      <c r="AB53" s="23">
        <v>32</v>
      </c>
      <c r="AC53" s="33">
        <v>0</v>
      </c>
      <c r="AD53" s="24">
        <v>0</v>
      </c>
      <c r="AE53" s="28">
        <v>0</v>
      </c>
      <c r="AF53" s="25">
        <v>0</v>
      </c>
      <c r="AG53" s="26">
        <v>0</v>
      </c>
      <c r="AH53" s="58">
        <f t="shared" si="0"/>
        <v>32</v>
      </c>
    </row>
    <row r="54" spans="1:34" ht="13.5" thickBot="1">
      <c r="A54" s="1039"/>
      <c r="B54" s="1042"/>
      <c r="C54" s="1027"/>
      <c r="D54" s="888"/>
      <c r="E54" s="889"/>
      <c r="F54" s="1027"/>
      <c r="G54" s="884"/>
      <c r="H54" s="884"/>
      <c r="I54" s="1033"/>
      <c r="J54" s="888"/>
      <c r="K54" s="1020"/>
      <c r="L54" s="1027"/>
      <c r="M54" s="888"/>
      <c r="N54" s="888"/>
      <c r="O54" s="1029"/>
      <c r="P54" s="1032"/>
      <c r="Q54" s="1032"/>
      <c r="R54" s="1022"/>
      <c r="S54" s="888"/>
      <c r="T54" s="1020"/>
      <c r="U54" s="11" t="s">
        <v>46</v>
      </c>
      <c r="V54" s="38"/>
      <c r="W54" s="9"/>
      <c r="X54" s="12"/>
      <c r="Y54" s="12"/>
      <c r="Z54" s="9"/>
      <c r="AA54" s="12"/>
      <c r="AB54" s="23">
        <v>129</v>
      </c>
      <c r="AC54" s="33">
        <v>2</v>
      </c>
      <c r="AD54" s="24">
        <v>0</v>
      </c>
      <c r="AE54" s="28">
        <v>0</v>
      </c>
      <c r="AF54" s="25">
        <v>0</v>
      </c>
      <c r="AG54" s="26">
        <v>0</v>
      </c>
      <c r="AH54" s="58">
        <f t="shared" si="0"/>
        <v>131</v>
      </c>
    </row>
    <row r="55" spans="1:34" ht="42" customHeight="1" thickBot="1">
      <c r="A55" s="1039"/>
      <c r="B55" s="1042"/>
      <c r="C55" s="1027"/>
      <c r="D55" s="888"/>
      <c r="E55" s="889"/>
      <c r="F55" s="1027"/>
      <c r="G55" s="884"/>
      <c r="H55" s="884"/>
      <c r="I55" s="1033"/>
      <c r="J55" s="888"/>
      <c r="K55" s="1020"/>
      <c r="L55" s="1027"/>
      <c r="M55" s="888"/>
      <c r="N55" s="888"/>
      <c r="O55" s="1026" t="s">
        <v>46</v>
      </c>
      <c r="P55" s="1028" t="s">
        <v>31</v>
      </c>
      <c r="Q55" s="1019" t="s">
        <v>38</v>
      </c>
      <c r="R55" s="1026" t="s">
        <v>45</v>
      </c>
      <c r="S55" s="1028" t="s">
        <v>32</v>
      </c>
      <c r="T55" s="1019" t="s">
        <v>33</v>
      </c>
      <c r="U55" s="1026" t="s">
        <v>45</v>
      </c>
      <c r="V55" s="1028" t="s">
        <v>34</v>
      </c>
      <c r="W55" s="1019" t="s">
        <v>35</v>
      </c>
      <c r="X55" s="12" t="s">
        <v>45</v>
      </c>
      <c r="Y55" s="38" t="s">
        <v>30</v>
      </c>
      <c r="Z55" s="9"/>
      <c r="AA55" s="12"/>
      <c r="AB55" s="23">
        <v>3896</v>
      </c>
      <c r="AC55" s="33">
        <v>38</v>
      </c>
      <c r="AD55" s="24">
        <v>18</v>
      </c>
      <c r="AE55" s="28">
        <v>22</v>
      </c>
      <c r="AF55" s="25">
        <v>8</v>
      </c>
      <c r="AG55" s="26">
        <v>0</v>
      </c>
      <c r="AH55" s="58">
        <f t="shared" si="0"/>
        <v>3982</v>
      </c>
    </row>
    <row r="56" spans="1:34" ht="42" customHeight="1" thickBot="1">
      <c r="A56" s="1039"/>
      <c r="B56" s="1042"/>
      <c r="C56" s="1027"/>
      <c r="D56" s="888"/>
      <c r="E56" s="889"/>
      <c r="F56" s="1027"/>
      <c r="G56" s="884"/>
      <c r="H56" s="884"/>
      <c r="I56" s="1033"/>
      <c r="J56" s="888"/>
      <c r="K56" s="1020"/>
      <c r="L56" s="1027"/>
      <c r="M56" s="888"/>
      <c r="N56" s="888"/>
      <c r="O56" s="1027"/>
      <c r="P56" s="888"/>
      <c r="Q56" s="1020"/>
      <c r="R56" s="1027"/>
      <c r="S56" s="888"/>
      <c r="T56" s="1020"/>
      <c r="U56" s="1027"/>
      <c r="V56" s="888"/>
      <c r="W56" s="1020"/>
      <c r="X56" s="7" t="s">
        <v>46</v>
      </c>
      <c r="Y56" s="38" t="s">
        <v>30</v>
      </c>
      <c r="Z56" s="9"/>
      <c r="AA56" s="12"/>
      <c r="AB56" s="23">
        <v>444</v>
      </c>
      <c r="AC56" s="33">
        <v>4</v>
      </c>
      <c r="AD56" s="24">
        <v>1</v>
      </c>
      <c r="AE56" s="28">
        <v>2</v>
      </c>
      <c r="AF56" s="25">
        <v>0</v>
      </c>
      <c r="AG56" s="26">
        <v>0</v>
      </c>
      <c r="AH56" s="58">
        <f t="shared" si="0"/>
        <v>451</v>
      </c>
    </row>
    <row r="57" spans="1:34" ht="39" customHeight="1" thickBot="1">
      <c r="A57" s="1039"/>
      <c r="B57" s="1042"/>
      <c r="C57" s="1027"/>
      <c r="D57" s="888"/>
      <c r="E57" s="889"/>
      <c r="F57" s="1027"/>
      <c r="G57" s="884"/>
      <c r="H57" s="884"/>
      <c r="I57" s="1033"/>
      <c r="J57" s="888"/>
      <c r="K57" s="1020"/>
      <c r="L57" s="1027"/>
      <c r="M57" s="888"/>
      <c r="N57" s="888"/>
      <c r="O57" s="1027"/>
      <c r="P57" s="888"/>
      <c r="Q57" s="1020"/>
      <c r="R57" s="1027"/>
      <c r="S57" s="888"/>
      <c r="T57" s="1020"/>
      <c r="U57" s="1026" t="s">
        <v>46</v>
      </c>
      <c r="V57" s="1028" t="s">
        <v>36</v>
      </c>
      <c r="W57" s="1019" t="s">
        <v>37</v>
      </c>
      <c r="X57" s="11" t="s">
        <v>45</v>
      </c>
      <c r="Y57" s="9" t="s">
        <v>30</v>
      </c>
      <c r="Z57" s="9"/>
      <c r="AA57" s="12"/>
      <c r="AB57" s="23">
        <v>419</v>
      </c>
      <c r="AC57" s="33">
        <v>5</v>
      </c>
      <c r="AD57" s="24">
        <v>1</v>
      </c>
      <c r="AE57" s="28">
        <v>3</v>
      </c>
      <c r="AF57" s="25">
        <v>1</v>
      </c>
      <c r="AG57" s="26">
        <v>0</v>
      </c>
      <c r="AH57" s="58">
        <f t="shared" si="0"/>
        <v>429</v>
      </c>
    </row>
    <row r="58" spans="1:34" ht="39" customHeight="1" thickBot="1">
      <c r="A58" s="1039"/>
      <c r="B58" s="1042"/>
      <c r="C58" s="1027"/>
      <c r="D58" s="888"/>
      <c r="E58" s="889"/>
      <c r="F58" s="1027"/>
      <c r="G58" s="884"/>
      <c r="H58" s="884"/>
      <c r="I58" s="1033"/>
      <c r="J58" s="888"/>
      <c r="K58" s="1020"/>
      <c r="L58" s="1027"/>
      <c r="M58" s="888"/>
      <c r="N58" s="888"/>
      <c r="O58" s="1027"/>
      <c r="P58" s="888"/>
      <c r="Q58" s="1020"/>
      <c r="R58" s="1027"/>
      <c r="S58" s="888"/>
      <c r="T58" s="1020"/>
      <c r="U58" s="1027"/>
      <c r="V58" s="888"/>
      <c r="W58" s="1020"/>
      <c r="X58" s="7" t="s">
        <v>46</v>
      </c>
      <c r="Y58" s="9" t="s">
        <v>30</v>
      </c>
      <c r="Z58" s="9"/>
      <c r="AA58" s="12"/>
      <c r="AB58" s="23">
        <v>296</v>
      </c>
      <c r="AC58" s="33">
        <v>1</v>
      </c>
      <c r="AD58" s="24">
        <v>1</v>
      </c>
      <c r="AE58" s="28">
        <v>2</v>
      </c>
      <c r="AF58" s="25">
        <v>1</v>
      </c>
      <c r="AG58" s="26">
        <v>0</v>
      </c>
      <c r="AH58" s="58">
        <f t="shared" si="0"/>
        <v>301</v>
      </c>
    </row>
    <row r="59" spans="1:34" ht="13.5" thickBot="1">
      <c r="A59" s="1039"/>
      <c r="B59" s="1042"/>
      <c r="C59" s="1027"/>
      <c r="D59" s="888"/>
      <c r="E59" s="889"/>
      <c r="F59" s="1027"/>
      <c r="G59" s="884"/>
      <c r="H59" s="884"/>
      <c r="I59" s="1022"/>
      <c r="J59" s="1030"/>
      <c r="K59" s="898"/>
      <c r="L59" s="1029"/>
      <c r="M59" s="1030"/>
      <c r="N59" s="1030"/>
      <c r="O59" s="1029"/>
      <c r="P59" s="888"/>
      <c r="Q59" s="1020"/>
      <c r="R59" s="11" t="s">
        <v>46</v>
      </c>
      <c r="S59" s="38" t="s">
        <v>30</v>
      </c>
      <c r="T59" s="9"/>
      <c r="U59" s="12"/>
      <c r="V59" s="12"/>
      <c r="W59" s="9"/>
      <c r="X59" s="12"/>
      <c r="Y59" s="12"/>
      <c r="Z59" s="9"/>
      <c r="AA59" s="12"/>
      <c r="AB59" s="23">
        <v>1233</v>
      </c>
      <c r="AC59" s="33">
        <v>12</v>
      </c>
      <c r="AD59" s="24">
        <v>5</v>
      </c>
      <c r="AE59" s="28">
        <v>5</v>
      </c>
      <c r="AF59" s="25">
        <v>2</v>
      </c>
      <c r="AG59" s="26">
        <v>0</v>
      </c>
      <c r="AH59" s="58">
        <f t="shared" si="0"/>
        <v>1257</v>
      </c>
    </row>
    <row r="60" spans="1:34" ht="41.25" customHeight="1" thickBot="1">
      <c r="A60" s="1039"/>
      <c r="B60" s="1042"/>
      <c r="C60" s="1027"/>
      <c r="D60" s="888"/>
      <c r="E60" s="889"/>
      <c r="F60" s="1027"/>
      <c r="G60" s="884"/>
      <c r="H60" s="884"/>
      <c r="I60" s="1021" t="s">
        <v>46</v>
      </c>
      <c r="J60" s="1028" t="s">
        <v>25</v>
      </c>
      <c r="K60" s="1019" t="s">
        <v>27</v>
      </c>
      <c r="L60" s="1026" t="s">
        <v>45</v>
      </c>
      <c r="M60" s="1028" t="s">
        <v>26</v>
      </c>
      <c r="N60" s="1019" t="s">
        <v>28</v>
      </c>
      <c r="O60" s="1026" t="s">
        <v>45</v>
      </c>
      <c r="P60" s="1028" t="s">
        <v>29</v>
      </c>
      <c r="Q60" s="1019" t="s">
        <v>49</v>
      </c>
      <c r="R60" s="11" t="s">
        <v>45</v>
      </c>
      <c r="S60" s="12" t="s">
        <v>30</v>
      </c>
      <c r="T60" s="12"/>
      <c r="U60" s="12"/>
      <c r="V60" s="12"/>
      <c r="W60" s="12"/>
      <c r="X60" s="12"/>
      <c r="Y60" s="12"/>
      <c r="Z60" s="12"/>
      <c r="AA60" s="12"/>
      <c r="AB60" s="23">
        <v>15</v>
      </c>
      <c r="AC60" s="33">
        <v>152</v>
      </c>
      <c r="AD60" s="24">
        <v>370</v>
      </c>
      <c r="AE60" s="28">
        <v>137</v>
      </c>
      <c r="AF60" s="25">
        <v>19</v>
      </c>
      <c r="AG60" s="26">
        <v>0</v>
      </c>
      <c r="AH60" s="58">
        <f t="shared" si="0"/>
        <v>693</v>
      </c>
    </row>
    <row r="61" spans="1:34" ht="41.25" customHeight="1" thickBot="1">
      <c r="A61" s="1039"/>
      <c r="B61" s="1042"/>
      <c r="C61" s="1027"/>
      <c r="D61" s="888"/>
      <c r="E61" s="889"/>
      <c r="F61" s="1027"/>
      <c r="G61" s="884"/>
      <c r="H61" s="884"/>
      <c r="I61" s="1033"/>
      <c r="J61" s="888"/>
      <c r="K61" s="1020"/>
      <c r="L61" s="1027"/>
      <c r="M61" s="888"/>
      <c r="N61" s="1020"/>
      <c r="O61" s="1029"/>
      <c r="P61" s="1030"/>
      <c r="Q61" s="898"/>
      <c r="R61" s="11" t="s">
        <v>46</v>
      </c>
      <c r="S61" s="12" t="s">
        <v>30</v>
      </c>
      <c r="T61" s="12"/>
      <c r="U61" s="12"/>
      <c r="V61" s="12"/>
      <c r="W61" s="12"/>
      <c r="X61" s="12"/>
      <c r="Y61" s="12"/>
      <c r="Z61" s="12"/>
      <c r="AA61" s="12"/>
      <c r="AB61" s="23">
        <v>0</v>
      </c>
      <c r="AC61" s="33">
        <v>2</v>
      </c>
      <c r="AD61" s="24">
        <v>10</v>
      </c>
      <c r="AE61" s="28">
        <v>15</v>
      </c>
      <c r="AF61" s="25">
        <v>0</v>
      </c>
      <c r="AG61" s="26">
        <v>1</v>
      </c>
      <c r="AH61" s="58">
        <f t="shared" si="0"/>
        <v>28</v>
      </c>
    </row>
    <row r="62" spans="1:34" ht="37.5" customHeight="1" thickBot="1">
      <c r="A62" s="1039"/>
      <c r="B62" s="1042"/>
      <c r="C62" s="1027"/>
      <c r="D62" s="888"/>
      <c r="E62" s="889"/>
      <c r="F62" s="1027"/>
      <c r="G62" s="884"/>
      <c r="H62" s="884"/>
      <c r="I62" s="1033"/>
      <c r="J62" s="888"/>
      <c r="K62" s="1020"/>
      <c r="L62" s="1027"/>
      <c r="M62" s="888"/>
      <c r="N62" s="1020"/>
      <c r="O62" s="1026" t="s">
        <v>46</v>
      </c>
      <c r="P62" s="1028" t="s">
        <v>31</v>
      </c>
      <c r="Q62" s="1019" t="s">
        <v>38</v>
      </c>
      <c r="R62" s="1026" t="s">
        <v>45</v>
      </c>
      <c r="S62" s="1028" t="s">
        <v>32</v>
      </c>
      <c r="T62" s="1019" t="s">
        <v>33</v>
      </c>
      <c r="U62" s="1026" t="s">
        <v>45</v>
      </c>
      <c r="V62" s="1028" t="s">
        <v>34</v>
      </c>
      <c r="W62" s="1019" t="s">
        <v>35</v>
      </c>
      <c r="X62" s="12" t="s">
        <v>45</v>
      </c>
      <c r="Y62" s="38" t="s">
        <v>30</v>
      </c>
      <c r="Z62" s="9"/>
      <c r="AA62" s="12"/>
      <c r="AB62" s="23">
        <v>0</v>
      </c>
      <c r="AC62" s="33">
        <v>1</v>
      </c>
      <c r="AD62" s="24">
        <v>3</v>
      </c>
      <c r="AE62" s="28">
        <v>0</v>
      </c>
      <c r="AF62" s="25">
        <v>0</v>
      </c>
      <c r="AG62" s="26">
        <v>0</v>
      </c>
      <c r="AH62" s="58">
        <f t="shared" si="0"/>
        <v>4</v>
      </c>
    </row>
    <row r="63" spans="1:34" ht="37.5" customHeight="1" thickBot="1">
      <c r="A63" s="1039"/>
      <c r="B63" s="1042"/>
      <c r="C63" s="1027"/>
      <c r="D63" s="888"/>
      <c r="E63" s="889"/>
      <c r="F63" s="1027"/>
      <c r="G63" s="884"/>
      <c r="H63" s="884"/>
      <c r="I63" s="1033"/>
      <c r="J63" s="888"/>
      <c r="K63" s="1020"/>
      <c r="L63" s="1027"/>
      <c r="M63" s="888"/>
      <c r="N63" s="1020"/>
      <c r="O63" s="1027"/>
      <c r="P63" s="888"/>
      <c r="Q63" s="1020"/>
      <c r="R63" s="1027"/>
      <c r="S63" s="888"/>
      <c r="T63" s="1020"/>
      <c r="U63" s="1027"/>
      <c r="V63" s="888"/>
      <c r="W63" s="1020"/>
      <c r="X63" s="7" t="s">
        <v>46</v>
      </c>
      <c r="Y63" s="38" t="s">
        <v>30</v>
      </c>
      <c r="Z63" s="9"/>
      <c r="AA63" s="12"/>
      <c r="AB63" s="23">
        <v>3</v>
      </c>
      <c r="AC63" s="33">
        <v>0</v>
      </c>
      <c r="AD63" s="24">
        <v>2</v>
      </c>
      <c r="AE63" s="28">
        <v>2</v>
      </c>
      <c r="AF63" s="25">
        <v>1</v>
      </c>
      <c r="AG63" s="26">
        <v>0</v>
      </c>
      <c r="AH63" s="58">
        <f t="shared" si="0"/>
        <v>8</v>
      </c>
    </row>
    <row r="64" spans="1:34" ht="37.5" customHeight="1" thickBot="1">
      <c r="A64" s="1039"/>
      <c r="B64" s="1042"/>
      <c r="C64" s="1027"/>
      <c r="D64" s="888"/>
      <c r="E64" s="889"/>
      <c r="F64" s="1027"/>
      <c r="G64" s="884"/>
      <c r="H64" s="884"/>
      <c r="I64" s="1033"/>
      <c r="J64" s="888"/>
      <c r="K64" s="1020"/>
      <c r="L64" s="1027"/>
      <c r="M64" s="888"/>
      <c r="N64" s="1020"/>
      <c r="O64" s="1027"/>
      <c r="P64" s="888"/>
      <c r="Q64" s="1020"/>
      <c r="R64" s="1027"/>
      <c r="S64" s="888"/>
      <c r="T64" s="1020"/>
      <c r="U64" s="1026" t="s">
        <v>46</v>
      </c>
      <c r="V64" s="1028" t="s">
        <v>36</v>
      </c>
      <c r="W64" s="1019" t="s">
        <v>37</v>
      </c>
      <c r="X64" s="11" t="s">
        <v>45</v>
      </c>
      <c r="Y64" s="9" t="s">
        <v>30</v>
      </c>
      <c r="Z64" s="9"/>
      <c r="AA64" s="12"/>
      <c r="AB64" s="23">
        <v>0</v>
      </c>
      <c r="AC64" s="33">
        <v>0</v>
      </c>
      <c r="AD64" s="24">
        <v>0</v>
      </c>
      <c r="AE64" s="28">
        <v>1</v>
      </c>
      <c r="AF64" s="25">
        <v>0</v>
      </c>
      <c r="AG64" s="26">
        <v>0</v>
      </c>
      <c r="AH64" s="58">
        <f t="shared" si="0"/>
        <v>1</v>
      </c>
    </row>
    <row r="65" spans="1:34" ht="37.5" customHeight="1" thickBot="1">
      <c r="A65" s="1039"/>
      <c r="B65" s="1042"/>
      <c r="C65" s="1027"/>
      <c r="D65" s="888"/>
      <c r="E65" s="889"/>
      <c r="F65" s="1027"/>
      <c r="G65" s="884"/>
      <c r="H65" s="884"/>
      <c r="I65" s="1033"/>
      <c r="J65" s="888"/>
      <c r="K65" s="1020"/>
      <c r="L65" s="1027"/>
      <c r="M65" s="888"/>
      <c r="N65" s="1020"/>
      <c r="O65" s="1027"/>
      <c r="P65" s="888"/>
      <c r="Q65" s="1020"/>
      <c r="R65" s="1027"/>
      <c r="S65" s="888"/>
      <c r="T65" s="1020"/>
      <c r="U65" s="1027"/>
      <c r="V65" s="888"/>
      <c r="W65" s="1020"/>
      <c r="X65" s="7" t="s">
        <v>46</v>
      </c>
      <c r="Y65" s="9" t="s">
        <v>30</v>
      </c>
      <c r="Z65" s="9"/>
      <c r="AA65" s="12"/>
      <c r="AB65" s="23">
        <v>1</v>
      </c>
      <c r="AC65" s="33">
        <v>0</v>
      </c>
      <c r="AD65" s="24">
        <v>0</v>
      </c>
      <c r="AE65" s="28">
        <v>3</v>
      </c>
      <c r="AF65" s="25">
        <v>0</v>
      </c>
      <c r="AG65" s="26">
        <v>0</v>
      </c>
      <c r="AH65" s="58">
        <f t="shared" si="0"/>
        <v>4</v>
      </c>
    </row>
    <row r="66" spans="1:34" ht="13.5" thickBot="1">
      <c r="A66" s="1039"/>
      <c r="B66" s="1042"/>
      <c r="C66" s="1027"/>
      <c r="D66" s="888"/>
      <c r="E66" s="889"/>
      <c r="F66" s="1027"/>
      <c r="G66" s="884"/>
      <c r="H66" s="884"/>
      <c r="I66" s="1033"/>
      <c r="J66" s="888"/>
      <c r="K66" s="1020"/>
      <c r="L66" s="1029"/>
      <c r="M66" s="1030"/>
      <c r="N66" s="898"/>
      <c r="O66" s="1029"/>
      <c r="P66" s="888"/>
      <c r="Q66" s="1020"/>
      <c r="R66" s="11" t="s">
        <v>46</v>
      </c>
      <c r="S66" s="38" t="s">
        <v>30</v>
      </c>
      <c r="T66" s="9"/>
      <c r="U66" s="12"/>
      <c r="V66" s="12"/>
      <c r="W66" s="9"/>
      <c r="X66" s="12"/>
      <c r="Y66" s="12"/>
      <c r="Z66" s="9"/>
      <c r="AA66" s="12"/>
      <c r="AB66" s="23">
        <v>0</v>
      </c>
      <c r="AC66" s="33">
        <v>1</v>
      </c>
      <c r="AD66" s="24">
        <v>1</v>
      </c>
      <c r="AE66" s="28">
        <v>2</v>
      </c>
      <c r="AF66" s="25">
        <v>0</v>
      </c>
      <c r="AG66" s="26">
        <v>0</v>
      </c>
      <c r="AH66" s="58">
        <f t="shared" si="0"/>
        <v>4</v>
      </c>
    </row>
    <row r="67" spans="1:34" ht="33.75" customHeight="1" thickBot="1">
      <c r="A67" s="1039"/>
      <c r="B67" s="1042"/>
      <c r="C67" s="1027"/>
      <c r="D67" s="888"/>
      <c r="E67" s="889"/>
      <c r="F67" s="1027"/>
      <c r="G67" s="884"/>
      <c r="H67" s="884"/>
      <c r="I67" s="1033"/>
      <c r="J67" s="888"/>
      <c r="K67" s="1020"/>
      <c r="L67" s="1026" t="s">
        <v>46</v>
      </c>
      <c r="M67" s="1028" t="s">
        <v>31</v>
      </c>
      <c r="N67" s="1019" t="s">
        <v>38</v>
      </c>
      <c r="O67" s="1026" t="s">
        <v>45</v>
      </c>
      <c r="P67" s="1028" t="s">
        <v>32</v>
      </c>
      <c r="Q67" s="1019" t="s">
        <v>33</v>
      </c>
      <c r="R67" s="1026" t="s">
        <v>45</v>
      </c>
      <c r="S67" s="1028" t="s">
        <v>34</v>
      </c>
      <c r="T67" s="1019" t="s">
        <v>35</v>
      </c>
      <c r="U67" s="12" t="s">
        <v>45</v>
      </c>
      <c r="V67" s="38" t="s">
        <v>30</v>
      </c>
      <c r="W67" s="9"/>
      <c r="X67" s="12"/>
      <c r="Y67" s="12"/>
      <c r="Z67" s="12"/>
      <c r="AA67" s="12"/>
      <c r="AB67" s="23">
        <v>54</v>
      </c>
      <c r="AC67" s="33">
        <v>257</v>
      </c>
      <c r="AD67" s="24">
        <v>382</v>
      </c>
      <c r="AE67" s="28">
        <v>80</v>
      </c>
      <c r="AF67" s="25">
        <v>24</v>
      </c>
      <c r="AG67" s="26">
        <v>0</v>
      </c>
      <c r="AH67" s="58">
        <f t="shared" si="0"/>
        <v>797</v>
      </c>
    </row>
    <row r="68" spans="1:34" ht="33.75" customHeight="1" thickBot="1">
      <c r="A68" s="1039"/>
      <c r="B68" s="1042"/>
      <c r="C68" s="1027"/>
      <c r="D68" s="888"/>
      <c r="E68" s="889"/>
      <c r="F68" s="1027"/>
      <c r="G68" s="884"/>
      <c r="H68" s="884"/>
      <c r="I68" s="1033"/>
      <c r="J68" s="888"/>
      <c r="K68" s="1020"/>
      <c r="L68" s="1027"/>
      <c r="M68" s="888"/>
      <c r="N68" s="1020"/>
      <c r="O68" s="1027"/>
      <c r="P68" s="888"/>
      <c r="Q68" s="1020"/>
      <c r="R68" s="1027"/>
      <c r="S68" s="888"/>
      <c r="T68" s="1020"/>
      <c r="U68" s="7" t="s">
        <v>46</v>
      </c>
      <c r="V68" s="38" t="s">
        <v>30</v>
      </c>
      <c r="W68" s="9"/>
      <c r="X68" s="12"/>
      <c r="Y68" s="12"/>
      <c r="Z68" s="12"/>
      <c r="AA68" s="12"/>
      <c r="AB68" s="23">
        <v>7</v>
      </c>
      <c r="AC68" s="33">
        <v>7</v>
      </c>
      <c r="AD68" s="24">
        <v>6</v>
      </c>
      <c r="AE68" s="28">
        <v>6</v>
      </c>
      <c r="AF68" s="25">
        <v>0</v>
      </c>
      <c r="AG68" s="26">
        <v>0</v>
      </c>
      <c r="AH68" s="58">
        <f t="shared" si="0"/>
        <v>26</v>
      </c>
    </row>
    <row r="69" spans="1:34" ht="26.25" customHeight="1" thickBot="1">
      <c r="A69" s="1039"/>
      <c r="B69" s="1042"/>
      <c r="C69" s="1027"/>
      <c r="D69" s="888"/>
      <c r="E69" s="889"/>
      <c r="F69" s="1027"/>
      <c r="G69" s="884"/>
      <c r="H69" s="884"/>
      <c r="I69" s="1033"/>
      <c r="J69" s="888"/>
      <c r="K69" s="1020"/>
      <c r="L69" s="1027"/>
      <c r="M69" s="888"/>
      <c r="N69" s="1020"/>
      <c r="O69" s="1027"/>
      <c r="P69" s="888"/>
      <c r="Q69" s="1020"/>
      <c r="R69" s="1026" t="s">
        <v>46</v>
      </c>
      <c r="S69" s="1028" t="s">
        <v>36</v>
      </c>
      <c r="T69" s="1019" t="s">
        <v>37</v>
      </c>
      <c r="U69" s="11" t="s">
        <v>45</v>
      </c>
      <c r="V69" s="9" t="s">
        <v>30</v>
      </c>
      <c r="W69" s="9"/>
      <c r="X69" s="12"/>
      <c r="Y69" s="12"/>
      <c r="Z69" s="12"/>
      <c r="AA69" s="12"/>
      <c r="AB69" s="23">
        <v>3</v>
      </c>
      <c r="AC69" s="33">
        <v>4</v>
      </c>
      <c r="AD69" s="24">
        <v>13</v>
      </c>
      <c r="AE69" s="28">
        <v>4</v>
      </c>
      <c r="AF69" s="25">
        <v>2</v>
      </c>
      <c r="AG69" s="26">
        <v>0</v>
      </c>
      <c r="AH69" s="58">
        <f t="shared" si="0"/>
        <v>26</v>
      </c>
    </row>
    <row r="70" spans="1:34" ht="26.25" customHeight="1" thickBot="1">
      <c r="A70" s="1039"/>
      <c r="B70" s="1042"/>
      <c r="C70" s="1027"/>
      <c r="D70" s="888"/>
      <c r="E70" s="889"/>
      <c r="F70" s="1027"/>
      <c r="G70" s="884"/>
      <c r="H70" s="884"/>
      <c r="I70" s="1033"/>
      <c r="J70" s="888"/>
      <c r="K70" s="1020"/>
      <c r="L70" s="1027"/>
      <c r="M70" s="888"/>
      <c r="N70" s="1020"/>
      <c r="O70" s="1027"/>
      <c r="P70" s="888"/>
      <c r="Q70" s="1020"/>
      <c r="R70" s="1027"/>
      <c r="S70" s="888"/>
      <c r="T70" s="1020"/>
      <c r="U70" s="7" t="s">
        <v>46</v>
      </c>
      <c r="V70" s="9" t="s">
        <v>30</v>
      </c>
      <c r="W70" s="9"/>
      <c r="X70" s="12"/>
      <c r="Y70" s="12"/>
      <c r="Z70" s="12"/>
      <c r="AA70" s="12"/>
      <c r="AB70" s="23">
        <v>2</v>
      </c>
      <c r="AC70" s="33">
        <v>3</v>
      </c>
      <c r="AD70" s="24">
        <v>2</v>
      </c>
      <c r="AE70" s="28">
        <v>1</v>
      </c>
      <c r="AF70" s="25">
        <v>0</v>
      </c>
      <c r="AG70" s="26">
        <v>0</v>
      </c>
      <c r="AH70" s="58">
        <f t="shared" si="0"/>
        <v>8</v>
      </c>
    </row>
    <row r="71" spans="1:34" ht="13.5" thickBot="1">
      <c r="A71" s="1039"/>
      <c r="B71" s="1042"/>
      <c r="C71" s="1029"/>
      <c r="D71" s="1030"/>
      <c r="E71" s="899"/>
      <c r="F71" s="1029"/>
      <c r="G71" s="1032"/>
      <c r="H71" s="1032"/>
      <c r="I71" s="1022"/>
      <c r="J71" s="1030"/>
      <c r="K71" s="898"/>
      <c r="L71" s="1029"/>
      <c r="M71" s="1030"/>
      <c r="N71" s="898"/>
      <c r="O71" s="11" t="s">
        <v>46</v>
      </c>
      <c r="P71" s="38" t="s">
        <v>30</v>
      </c>
      <c r="Q71" s="9"/>
      <c r="R71" s="12"/>
      <c r="S71" s="12"/>
      <c r="T71" s="9"/>
      <c r="U71" s="12"/>
      <c r="V71" s="12"/>
      <c r="W71" s="9"/>
      <c r="X71" s="12"/>
      <c r="Y71" s="12"/>
      <c r="Z71" s="12"/>
      <c r="AA71" s="12"/>
      <c r="AB71" s="23">
        <v>10</v>
      </c>
      <c r="AC71" s="33">
        <v>15</v>
      </c>
      <c r="AD71" s="24">
        <v>7</v>
      </c>
      <c r="AE71" s="28">
        <v>1</v>
      </c>
      <c r="AF71" s="25">
        <v>0</v>
      </c>
      <c r="AG71" s="26">
        <v>0</v>
      </c>
      <c r="AH71" s="58">
        <f t="shared" si="0"/>
        <v>33</v>
      </c>
    </row>
    <row r="72" spans="1:34" ht="13.5" thickBot="1">
      <c r="A72" s="1040"/>
      <c r="B72" s="1043"/>
      <c r="C72" s="42" t="s">
        <v>46</v>
      </c>
      <c r="D72" s="41" t="s">
        <v>30</v>
      </c>
      <c r="E72" s="40"/>
      <c r="F72" s="16"/>
      <c r="G72" s="59"/>
      <c r="H72" s="44"/>
      <c r="I72" s="14"/>
      <c r="J72" s="44"/>
      <c r="K72" s="44"/>
      <c r="L72" s="8"/>
      <c r="M72" s="44"/>
      <c r="N72" s="44"/>
      <c r="O72" s="8"/>
      <c r="P72" s="44"/>
      <c r="Q72" s="44"/>
      <c r="R72" s="8"/>
      <c r="S72" s="44"/>
      <c r="T72" s="44"/>
      <c r="U72" s="8"/>
      <c r="V72" s="44"/>
      <c r="W72" s="44"/>
      <c r="X72" s="8"/>
      <c r="Y72" s="44"/>
      <c r="Z72" s="44"/>
      <c r="AA72" s="8"/>
      <c r="AB72" s="23">
        <v>327</v>
      </c>
      <c r="AC72" s="33">
        <v>46</v>
      </c>
      <c r="AD72" s="24">
        <v>28</v>
      </c>
      <c r="AE72" s="29">
        <v>142</v>
      </c>
      <c r="AF72" s="21">
        <v>24</v>
      </c>
      <c r="AG72" s="22">
        <v>0</v>
      </c>
      <c r="AH72" s="58">
        <f t="shared" si="0"/>
        <v>567</v>
      </c>
    </row>
    <row r="73" spans="28:34" ht="13.5" thickBot="1">
      <c r="AB73" s="57">
        <f aca="true" t="shared" si="1" ref="AB73:AG73">SUM(AB42:AB72)</f>
        <v>9541</v>
      </c>
      <c r="AC73" s="57">
        <f t="shared" si="1"/>
        <v>860</v>
      </c>
      <c r="AD73" s="57">
        <f t="shared" si="1"/>
        <v>1921</v>
      </c>
      <c r="AE73" s="57">
        <f t="shared" si="1"/>
        <v>9717</v>
      </c>
      <c r="AF73" s="57">
        <f t="shared" si="1"/>
        <v>307</v>
      </c>
      <c r="AG73" s="57">
        <f t="shared" si="1"/>
        <v>5</v>
      </c>
      <c r="AH73" s="48">
        <f t="shared" si="0"/>
        <v>22351</v>
      </c>
    </row>
    <row r="74" spans="1:33" ht="12.75">
      <c r="A74" s="1034" t="s">
        <v>12</v>
      </c>
      <c r="B74" s="1035"/>
      <c r="C74" s="1036"/>
      <c r="D74" s="1034" t="s">
        <v>13</v>
      </c>
      <c r="E74" s="1035"/>
      <c r="F74" s="1036"/>
      <c r="G74" s="1034" t="s">
        <v>14</v>
      </c>
      <c r="H74" s="1035"/>
      <c r="I74" s="1036"/>
      <c r="J74" s="1034" t="s">
        <v>19</v>
      </c>
      <c r="K74" s="1035"/>
      <c r="L74" s="1036"/>
      <c r="M74" s="1034" t="s">
        <v>40</v>
      </c>
      <c r="N74" s="1035"/>
      <c r="O74" s="1036"/>
      <c r="P74" s="1034" t="s">
        <v>41</v>
      </c>
      <c r="Q74" s="1035"/>
      <c r="R74" s="1036"/>
      <c r="S74" s="1034" t="s">
        <v>42</v>
      </c>
      <c r="T74" s="1035"/>
      <c r="U74" s="1036"/>
      <c r="V74" s="1034" t="s">
        <v>43</v>
      </c>
      <c r="W74" s="1035"/>
      <c r="X74" s="1036"/>
      <c r="Y74" s="1034" t="s">
        <v>44</v>
      </c>
      <c r="Z74" s="1035"/>
      <c r="AA74" s="1036"/>
      <c r="AB74" s="1048" t="s">
        <v>5</v>
      </c>
      <c r="AC74" s="1049"/>
      <c r="AD74" s="1049"/>
      <c r="AE74" s="1049"/>
      <c r="AF74" s="1049"/>
      <c r="AG74" s="1050"/>
    </row>
    <row r="75" spans="1:33" ht="12.75">
      <c r="A75" s="1037"/>
      <c r="B75" s="1020"/>
      <c r="C75" s="889"/>
      <c r="D75" s="1037"/>
      <c r="E75" s="1020"/>
      <c r="F75" s="889"/>
      <c r="G75" s="1037"/>
      <c r="H75" s="1020"/>
      <c r="I75" s="889"/>
      <c r="J75" s="1037"/>
      <c r="K75" s="1020"/>
      <c r="L75" s="889"/>
      <c r="M75" s="1037"/>
      <c r="N75" s="1020"/>
      <c r="O75" s="889"/>
      <c r="P75" s="1037"/>
      <c r="Q75" s="1020"/>
      <c r="R75" s="889"/>
      <c r="S75" s="1037"/>
      <c r="T75" s="1020"/>
      <c r="U75" s="889"/>
      <c r="V75" s="1037"/>
      <c r="W75" s="1020"/>
      <c r="X75" s="889"/>
      <c r="Y75" s="1037"/>
      <c r="Z75" s="1020"/>
      <c r="AA75" s="889"/>
      <c r="AB75" s="1045" t="s">
        <v>47</v>
      </c>
      <c r="AC75" s="1046"/>
      <c r="AD75" s="1046"/>
      <c r="AE75" s="1046"/>
      <c r="AF75" s="1046"/>
      <c r="AG75" s="1047"/>
    </row>
    <row r="76" spans="1:33" ht="12.75">
      <c r="A76" s="1037"/>
      <c r="B76" s="1020"/>
      <c r="C76" s="889"/>
      <c r="D76" s="1037"/>
      <c r="E76" s="1020"/>
      <c r="F76" s="889"/>
      <c r="G76" s="1037"/>
      <c r="H76" s="1020"/>
      <c r="I76" s="889"/>
      <c r="J76" s="1037"/>
      <c r="K76" s="1020"/>
      <c r="L76" s="889"/>
      <c r="M76" s="1037"/>
      <c r="N76" s="1020"/>
      <c r="O76" s="889"/>
      <c r="P76" s="1037"/>
      <c r="Q76" s="1020"/>
      <c r="R76" s="889"/>
      <c r="S76" s="1037"/>
      <c r="T76" s="1020"/>
      <c r="U76" s="889"/>
      <c r="V76" s="1037"/>
      <c r="W76" s="1020"/>
      <c r="X76" s="889"/>
      <c r="Y76" s="1037"/>
      <c r="Z76" s="1020"/>
      <c r="AA76" s="889"/>
      <c r="AB76" s="50" t="s">
        <v>48</v>
      </c>
      <c r="AC76" s="51" t="s">
        <v>6</v>
      </c>
      <c r="AD76" s="51" t="s">
        <v>7</v>
      </c>
      <c r="AE76" s="51" t="s">
        <v>8</v>
      </c>
      <c r="AF76" s="46">
        <v>-1</v>
      </c>
      <c r="AG76" s="52" t="s">
        <v>39</v>
      </c>
    </row>
    <row r="77" spans="1:33" ht="13.5" thickBot="1">
      <c r="A77" s="897"/>
      <c r="B77" s="898"/>
      <c r="C77" s="899"/>
      <c r="D77" s="897"/>
      <c r="E77" s="898"/>
      <c r="F77" s="899"/>
      <c r="G77" s="897"/>
      <c r="H77" s="898"/>
      <c r="I77" s="899"/>
      <c r="J77" s="897"/>
      <c r="K77" s="898"/>
      <c r="L77" s="899"/>
      <c r="M77" s="897"/>
      <c r="N77" s="898"/>
      <c r="O77" s="899"/>
      <c r="P77" s="897"/>
      <c r="Q77" s="898"/>
      <c r="R77" s="899"/>
      <c r="S77" s="897"/>
      <c r="T77" s="898"/>
      <c r="U77" s="899"/>
      <c r="V77" s="897"/>
      <c r="W77" s="898"/>
      <c r="X77" s="899"/>
      <c r="Y77" s="897"/>
      <c r="Z77" s="898"/>
      <c r="AA77" s="899"/>
      <c r="AB77" s="53" t="s">
        <v>9</v>
      </c>
      <c r="AC77" s="53"/>
      <c r="AD77" s="53"/>
      <c r="AE77" s="53"/>
      <c r="AF77" s="46" t="s">
        <v>3</v>
      </c>
      <c r="AG77" s="47" t="s">
        <v>50</v>
      </c>
    </row>
    <row r="78" spans="1:34" ht="39" customHeight="1" thickBot="1">
      <c r="A78" s="1038" t="s">
        <v>54</v>
      </c>
      <c r="B78" s="1041" t="s">
        <v>53</v>
      </c>
      <c r="C78" s="1026" t="s">
        <v>45</v>
      </c>
      <c r="D78" s="1028" t="s">
        <v>10</v>
      </c>
      <c r="E78" s="1044" t="s">
        <v>11</v>
      </c>
      <c r="F78" s="1021" t="s">
        <v>45</v>
      </c>
      <c r="G78" s="1028" t="s">
        <v>15</v>
      </c>
      <c r="H78" s="1028" t="s">
        <v>16</v>
      </c>
      <c r="I78" s="1026" t="s">
        <v>45</v>
      </c>
      <c r="J78" s="1028" t="s">
        <v>17</v>
      </c>
      <c r="K78" s="1019" t="s">
        <v>18</v>
      </c>
      <c r="L78" s="11" t="s">
        <v>45</v>
      </c>
      <c r="M78" s="12" t="s">
        <v>30</v>
      </c>
      <c r="N78" s="49"/>
      <c r="O78" s="12"/>
      <c r="P78" s="12"/>
      <c r="Q78" s="12"/>
      <c r="R78" s="12"/>
      <c r="S78" s="12"/>
      <c r="T78" s="12"/>
      <c r="U78" s="12"/>
      <c r="V78" s="6"/>
      <c r="W78" s="6"/>
      <c r="X78" s="6"/>
      <c r="Y78" s="6"/>
      <c r="Z78" s="6"/>
      <c r="AA78" s="6"/>
      <c r="AB78" s="1063">
        <f>SUM(AB42:AC42)</f>
        <v>367</v>
      </c>
      <c r="AC78" s="1064"/>
      <c r="AD78" s="20">
        <f>AD42</f>
        <v>1005</v>
      </c>
      <c r="AE78" s="1060">
        <f>SUM(AE42:AE72)</f>
        <v>9717</v>
      </c>
      <c r="AF78" s="1066">
        <f>SUM(AF42:AG72)</f>
        <v>312</v>
      </c>
      <c r="AG78" s="1067"/>
      <c r="AH78" s="58">
        <f>SUM(AB78:AG78)</f>
        <v>11401</v>
      </c>
    </row>
    <row r="79" spans="1:34" ht="39" customHeight="1" thickBot="1">
      <c r="A79" s="1039"/>
      <c r="B79" s="1042"/>
      <c r="C79" s="1027"/>
      <c r="D79" s="888"/>
      <c r="E79" s="889"/>
      <c r="F79" s="1033"/>
      <c r="G79" s="888"/>
      <c r="H79" s="888"/>
      <c r="I79" s="1027"/>
      <c r="J79" s="888"/>
      <c r="K79" s="1020"/>
      <c r="L79" s="7" t="s">
        <v>46</v>
      </c>
      <c r="M79" s="37" t="s">
        <v>30</v>
      </c>
      <c r="N79" s="34"/>
      <c r="O79" s="12"/>
      <c r="P79" s="34"/>
      <c r="Q79" s="34"/>
      <c r="R79" s="12"/>
      <c r="S79" s="34"/>
      <c r="T79" s="34"/>
      <c r="U79" s="12"/>
      <c r="V79" s="9"/>
      <c r="W79" s="9"/>
      <c r="X79" s="12"/>
      <c r="Y79" s="9"/>
      <c r="Z79" s="9"/>
      <c r="AA79" s="12"/>
      <c r="AB79" s="1063">
        <f aca="true" t="shared" si="2" ref="AB79:AB108">SUM(AB43:AD43)</f>
        <v>250</v>
      </c>
      <c r="AC79" s="1065"/>
      <c r="AD79" s="1064"/>
      <c r="AE79" s="1061"/>
      <c r="AF79" s="1068"/>
      <c r="AG79" s="1069"/>
      <c r="AH79" s="58">
        <f aca="true" t="shared" si="3" ref="AH79:AH108">SUM(AB79:AG79)</f>
        <v>250</v>
      </c>
    </row>
    <row r="80" spans="1:34" ht="40.5" customHeight="1" thickBot="1">
      <c r="A80" s="1039"/>
      <c r="B80" s="1042"/>
      <c r="C80" s="1027"/>
      <c r="D80" s="888"/>
      <c r="E80" s="889"/>
      <c r="F80" s="1033"/>
      <c r="G80" s="888"/>
      <c r="H80" s="888"/>
      <c r="I80" s="1026" t="s">
        <v>46</v>
      </c>
      <c r="J80" s="1031" t="s">
        <v>22</v>
      </c>
      <c r="K80" s="1019" t="s">
        <v>23</v>
      </c>
      <c r="L80" s="11" t="s">
        <v>45</v>
      </c>
      <c r="M80" s="12" t="s">
        <v>30</v>
      </c>
      <c r="N80" s="12"/>
      <c r="O80" s="12"/>
      <c r="P80" s="12"/>
      <c r="Q80" s="12"/>
      <c r="R80" s="12"/>
      <c r="S80" s="12"/>
      <c r="T80" s="12"/>
      <c r="U80" s="12"/>
      <c r="V80" s="12"/>
      <c r="W80" s="12"/>
      <c r="X80" s="12"/>
      <c r="Y80" s="12"/>
      <c r="Z80" s="12"/>
      <c r="AA80" s="12"/>
      <c r="AB80" s="1063">
        <f t="shared" si="2"/>
        <v>287</v>
      </c>
      <c r="AC80" s="1065"/>
      <c r="AD80" s="1064"/>
      <c r="AE80" s="1061"/>
      <c r="AF80" s="1068"/>
      <c r="AG80" s="1069"/>
      <c r="AH80" s="58">
        <f t="shared" si="3"/>
        <v>287</v>
      </c>
    </row>
    <row r="81" spans="1:34" ht="40.5" customHeight="1" thickBot="1">
      <c r="A81" s="1039"/>
      <c r="B81" s="1042"/>
      <c r="C81" s="1027"/>
      <c r="D81" s="888"/>
      <c r="E81" s="889"/>
      <c r="F81" s="1022"/>
      <c r="G81" s="888"/>
      <c r="H81" s="888"/>
      <c r="I81" s="1027"/>
      <c r="J81" s="1032"/>
      <c r="K81" s="1020"/>
      <c r="L81" s="7" t="s">
        <v>46</v>
      </c>
      <c r="M81" s="37" t="s">
        <v>30</v>
      </c>
      <c r="N81" s="34"/>
      <c r="O81" s="12"/>
      <c r="P81" s="34"/>
      <c r="Q81" s="34"/>
      <c r="R81" s="12"/>
      <c r="S81" s="34"/>
      <c r="T81" s="34"/>
      <c r="U81" s="12"/>
      <c r="V81" s="34"/>
      <c r="W81" s="34"/>
      <c r="X81" s="12"/>
      <c r="Y81" s="9"/>
      <c r="Z81" s="9"/>
      <c r="AA81" s="12"/>
      <c r="AB81" s="1063">
        <f t="shared" si="2"/>
        <v>17</v>
      </c>
      <c r="AC81" s="1065"/>
      <c r="AD81" s="1064"/>
      <c r="AE81" s="1061"/>
      <c r="AF81" s="1068"/>
      <c r="AG81" s="1069"/>
      <c r="AH81" s="58">
        <f t="shared" si="3"/>
        <v>17</v>
      </c>
    </row>
    <row r="82" spans="1:34" ht="39" customHeight="1" thickBot="1">
      <c r="A82" s="1039"/>
      <c r="B82" s="1042"/>
      <c r="C82" s="1027"/>
      <c r="D82" s="888"/>
      <c r="E82" s="889"/>
      <c r="F82" s="1027" t="s">
        <v>46</v>
      </c>
      <c r="G82" s="1031" t="s">
        <v>24</v>
      </c>
      <c r="H82" s="1031" t="s">
        <v>51</v>
      </c>
      <c r="I82" s="1021" t="s">
        <v>45</v>
      </c>
      <c r="J82" s="1028" t="s">
        <v>20</v>
      </c>
      <c r="K82" s="1019" t="s">
        <v>21</v>
      </c>
      <c r="L82" s="1026" t="s">
        <v>45</v>
      </c>
      <c r="M82" s="1028" t="s">
        <v>22</v>
      </c>
      <c r="N82" s="1019" t="s">
        <v>23</v>
      </c>
      <c r="O82" s="11" t="s">
        <v>45</v>
      </c>
      <c r="P82" s="12" t="s">
        <v>30</v>
      </c>
      <c r="Q82" s="12"/>
      <c r="R82" s="12"/>
      <c r="S82" s="12"/>
      <c r="T82" s="12"/>
      <c r="U82" s="12"/>
      <c r="V82" s="12"/>
      <c r="W82" s="12"/>
      <c r="X82" s="12"/>
      <c r="Y82" s="12"/>
      <c r="Z82" s="12"/>
      <c r="AA82" s="12"/>
      <c r="AB82" s="1063">
        <f t="shared" si="2"/>
        <v>756</v>
      </c>
      <c r="AC82" s="1065"/>
      <c r="AD82" s="1064"/>
      <c r="AE82" s="1061"/>
      <c r="AF82" s="1068"/>
      <c r="AG82" s="1069"/>
      <c r="AH82" s="58">
        <f t="shared" si="3"/>
        <v>756</v>
      </c>
    </row>
    <row r="83" spans="1:34" ht="39" customHeight="1" thickBot="1">
      <c r="A83" s="1039"/>
      <c r="B83" s="1042"/>
      <c r="C83" s="1027"/>
      <c r="D83" s="888"/>
      <c r="E83" s="889"/>
      <c r="F83" s="1027"/>
      <c r="G83" s="884"/>
      <c r="H83" s="884"/>
      <c r="I83" s="1033"/>
      <c r="J83" s="888"/>
      <c r="K83" s="1020"/>
      <c r="L83" s="1027"/>
      <c r="M83" s="888"/>
      <c r="N83" s="1020"/>
      <c r="O83" s="7" t="s">
        <v>46</v>
      </c>
      <c r="P83" s="12" t="s">
        <v>30</v>
      </c>
      <c r="Q83" s="12"/>
      <c r="R83" s="12"/>
      <c r="S83" s="12"/>
      <c r="T83" s="12"/>
      <c r="U83" s="12"/>
      <c r="V83" s="12"/>
      <c r="W83" s="12"/>
      <c r="X83" s="12"/>
      <c r="Y83" s="12"/>
      <c r="Z83" s="10"/>
      <c r="AA83" s="12"/>
      <c r="AB83" s="1063">
        <f t="shared" si="2"/>
        <v>41</v>
      </c>
      <c r="AC83" s="1065"/>
      <c r="AD83" s="1064"/>
      <c r="AE83" s="1061"/>
      <c r="AF83" s="1068"/>
      <c r="AG83" s="1069"/>
      <c r="AH83" s="58">
        <f t="shared" si="3"/>
        <v>41</v>
      </c>
    </row>
    <row r="84" spans="1:34" ht="33.75" customHeight="1" thickBot="1">
      <c r="A84" s="1039"/>
      <c r="B84" s="1042"/>
      <c r="C84" s="1027"/>
      <c r="D84" s="888"/>
      <c r="E84" s="889"/>
      <c r="F84" s="1027"/>
      <c r="G84" s="884"/>
      <c r="H84" s="884"/>
      <c r="I84" s="1033"/>
      <c r="J84" s="888"/>
      <c r="K84" s="1020"/>
      <c r="L84" s="1026" t="s">
        <v>46</v>
      </c>
      <c r="M84" s="1028" t="s">
        <v>25</v>
      </c>
      <c r="N84" s="1028" t="s">
        <v>27</v>
      </c>
      <c r="O84" s="1026" t="s">
        <v>45</v>
      </c>
      <c r="P84" s="1031" t="s">
        <v>26</v>
      </c>
      <c r="Q84" s="1031" t="s">
        <v>28</v>
      </c>
      <c r="R84" s="1021" t="s">
        <v>45</v>
      </c>
      <c r="S84" s="1031" t="s">
        <v>52</v>
      </c>
      <c r="T84" s="1031" t="s">
        <v>49</v>
      </c>
      <c r="U84" s="12" t="s">
        <v>45</v>
      </c>
      <c r="V84" s="39" t="s">
        <v>30</v>
      </c>
      <c r="W84" s="9"/>
      <c r="X84" s="12"/>
      <c r="Y84" s="9"/>
      <c r="Z84" s="9"/>
      <c r="AA84" s="12"/>
      <c r="AB84" s="1063">
        <f t="shared" si="2"/>
        <v>1097</v>
      </c>
      <c r="AC84" s="1065"/>
      <c r="AD84" s="1064"/>
      <c r="AE84" s="1061"/>
      <c r="AF84" s="1068"/>
      <c r="AG84" s="1069"/>
      <c r="AH84" s="58">
        <f t="shared" si="3"/>
        <v>1097</v>
      </c>
    </row>
    <row r="85" spans="1:34" ht="33.75" customHeight="1" thickBot="1">
      <c r="A85" s="1039"/>
      <c r="B85" s="1042"/>
      <c r="C85" s="1027"/>
      <c r="D85" s="888"/>
      <c r="E85" s="889"/>
      <c r="F85" s="1027"/>
      <c r="G85" s="884"/>
      <c r="H85" s="884"/>
      <c r="I85" s="1033"/>
      <c r="J85" s="888"/>
      <c r="K85" s="1020"/>
      <c r="L85" s="1027"/>
      <c r="M85" s="888"/>
      <c r="N85" s="888"/>
      <c r="O85" s="1027"/>
      <c r="P85" s="884"/>
      <c r="Q85" s="884"/>
      <c r="R85" s="1022"/>
      <c r="S85" s="1032"/>
      <c r="T85" s="1032"/>
      <c r="U85" s="12" t="s">
        <v>46</v>
      </c>
      <c r="V85" s="39" t="s">
        <v>30</v>
      </c>
      <c r="W85" s="9"/>
      <c r="X85" s="12"/>
      <c r="Y85" s="9"/>
      <c r="Z85" s="9"/>
      <c r="AA85" s="12"/>
      <c r="AB85" s="1063">
        <f t="shared" si="2"/>
        <v>104</v>
      </c>
      <c r="AC85" s="1065"/>
      <c r="AD85" s="1064"/>
      <c r="AE85" s="1061"/>
      <c r="AF85" s="1068"/>
      <c r="AG85" s="1069"/>
      <c r="AH85" s="58">
        <f t="shared" si="3"/>
        <v>104</v>
      </c>
    </row>
    <row r="86" spans="1:34" ht="39" customHeight="1" thickBot="1">
      <c r="A86" s="1039"/>
      <c r="B86" s="1042"/>
      <c r="C86" s="1027"/>
      <c r="D86" s="888"/>
      <c r="E86" s="889"/>
      <c r="F86" s="1027"/>
      <c r="G86" s="884"/>
      <c r="H86" s="884"/>
      <c r="I86" s="1033"/>
      <c r="J86" s="888"/>
      <c r="K86" s="1020"/>
      <c r="L86" s="1027"/>
      <c r="M86" s="888"/>
      <c r="N86" s="888"/>
      <c r="O86" s="1027"/>
      <c r="P86" s="884"/>
      <c r="Q86" s="884"/>
      <c r="R86" s="1021" t="s">
        <v>46</v>
      </c>
      <c r="S86" s="1028" t="s">
        <v>31</v>
      </c>
      <c r="T86" s="1019" t="s">
        <v>38</v>
      </c>
      <c r="U86" s="1026" t="s">
        <v>45</v>
      </c>
      <c r="V86" s="1028" t="s">
        <v>32</v>
      </c>
      <c r="W86" s="1019" t="s">
        <v>33</v>
      </c>
      <c r="X86" s="1026" t="s">
        <v>45</v>
      </c>
      <c r="Y86" s="1028" t="s">
        <v>34</v>
      </c>
      <c r="Z86" s="1019" t="s">
        <v>35</v>
      </c>
      <c r="AA86" s="12" t="s">
        <v>45</v>
      </c>
      <c r="AB86" s="1063">
        <f t="shared" si="2"/>
        <v>15</v>
      </c>
      <c r="AC86" s="1065"/>
      <c r="AD86" s="1064"/>
      <c r="AE86" s="1061"/>
      <c r="AF86" s="1068"/>
      <c r="AG86" s="1069"/>
      <c r="AH86" s="58">
        <f t="shared" si="3"/>
        <v>15</v>
      </c>
    </row>
    <row r="87" spans="1:34" ht="39" customHeight="1" thickBot="1">
      <c r="A87" s="1039"/>
      <c r="B87" s="1042"/>
      <c r="C87" s="1027"/>
      <c r="D87" s="888"/>
      <c r="E87" s="889"/>
      <c r="F87" s="1027"/>
      <c r="G87" s="884"/>
      <c r="H87" s="884"/>
      <c r="I87" s="1033"/>
      <c r="J87" s="888"/>
      <c r="K87" s="1020"/>
      <c r="L87" s="1027"/>
      <c r="M87" s="888"/>
      <c r="N87" s="888"/>
      <c r="O87" s="1027"/>
      <c r="P87" s="884"/>
      <c r="Q87" s="884"/>
      <c r="R87" s="1033"/>
      <c r="S87" s="888"/>
      <c r="T87" s="1020"/>
      <c r="U87" s="1027"/>
      <c r="V87" s="888"/>
      <c r="W87" s="1020"/>
      <c r="X87" s="1027"/>
      <c r="Y87" s="888"/>
      <c r="Z87" s="1020"/>
      <c r="AA87" s="7" t="s">
        <v>46</v>
      </c>
      <c r="AB87" s="1063">
        <f t="shared" si="2"/>
        <v>106</v>
      </c>
      <c r="AC87" s="1065"/>
      <c r="AD87" s="1064"/>
      <c r="AE87" s="1061"/>
      <c r="AF87" s="1068"/>
      <c r="AG87" s="1069"/>
      <c r="AH87" s="58">
        <f t="shared" si="3"/>
        <v>106</v>
      </c>
    </row>
    <row r="88" spans="1:34" ht="36.75" customHeight="1" thickBot="1">
      <c r="A88" s="1039"/>
      <c r="B88" s="1042"/>
      <c r="C88" s="1027"/>
      <c r="D88" s="888"/>
      <c r="E88" s="889"/>
      <c r="F88" s="1027"/>
      <c r="G88" s="884"/>
      <c r="H88" s="884"/>
      <c r="I88" s="1033"/>
      <c r="J88" s="888"/>
      <c r="K88" s="1020"/>
      <c r="L88" s="1027"/>
      <c r="M88" s="888"/>
      <c r="N88" s="888"/>
      <c r="O88" s="1027"/>
      <c r="P88" s="884"/>
      <c r="Q88" s="884"/>
      <c r="R88" s="1033"/>
      <c r="S88" s="888"/>
      <c r="T88" s="1020"/>
      <c r="U88" s="1027"/>
      <c r="V88" s="888"/>
      <c r="W88" s="1020"/>
      <c r="X88" s="1026" t="s">
        <v>46</v>
      </c>
      <c r="Y88" s="1028" t="s">
        <v>36</v>
      </c>
      <c r="Z88" s="1019" t="s">
        <v>37</v>
      </c>
      <c r="AA88" s="11" t="s">
        <v>45</v>
      </c>
      <c r="AB88" s="1063">
        <f t="shared" si="2"/>
        <v>6</v>
      </c>
      <c r="AC88" s="1065"/>
      <c r="AD88" s="1064"/>
      <c r="AE88" s="1061"/>
      <c r="AF88" s="1068"/>
      <c r="AG88" s="1069"/>
      <c r="AH88" s="58">
        <f t="shared" si="3"/>
        <v>6</v>
      </c>
    </row>
    <row r="89" spans="1:34" ht="36.75" customHeight="1" thickBot="1">
      <c r="A89" s="1039"/>
      <c r="B89" s="1042"/>
      <c r="C89" s="1027"/>
      <c r="D89" s="888"/>
      <c r="E89" s="889"/>
      <c r="F89" s="1027"/>
      <c r="G89" s="884"/>
      <c r="H89" s="884"/>
      <c r="I89" s="1033"/>
      <c r="J89" s="888"/>
      <c r="K89" s="1020"/>
      <c r="L89" s="1027"/>
      <c r="M89" s="888"/>
      <c r="N89" s="888"/>
      <c r="O89" s="1027"/>
      <c r="P89" s="884"/>
      <c r="Q89" s="884"/>
      <c r="R89" s="1033"/>
      <c r="S89" s="888"/>
      <c r="T89" s="1020"/>
      <c r="U89" s="1027"/>
      <c r="V89" s="888"/>
      <c r="W89" s="1020"/>
      <c r="X89" s="1027"/>
      <c r="Y89" s="888"/>
      <c r="Z89" s="1020"/>
      <c r="AA89" s="7" t="s">
        <v>46</v>
      </c>
      <c r="AB89" s="1063">
        <f t="shared" si="2"/>
        <v>32</v>
      </c>
      <c r="AC89" s="1065"/>
      <c r="AD89" s="1064"/>
      <c r="AE89" s="1061"/>
      <c r="AF89" s="1068"/>
      <c r="AG89" s="1069"/>
      <c r="AH89" s="58">
        <f t="shared" si="3"/>
        <v>32</v>
      </c>
    </row>
    <row r="90" spans="1:34" ht="13.5" thickBot="1">
      <c r="A90" s="1039"/>
      <c r="B90" s="1042"/>
      <c r="C90" s="1027"/>
      <c r="D90" s="888"/>
      <c r="E90" s="889"/>
      <c r="F90" s="1027"/>
      <c r="G90" s="884"/>
      <c r="H90" s="884"/>
      <c r="I90" s="1033"/>
      <c r="J90" s="888"/>
      <c r="K90" s="1020"/>
      <c r="L90" s="1027"/>
      <c r="M90" s="888"/>
      <c r="N90" s="888"/>
      <c r="O90" s="1029"/>
      <c r="P90" s="1032"/>
      <c r="Q90" s="1032"/>
      <c r="R90" s="1022"/>
      <c r="S90" s="888"/>
      <c r="T90" s="1020"/>
      <c r="U90" s="11" t="s">
        <v>46</v>
      </c>
      <c r="V90" s="38"/>
      <c r="W90" s="9"/>
      <c r="X90" s="12"/>
      <c r="Y90" s="12"/>
      <c r="Z90" s="9"/>
      <c r="AA90" s="12"/>
      <c r="AB90" s="1063">
        <f t="shared" si="2"/>
        <v>131</v>
      </c>
      <c r="AC90" s="1065"/>
      <c r="AD90" s="1064"/>
      <c r="AE90" s="1061"/>
      <c r="AF90" s="1068"/>
      <c r="AG90" s="1069"/>
      <c r="AH90" s="58">
        <f t="shared" si="3"/>
        <v>131</v>
      </c>
    </row>
    <row r="91" spans="1:34" ht="42" customHeight="1" thickBot="1">
      <c r="A91" s="1039"/>
      <c r="B91" s="1042"/>
      <c r="C91" s="1027"/>
      <c r="D91" s="888"/>
      <c r="E91" s="889"/>
      <c r="F91" s="1027"/>
      <c r="G91" s="884"/>
      <c r="H91" s="884"/>
      <c r="I91" s="1033"/>
      <c r="J91" s="888"/>
      <c r="K91" s="1020"/>
      <c r="L91" s="1027"/>
      <c r="M91" s="888"/>
      <c r="N91" s="888"/>
      <c r="O91" s="1026" t="s">
        <v>46</v>
      </c>
      <c r="P91" s="1028" t="s">
        <v>31</v>
      </c>
      <c r="Q91" s="1019" t="s">
        <v>38</v>
      </c>
      <c r="R91" s="1026" t="s">
        <v>45</v>
      </c>
      <c r="S91" s="1028" t="s">
        <v>32</v>
      </c>
      <c r="T91" s="1019" t="s">
        <v>33</v>
      </c>
      <c r="U91" s="1026" t="s">
        <v>45</v>
      </c>
      <c r="V91" s="1028" t="s">
        <v>34</v>
      </c>
      <c r="W91" s="1019" t="s">
        <v>35</v>
      </c>
      <c r="X91" s="12" t="s">
        <v>45</v>
      </c>
      <c r="Y91" s="38" t="s">
        <v>30</v>
      </c>
      <c r="Z91" s="9"/>
      <c r="AA91" s="12"/>
      <c r="AB91" s="1063">
        <f t="shared" si="2"/>
        <v>3952</v>
      </c>
      <c r="AC91" s="1065"/>
      <c r="AD91" s="1064"/>
      <c r="AE91" s="1061"/>
      <c r="AF91" s="1068"/>
      <c r="AG91" s="1069"/>
      <c r="AH91" s="58">
        <f t="shared" si="3"/>
        <v>3952</v>
      </c>
    </row>
    <row r="92" spans="1:34" ht="42" customHeight="1" thickBot="1">
      <c r="A92" s="1039"/>
      <c r="B92" s="1042"/>
      <c r="C92" s="1027"/>
      <c r="D92" s="888"/>
      <c r="E92" s="889"/>
      <c r="F92" s="1027"/>
      <c r="G92" s="884"/>
      <c r="H92" s="884"/>
      <c r="I92" s="1033"/>
      <c r="J92" s="888"/>
      <c r="K92" s="1020"/>
      <c r="L92" s="1027"/>
      <c r="M92" s="888"/>
      <c r="N92" s="888"/>
      <c r="O92" s="1027"/>
      <c r="P92" s="888"/>
      <c r="Q92" s="1020"/>
      <c r="R92" s="1027"/>
      <c r="S92" s="888"/>
      <c r="T92" s="1020"/>
      <c r="U92" s="1027"/>
      <c r="V92" s="888"/>
      <c r="W92" s="1020"/>
      <c r="X92" s="7" t="s">
        <v>46</v>
      </c>
      <c r="Y92" s="38" t="s">
        <v>30</v>
      </c>
      <c r="Z92" s="9"/>
      <c r="AA92" s="12"/>
      <c r="AB92" s="1063">
        <f t="shared" si="2"/>
        <v>449</v>
      </c>
      <c r="AC92" s="1065"/>
      <c r="AD92" s="1064"/>
      <c r="AE92" s="1061"/>
      <c r="AF92" s="1068"/>
      <c r="AG92" s="1069"/>
      <c r="AH92" s="58">
        <f t="shared" si="3"/>
        <v>449</v>
      </c>
    </row>
    <row r="93" spans="1:34" ht="39" customHeight="1" thickBot="1">
      <c r="A93" s="1039"/>
      <c r="B93" s="1042"/>
      <c r="C93" s="1027"/>
      <c r="D93" s="888"/>
      <c r="E93" s="889"/>
      <c r="F93" s="1027"/>
      <c r="G93" s="884"/>
      <c r="H93" s="884"/>
      <c r="I93" s="1033"/>
      <c r="J93" s="888"/>
      <c r="K93" s="1020"/>
      <c r="L93" s="1027"/>
      <c r="M93" s="888"/>
      <c r="N93" s="888"/>
      <c r="O93" s="1027"/>
      <c r="P93" s="888"/>
      <c r="Q93" s="1020"/>
      <c r="R93" s="1027"/>
      <c r="S93" s="888"/>
      <c r="T93" s="1020"/>
      <c r="U93" s="1026" t="s">
        <v>46</v>
      </c>
      <c r="V93" s="1028" t="s">
        <v>36</v>
      </c>
      <c r="W93" s="1019" t="s">
        <v>37</v>
      </c>
      <c r="X93" s="11" t="s">
        <v>45</v>
      </c>
      <c r="Y93" s="9" t="s">
        <v>30</v>
      </c>
      <c r="Z93" s="9"/>
      <c r="AA93" s="12"/>
      <c r="AB93" s="1063">
        <f t="shared" si="2"/>
        <v>425</v>
      </c>
      <c r="AC93" s="1065"/>
      <c r="AD93" s="1064"/>
      <c r="AE93" s="1061"/>
      <c r="AF93" s="1068"/>
      <c r="AG93" s="1069"/>
      <c r="AH93" s="58">
        <f t="shared" si="3"/>
        <v>425</v>
      </c>
    </row>
    <row r="94" spans="1:34" ht="39" customHeight="1" thickBot="1">
      <c r="A94" s="1039"/>
      <c r="B94" s="1042"/>
      <c r="C94" s="1027"/>
      <c r="D94" s="888"/>
      <c r="E94" s="889"/>
      <c r="F94" s="1027"/>
      <c r="G94" s="884"/>
      <c r="H94" s="884"/>
      <c r="I94" s="1033"/>
      <c r="J94" s="888"/>
      <c r="K94" s="1020"/>
      <c r="L94" s="1027"/>
      <c r="M94" s="888"/>
      <c r="N94" s="888"/>
      <c r="O94" s="1027"/>
      <c r="P94" s="888"/>
      <c r="Q94" s="1020"/>
      <c r="R94" s="1027"/>
      <c r="S94" s="888"/>
      <c r="T94" s="1020"/>
      <c r="U94" s="1027"/>
      <c r="V94" s="888"/>
      <c r="W94" s="1020"/>
      <c r="X94" s="7" t="s">
        <v>46</v>
      </c>
      <c r="Y94" s="9" t="s">
        <v>30</v>
      </c>
      <c r="Z94" s="9"/>
      <c r="AA94" s="12"/>
      <c r="AB94" s="1063">
        <f t="shared" si="2"/>
        <v>298</v>
      </c>
      <c r="AC94" s="1065"/>
      <c r="AD94" s="1064"/>
      <c r="AE94" s="1061"/>
      <c r="AF94" s="1068"/>
      <c r="AG94" s="1069"/>
      <c r="AH94" s="58">
        <f t="shared" si="3"/>
        <v>298</v>
      </c>
    </row>
    <row r="95" spans="1:34" ht="13.5" thickBot="1">
      <c r="A95" s="1039"/>
      <c r="B95" s="1042"/>
      <c r="C95" s="1027"/>
      <c r="D95" s="888"/>
      <c r="E95" s="889"/>
      <c r="F95" s="1027"/>
      <c r="G95" s="884"/>
      <c r="H95" s="884"/>
      <c r="I95" s="1022"/>
      <c r="J95" s="1030"/>
      <c r="K95" s="898"/>
      <c r="L95" s="1029"/>
      <c r="M95" s="1030"/>
      <c r="N95" s="1030"/>
      <c r="O95" s="1029"/>
      <c r="P95" s="888"/>
      <c r="Q95" s="1020"/>
      <c r="R95" s="11" t="s">
        <v>46</v>
      </c>
      <c r="S95" s="38" t="s">
        <v>30</v>
      </c>
      <c r="T95" s="9"/>
      <c r="U95" s="12"/>
      <c r="V95" s="12"/>
      <c r="W95" s="9"/>
      <c r="X95" s="12"/>
      <c r="Y95" s="12"/>
      <c r="Z95" s="9"/>
      <c r="AA95" s="12"/>
      <c r="AB95" s="1063">
        <f t="shared" si="2"/>
        <v>1250</v>
      </c>
      <c r="AC95" s="1065"/>
      <c r="AD95" s="1064"/>
      <c r="AE95" s="1061"/>
      <c r="AF95" s="1068"/>
      <c r="AG95" s="1069"/>
      <c r="AH95" s="58">
        <f t="shared" si="3"/>
        <v>1250</v>
      </c>
    </row>
    <row r="96" spans="1:34" ht="41.25" customHeight="1" thickBot="1">
      <c r="A96" s="1039"/>
      <c r="B96" s="1042"/>
      <c r="C96" s="1027"/>
      <c r="D96" s="888"/>
      <c r="E96" s="889"/>
      <c r="F96" s="1027"/>
      <c r="G96" s="884"/>
      <c r="H96" s="884"/>
      <c r="I96" s="1021" t="s">
        <v>46</v>
      </c>
      <c r="J96" s="1028" t="s">
        <v>25</v>
      </c>
      <c r="K96" s="1019" t="s">
        <v>27</v>
      </c>
      <c r="L96" s="1026" t="s">
        <v>45</v>
      </c>
      <c r="M96" s="1028" t="s">
        <v>26</v>
      </c>
      <c r="N96" s="1019" t="s">
        <v>28</v>
      </c>
      <c r="O96" s="1026" t="s">
        <v>45</v>
      </c>
      <c r="P96" s="1028" t="s">
        <v>29</v>
      </c>
      <c r="Q96" s="1019" t="s">
        <v>49</v>
      </c>
      <c r="R96" s="11" t="s">
        <v>45</v>
      </c>
      <c r="S96" s="12" t="s">
        <v>30</v>
      </c>
      <c r="T96" s="12"/>
      <c r="U96" s="12"/>
      <c r="V96" s="12"/>
      <c r="W96" s="12"/>
      <c r="X96" s="12"/>
      <c r="Y96" s="12"/>
      <c r="Z96" s="12"/>
      <c r="AA96" s="12"/>
      <c r="AB96" s="1063">
        <f t="shared" si="2"/>
        <v>537</v>
      </c>
      <c r="AC96" s="1065"/>
      <c r="AD96" s="1064"/>
      <c r="AE96" s="1061"/>
      <c r="AF96" s="1068"/>
      <c r="AG96" s="1069"/>
      <c r="AH96" s="58">
        <f t="shared" si="3"/>
        <v>537</v>
      </c>
    </row>
    <row r="97" spans="1:34" ht="41.25" customHeight="1" thickBot="1">
      <c r="A97" s="1039"/>
      <c r="B97" s="1042"/>
      <c r="C97" s="1027"/>
      <c r="D97" s="888"/>
      <c r="E97" s="889"/>
      <c r="F97" s="1027"/>
      <c r="G97" s="884"/>
      <c r="H97" s="884"/>
      <c r="I97" s="1033"/>
      <c r="J97" s="888"/>
      <c r="K97" s="1020"/>
      <c r="L97" s="1027"/>
      <c r="M97" s="888"/>
      <c r="N97" s="1020"/>
      <c r="O97" s="1029"/>
      <c r="P97" s="1030"/>
      <c r="Q97" s="898"/>
      <c r="R97" s="11" t="s">
        <v>46</v>
      </c>
      <c r="S97" s="12" t="s">
        <v>30</v>
      </c>
      <c r="T97" s="12"/>
      <c r="U97" s="12"/>
      <c r="V97" s="12"/>
      <c r="W97" s="12"/>
      <c r="X97" s="12"/>
      <c r="Y97" s="12"/>
      <c r="Z97" s="12"/>
      <c r="AA97" s="12"/>
      <c r="AB97" s="1063">
        <f t="shared" si="2"/>
        <v>12</v>
      </c>
      <c r="AC97" s="1065"/>
      <c r="AD97" s="1064"/>
      <c r="AE97" s="1061"/>
      <c r="AF97" s="1068"/>
      <c r="AG97" s="1069"/>
      <c r="AH97" s="58">
        <f t="shared" si="3"/>
        <v>12</v>
      </c>
    </row>
    <row r="98" spans="1:34" ht="37.5" customHeight="1" thickBot="1">
      <c r="A98" s="1039"/>
      <c r="B98" s="1042"/>
      <c r="C98" s="1027"/>
      <c r="D98" s="888"/>
      <c r="E98" s="889"/>
      <c r="F98" s="1027"/>
      <c r="G98" s="884"/>
      <c r="H98" s="884"/>
      <c r="I98" s="1033"/>
      <c r="J98" s="888"/>
      <c r="K98" s="1020"/>
      <c r="L98" s="1027"/>
      <c r="M98" s="888"/>
      <c r="N98" s="1020"/>
      <c r="O98" s="1026" t="s">
        <v>46</v>
      </c>
      <c r="P98" s="1028" t="s">
        <v>31</v>
      </c>
      <c r="Q98" s="1019" t="s">
        <v>38</v>
      </c>
      <c r="R98" s="1026" t="s">
        <v>45</v>
      </c>
      <c r="S98" s="1028" t="s">
        <v>32</v>
      </c>
      <c r="T98" s="1019" t="s">
        <v>33</v>
      </c>
      <c r="U98" s="1026" t="s">
        <v>45</v>
      </c>
      <c r="V98" s="1028" t="s">
        <v>34</v>
      </c>
      <c r="W98" s="1019" t="s">
        <v>35</v>
      </c>
      <c r="X98" s="12" t="s">
        <v>45</v>
      </c>
      <c r="Y98" s="38" t="s">
        <v>30</v>
      </c>
      <c r="Z98" s="9"/>
      <c r="AA98" s="12"/>
      <c r="AB98" s="1063">
        <f t="shared" si="2"/>
        <v>4</v>
      </c>
      <c r="AC98" s="1065"/>
      <c r="AD98" s="1064"/>
      <c r="AE98" s="1061"/>
      <c r="AF98" s="1068"/>
      <c r="AG98" s="1069"/>
      <c r="AH98" s="58">
        <f t="shared" si="3"/>
        <v>4</v>
      </c>
    </row>
    <row r="99" spans="1:34" ht="37.5" customHeight="1" thickBot="1">
      <c r="A99" s="1039"/>
      <c r="B99" s="1042"/>
      <c r="C99" s="1027"/>
      <c r="D99" s="888"/>
      <c r="E99" s="889"/>
      <c r="F99" s="1027"/>
      <c r="G99" s="884"/>
      <c r="H99" s="884"/>
      <c r="I99" s="1033"/>
      <c r="J99" s="888"/>
      <c r="K99" s="1020"/>
      <c r="L99" s="1027"/>
      <c r="M99" s="888"/>
      <c r="N99" s="1020"/>
      <c r="O99" s="1027"/>
      <c r="P99" s="888"/>
      <c r="Q99" s="1020"/>
      <c r="R99" s="1027"/>
      <c r="S99" s="888"/>
      <c r="T99" s="1020"/>
      <c r="U99" s="1027"/>
      <c r="V99" s="888"/>
      <c r="W99" s="1020"/>
      <c r="X99" s="7" t="s">
        <v>46</v>
      </c>
      <c r="Y99" s="38" t="s">
        <v>30</v>
      </c>
      <c r="Z99" s="9"/>
      <c r="AA99" s="12"/>
      <c r="AB99" s="1063">
        <f t="shared" si="2"/>
        <v>5</v>
      </c>
      <c r="AC99" s="1065"/>
      <c r="AD99" s="1064"/>
      <c r="AE99" s="1061"/>
      <c r="AF99" s="1068"/>
      <c r="AG99" s="1069"/>
      <c r="AH99" s="58">
        <f t="shared" si="3"/>
        <v>5</v>
      </c>
    </row>
    <row r="100" spans="1:34" ht="37.5" customHeight="1" thickBot="1">
      <c r="A100" s="1039"/>
      <c r="B100" s="1042"/>
      <c r="C100" s="1027"/>
      <c r="D100" s="888"/>
      <c r="E100" s="889"/>
      <c r="F100" s="1027"/>
      <c r="G100" s="884"/>
      <c r="H100" s="884"/>
      <c r="I100" s="1033"/>
      <c r="J100" s="888"/>
      <c r="K100" s="1020"/>
      <c r="L100" s="1027"/>
      <c r="M100" s="888"/>
      <c r="N100" s="1020"/>
      <c r="O100" s="1027"/>
      <c r="P100" s="888"/>
      <c r="Q100" s="1020"/>
      <c r="R100" s="1027"/>
      <c r="S100" s="888"/>
      <c r="T100" s="1020"/>
      <c r="U100" s="1026" t="s">
        <v>46</v>
      </c>
      <c r="V100" s="1028" t="s">
        <v>36</v>
      </c>
      <c r="W100" s="1019" t="s">
        <v>37</v>
      </c>
      <c r="X100" s="11" t="s">
        <v>45</v>
      </c>
      <c r="Y100" s="9" t="s">
        <v>30</v>
      </c>
      <c r="Z100" s="9"/>
      <c r="AA100" s="12"/>
      <c r="AB100" s="1063">
        <f t="shared" si="2"/>
        <v>0</v>
      </c>
      <c r="AC100" s="1065"/>
      <c r="AD100" s="1064"/>
      <c r="AE100" s="1061"/>
      <c r="AF100" s="1068"/>
      <c r="AG100" s="1069"/>
      <c r="AH100" s="58">
        <f t="shared" si="3"/>
        <v>0</v>
      </c>
    </row>
    <row r="101" spans="1:34" ht="37.5" customHeight="1" thickBot="1">
      <c r="A101" s="1039"/>
      <c r="B101" s="1042"/>
      <c r="C101" s="1027"/>
      <c r="D101" s="888"/>
      <c r="E101" s="889"/>
      <c r="F101" s="1027"/>
      <c r="G101" s="884"/>
      <c r="H101" s="884"/>
      <c r="I101" s="1033"/>
      <c r="J101" s="888"/>
      <c r="K101" s="1020"/>
      <c r="L101" s="1027"/>
      <c r="M101" s="888"/>
      <c r="N101" s="1020"/>
      <c r="O101" s="1027"/>
      <c r="P101" s="888"/>
      <c r="Q101" s="1020"/>
      <c r="R101" s="1027"/>
      <c r="S101" s="888"/>
      <c r="T101" s="1020"/>
      <c r="U101" s="1027"/>
      <c r="V101" s="888"/>
      <c r="W101" s="1020"/>
      <c r="X101" s="7" t="s">
        <v>46</v>
      </c>
      <c r="Y101" s="9" t="s">
        <v>30</v>
      </c>
      <c r="Z101" s="9"/>
      <c r="AA101" s="12"/>
      <c r="AB101" s="1063">
        <f t="shared" si="2"/>
        <v>1</v>
      </c>
      <c r="AC101" s="1065"/>
      <c r="AD101" s="1064"/>
      <c r="AE101" s="1061"/>
      <c r="AF101" s="1068"/>
      <c r="AG101" s="1069"/>
      <c r="AH101" s="58">
        <f t="shared" si="3"/>
        <v>1</v>
      </c>
    </row>
    <row r="102" spans="1:34" ht="13.5" thickBot="1">
      <c r="A102" s="1039"/>
      <c r="B102" s="1042"/>
      <c r="C102" s="1027"/>
      <c r="D102" s="888"/>
      <c r="E102" s="889"/>
      <c r="F102" s="1027"/>
      <c r="G102" s="884"/>
      <c r="H102" s="884"/>
      <c r="I102" s="1033"/>
      <c r="J102" s="888"/>
      <c r="K102" s="1020"/>
      <c r="L102" s="1029"/>
      <c r="M102" s="1030"/>
      <c r="N102" s="898"/>
      <c r="O102" s="1029"/>
      <c r="P102" s="888"/>
      <c r="Q102" s="1020"/>
      <c r="R102" s="11" t="s">
        <v>46</v>
      </c>
      <c r="S102" s="38" t="s">
        <v>30</v>
      </c>
      <c r="T102" s="9"/>
      <c r="U102" s="12"/>
      <c r="V102" s="12"/>
      <c r="W102" s="9"/>
      <c r="X102" s="12"/>
      <c r="Y102" s="12"/>
      <c r="Z102" s="9"/>
      <c r="AA102" s="12"/>
      <c r="AB102" s="1063">
        <f t="shared" si="2"/>
        <v>2</v>
      </c>
      <c r="AC102" s="1065"/>
      <c r="AD102" s="1064"/>
      <c r="AE102" s="1061"/>
      <c r="AF102" s="1068"/>
      <c r="AG102" s="1069"/>
      <c r="AH102" s="58">
        <f t="shared" si="3"/>
        <v>2</v>
      </c>
    </row>
    <row r="103" spans="1:34" ht="33.75" customHeight="1" thickBot="1">
      <c r="A103" s="1039"/>
      <c r="B103" s="1042"/>
      <c r="C103" s="1027"/>
      <c r="D103" s="888"/>
      <c r="E103" s="889"/>
      <c r="F103" s="1027"/>
      <c r="G103" s="884"/>
      <c r="H103" s="884"/>
      <c r="I103" s="1033"/>
      <c r="J103" s="888"/>
      <c r="K103" s="1020"/>
      <c r="L103" s="1026" t="s">
        <v>46</v>
      </c>
      <c r="M103" s="1028" t="s">
        <v>31</v>
      </c>
      <c r="N103" s="1019" t="s">
        <v>38</v>
      </c>
      <c r="O103" s="1026" t="s">
        <v>45</v>
      </c>
      <c r="P103" s="1028" t="s">
        <v>32</v>
      </c>
      <c r="Q103" s="1019" t="s">
        <v>33</v>
      </c>
      <c r="R103" s="1026" t="s">
        <v>45</v>
      </c>
      <c r="S103" s="1028" t="s">
        <v>34</v>
      </c>
      <c r="T103" s="1019" t="s">
        <v>35</v>
      </c>
      <c r="U103" s="12" t="s">
        <v>45</v>
      </c>
      <c r="V103" s="38" t="s">
        <v>30</v>
      </c>
      <c r="W103" s="9"/>
      <c r="X103" s="12"/>
      <c r="Y103" s="12"/>
      <c r="Z103" s="12"/>
      <c r="AA103" s="12"/>
      <c r="AB103" s="1063">
        <f t="shared" si="2"/>
        <v>693</v>
      </c>
      <c r="AC103" s="1065"/>
      <c r="AD103" s="1064"/>
      <c r="AE103" s="1061"/>
      <c r="AF103" s="1068"/>
      <c r="AG103" s="1069"/>
      <c r="AH103" s="58">
        <f t="shared" si="3"/>
        <v>693</v>
      </c>
    </row>
    <row r="104" spans="1:34" ht="33.75" customHeight="1" thickBot="1">
      <c r="A104" s="1039"/>
      <c r="B104" s="1042"/>
      <c r="C104" s="1027"/>
      <c r="D104" s="888"/>
      <c r="E104" s="889"/>
      <c r="F104" s="1027"/>
      <c r="G104" s="884"/>
      <c r="H104" s="884"/>
      <c r="I104" s="1033"/>
      <c r="J104" s="888"/>
      <c r="K104" s="1020"/>
      <c r="L104" s="1027"/>
      <c r="M104" s="888"/>
      <c r="N104" s="1020"/>
      <c r="O104" s="1027"/>
      <c r="P104" s="888"/>
      <c r="Q104" s="1020"/>
      <c r="R104" s="1027"/>
      <c r="S104" s="888"/>
      <c r="T104" s="1020"/>
      <c r="U104" s="7" t="s">
        <v>46</v>
      </c>
      <c r="V104" s="38" t="s">
        <v>30</v>
      </c>
      <c r="W104" s="9"/>
      <c r="X104" s="12"/>
      <c r="Y104" s="12"/>
      <c r="Z104" s="12"/>
      <c r="AA104" s="12"/>
      <c r="AB104" s="1063">
        <f t="shared" si="2"/>
        <v>20</v>
      </c>
      <c r="AC104" s="1065"/>
      <c r="AD104" s="1064"/>
      <c r="AE104" s="1061"/>
      <c r="AF104" s="1068"/>
      <c r="AG104" s="1069"/>
      <c r="AH104" s="58">
        <f t="shared" si="3"/>
        <v>20</v>
      </c>
    </row>
    <row r="105" spans="1:34" ht="26.25" customHeight="1" thickBot="1">
      <c r="A105" s="1039"/>
      <c r="B105" s="1042"/>
      <c r="C105" s="1027"/>
      <c r="D105" s="888"/>
      <c r="E105" s="889"/>
      <c r="F105" s="1027"/>
      <c r="G105" s="884"/>
      <c r="H105" s="884"/>
      <c r="I105" s="1033"/>
      <c r="J105" s="888"/>
      <c r="K105" s="1020"/>
      <c r="L105" s="1027"/>
      <c r="M105" s="888"/>
      <c r="N105" s="1020"/>
      <c r="O105" s="1027"/>
      <c r="P105" s="888"/>
      <c r="Q105" s="1020"/>
      <c r="R105" s="1026" t="s">
        <v>46</v>
      </c>
      <c r="S105" s="1028" t="s">
        <v>36</v>
      </c>
      <c r="T105" s="1019" t="s">
        <v>37</v>
      </c>
      <c r="U105" s="11" t="s">
        <v>45</v>
      </c>
      <c r="V105" s="9" t="s">
        <v>30</v>
      </c>
      <c r="W105" s="9"/>
      <c r="X105" s="12"/>
      <c r="Y105" s="12"/>
      <c r="Z105" s="12"/>
      <c r="AA105" s="12"/>
      <c r="AB105" s="1063">
        <f t="shared" si="2"/>
        <v>20</v>
      </c>
      <c r="AC105" s="1065"/>
      <c r="AD105" s="1064"/>
      <c r="AE105" s="1061"/>
      <c r="AF105" s="1068"/>
      <c r="AG105" s="1069"/>
      <c r="AH105" s="58">
        <f t="shared" si="3"/>
        <v>20</v>
      </c>
    </row>
    <row r="106" spans="1:34" ht="26.25" customHeight="1" thickBot="1">
      <c r="A106" s="1039"/>
      <c r="B106" s="1042"/>
      <c r="C106" s="1027"/>
      <c r="D106" s="888"/>
      <c r="E106" s="889"/>
      <c r="F106" s="1027"/>
      <c r="G106" s="884"/>
      <c r="H106" s="884"/>
      <c r="I106" s="1033"/>
      <c r="J106" s="888"/>
      <c r="K106" s="1020"/>
      <c r="L106" s="1027"/>
      <c r="M106" s="888"/>
      <c r="N106" s="1020"/>
      <c r="O106" s="1027"/>
      <c r="P106" s="888"/>
      <c r="Q106" s="1020"/>
      <c r="R106" s="1027"/>
      <c r="S106" s="888"/>
      <c r="T106" s="1020"/>
      <c r="U106" s="7" t="s">
        <v>46</v>
      </c>
      <c r="V106" s="9" t="s">
        <v>30</v>
      </c>
      <c r="W106" s="9"/>
      <c r="X106" s="12"/>
      <c r="Y106" s="12"/>
      <c r="Z106" s="12"/>
      <c r="AA106" s="12"/>
      <c r="AB106" s="1063">
        <f t="shared" si="2"/>
        <v>7</v>
      </c>
      <c r="AC106" s="1065"/>
      <c r="AD106" s="1064"/>
      <c r="AE106" s="1061"/>
      <c r="AF106" s="1068"/>
      <c r="AG106" s="1069"/>
      <c r="AH106" s="58">
        <f t="shared" si="3"/>
        <v>7</v>
      </c>
    </row>
    <row r="107" spans="1:34" ht="13.5" thickBot="1">
      <c r="A107" s="1039"/>
      <c r="B107" s="1042"/>
      <c r="C107" s="1029"/>
      <c r="D107" s="1030"/>
      <c r="E107" s="899"/>
      <c r="F107" s="1029"/>
      <c r="G107" s="1032"/>
      <c r="H107" s="1032"/>
      <c r="I107" s="1022"/>
      <c r="J107" s="1030"/>
      <c r="K107" s="898"/>
      <c r="L107" s="1029"/>
      <c r="M107" s="1030"/>
      <c r="N107" s="898"/>
      <c r="O107" s="11" t="s">
        <v>46</v>
      </c>
      <c r="P107" s="38" t="s">
        <v>30</v>
      </c>
      <c r="Q107" s="9"/>
      <c r="R107" s="12"/>
      <c r="S107" s="12"/>
      <c r="T107" s="9"/>
      <c r="U107" s="12"/>
      <c r="V107" s="12"/>
      <c r="W107" s="9"/>
      <c r="X107" s="12"/>
      <c r="Y107" s="12"/>
      <c r="Z107" s="12"/>
      <c r="AA107" s="12"/>
      <c r="AB107" s="1063">
        <f t="shared" si="2"/>
        <v>32</v>
      </c>
      <c r="AC107" s="1065"/>
      <c r="AD107" s="1064"/>
      <c r="AE107" s="1061"/>
      <c r="AF107" s="1068"/>
      <c r="AG107" s="1069"/>
      <c r="AH107" s="58">
        <f t="shared" si="3"/>
        <v>32</v>
      </c>
    </row>
    <row r="108" spans="1:34" ht="13.5" thickBot="1">
      <c r="A108" s="1040"/>
      <c r="B108" s="1043"/>
      <c r="C108" s="42" t="s">
        <v>46</v>
      </c>
      <c r="D108" s="41" t="s">
        <v>30</v>
      </c>
      <c r="E108" s="40"/>
      <c r="F108" s="16"/>
      <c r="G108" s="59"/>
      <c r="H108" s="44"/>
      <c r="I108" s="14"/>
      <c r="J108" s="44"/>
      <c r="K108" s="44"/>
      <c r="L108" s="8"/>
      <c r="M108" s="44"/>
      <c r="N108" s="44"/>
      <c r="O108" s="8"/>
      <c r="P108" s="44"/>
      <c r="Q108" s="44"/>
      <c r="R108" s="8"/>
      <c r="S108" s="44"/>
      <c r="T108" s="44"/>
      <c r="U108" s="8"/>
      <c r="V108" s="44"/>
      <c r="W108" s="44"/>
      <c r="X108" s="8"/>
      <c r="Y108" s="44"/>
      <c r="Z108" s="44"/>
      <c r="AA108" s="8"/>
      <c r="AB108" s="1063">
        <f t="shared" si="2"/>
        <v>401</v>
      </c>
      <c r="AC108" s="1065"/>
      <c r="AD108" s="1064"/>
      <c r="AE108" s="1062"/>
      <c r="AF108" s="1070"/>
      <c r="AG108" s="1071"/>
      <c r="AH108" s="58">
        <f t="shared" si="3"/>
        <v>401</v>
      </c>
    </row>
    <row r="109" spans="28:34" ht="12.75">
      <c r="AB109" s="57">
        <f aca="true" t="shared" si="4" ref="AB109:AG109">SUM(AB78:AB108)</f>
        <v>11317</v>
      </c>
      <c r="AC109" s="57">
        <f t="shared" si="4"/>
        <v>0</v>
      </c>
      <c r="AD109" s="57">
        <f t="shared" si="4"/>
        <v>1005</v>
      </c>
      <c r="AE109" s="57">
        <f t="shared" si="4"/>
        <v>9717</v>
      </c>
      <c r="AF109" s="57">
        <f t="shared" si="4"/>
        <v>312</v>
      </c>
      <c r="AG109" s="57">
        <f t="shared" si="4"/>
        <v>0</v>
      </c>
      <c r="AH109" s="48">
        <f>SUM(AB109:AG109)</f>
        <v>22351</v>
      </c>
    </row>
  </sheetData>
  <sheetProtection/>
  <mergeCells count="366">
    <mergeCell ref="AF78:AG108"/>
    <mergeCell ref="AB79:AD79"/>
    <mergeCell ref="AB81:AD81"/>
    <mergeCell ref="AB83:AD83"/>
    <mergeCell ref="AB90:AD90"/>
    <mergeCell ref="AB95:AD95"/>
    <mergeCell ref="AB102:AD102"/>
    <mergeCell ref="AB86:AD86"/>
    <mergeCell ref="AB87:AD87"/>
    <mergeCell ref="AB88:AD88"/>
    <mergeCell ref="AB91:AD91"/>
    <mergeCell ref="AB92:AD92"/>
    <mergeCell ref="AB93:AD93"/>
    <mergeCell ref="AB94:AD94"/>
    <mergeCell ref="AB98:AD98"/>
    <mergeCell ref="AB99:AD99"/>
    <mergeCell ref="AB100:AD100"/>
    <mergeCell ref="AB96:AD96"/>
    <mergeCell ref="AB97:AD97"/>
    <mergeCell ref="AB106:AD106"/>
    <mergeCell ref="AB108:AD108"/>
    <mergeCell ref="AB101:AD101"/>
    <mergeCell ref="AB103:AD103"/>
    <mergeCell ref="AB104:AD104"/>
    <mergeCell ref="U55:U56"/>
    <mergeCell ref="V55:V56"/>
    <mergeCell ref="V57:V58"/>
    <mergeCell ref="T62:T65"/>
    <mergeCell ref="U62:U63"/>
    <mergeCell ref="N48:N59"/>
    <mergeCell ref="O48:O54"/>
    <mergeCell ref="P48:P54"/>
    <mergeCell ref="AE78:AE108"/>
    <mergeCell ref="AB78:AC78"/>
    <mergeCell ref="AB80:AD80"/>
    <mergeCell ref="AB82:AD82"/>
    <mergeCell ref="AB84:AD84"/>
    <mergeCell ref="AB85:AD85"/>
    <mergeCell ref="AB89:AD89"/>
    <mergeCell ref="AB105:AD105"/>
    <mergeCell ref="AB107:AD107"/>
    <mergeCell ref="W62:W63"/>
    <mergeCell ref="U64:U65"/>
    <mergeCell ref="V64:V65"/>
    <mergeCell ref="W64:W65"/>
    <mergeCell ref="R62:R65"/>
    <mergeCell ref="S62:S65"/>
    <mergeCell ref="V62:V63"/>
    <mergeCell ref="U57:U58"/>
    <mergeCell ref="W57:W58"/>
    <mergeCell ref="R67:R68"/>
    <mergeCell ref="S67:S68"/>
    <mergeCell ref="S48:S49"/>
    <mergeCell ref="T48:T49"/>
    <mergeCell ref="S50:S54"/>
    <mergeCell ref="T50:T54"/>
    <mergeCell ref="Q48:Q54"/>
    <mergeCell ref="R48:R49"/>
    <mergeCell ref="N60:N66"/>
    <mergeCell ref="Q60:Q61"/>
    <mergeCell ref="Q62:Q66"/>
    <mergeCell ref="Q55:Q59"/>
    <mergeCell ref="R55:R58"/>
    <mergeCell ref="S55:S58"/>
    <mergeCell ref="T55:T58"/>
    <mergeCell ref="U50:U53"/>
    <mergeCell ref="W55:W56"/>
    <mergeCell ref="G38:I41"/>
    <mergeCell ref="H42:H45"/>
    <mergeCell ref="I42:I43"/>
    <mergeCell ref="J42:J43"/>
    <mergeCell ref="G46:G71"/>
    <mergeCell ref="J46:J59"/>
    <mergeCell ref="O55:O59"/>
    <mergeCell ref="N67:N71"/>
    <mergeCell ref="O67:O70"/>
    <mergeCell ref="O62:O66"/>
    <mergeCell ref="O60:O61"/>
    <mergeCell ref="K46:K59"/>
    <mergeCell ref="L46:L47"/>
    <mergeCell ref="M46:M47"/>
    <mergeCell ref="N46:N47"/>
    <mergeCell ref="L48:L59"/>
    <mergeCell ref="M48:M59"/>
    <mergeCell ref="T67:T68"/>
    <mergeCell ref="Q67:Q70"/>
    <mergeCell ref="R69:R70"/>
    <mergeCell ref="S69:S70"/>
    <mergeCell ref="T69:T70"/>
    <mergeCell ref="K60:K71"/>
    <mergeCell ref="L60:L66"/>
    <mergeCell ref="M60:M66"/>
    <mergeCell ref="L67:L71"/>
    <mergeCell ref="M67:M71"/>
    <mergeCell ref="J60:J71"/>
    <mergeCell ref="R32:R33"/>
    <mergeCell ref="S1:U4"/>
    <mergeCell ref="M1:O4"/>
    <mergeCell ref="N30:N34"/>
    <mergeCell ref="O30:O33"/>
    <mergeCell ref="P30:P33"/>
    <mergeCell ref="Q30:Q33"/>
    <mergeCell ref="O11:O17"/>
    <mergeCell ref="P11:P17"/>
    <mergeCell ref="S32:S33"/>
    <mergeCell ref="M38:O41"/>
    <mergeCell ref="P38:R41"/>
    <mergeCell ref="S38:U41"/>
    <mergeCell ref="P55:P59"/>
    <mergeCell ref="P67:P70"/>
    <mergeCell ref="P62:P66"/>
    <mergeCell ref="P60:P61"/>
    <mergeCell ref="R50:R54"/>
    <mergeCell ref="G1:I4"/>
    <mergeCell ref="F78:F81"/>
    <mergeCell ref="G78:G81"/>
    <mergeCell ref="H78:H81"/>
    <mergeCell ref="I78:I79"/>
    <mergeCell ref="G42:G45"/>
    <mergeCell ref="G9:G34"/>
    <mergeCell ref="D74:F77"/>
    <mergeCell ref="G74:I77"/>
    <mergeCell ref="D1:F4"/>
    <mergeCell ref="H9:H34"/>
    <mergeCell ref="I9:I22"/>
    <mergeCell ref="I23:I34"/>
    <mergeCell ref="E42:E71"/>
    <mergeCell ref="F42:F45"/>
    <mergeCell ref="D38:F41"/>
    <mergeCell ref="F46:F71"/>
    <mergeCell ref="D42:D71"/>
    <mergeCell ref="H46:H71"/>
    <mergeCell ref="I46:I59"/>
    <mergeCell ref="I60:I71"/>
    <mergeCell ref="D5:D34"/>
    <mergeCell ref="E5:E34"/>
    <mergeCell ref="F5:F8"/>
    <mergeCell ref="AB22:AD22"/>
    <mergeCell ref="AB18:AD18"/>
    <mergeCell ref="AB23:AD23"/>
    <mergeCell ref="AB27:AD27"/>
    <mergeCell ref="J1:L4"/>
    <mergeCell ref="P1:R4"/>
    <mergeCell ref="L11:L22"/>
    <mergeCell ref="M11:M22"/>
    <mergeCell ref="N11:N22"/>
    <mergeCell ref="R13:R17"/>
    <mergeCell ref="Q11:Q17"/>
    <mergeCell ref="J9:J22"/>
    <mergeCell ref="K9:K22"/>
    <mergeCell ref="L9:L10"/>
    <mergeCell ref="J5:J6"/>
    <mergeCell ref="M9:M10"/>
    <mergeCell ref="O25:O29"/>
    <mergeCell ref="P25:P29"/>
    <mergeCell ref="Q25:Q29"/>
    <mergeCell ref="J23:J34"/>
    <mergeCell ref="K23:K34"/>
    <mergeCell ref="AB75:AG75"/>
    <mergeCell ref="AB74:AG74"/>
    <mergeCell ref="AB38:AG38"/>
    <mergeCell ref="AB39:AG39"/>
    <mergeCell ref="T32:T33"/>
    <mergeCell ref="AB30:AD30"/>
    <mergeCell ref="AB32:AD32"/>
    <mergeCell ref="AB33:AD33"/>
    <mergeCell ref="AB1:AG1"/>
    <mergeCell ref="AB2:AG2"/>
    <mergeCell ref="AB5:AC5"/>
    <mergeCell ref="AB6:AD6"/>
    <mergeCell ref="AF5:AG35"/>
    <mergeCell ref="AB8:AD8"/>
    <mergeCell ref="AB9:AD9"/>
    <mergeCell ref="AB10:AD10"/>
    <mergeCell ref="AB24:AD24"/>
    <mergeCell ref="AB19:AD19"/>
    <mergeCell ref="AE5:AE35"/>
    <mergeCell ref="AB28:AD28"/>
    <mergeCell ref="AB29:AD29"/>
    <mergeCell ref="AB11:AD11"/>
    <mergeCell ref="AB12:AD12"/>
    <mergeCell ref="AB13:AD13"/>
    <mergeCell ref="AB35:AD35"/>
    <mergeCell ref="AB26:AD26"/>
    <mergeCell ref="AB34:AD34"/>
    <mergeCell ref="V38:X41"/>
    <mergeCell ref="Y38:AA41"/>
    <mergeCell ref="V50:V53"/>
    <mergeCell ref="W50:W53"/>
    <mergeCell ref="X50:X51"/>
    <mergeCell ref="V25:V26"/>
    <mergeCell ref="W25:W26"/>
    <mergeCell ref="AB25:AD25"/>
    <mergeCell ref="AB31:AD31"/>
    <mergeCell ref="V27:V28"/>
    <mergeCell ref="W27:W28"/>
    <mergeCell ref="Y50:Y51"/>
    <mergeCell ref="Z50:Z51"/>
    <mergeCell ref="X52:X53"/>
    <mergeCell ref="Y52:Y53"/>
    <mergeCell ref="Z52:Z53"/>
    <mergeCell ref="M103:M107"/>
    <mergeCell ref="L96:L102"/>
    <mergeCell ref="L103:L107"/>
    <mergeCell ref="M96:M102"/>
    <mergeCell ref="Y1:AA4"/>
    <mergeCell ref="Y13:Y14"/>
    <mergeCell ref="Z13:Z14"/>
    <mergeCell ref="V1:X4"/>
    <mergeCell ref="V13:V16"/>
    <mergeCell ref="W13:W16"/>
    <mergeCell ref="X15:X16"/>
    <mergeCell ref="Y15:Y16"/>
    <mergeCell ref="Z15:Z16"/>
    <mergeCell ref="X13:X14"/>
    <mergeCell ref="J74:L77"/>
    <mergeCell ref="M74:O77"/>
    <mergeCell ref="S74:U77"/>
    <mergeCell ref="V74:X77"/>
    <mergeCell ref="P74:R77"/>
    <mergeCell ref="Y74:AA77"/>
    <mergeCell ref="J38:L41"/>
    <mergeCell ref="K42:K43"/>
    <mergeCell ref="J44:J45"/>
    <mergeCell ref="K44:K45"/>
    <mergeCell ref="A78:A108"/>
    <mergeCell ref="B78:B108"/>
    <mergeCell ref="E78:E107"/>
    <mergeCell ref="C78:C107"/>
    <mergeCell ref="D78:D107"/>
    <mergeCell ref="F82:F107"/>
    <mergeCell ref="I82:I95"/>
    <mergeCell ref="J82:J95"/>
    <mergeCell ref="K82:K95"/>
    <mergeCell ref="G82:G107"/>
    <mergeCell ref="H82:H107"/>
    <mergeCell ref="K96:K107"/>
    <mergeCell ref="J78:J79"/>
    <mergeCell ref="K78:K79"/>
    <mergeCell ref="K80:K81"/>
    <mergeCell ref="A1:C4"/>
    <mergeCell ref="A74:C77"/>
    <mergeCell ref="A5:A35"/>
    <mergeCell ref="B5:B35"/>
    <mergeCell ref="C5:C34"/>
    <mergeCell ref="A38:C41"/>
    <mergeCell ref="A42:A72"/>
    <mergeCell ref="B42:B72"/>
    <mergeCell ref="C42:C71"/>
    <mergeCell ref="X86:X87"/>
    <mergeCell ref="U93:U94"/>
    <mergeCell ref="V93:V94"/>
    <mergeCell ref="W93:W94"/>
    <mergeCell ref="W98:W99"/>
    <mergeCell ref="W100:W101"/>
    <mergeCell ref="Z88:Z89"/>
    <mergeCell ref="Y86:Y87"/>
    <mergeCell ref="Z86:Z87"/>
    <mergeCell ref="U91:U92"/>
    <mergeCell ref="V91:V92"/>
    <mergeCell ref="W91:W92"/>
    <mergeCell ref="U86:U89"/>
    <mergeCell ref="V86:V89"/>
    <mergeCell ref="W86:W89"/>
    <mergeCell ref="X88:X89"/>
    <mergeCell ref="Y88:Y89"/>
    <mergeCell ref="G5:G8"/>
    <mergeCell ref="F9:F34"/>
    <mergeCell ref="H5:H8"/>
    <mergeCell ref="K5:K6"/>
    <mergeCell ref="U98:U99"/>
    <mergeCell ref="V98:V99"/>
    <mergeCell ref="I96:I107"/>
    <mergeCell ref="J96:J107"/>
    <mergeCell ref="J80:J81"/>
    <mergeCell ref="I80:I81"/>
    <mergeCell ref="N82:N83"/>
    <mergeCell ref="L84:L95"/>
    <mergeCell ref="U100:U101"/>
    <mergeCell ref="V100:V101"/>
    <mergeCell ref="M84:M95"/>
    <mergeCell ref="N84:N95"/>
    <mergeCell ref="T86:T90"/>
    <mergeCell ref="O91:O95"/>
    <mergeCell ref="O84:O90"/>
    <mergeCell ref="P84:P90"/>
    <mergeCell ref="T84:T85"/>
    <mergeCell ref="T103:T104"/>
    <mergeCell ref="T105:T106"/>
    <mergeCell ref="I5:I6"/>
    <mergeCell ref="R103:R104"/>
    <mergeCell ref="S103:S104"/>
    <mergeCell ref="S105:S106"/>
    <mergeCell ref="R86:R90"/>
    <mergeCell ref="Q96:Q97"/>
    <mergeCell ref="Q98:Q102"/>
    <mergeCell ref="P98:P102"/>
    <mergeCell ref="P103:P106"/>
    <mergeCell ref="N96:N102"/>
    <mergeCell ref="O98:O102"/>
    <mergeCell ref="O96:O97"/>
    <mergeCell ref="N103:N107"/>
    <mergeCell ref="O103:O106"/>
    <mergeCell ref="S86:S90"/>
    <mergeCell ref="Q103:Q106"/>
    <mergeCell ref="R98:R101"/>
    <mergeCell ref="S98:S101"/>
    <mergeCell ref="R105:R106"/>
    <mergeCell ref="P91:P95"/>
    <mergeCell ref="P96:P97"/>
    <mergeCell ref="R91:R94"/>
    <mergeCell ref="S91:S94"/>
    <mergeCell ref="Q91:Q95"/>
    <mergeCell ref="Q84:Q90"/>
    <mergeCell ref="I7:I8"/>
    <mergeCell ref="J7:J8"/>
    <mergeCell ref="K7:K8"/>
    <mergeCell ref="S11:S12"/>
    <mergeCell ref="T11:T12"/>
    <mergeCell ref="S13:S17"/>
    <mergeCell ref="T13:T17"/>
    <mergeCell ref="R18:R21"/>
    <mergeCell ref="T98:T101"/>
    <mergeCell ref="T91:T94"/>
    <mergeCell ref="N9:N10"/>
    <mergeCell ref="O18:O22"/>
    <mergeCell ref="P18:P22"/>
    <mergeCell ref="Q18:Q22"/>
    <mergeCell ref="S18:S21"/>
    <mergeCell ref="N23:N29"/>
    <mergeCell ref="O23:O24"/>
    <mergeCell ref="P23:P24"/>
    <mergeCell ref="Q23:Q24"/>
    <mergeCell ref="R84:R85"/>
    <mergeCell ref="M82:M83"/>
    <mergeCell ref="S84:S85"/>
    <mergeCell ref="L82:L83"/>
    <mergeCell ref="I44:I45"/>
    <mergeCell ref="L23:L29"/>
    <mergeCell ref="M23:M29"/>
    <mergeCell ref="L30:L34"/>
    <mergeCell ref="M30:M34"/>
    <mergeCell ref="R30:R31"/>
    <mergeCell ref="S30:S31"/>
    <mergeCell ref="T30:T31"/>
    <mergeCell ref="U27:U28"/>
    <mergeCell ref="R25:R28"/>
    <mergeCell ref="S25:S28"/>
    <mergeCell ref="T25:T28"/>
    <mergeCell ref="U25:U26"/>
    <mergeCell ref="T18:T21"/>
    <mergeCell ref="R11:R12"/>
    <mergeCell ref="AB7:AD7"/>
    <mergeCell ref="AB14:AD14"/>
    <mergeCell ref="AB15:AD15"/>
    <mergeCell ref="AB17:AD17"/>
    <mergeCell ref="W18:W19"/>
    <mergeCell ref="W20:W21"/>
    <mergeCell ref="U18:U19"/>
    <mergeCell ref="V18:V19"/>
    <mergeCell ref="U13:U16"/>
    <mergeCell ref="U20:U21"/>
    <mergeCell ref="V20:V21"/>
    <mergeCell ref="AB16:AD16"/>
    <mergeCell ref="AB21:AD21"/>
    <mergeCell ref="AB20:AD20"/>
  </mergeCells>
  <printOptions horizontalCentered="1" verticalCentered="1"/>
  <pageMargins left="0.2362204724409449" right="0.15748031496062992" top="0.3" bottom="0.15748031496062992" header="0.15748031496062992" footer="0"/>
  <pageSetup fitToHeight="2" horizontalDpi="600" verticalDpi="600" orientation="landscape" paperSize="9" scale="51" r:id="rId1"/>
  <headerFooter alignWithMargins="0">
    <oddHeader>&amp;C&amp;"Arial,Bold"&amp;12PCMAS DE00</oddHeader>
  </headerFooter>
</worksheet>
</file>

<file path=xl/worksheets/sheet4.xml><?xml version="1.0" encoding="utf-8"?>
<worksheet xmlns="http://schemas.openxmlformats.org/spreadsheetml/2006/main" xmlns:r="http://schemas.openxmlformats.org/officeDocument/2006/relationships">
  <dimension ref="A1:J15"/>
  <sheetViews>
    <sheetView zoomScale="75" zoomScaleNormal="75" zoomScalePageLayoutView="0" workbookViewId="0" topLeftCell="A3">
      <selection activeCell="A3" sqref="A3"/>
    </sheetView>
  </sheetViews>
  <sheetFormatPr defaultColWidth="9.140625" defaultRowHeight="12.75"/>
  <cols>
    <col min="3" max="3" width="21.421875" style="0" customWidth="1"/>
  </cols>
  <sheetData>
    <row r="1" ht="12.75">
      <c r="A1" t="s">
        <v>64</v>
      </c>
    </row>
    <row r="2" ht="13.5" customHeight="1" thickBot="1">
      <c r="B2" t="s">
        <v>66</v>
      </c>
    </row>
    <row r="3" spans="2:10" ht="38.25" customHeight="1" thickBot="1">
      <c r="B3" s="81"/>
      <c r="C3" s="81"/>
      <c r="D3" s="890" t="s">
        <v>93</v>
      </c>
      <c r="E3" s="891"/>
      <c r="F3" s="891"/>
      <c r="G3" s="891"/>
      <c r="H3" s="891"/>
      <c r="I3" s="891"/>
      <c r="J3" s="1076"/>
    </row>
    <row r="4" spans="2:10" ht="19.5" customHeight="1" thickBot="1">
      <c r="B4" s="95" t="s">
        <v>75</v>
      </c>
      <c r="C4" s="96" t="s">
        <v>76</v>
      </c>
      <c r="D4" s="97">
        <v>-2</v>
      </c>
      <c r="E4" s="80">
        <v>-1</v>
      </c>
      <c r="F4" s="80">
        <v>1</v>
      </c>
      <c r="G4" s="80">
        <v>3</v>
      </c>
      <c r="H4" s="80">
        <v>4</v>
      </c>
      <c r="I4" s="80">
        <v>6</v>
      </c>
      <c r="J4" s="98">
        <v>8</v>
      </c>
    </row>
    <row r="5" spans="2:10" ht="39.75" customHeight="1">
      <c r="B5" s="90" t="s">
        <v>65</v>
      </c>
      <c r="C5" s="99" t="s">
        <v>67</v>
      </c>
      <c r="D5" s="84" t="s">
        <v>72</v>
      </c>
      <c r="E5" s="1077"/>
      <c r="F5" s="85" t="s">
        <v>1</v>
      </c>
      <c r="G5" s="1077"/>
      <c r="H5" s="1077"/>
      <c r="I5" s="1077"/>
      <c r="J5" s="86" t="s">
        <v>88</v>
      </c>
    </row>
    <row r="6" spans="2:10" ht="60" customHeight="1">
      <c r="B6" s="91" t="s">
        <v>77</v>
      </c>
      <c r="C6" s="60" t="s">
        <v>68</v>
      </c>
      <c r="D6" s="87" t="s">
        <v>72</v>
      </c>
      <c r="E6" s="1078"/>
      <c r="F6" s="82" t="s">
        <v>1</v>
      </c>
      <c r="G6" s="1078"/>
      <c r="H6" s="1078"/>
      <c r="I6" s="1078"/>
      <c r="J6" s="88" t="s">
        <v>88</v>
      </c>
    </row>
    <row r="7" spans="2:10" ht="39.75" customHeight="1">
      <c r="B7" s="91" t="s">
        <v>78</v>
      </c>
      <c r="C7" s="60" t="s">
        <v>87</v>
      </c>
      <c r="D7" s="87" t="s">
        <v>72</v>
      </c>
      <c r="E7" s="1078"/>
      <c r="F7" s="82" t="s">
        <v>1</v>
      </c>
      <c r="G7" s="1078"/>
      <c r="H7" s="1078"/>
      <c r="I7" s="1080"/>
      <c r="J7" s="1072"/>
    </row>
    <row r="8" spans="2:10" ht="39.75" customHeight="1">
      <c r="B8" s="91" t="s">
        <v>79</v>
      </c>
      <c r="C8" s="60" t="s">
        <v>69</v>
      </c>
      <c r="D8" s="87" t="s">
        <v>72</v>
      </c>
      <c r="E8" s="1078"/>
      <c r="F8" s="82" t="s">
        <v>1</v>
      </c>
      <c r="G8" s="1078"/>
      <c r="H8" s="1078"/>
      <c r="I8" s="1080"/>
      <c r="J8" s="1072"/>
    </row>
    <row r="9" spans="2:10" ht="39.75" customHeight="1">
      <c r="B9" s="91" t="s">
        <v>80</v>
      </c>
      <c r="C9" s="60" t="s">
        <v>74</v>
      </c>
      <c r="D9" s="87" t="s">
        <v>72</v>
      </c>
      <c r="E9" s="1078"/>
      <c r="F9" s="82" t="s">
        <v>1</v>
      </c>
      <c r="G9" s="1078"/>
      <c r="H9" s="1078"/>
      <c r="I9" s="1080"/>
      <c r="J9" s="1072"/>
    </row>
    <row r="10" spans="2:10" ht="39.75" customHeight="1">
      <c r="B10" s="91" t="s">
        <v>81</v>
      </c>
      <c r="C10" s="60" t="s">
        <v>70</v>
      </c>
      <c r="D10" s="87" t="s">
        <v>72</v>
      </c>
      <c r="E10" s="1078"/>
      <c r="F10" s="82" t="s">
        <v>1</v>
      </c>
      <c r="G10" s="1078"/>
      <c r="H10" s="1078"/>
      <c r="I10" s="1080"/>
      <c r="J10" s="1072"/>
    </row>
    <row r="11" spans="2:10" ht="39.75" customHeight="1">
      <c r="B11" s="91" t="s">
        <v>82</v>
      </c>
      <c r="C11" s="60" t="s">
        <v>73</v>
      </c>
      <c r="D11" s="87" t="s">
        <v>72</v>
      </c>
      <c r="E11" s="1078"/>
      <c r="F11" s="82" t="s">
        <v>1</v>
      </c>
      <c r="G11" s="1078"/>
      <c r="H11" s="1078"/>
      <c r="I11" s="1080"/>
      <c r="J11" s="1072"/>
    </row>
    <row r="12" spans="2:10" ht="39.75" customHeight="1">
      <c r="B12" s="91" t="s">
        <v>83</v>
      </c>
      <c r="C12" s="60" t="s">
        <v>71</v>
      </c>
      <c r="D12" s="87" t="s">
        <v>72</v>
      </c>
      <c r="E12" s="1078"/>
      <c r="F12" s="82" t="s">
        <v>1</v>
      </c>
      <c r="G12" s="1078"/>
      <c r="H12" s="1078"/>
      <c r="I12" s="1080"/>
      <c r="J12" s="1072"/>
    </row>
    <row r="13" spans="2:10" ht="39.75" customHeight="1">
      <c r="B13" s="91" t="s">
        <v>84</v>
      </c>
      <c r="C13" s="60" t="s">
        <v>89</v>
      </c>
      <c r="D13" s="87" t="s">
        <v>72</v>
      </c>
      <c r="E13" s="1079"/>
      <c r="F13" s="82" t="s">
        <v>1</v>
      </c>
      <c r="G13" s="1079"/>
      <c r="H13" s="1079"/>
      <c r="I13" s="1081"/>
      <c r="J13" s="1073"/>
    </row>
    <row r="14" spans="2:10" ht="39.75" customHeight="1">
      <c r="B14" s="91" t="s">
        <v>86</v>
      </c>
      <c r="C14" s="60" t="s">
        <v>90</v>
      </c>
      <c r="D14" s="93" t="s">
        <v>72</v>
      </c>
      <c r="E14" s="94"/>
      <c r="F14" s="83" t="s">
        <v>1</v>
      </c>
      <c r="G14" s="1074"/>
      <c r="H14" s="1074"/>
      <c r="I14" s="1074"/>
      <c r="J14" s="1075"/>
    </row>
    <row r="15" spans="2:10" ht="39.75" customHeight="1" thickBot="1">
      <c r="B15" s="92" t="s">
        <v>85</v>
      </c>
      <c r="C15" s="16" t="s">
        <v>63</v>
      </c>
      <c r="D15" s="89" t="s">
        <v>72</v>
      </c>
      <c r="E15" s="100" t="s">
        <v>94</v>
      </c>
      <c r="F15" s="100" t="s">
        <v>91</v>
      </c>
      <c r="G15" s="100" t="s">
        <v>92</v>
      </c>
      <c r="H15" s="100" t="s">
        <v>4</v>
      </c>
      <c r="I15" s="100" t="s">
        <v>59</v>
      </c>
      <c r="J15" s="101" t="s">
        <v>95</v>
      </c>
    </row>
    <row r="16" ht="39.75" customHeight="1"/>
    <row r="17" ht="39.75" customHeight="1"/>
    <row r="18" ht="39.75" customHeight="1"/>
    <row r="19" ht="39.75" customHeight="1"/>
    <row r="20" ht="39.75" customHeight="1"/>
    <row r="21" ht="39.75" customHeight="1"/>
  </sheetData>
  <sheetProtection/>
  <mergeCells count="5">
    <mergeCell ref="J7:J13"/>
    <mergeCell ref="G14:J14"/>
    <mergeCell ref="D3:J3"/>
    <mergeCell ref="E5:E13"/>
    <mergeCell ref="G5:I1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T159"/>
  <sheetViews>
    <sheetView tabSelected="1" zoomScaleSheetLayoutView="75" zoomScalePageLayoutView="0" workbookViewId="0" topLeftCell="A1">
      <selection activeCell="A1" sqref="A1"/>
    </sheetView>
  </sheetViews>
  <sheetFormatPr defaultColWidth="9.140625" defaultRowHeight="12.75"/>
  <cols>
    <col min="1" max="1" width="5.8515625" style="56" customWidth="1"/>
    <col min="2" max="2" width="4.57421875" style="56" customWidth="1"/>
    <col min="3" max="3" width="6.28125" style="56" customWidth="1"/>
    <col min="4" max="4" width="4.57421875" style="56" customWidth="1"/>
    <col min="5" max="5" width="3.421875" style="56" customWidth="1"/>
    <col min="6" max="6" width="4.421875" style="56" customWidth="1"/>
    <col min="7" max="7" width="4.140625" style="56" customWidth="1"/>
    <col min="8" max="8" width="4.00390625" style="56" customWidth="1"/>
    <col min="9" max="9" width="4.7109375" style="56" customWidth="1"/>
    <col min="10" max="10" width="3.7109375" style="55" customWidth="1"/>
    <col min="11" max="11" width="4.28125" style="55" customWidth="1"/>
    <col min="12" max="12" width="4.8515625" style="56" customWidth="1"/>
    <col min="13" max="13" width="4.28125" style="56" customWidth="1"/>
    <col min="14" max="14" width="7.8515625" style="56" customWidth="1"/>
    <col min="15" max="15" width="3.421875" style="110" customWidth="1"/>
    <col min="16" max="16" width="3.8515625" style="56" customWidth="1"/>
    <col min="17" max="17" width="3.421875" style="55" customWidth="1"/>
    <col min="18" max="18" width="5.57421875" style="55" customWidth="1"/>
    <col min="19" max="19" width="3.28125" style="825" customWidth="1"/>
    <col min="20" max="20" width="4.57421875" style="825" customWidth="1"/>
    <col min="21" max="21" width="4.00390625" style="825" customWidth="1"/>
    <col min="22" max="22" width="4.7109375" style="825" customWidth="1"/>
    <col min="23" max="23" width="7.00390625" style="825" customWidth="1"/>
    <col min="24" max="24" width="4.8515625" style="825" customWidth="1"/>
    <col min="25" max="25" width="4.00390625" style="825" customWidth="1"/>
    <col min="26" max="26" width="4.8515625" style="825" bestFit="1" customWidth="1"/>
    <col min="27" max="27" width="4.8515625" style="825" customWidth="1"/>
    <col min="28" max="28" width="11.7109375" style="825" customWidth="1"/>
    <col min="29" max="29" width="10.421875" style="56" customWidth="1"/>
    <col min="30" max="30" width="12.421875" style="56" customWidth="1"/>
    <col min="31" max="37" width="11.57421875" style="56" customWidth="1"/>
    <col min="38" max="38" width="11.421875" style="36" customWidth="1"/>
    <col min="39" max="40" width="10.28125" style="36" customWidth="1"/>
    <col min="41" max="41" width="22.7109375" style="2" customWidth="1"/>
    <col min="42" max="42" width="10.28125" style="55" customWidth="1"/>
    <col min="43" max="118" width="9.140625" style="55" customWidth="1"/>
    <col min="119" max="16384" width="9.140625" style="56" customWidth="1"/>
  </cols>
  <sheetData>
    <row r="1" spans="1:28" ht="12.75">
      <c r="A1" s="62" t="s">
        <v>181</v>
      </c>
      <c r="G1" s="76"/>
      <c r="H1" s="115"/>
      <c r="I1" s="79"/>
      <c r="J1" s="78"/>
      <c r="K1" s="78"/>
      <c r="L1" s="79"/>
      <c r="M1" s="79"/>
      <c r="N1" s="79"/>
      <c r="O1" s="115"/>
      <c r="P1" s="79"/>
      <c r="Q1" s="79"/>
      <c r="R1" s="79"/>
      <c r="S1" s="116"/>
      <c r="T1" s="116"/>
      <c r="U1" s="116"/>
      <c r="V1" s="116"/>
      <c r="W1" s="116"/>
      <c r="X1" s="116"/>
      <c r="Y1" s="116"/>
      <c r="Z1" s="116"/>
      <c r="AA1" s="116"/>
      <c r="AB1" s="116"/>
    </row>
    <row r="2" spans="1:18" ht="12.75">
      <c r="A2" s="56" t="s">
        <v>60</v>
      </c>
      <c r="B2" s="56"/>
      <c r="E2" s="56" t="s">
        <v>182</v>
      </c>
      <c r="H2" s="68"/>
      <c r="I2" s="1"/>
      <c r="J2" s="15"/>
      <c r="K2" s="15"/>
      <c r="L2" s="1"/>
      <c r="M2" s="1"/>
      <c r="N2" s="1"/>
      <c r="O2" s="68"/>
      <c r="Q2" s="1"/>
      <c r="R2" s="1"/>
    </row>
    <row r="3" spans="2:35" ht="13.5" thickBot="1">
      <c r="B3" s="123"/>
      <c r="H3" s="68"/>
      <c r="I3" s="1"/>
      <c r="J3" s="15"/>
      <c r="K3" s="15"/>
      <c r="L3" s="1"/>
      <c r="M3" s="1"/>
      <c r="N3" s="1"/>
      <c r="O3" s="68"/>
      <c r="Q3" s="1"/>
      <c r="R3" s="1"/>
      <c r="T3" s="789"/>
      <c r="U3" s="789"/>
      <c r="V3" s="789"/>
      <c r="W3" s="789"/>
      <c r="X3" s="789"/>
      <c r="Y3" s="789"/>
      <c r="Z3" s="789"/>
      <c r="AA3" s="789"/>
      <c r="AB3" s="789"/>
      <c r="AF3" s="730"/>
      <c r="AG3" s="730"/>
      <c r="AH3" s="730"/>
      <c r="AI3" s="730"/>
    </row>
    <row r="4" spans="1:49" ht="12.75">
      <c r="A4" s="63">
        <v>-1</v>
      </c>
      <c r="B4" s="56"/>
      <c r="C4" s="63" t="s">
        <v>61</v>
      </c>
      <c r="D4" s="64"/>
      <c r="E4" s="64"/>
      <c r="F4" s="64"/>
      <c r="X4" s="827"/>
      <c r="Y4" s="827"/>
      <c r="Z4" s="827"/>
      <c r="AA4" s="827"/>
      <c r="AB4" s="827"/>
      <c r="AC4" s="63"/>
      <c r="AF4" s="727">
        <f>SUM(AL134)</f>
        <v>11124</v>
      </c>
      <c r="AG4" s="727">
        <f>AF4</f>
        <v>11124</v>
      </c>
      <c r="AH4" s="727">
        <f>AG4</f>
        <v>11124</v>
      </c>
      <c r="AI4" s="401">
        <f>AH4</f>
        <v>11124</v>
      </c>
      <c r="AJ4" s="4" t="s">
        <v>161</v>
      </c>
      <c r="AL4" s="747"/>
      <c r="AN4" s="69"/>
      <c r="AO4" s="54"/>
      <c r="AP4" s="70"/>
      <c r="AQ4" s="70"/>
      <c r="AR4" s="1"/>
      <c r="AS4" s="1"/>
      <c r="AT4" s="1"/>
      <c r="AU4" s="1"/>
      <c r="AW4" s="1"/>
    </row>
    <row r="5" spans="1:41" ht="12.75">
      <c r="A5" s="61">
        <v>111</v>
      </c>
      <c r="B5" s="61"/>
      <c r="C5" s="55" t="s">
        <v>649</v>
      </c>
      <c r="X5" s="827"/>
      <c r="Y5" s="827"/>
      <c r="Z5" s="827"/>
      <c r="AA5" s="827"/>
      <c r="AB5" s="827"/>
      <c r="AC5" s="61"/>
      <c r="AF5" s="791">
        <f aca="true" t="shared" si="0" ref="AF5:AF10">SUM(AD119:AD119)</f>
        <v>21514</v>
      </c>
      <c r="AG5" s="923">
        <f>SUM(AF5:AF6)</f>
        <v>21551</v>
      </c>
      <c r="AH5" s="923">
        <f>SUM(AG5:AG12)</f>
        <v>22784</v>
      </c>
      <c r="AI5" s="1000">
        <f>SUM(AH5:AH34)</f>
        <v>44463</v>
      </c>
      <c r="AK5" s="126">
        <f>AH5/AI5</f>
        <v>0.5124260621190653</v>
      </c>
      <c r="AL5" s="747"/>
      <c r="AN5" s="55"/>
      <c r="AO5" s="108"/>
    </row>
    <row r="6" spans="1:41" ht="12.75">
      <c r="A6" s="17">
        <v>112</v>
      </c>
      <c r="B6" s="17"/>
      <c r="C6" s="55" t="s">
        <v>650</v>
      </c>
      <c r="X6" s="827"/>
      <c r="Y6" s="827"/>
      <c r="Z6" s="827"/>
      <c r="AA6" s="827"/>
      <c r="AB6" s="827"/>
      <c r="AC6" s="17"/>
      <c r="AF6" s="134">
        <f t="shared" si="0"/>
        <v>37</v>
      </c>
      <c r="AG6" s="924"/>
      <c r="AH6" s="924"/>
      <c r="AI6" s="1175"/>
      <c r="AJ6" s="4" t="s">
        <v>296</v>
      </c>
      <c r="AL6" s="747"/>
      <c r="AN6" s="55"/>
      <c r="AO6" s="55"/>
    </row>
    <row r="7" spans="1:41" ht="12.75">
      <c r="A7" s="61">
        <v>121</v>
      </c>
      <c r="B7" s="61"/>
      <c r="C7" s="55" t="s">
        <v>166</v>
      </c>
      <c r="X7" s="827"/>
      <c r="Y7" s="827"/>
      <c r="Z7" s="827"/>
      <c r="AA7" s="827"/>
      <c r="AB7" s="827"/>
      <c r="AC7" s="61"/>
      <c r="AF7" s="791">
        <f t="shared" si="0"/>
        <v>525</v>
      </c>
      <c r="AG7" s="923">
        <f>SUM(AF7:AF10)</f>
        <v>982</v>
      </c>
      <c r="AH7" s="924"/>
      <c r="AI7" s="1175"/>
      <c r="AL7" s="747"/>
      <c r="AN7" s="55"/>
      <c r="AO7" s="55"/>
    </row>
    <row r="8" spans="1:41" ht="12.75">
      <c r="A8" s="17">
        <v>122</v>
      </c>
      <c r="B8" s="17"/>
      <c r="C8" s="55" t="s">
        <v>167</v>
      </c>
      <c r="X8" s="827"/>
      <c r="Y8" s="827"/>
      <c r="Z8" s="827"/>
      <c r="AA8" s="827"/>
      <c r="AB8" s="827"/>
      <c r="AC8" s="17"/>
      <c r="AF8" s="791">
        <f t="shared" si="0"/>
        <v>385</v>
      </c>
      <c r="AG8" s="924"/>
      <c r="AH8" s="924"/>
      <c r="AI8" s="1175"/>
      <c r="AJ8" s="4" t="s">
        <v>162</v>
      </c>
      <c r="AL8" s="747"/>
      <c r="AN8" s="55"/>
      <c r="AO8" s="55"/>
    </row>
    <row r="9" spans="1:41" ht="12.75">
      <c r="A9" s="17">
        <v>123</v>
      </c>
      <c r="B9" s="17"/>
      <c r="C9" s="55" t="s">
        <v>168</v>
      </c>
      <c r="X9" s="827"/>
      <c r="Y9" s="827"/>
      <c r="Z9" s="827"/>
      <c r="AA9" s="827"/>
      <c r="AB9" s="827"/>
      <c r="AC9" s="17"/>
      <c r="AF9" s="791">
        <f t="shared" si="0"/>
        <v>67</v>
      </c>
      <c r="AG9" s="924"/>
      <c r="AH9" s="924"/>
      <c r="AI9" s="1175"/>
      <c r="AJ9" s="127"/>
      <c r="AK9" s="126">
        <f>AH13/(AH5+AH13)</f>
        <v>0.08420756461272559</v>
      </c>
      <c r="AL9" s="747"/>
      <c r="AN9" s="55"/>
      <c r="AO9" s="55"/>
    </row>
    <row r="10" spans="1:41" ht="12.75">
      <c r="A10" s="17">
        <v>124</v>
      </c>
      <c r="B10" s="17"/>
      <c r="C10" s="55" t="s">
        <v>169</v>
      </c>
      <c r="X10" s="827"/>
      <c r="Y10" s="827"/>
      <c r="Z10" s="827"/>
      <c r="AA10" s="827"/>
      <c r="AB10" s="827"/>
      <c r="AC10" s="17"/>
      <c r="AF10" s="134">
        <f t="shared" si="0"/>
        <v>5</v>
      </c>
      <c r="AG10" s="924"/>
      <c r="AH10" s="924"/>
      <c r="AI10" s="1175"/>
      <c r="AJ10" s="36"/>
      <c r="AK10" s="126"/>
      <c r="AL10" s="747"/>
      <c r="AN10" s="55"/>
      <c r="AO10" s="55"/>
    </row>
    <row r="11" spans="1:41" ht="12.75">
      <c r="A11" s="121">
        <v>181</v>
      </c>
      <c r="B11" s="124"/>
      <c r="C11" s="55" t="s">
        <v>160</v>
      </c>
      <c r="X11" s="152"/>
      <c r="Y11" s="152"/>
      <c r="Z11" s="152"/>
      <c r="AA11" s="152"/>
      <c r="AB11" s="152"/>
      <c r="AC11" s="121"/>
      <c r="AF11" s="135">
        <f>SUM(AC119:AC120)</f>
        <v>250</v>
      </c>
      <c r="AG11" s="923">
        <f>SUM(AF11:AF12)</f>
        <v>251</v>
      </c>
      <c r="AH11" s="924"/>
      <c r="AI11" s="1175"/>
      <c r="AL11" s="747"/>
      <c r="AM11" s="56"/>
      <c r="AN11" s="55"/>
      <c r="AO11" s="55"/>
    </row>
    <row r="12" spans="1:120" ht="12.75">
      <c r="A12" s="77">
        <v>184</v>
      </c>
      <c r="B12" s="132"/>
      <c r="C12" s="56" t="s">
        <v>170</v>
      </c>
      <c r="D12" s="111"/>
      <c r="E12" s="111"/>
      <c r="F12" s="111"/>
      <c r="G12" s="111"/>
      <c r="H12" s="111"/>
      <c r="I12" s="111"/>
      <c r="X12" s="152"/>
      <c r="Y12" s="152"/>
      <c r="Z12" s="152"/>
      <c r="AA12" s="152"/>
      <c r="AB12" s="152"/>
      <c r="AC12" s="131"/>
      <c r="AF12" s="826">
        <f>SUM(AC121:AC124)</f>
        <v>1</v>
      </c>
      <c r="AG12" s="925"/>
      <c r="AH12" s="924"/>
      <c r="AI12" s="1175"/>
      <c r="AJ12" s="4"/>
      <c r="AL12" s="747"/>
      <c r="AM12" s="56"/>
      <c r="AN12" s="56"/>
      <c r="AO12" s="56"/>
      <c r="DO12" s="55"/>
      <c r="DP12" s="55"/>
    </row>
    <row r="13" spans="1:120" ht="12.75">
      <c r="A13" s="130">
        <v>211</v>
      </c>
      <c r="C13" s="56" t="s">
        <v>279</v>
      </c>
      <c r="D13" s="111"/>
      <c r="E13" s="111"/>
      <c r="F13" s="111"/>
      <c r="G13" s="111"/>
      <c r="H13" s="111"/>
      <c r="I13" s="111"/>
      <c r="X13" s="152"/>
      <c r="Y13" s="152"/>
      <c r="Z13" s="152"/>
      <c r="AA13" s="152"/>
      <c r="AB13" s="152"/>
      <c r="AC13" s="130"/>
      <c r="AF13" s="792">
        <f>SUM(AE125)</f>
        <v>54</v>
      </c>
      <c r="AG13" s="926">
        <f>SUM(AF13:AF15)</f>
        <v>1973</v>
      </c>
      <c r="AH13" s="926">
        <f>SUM(AG13:AG19)</f>
        <v>2095</v>
      </c>
      <c r="AI13" s="1175"/>
      <c r="AJ13" s="186"/>
      <c r="AL13" s="747"/>
      <c r="AM13" s="56"/>
      <c r="AN13" s="56"/>
      <c r="AO13" s="56"/>
      <c r="DO13" s="55"/>
      <c r="DP13" s="55"/>
    </row>
    <row r="14" spans="1:41" ht="12.75">
      <c r="A14" s="130">
        <v>213</v>
      </c>
      <c r="B14" s="130"/>
      <c r="C14" s="56" t="s">
        <v>280</v>
      </c>
      <c r="D14" s="111"/>
      <c r="E14" s="111"/>
      <c r="F14" s="111"/>
      <c r="G14" s="111"/>
      <c r="H14" s="111"/>
      <c r="I14" s="111"/>
      <c r="X14" s="152"/>
      <c r="Y14" s="152"/>
      <c r="Z14" s="152"/>
      <c r="AA14" s="152"/>
      <c r="AB14" s="152"/>
      <c r="AC14" s="130"/>
      <c r="AF14" s="793">
        <f>SUM(AF125:AK125)</f>
        <v>1876</v>
      </c>
      <c r="AG14" s="927"/>
      <c r="AH14" s="927"/>
      <c r="AI14" s="1175"/>
      <c r="AL14" s="747"/>
      <c r="AM14" s="56"/>
      <c r="AN14" s="55"/>
      <c r="AO14" s="108"/>
    </row>
    <row r="15" spans="1:124" s="55" customFormat="1" ht="12.75">
      <c r="A15" s="130">
        <v>214</v>
      </c>
      <c r="B15" s="130"/>
      <c r="C15" s="56" t="s">
        <v>281</v>
      </c>
      <c r="D15" s="111"/>
      <c r="E15" s="111"/>
      <c r="F15" s="111"/>
      <c r="G15" s="111"/>
      <c r="H15" s="111"/>
      <c r="I15" s="111"/>
      <c r="L15" s="56"/>
      <c r="M15" s="56"/>
      <c r="N15" s="56"/>
      <c r="O15" s="110"/>
      <c r="P15" s="56"/>
      <c r="S15" s="825"/>
      <c r="T15" s="825"/>
      <c r="U15" s="825"/>
      <c r="V15" s="825"/>
      <c r="W15" s="825"/>
      <c r="X15" s="152"/>
      <c r="Y15" s="152"/>
      <c r="Z15" s="152"/>
      <c r="AA15" s="152"/>
      <c r="AB15" s="152"/>
      <c r="AC15" s="130"/>
      <c r="AD15" s="56"/>
      <c r="AE15" s="56"/>
      <c r="AF15" s="794">
        <f>SUM(AE128:AK128)</f>
        <v>43</v>
      </c>
      <c r="AG15" s="928"/>
      <c r="AH15" s="927"/>
      <c r="AI15" s="1175"/>
      <c r="AJ15" s="56"/>
      <c r="AK15" s="56"/>
      <c r="AL15" s="747"/>
      <c r="AM15" s="56"/>
      <c r="DO15" s="56"/>
      <c r="DP15" s="56"/>
      <c r="DQ15" s="56"/>
      <c r="DR15" s="56"/>
      <c r="DS15" s="56"/>
      <c r="DT15" s="56"/>
    </row>
    <row r="16" spans="1:124" s="55" customFormat="1" ht="12.75">
      <c r="A16" s="130">
        <v>221</v>
      </c>
      <c r="B16" s="130"/>
      <c r="C16" s="56" t="s">
        <v>282</v>
      </c>
      <c r="D16" s="111"/>
      <c r="E16" s="111"/>
      <c r="F16" s="111"/>
      <c r="G16" s="111"/>
      <c r="H16" s="111"/>
      <c r="I16" s="111"/>
      <c r="L16" s="56"/>
      <c r="M16" s="56"/>
      <c r="N16" s="56"/>
      <c r="O16" s="110"/>
      <c r="P16" s="56"/>
      <c r="S16" s="825"/>
      <c r="T16" s="825"/>
      <c r="U16" s="825"/>
      <c r="V16" s="825"/>
      <c r="W16" s="825"/>
      <c r="X16" s="152"/>
      <c r="Y16" s="152"/>
      <c r="Z16" s="152"/>
      <c r="AA16" s="152"/>
      <c r="AB16" s="152"/>
      <c r="AC16" s="130"/>
      <c r="AD16" s="56"/>
      <c r="AE16" s="56"/>
      <c r="AF16" s="792">
        <f>SUM(AE126)</f>
        <v>1</v>
      </c>
      <c r="AG16" s="926">
        <f>SUM(AF16:AF18)</f>
        <v>84</v>
      </c>
      <c r="AH16" s="927"/>
      <c r="AI16" s="1175"/>
      <c r="AJ16" s="56"/>
      <c r="AK16" s="56"/>
      <c r="AL16" s="747"/>
      <c r="AM16" s="56"/>
      <c r="DO16" s="56"/>
      <c r="DP16" s="56"/>
      <c r="DQ16" s="56"/>
      <c r="DR16" s="56"/>
      <c r="DS16" s="56"/>
      <c r="DT16" s="56"/>
    </row>
    <row r="17" spans="1:124" s="55" customFormat="1" ht="12.75">
      <c r="A17" s="130">
        <v>222</v>
      </c>
      <c r="B17" s="130"/>
      <c r="C17" s="56" t="s">
        <v>283</v>
      </c>
      <c r="D17" s="111"/>
      <c r="E17" s="111"/>
      <c r="F17" s="111"/>
      <c r="G17" s="111"/>
      <c r="H17" s="111"/>
      <c r="I17" s="111"/>
      <c r="L17" s="56"/>
      <c r="M17" s="56"/>
      <c r="N17" s="56"/>
      <c r="O17" s="110"/>
      <c r="P17" s="56"/>
      <c r="S17" s="825"/>
      <c r="T17" s="825"/>
      <c r="U17" s="825"/>
      <c r="V17" s="825"/>
      <c r="W17" s="825"/>
      <c r="X17" s="152"/>
      <c r="Y17" s="152"/>
      <c r="Z17" s="152"/>
      <c r="AA17" s="152"/>
      <c r="AB17" s="152"/>
      <c r="AC17" s="130"/>
      <c r="AD17" s="56"/>
      <c r="AE17" s="56"/>
      <c r="AF17" s="793">
        <f>SUM(AE127)</f>
        <v>38</v>
      </c>
      <c r="AG17" s="927"/>
      <c r="AH17" s="927"/>
      <c r="AI17" s="1175"/>
      <c r="AJ17" s="56"/>
      <c r="AK17" s="56"/>
      <c r="AL17" s="747"/>
      <c r="AM17" s="56"/>
      <c r="DO17" s="56"/>
      <c r="DP17" s="56"/>
      <c r="DQ17" s="56"/>
      <c r="DR17" s="56"/>
      <c r="DS17" s="56"/>
      <c r="DT17" s="56"/>
    </row>
    <row r="18" spans="1:124" s="55" customFormat="1" ht="12.75">
      <c r="A18" s="130">
        <v>228</v>
      </c>
      <c r="B18" s="130"/>
      <c r="C18" s="56" t="s">
        <v>284</v>
      </c>
      <c r="D18" s="111"/>
      <c r="E18" s="111"/>
      <c r="F18" s="111"/>
      <c r="G18" s="111"/>
      <c r="H18" s="111"/>
      <c r="I18" s="111"/>
      <c r="L18" s="56"/>
      <c r="M18" s="56"/>
      <c r="N18" s="56"/>
      <c r="O18" s="110"/>
      <c r="P18" s="56"/>
      <c r="S18" s="825"/>
      <c r="T18" s="825"/>
      <c r="U18" s="825"/>
      <c r="V18" s="825"/>
      <c r="W18" s="825"/>
      <c r="X18" s="152"/>
      <c r="Y18" s="152"/>
      <c r="Z18" s="152"/>
      <c r="AA18" s="152"/>
      <c r="AB18" s="152"/>
      <c r="AC18" s="130"/>
      <c r="AD18" s="56"/>
      <c r="AE18" s="56"/>
      <c r="AF18" s="794">
        <f>SUM(AE129:AE133)</f>
        <v>45</v>
      </c>
      <c r="AG18" s="928"/>
      <c r="AH18" s="927"/>
      <c r="AI18" s="1175"/>
      <c r="AJ18" s="56"/>
      <c r="AK18" s="56"/>
      <c r="AL18" s="747"/>
      <c r="AM18" s="56"/>
      <c r="DO18" s="56"/>
      <c r="DP18" s="56"/>
      <c r="DQ18" s="56"/>
      <c r="DR18" s="56"/>
      <c r="DS18" s="56"/>
      <c r="DT18" s="56"/>
    </row>
    <row r="19" spans="1:124" s="55" customFormat="1" ht="12.75">
      <c r="A19" s="56">
        <v>248</v>
      </c>
      <c r="B19" s="130"/>
      <c r="C19" s="55" t="s">
        <v>285</v>
      </c>
      <c r="D19" s="111"/>
      <c r="E19" s="111"/>
      <c r="F19" s="111"/>
      <c r="G19" s="111"/>
      <c r="H19" s="111"/>
      <c r="I19" s="111"/>
      <c r="L19" s="56"/>
      <c r="M19" s="56"/>
      <c r="N19" s="56"/>
      <c r="O19" s="110"/>
      <c r="P19" s="56"/>
      <c r="S19" s="825"/>
      <c r="T19" s="825"/>
      <c r="U19" s="825"/>
      <c r="V19" s="825"/>
      <c r="W19" s="825"/>
      <c r="X19" s="152"/>
      <c r="Y19" s="152"/>
      <c r="Z19" s="152"/>
      <c r="AA19" s="152"/>
      <c r="AB19" s="152"/>
      <c r="AC19" s="56"/>
      <c r="AD19" s="56"/>
      <c r="AE19" s="56"/>
      <c r="AF19" s="794">
        <f>SUM(AF126:AK126)</f>
        <v>38</v>
      </c>
      <c r="AG19" s="794">
        <f>AF19</f>
        <v>38</v>
      </c>
      <c r="AH19" s="928"/>
      <c r="AI19" s="1175"/>
      <c r="AJ19" s="56"/>
      <c r="AK19" s="56"/>
      <c r="AL19" s="747"/>
      <c r="AM19" s="56"/>
      <c r="DO19" s="56"/>
      <c r="DP19" s="56"/>
      <c r="DQ19" s="56"/>
      <c r="DR19" s="56"/>
      <c r="DS19" s="56"/>
      <c r="DT19" s="56"/>
    </row>
    <row r="20" spans="1:124" s="55" customFormat="1" ht="12.75">
      <c r="A20" s="130">
        <v>410</v>
      </c>
      <c r="B20" s="130"/>
      <c r="C20" s="79" t="s">
        <v>286</v>
      </c>
      <c r="D20" s="111"/>
      <c r="E20" s="111"/>
      <c r="F20" s="111"/>
      <c r="G20" s="111"/>
      <c r="H20" s="111"/>
      <c r="I20" s="111"/>
      <c r="L20" s="56"/>
      <c r="M20" s="56"/>
      <c r="N20" s="56"/>
      <c r="O20" s="110"/>
      <c r="P20" s="56"/>
      <c r="S20" s="825"/>
      <c r="T20" s="825"/>
      <c r="U20" s="825"/>
      <c r="V20" s="825"/>
      <c r="W20" s="825"/>
      <c r="X20" s="152"/>
      <c r="Y20" s="152"/>
      <c r="Z20" s="152"/>
      <c r="AA20" s="152"/>
      <c r="AB20" s="152"/>
      <c r="AC20" s="130"/>
      <c r="AD20" s="56"/>
      <c r="AE20" s="56"/>
      <c r="AF20" s="329">
        <f>SUM(AF129:AK129)</f>
        <v>159</v>
      </c>
      <c r="AG20" s="329">
        <f>AF20</f>
        <v>159</v>
      </c>
      <c r="AH20" s="1176">
        <f>SUM(AG20:AG27)</f>
        <v>1807</v>
      </c>
      <c r="AI20" s="1175"/>
      <c r="AJ20" s="56"/>
      <c r="AK20" s="56"/>
      <c r="AL20" s="130"/>
      <c r="AM20" s="56"/>
      <c r="AO20" s="108"/>
      <c r="DO20" s="56"/>
      <c r="DP20" s="56"/>
      <c r="DQ20" s="56"/>
      <c r="DR20" s="56"/>
      <c r="DS20" s="56"/>
      <c r="DT20" s="56"/>
    </row>
    <row r="21" spans="1:124" s="55" customFormat="1" ht="12.75">
      <c r="A21" s="130">
        <v>420</v>
      </c>
      <c r="B21" s="130"/>
      <c r="C21" s="79" t="s">
        <v>618</v>
      </c>
      <c r="D21" s="111"/>
      <c r="E21" s="111"/>
      <c r="F21" s="111"/>
      <c r="G21" s="111"/>
      <c r="H21" s="111"/>
      <c r="I21" s="111"/>
      <c r="L21" s="56"/>
      <c r="M21" s="56"/>
      <c r="N21" s="56"/>
      <c r="O21" s="110"/>
      <c r="P21" s="56"/>
      <c r="S21" s="825"/>
      <c r="T21" s="825"/>
      <c r="U21" s="825"/>
      <c r="V21" s="825"/>
      <c r="W21" s="825"/>
      <c r="X21" s="152"/>
      <c r="Y21" s="152"/>
      <c r="Z21" s="152"/>
      <c r="AA21" s="152"/>
      <c r="AB21" s="152"/>
      <c r="AC21" s="130"/>
      <c r="AD21" s="56"/>
      <c r="AE21" s="56"/>
      <c r="AF21" s="329">
        <f>SUM(AF130:AK130)</f>
        <v>443</v>
      </c>
      <c r="AG21" s="329">
        <f>AF21</f>
        <v>443</v>
      </c>
      <c r="AH21" s="1177"/>
      <c r="AI21" s="1175"/>
      <c r="AJ21" s="56"/>
      <c r="AK21" s="331"/>
      <c r="AL21" s="130"/>
      <c r="AM21" s="56"/>
      <c r="AO21" s="108"/>
      <c r="DO21" s="56"/>
      <c r="DP21" s="56"/>
      <c r="DQ21" s="56"/>
      <c r="DR21" s="56"/>
      <c r="DS21" s="56"/>
      <c r="DT21" s="56"/>
    </row>
    <row r="22" spans="1:124" s="55" customFormat="1" ht="12.75">
      <c r="A22" s="130">
        <v>430</v>
      </c>
      <c r="B22" s="130"/>
      <c r="C22" s="79" t="s">
        <v>287</v>
      </c>
      <c r="D22" s="111"/>
      <c r="E22" s="111"/>
      <c r="F22" s="111"/>
      <c r="G22" s="111"/>
      <c r="H22" s="111"/>
      <c r="I22" s="111"/>
      <c r="L22" s="56"/>
      <c r="M22" s="56"/>
      <c r="N22" s="56"/>
      <c r="O22" s="110"/>
      <c r="P22" s="56"/>
      <c r="S22" s="825"/>
      <c r="T22" s="825"/>
      <c r="U22" s="825"/>
      <c r="V22" s="825"/>
      <c r="W22" s="825"/>
      <c r="X22" s="825"/>
      <c r="Y22" s="825"/>
      <c r="Z22" s="825"/>
      <c r="AA22" s="152"/>
      <c r="AB22" s="152"/>
      <c r="AC22" s="130"/>
      <c r="AD22" s="56"/>
      <c r="AE22" s="56"/>
      <c r="AF22" s="329">
        <f>SUM(AF127:AK127)</f>
        <v>1203</v>
      </c>
      <c r="AG22" s="329">
        <f>AF22</f>
        <v>1203</v>
      </c>
      <c r="AH22" s="1177"/>
      <c r="AI22" s="1175"/>
      <c r="AJ22" s="56"/>
      <c r="AK22" s="56"/>
      <c r="AL22" s="130"/>
      <c r="AM22" s="56"/>
      <c r="AO22" s="108"/>
      <c r="DO22" s="56"/>
      <c r="DP22" s="56"/>
      <c r="DQ22" s="56"/>
      <c r="DR22" s="56"/>
      <c r="DS22" s="56"/>
      <c r="DT22" s="56"/>
    </row>
    <row r="23" spans="1:124" s="55" customFormat="1" ht="12.75">
      <c r="A23" s="696">
        <v>491</v>
      </c>
      <c r="B23" s="696"/>
      <c r="C23" s="697" t="s">
        <v>288</v>
      </c>
      <c r="D23" s="111"/>
      <c r="E23" s="111"/>
      <c r="F23" s="111"/>
      <c r="G23" s="111"/>
      <c r="H23" s="111"/>
      <c r="I23" s="111"/>
      <c r="L23" s="56"/>
      <c r="M23" s="56"/>
      <c r="N23" s="56"/>
      <c r="O23" s="110"/>
      <c r="P23" s="56"/>
      <c r="S23" s="825"/>
      <c r="T23" s="825"/>
      <c r="U23" s="825"/>
      <c r="V23" s="825"/>
      <c r="W23" s="825"/>
      <c r="X23" s="825"/>
      <c r="Y23" s="825"/>
      <c r="Z23" s="825"/>
      <c r="AA23" s="152"/>
      <c r="AB23" s="152"/>
      <c r="AC23" s="696"/>
      <c r="AD23" s="56"/>
      <c r="AE23" s="56"/>
      <c r="AF23" s="813">
        <f>SUM(AF133:AG133)</f>
        <v>0</v>
      </c>
      <c r="AG23" s="1176">
        <f>SUM(AF23:AF27)</f>
        <v>2</v>
      </c>
      <c r="AH23" s="1177"/>
      <c r="AI23" s="1175"/>
      <c r="AJ23" s="56"/>
      <c r="AK23" s="56"/>
      <c r="AL23" s="696"/>
      <c r="AM23" s="56"/>
      <c r="AO23" s="108"/>
      <c r="DO23" s="56"/>
      <c r="DP23" s="56"/>
      <c r="DQ23" s="56"/>
      <c r="DR23" s="56"/>
      <c r="DS23" s="56"/>
      <c r="DT23" s="56"/>
    </row>
    <row r="24" spans="1:124" s="55" customFormat="1" ht="12.75">
      <c r="A24" s="130">
        <v>492</v>
      </c>
      <c r="B24" s="130"/>
      <c r="C24" s="79" t="s">
        <v>289</v>
      </c>
      <c r="D24" s="111"/>
      <c r="E24" s="111"/>
      <c r="F24" s="111"/>
      <c r="G24" s="111"/>
      <c r="H24" s="111"/>
      <c r="I24" s="111"/>
      <c r="L24" s="56"/>
      <c r="M24" s="56"/>
      <c r="N24" s="56"/>
      <c r="O24" s="110"/>
      <c r="P24" s="56"/>
      <c r="S24" s="825"/>
      <c r="T24" s="825"/>
      <c r="U24" s="825"/>
      <c r="V24" s="825"/>
      <c r="W24" s="825"/>
      <c r="X24" s="825"/>
      <c r="Y24" s="825"/>
      <c r="Z24" s="825"/>
      <c r="AA24" s="152"/>
      <c r="AB24" s="152"/>
      <c r="AC24" s="130"/>
      <c r="AD24" s="56"/>
      <c r="AE24" s="56"/>
      <c r="AF24" s="814">
        <f>SUM(AH133)</f>
        <v>1</v>
      </c>
      <c r="AG24" s="1177"/>
      <c r="AH24" s="1177"/>
      <c r="AI24" s="1175"/>
      <c r="AJ24" s="56"/>
      <c r="AK24" s="56"/>
      <c r="AL24" s="130"/>
      <c r="AM24" s="56"/>
      <c r="DO24" s="56"/>
      <c r="DP24" s="56"/>
      <c r="DQ24" s="56"/>
      <c r="DR24" s="56"/>
      <c r="DS24" s="56"/>
      <c r="DT24" s="56"/>
    </row>
    <row r="25" spans="1:124" s="55" customFormat="1" ht="12.75">
      <c r="A25" s="130">
        <v>493</v>
      </c>
      <c r="B25" s="130"/>
      <c r="C25" s="79" t="s">
        <v>290</v>
      </c>
      <c r="D25" s="111"/>
      <c r="E25" s="111"/>
      <c r="F25" s="111"/>
      <c r="G25" s="111"/>
      <c r="H25" s="111"/>
      <c r="I25" s="111"/>
      <c r="L25" s="56"/>
      <c r="M25" s="56"/>
      <c r="N25" s="56"/>
      <c r="O25" s="110"/>
      <c r="P25" s="56"/>
      <c r="S25" s="825"/>
      <c r="T25" s="825"/>
      <c r="U25" s="825"/>
      <c r="V25" s="825"/>
      <c r="W25" s="825"/>
      <c r="X25" s="825"/>
      <c r="Y25" s="825"/>
      <c r="Z25" s="825"/>
      <c r="AA25" s="152"/>
      <c r="AB25" s="152"/>
      <c r="AC25" s="130"/>
      <c r="AD25" s="67"/>
      <c r="AE25" s="56"/>
      <c r="AF25" s="814">
        <f>SUM(AI133)</f>
        <v>1</v>
      </c>
      <c r="AG25" s="1177"/>
      <c r="AH25" s="1177"/>
      <c r="AI25" s="1175"/>
      <c r="AJ25" s="56"/>
      <c r="AK25" s="56"/>
      <c r="AL25" s="130"/>
      <c r="AM25" s="56"/>
      <c r="DO25" s="56"/>
      <c r="DP25" s="56"/>
      <c r="DQ25" s="56"/>
      <c r="DR25" s="56"/>
      <c r="DS25" s="56"/>
      <c r="DT25" s="56"/>
    </row>
    <row r="26" spans="1:124" s="55" customFormat="1" ht="12.75">
      <c r="A26" s="696">
        <v>495</v>
      </c>
      <c r="B26" s="696"/>
      <c r="C26" s="697" t="s">
        <v>291</v>
      </c>
      <c r="D26" s="111"/>
      <c r="E26" s="111"/>
      <c r="F26" s="111"/>
      <c r="G26" s="111"/>
      <c r="H26" s="111"/>
      <c r="I26" s="111"/>
      <c r="L26" s="56"/>
      <c r="M26" s="56"/>
      <c r="N26" s="56"/>
      <c r="O26" s="110"/>
      <c r="P26" s="56"/>
      <c r="S26" s="825"/>
      <c r="T26" s="825"/>
      <c r="U26" s="825"/>
      <c r="V26" s="825"/>
      <c r="W26" s="825"/>
      <c r="X26" s="825"/>
      <c r="Y26" s="825"/>
      <c r="Z26" s="825"/>
      <c r="AA26" s="152"/>
      <c r="AB26" s="152"/>
      <c r="AC26" s="696"/>
      <c r="AD26" s="56"/>
      <c r="AE26" s="56"/>
      <c r="AF26" s="814">
        <f>SUM(AJ133)</f>
        <v>0</v>
      </c>
      <c r="AG26" s="1177"/>
      <c r="AH26" s="1177"/>
      <c r="AI26" s="1175"/>
      <c r="AJ26" s="56"/>
      <c r="AK26" s="56"/>
      <c r="AL26" s="696"/>
      <c r="AM26" s="56"/>
      <c r="DO26" s="56"/>
      <c r="DP26" s="56"/>
      <c r="DQ26" s="56"/>
      <c r="DR26" s="56"/>
      <c r="DS26" s="56"/>
      <c r="DT26" s="56"/>
    </row>
    <row r="27" spans="1:124" s="55" customFormat="1" ht="12.75">
      <c r="A27" s="696">
        <v>499</v>
      </c>
      <c r="B27" s="696"/>
      <c r="C27" s="697" t="s">
        <v>292</v>
      </c>
      <c r="D27" s="111"/>
      <c r="E27" s="111"/>
      <c r="F27" s="111"/>
      <c r="G27" s="111"/>
      <c r="H27" s="111"/>
      <c r="I27" s="111"/>
      <c r="L27" s="56"/>
      <c r="M27" s="56"/>
      <c r="N27" s="56"/>
      <c r="O27" s="110"/>
      <c r="P27" s="56"/>
      <c r="S27" s="825"/>
      <c r="T27" s="825"/>
      <c r="U27" s="825"/>
      <c r="V27" s="825"/>
      <c r="W27" s="825"/>
      <c r="X27" s="825"/>
      <c r="Y27" s="825"/>
      <c r="Z27" s="825"/>
      <c r="AA27" s="152"/>
      <c r="AB27" s="152"/>
      <c r="AC27" s="696"/>
      <c r="AD27" s="56"/>
      <c r="AE27" s="56"/>
      <c r="AF27" s="815">
        <f>SUM(AK133)</f>
        <v>0</v>
      </c>
      <c r="AG27" s="1178"/>
      <c r="AH27" s="1178"/>
      <c r="AI27" s="1175"/>
      <c r="AJ27" s="56"/>
      <c r="AK27" s="56"/>
      <c r="AL27" s="696"/>
      <c r="AM27" s="56"/>
      <c r="DO27" s="56"/>
      <c r="DP27" s="56"/>
      <c r="DQ27" s="56"/>
      <c r="DR27" s="56"/>
      <c r="DS27" s="56"/>
      <c r="DT27" s="56"/>
    </row>
    <row r="28" spans="1:124" s="55" customFormat="1" ht="12.75">
      <c r="A28" s="130">
        <v>311</v>
      </c>
      <c r="B28" s="130"/>
      <c r="C28" s="55" t="s">
        <v>293</v>
      </c>
      <c r="D28" s="111"/>
      <c r="E28" s="111"/>
      <c r="F28" s="111"/>
      <c r="G28" s="111"/>
      <c r="H28" s="111"/>
      <c r="I28" s="111"/>
      <c r="L28" s="56"/>
      <c r="M28" s="56"/>
      <c r="N28" s="56"/>
      <c r="O28" s="110"/>
      <c r="P28" s="56"/>
      <c r="S28" s="825"/>
      <c r="T28" s="825"/>
      <c r="U28" s="825"/>
      <c r="V28" s="825"/>
      <c r="W28" s="825"/>
      <c r="X28" s="825"/>
      <c r="Y28" s="825"/>
      <c r="Z28" s="825"/>
      <c r="AA28" s="152"/>
      <c r="AB28" s="152"/>
      <c r="AC28" s="130"/>
      <c r="AD28" s="56"/>
      <c r="AE28" s="56"/>
      <c r="AF28" s="795">
        <f>SUM(AF131:AF132)</f>
        <v>6981</v>
      </c>
      <c r="AG28" s="929">
        <f>SUM(AF28:AF29)</f>
        <v>9359</v>
      </c>
      <c r="AH28" s="929">
        <f>SUM(AG28:AG34)</f>
        <v>17777</v>
      </c>
      <c r="AI28" s="1175"/>
      <c r="AJ28" s="56"/>
      <c r="AK28" s="331"/>
      <c r="AL28" s="130"/>
      <c r="AM28" s="56"/>
      <c r="DO28" s="56"/>
      <c r="DP28" s="56"/>
      <c r="DQ28" s="56"/>
      <c r="DR28" s="56"/>
      <c r="DS28" s="56"/>
      <c r="DT28" s="56"/>
    </row>
    <row r="29" spans="1:124" s="55" customFormat="1" ht="12.75">
      <c r="A29" s="130">
        <v>312</v>
      </c>
      <c r="B29" s="130"/>
      <c r="C29" s="55" t="s">
        <v>294</v>
      </c>
      <c r="D29" s="111"/>
      <c r="E29" s="111"/>
      <c r="F29" s="111"/>
      <c r="G29" s="111"/>
      <c r="H29" s="111"/>
      <c r="I29" s="111"/>
      <c r="L29" s="56"/>
      <c r="M29" s="56"/>
      <c r="N29" s="56"/>
      <c r="O29" s="110"/>
      <c r="P29" s="56"/>
      <c r="S29" s="825"/>
      <c r="T29" s="825"/>
      <c r="U29" s="825"/>
      <c r="V29" s="825"/>
      <c r="W29" s="825"/>
      <c r="X29" s="152"/>
      <c r="Y29" s="152"/>
      <c r="Z29" s="152"/>
      <c r="AA29" s="152"/>
      <c r="AB29" s="152"/>
      <c r="AC29" s="130"/>
      <c r="AD29" s="56"/>
      <c r="AE29" s="56"/>
      <c r="AF29" s="796">
        <f>SUM(AG131:AG132)</f>
        <v>2378</v>
      </c>
      <c r="AG29" s="931"/>
      <c r="AH29" s="930"/>
      <c r="AI29" s="1175"/>
      <c r="AJ29" s="56"/>
      <c r="AK29" s="331"/>
      <c r="AL29" s="130"/>
      <c r="AM29" s="56"/>
      <c r="AO29" s="108"/>
      <c r="DO29" s="56"/>
      <c r="DP29" s="56"/>
      <c r="DQ29" s="56"/>
      <c r="DR29" s="56"/>
      <c r="DS29" s="56"/>
      <c r="DT29" s="56"/>
    </row>
    <row r="30" spans="1:124" s="55" customFormat="1" ht="12.75">
      <c r="A30" s="130">
        <v>321</v>
      </c>
      <c r="B30" s="130"/>
      <c r="C30" s="55" t="s">
        <v>156</v>
      </c>
      <c r="D30" s="111"/>
      <c r="E30" s="111"/>
      <c r="F30" s="111"/>
      <c r="G30" s="111"/>
      <c r="H30" s="111"/>
      <c r="I30" s="111"/>
      <c r="L30" s="56"/>
      <c r="M30" s="56"/>
      <c r="N30" s="56"/>
      <c r="O30" s="110"/>
      <c r="P30" s="56"/>
      <c r="S30" s="825"/>
      <c r="T30" s="825"/>
      <c r="U30" s="825"/>
      <c r="V30" s="825"/>
      <c r="W30" s="825"/>
      <c r="X30" s="152"/>
      <c r="Y30" s="152"/>
      <c r="Z30" s="152"/>
      <c r="AA30" s="152"/>
      <c r="AB30" s="152"/>
      <c r="AC30" s="130"/>
      <c r="AD30" s="56"/>
      <c r="AE30" s="56"/>
      <c r="AF30" s="330">
        <f>SUM(AH131:AH132)</f>
        <v>4025</v>
      </c>
      <c r="AG30" s="330">
        <f aca="true" t="shared" si="1" ref="AG30:AG35">AF30</f>
        <v>4025</v>
      </c>
      <c r="AH30" s="930"/>
      <c r="AI30" s="1175"/>
      <c r="AJ30" s="56"/>
      <c r="AK30" s="331"/>
      <c r="AL30" s="130"/>
      <c r="AM30" s="56"/>
      <c r="DO30" s="56"/>
      <c r="DP30" s="56"/>
      <c r="DQ30" s="56"/>
      <c r="DR30" s="56"/>
      <c r="DS30" s="56"/>
      <c r="DT30" s="56"/>
    </row>
    <row r="31" spans="1:49" s="67" customFormat="1" ht="12.75">
      <c r="A31" s="121">
        <v>331</v>
      </c>
      <c r="B31" s="121"/>
      <c r="C31" s="140" t="s">
        <v>152</v>
      </c>
      <c r="D31" s="111"/>
      <c r="E31" s="111"/>
      <c r="F31" s="111"/>
      <c r="G31" s="111"/>
      <c r="H31" s="111"/>
      <c r="I31" s="111"/>
      <c r="X31" s="152"/>
      <c r="Y31" s="152"/>
      <c r="Z31" s="152"/>
      <c r="AA31" s="152"/>
      <c r="AB31" s="152"/>
      <c r="AC31" s="121"/>
      <c r="AD31" s="56"/>
      <c r="AF31" s="330">
        <f>SUM(AI131:AI132)</f>
        <v>3850</v>
      </c>
      <c r="AG31" s="330">
        <f t="shared" si="1"/>
        <v>3850</v>
      </c>
      <c r="AH31" s="930"/>
      <c r="AI31" s="1175"/>
      <c r="AK31" s="331"/>
      <c r="AL31" s="121"/>
      <c r="AN31" s="69"/>
      <c r="AO31" s="65"/>
      <c r="AP31" s="790"/>
      <c r="AQ31" s="790"/>
      <c r="AR31" s="72"/>
      <c r="AS31" s="72"/>
      <c r="AT31" s="72"/>
      <c r="AU31" s="72"/>
      <c r="AV31" s="72"/>
      <c r="AW31" s="72"/>
    </row>
    <row r="32" spans="1:49" s="67" customFormat="1" ht="12.75">
      <c r="A32" s="121">
        <v>341</v>
      </c>
      <c r="B32" s="121"/>
      <c r="C32" s="140" t="s">
        <v>295</v>
      </c>
      <c r="D32" s="111"/>
      <c r="E32" s="111"/>
      <c r="F32" s="111"/>
      <c r="G32" s="111"/>
      <c r="H32" s="111"/>
      <c r="I32" s="111"/>
      <c r="X32" s="152"/>
      <c r="Y32" s="152"/>
      <c r="Z32" s="152"/>
      <c r="AA32" s="152"/>
      <c r="AB32" s="152"/>
      <c r="AC32" s="121"/>
      <c r="AD32" s="56"/>
      <c r="AF32" s="330">
        <f>SUM(AJ131:AK131)</f>
        <v>140</v>
      </c>
      <c r="AG32" s="330">
        <f t="shared" si="1"/>
        <v>140</v>
      </c>
      <c r="AH32" s="930"/>
      <c r="AI32" s="1175"/>
      <c r="AK32" s="331"/>
      <c r="AL32" s="121"/>
      <c r="AN32" s="69"/>
      <c r="AO32" s="65"/>
      <c r="AP32" s="790"/>
      <c r="AQ32" s="790"/>
      <c r="AR32" s="72"/>
      <c r="AS32" s="72"/>
      <c r="AT32" s="72"/>
      <c r="AU32" s="72"/>
      <c r="AV32" s="72"/>
      <c r="AW32" s="72"/>
    </row>
    <row r="33" spans="1:49" s="67" customFormat="1" ht="12.75">
      <c r="A33" s="121">
        <v>351</v>
      </c>
      <c r="B33" s="121"/>
      <c r="C33" s="140" t="s">
        <v>157</v>
      </c>
      <c r="D33" s="111"/>
      <c r="E33" s="111"/>
      <c r="F33" s="111"/>
      <c r="G33" s="111"/>
      <c r="H33" s="111"/>
      <c r="I33" s="111"/>
      <c r="X33" s="152"/>
      <c r="Y33" s="152"/>
      <c r="Z33" s="152"/>
      <c r="AA33" s="152"/>
      <c r="AB33" s="152"/>
      <c r="AC33" s="121"/>
      <c r="AD33" s="56"/>
      <c r="AF33" s="330">
        <f>SUM(AJ132)</f>
        <v>36</v>
      </c>
      <c r="AG33" s="330">
        <f t="shared" si="1"/>
        <v>36</v>
      </c>
      <c r="AH33" s="930"/>
      <c r="AI33" s="1175"/>
      <c r="AK33" s="331"/>
      <c r="AL33" s="121"/>
      <c r="AN33" s="69"/>
      <c r="AO33" s="65"/>
      <c r="AP33" s="790"/>
      <c r="AQ33" s="790"/>
      <c r="AR33" s="72"/>
      <c r="AS33" s="72"/>
      <c r="AT33" s="72"/>
      <c r="AU33" s="72"/>
      <c r="AV33" s="72"/>
      <c r="AW33" s="72"/>
    </row>
    <row r="34" spans="1:49" s="67" customFormat="1" ht="12.75">
      <c r="A34" s="121">
        <v>391</v>
      </c>
      <c r="B34" s="121"/>
      <c r="C34" s="140" t="s">
        <v>171</v>
      </c>
      <c r="D34" s="111"/>
      <c r="E34" s="111"/>
      <c r="F34" s="111"/>
      <c r="G34" s="111"/>
      <c r="H34" s="111"/>
      <c r="I34" s="111"/>
      <c r="X34" s="152"/>
      <c r="Y34" s="152"/>
      <c r="Z34" s="152"/>
      <c r="AA34" s="152"/>
      <c r="AB34" s="152"/>
      <c r="AC34" s="121"/>
      <c r="AD34" s="56"/>
      <c r="AF34" s="185">
        <f>SUM(AK132)</f>
        <v>367</v>
      </c>
      <c r="AG34" s="330">
        <f t="shared" si="1"/>
        <v>367</v>
      </c>
      <c r="AH34" s="931"/>
      <c r="AI34" s="1175"/>
      <c r="AK34" s="331"/>
      <c r="AL34" s="121"/>
      <c r="AN34" s="69"/>
      <c r="AO34" s="65"/>
      <c r="AP34" s="790"/>
      <c r="AQ34" s="790"/>
      <c r="AR34" s="72"/>
      <c r="AS34" s="72"/>
      <c r="AT34" s="72"/>
      <c r="AU34" s="72"/>
      <c r="AV34" s="72"/>
      <c r="AW34" s="72"/>
    </row>
    <row r="35" spans="1:49" s="67" customFormat="1" ht="13.5" thickBot="1">
      <c r="A35" s="66" t="s">
        <v>3</v>
      </c>
      <c r="C35" s="63" t="s">
        <v>62</v>
      </c>
      <c r="D35" s="111"/>
      <c r="E35" s="111"/>
      <c r="F35" s="111"/>
      <c r="G35" s="111"/>
      <c r="H35" s="111"/>
      <c r="I35" s="111"/>
      <c r="X35" s="152"/>
      <c r="Y35" s="152"/>
      <c r="Z35" s="152"/>
      <c r="AA35" s="152"/>
      <c r="AB35" s="152"/>
      <c r="AC35" s="66"/>
      <c r="AF35" s="728">
        <v>0</v>
      </c>
      <c r="AG35" s="728">
        <f t="shared" si="1"/>
        <v>0</v>
      </c>
      <c r="AH35" s="728">
        <f>AG35</f>
        <v>0</v>
      </c>
      <c r="AI35" s="729">
        <f>AH35</f>
        <v>0</v>
      </c>
      <c r="AK35" s="331"/>
      <c r="AL35" s="66"/>
      <c r="AN35" s="69"/>
      <c r="AO35" s="65"/>
      <c r="AP35" s="790"/>
      <c r="AQ35" s="790"/>
      <c r="AR35" s="72"/>
      <c r="AS35" s="72"/>
      <c r="AT35" s="72"/>
      <c r="AU35" s="72"/>
      <c r="AV35" s="72"/>
      <c r="AW35" s="72"/>
    </row>
    <row r="36" spans="4:49" s="67" customFormat="1" ht="13.5" thickBot="1">
      <c r="D36" s="111"/>
      <c r="E36" s="111"/>
      <c r="F36" s="111"/>
      <c r="G36" s="111"/>
      <c r="H36" s="111"/>
      <c r="I36" s="111"/>
      <c r="X36" s="152"/>
      <c r="Y36" s="152"/>
      <c r="Z36" s="152"/>
      <c r="AA36" s="152"/>
      <c r="AB36" s="152"/>
      <c r="AI36" s="726">
        <f>SUM(AI4:AI35)</f>
        <v>55587</v>
      </c>
      <c r="AN36" s="69"/>
      <c r="AO36" s="65"/>
      <c r="AP36" s="790"/>
      <c r="AQ36" s="790"/>
      <c r="AR36" s="72"/>
      <c r="AS36" s="72"/>
      <c r="AT36" s="72"/>
      <c r="AU36" s="72"/>
      <c r="AV36" s="72"/>
      <c r="AW36" s="72"/>
    </row>
    <row r="37" spans="1:49" s="67" customFormat="1" ht="14.25" thickBot="1" thickTop="1">
      <c r="A37" s="66"/>
      <c r="B37" s="63"/>
      <c r="C37" s="111"/>
      <c r="D37" s="111"/>
      <c r="E37" s="111"/>
      <c r="F37" s="111"/>
      <c r="G37" s="111"/>
      <c r="H37" s="111"/>
      <c r="I37" s="111"/>
      <c r="J37" s="112"/>
      <c r="K37" s="112"/>
      <c r="L37" s="111"/>
      <c r="M37" s="111"/>
      <c r="N37" s="111"/>
      <c r="O37" s="113"/>
      <c r="P37" s="111"/>
      <c r="Q37" s="112"/>
      <c r="R37" s="112"/>
      <c r="S37" s="114"/>
      <c r="T37" s="114"/>
      <c r="U37" s="114"/>
      <c r="V37" s="114"/>
      <c r="W37" s="114"/>
      <c r="X37" s="114"/>
      <c r="Y37" s="114"/>
      <c r="Z37" s="114"/>
      <c r="AA37" s="114"/>
      <c r="AB37" s="114"/>
      <c r="AN37" s="69"/>
      <c r="AO37" s="65"/>
      <c r="AP37" s="790"/>
      <c r="AQ37" s="790"/>
      <c r="AR37" s="72"/>
      <c r="AS37" s="72"/>
      <c r="AT37" s="72"/>
      <c r="AU37" s="72"/>
      <c r="AV37" s="72"/>
      <c r="AW37" s="72"/>
    </row>
    <row r="38" spans="1:124" s="55" customFormat="1" ht="12.75">
      <c r="A38" s="62" t="s">
        <v>181</v>
      </c>
      <c r="O38" s="107"/>
      <c r="S38" s="825"/>
      <c r="T38" s="825"/>
      <c r="U38" s="825"/>
      <c r="V38" s="825"/>
      <c r="W38" s="825"/>
      <c r="X38" s="825"/>
      <c r="Y38" s="825"/>
      <c r="Z38" s="825"/>
      <c r="AA38" s="825"/>
      <c r="AB38" s="825"/>
      <c r="AC38" s="938" t="s">
        <v>243</v>
      </c>
      <c r="AD38" s="939"/>
      <c r="AE38" s="939"/>
      <c r="AF38" s="939"/>
      <c r="AG38" s="939"/>
      <c r="AH38" s="939"/>
      <c r="AI38" s="939"/>
      <c r="AJ38" s="939"/>
      <c r="AK38" s="939"/>
      <c r="AL38" s="940"/>
      <c r="AM38" s="36"/>
      <c r="AN38" s="36"/>
      <c r="AO38" s="2"/>
      <c r="DO38" s="56"/>
      <c r="DP38" s="56"/>
      <c r="DQ38" s="56"/>
      <c r="DR38" s="56"/>
      <c r="DS38" s="56"/>
      <c r="DT38" s="56"/>
    </row>
    <row r="39" spans="15:124" s="55" customFormat="1" ht="12.75">
      <c r="O39" s="107"/>
      <c r="S39" s="825"/>
      <c r="T39" s="825"/>
      <c r="U39" s="825"/>
      <c r="V39" s="825"/>
      <c r="W39" s="825"/>
      <c r="X39" s="825"/>
      <c r="Y39" s="825"/>
      <c r="Z39" s="825"/>
      <c r="AA39" s="825"/>
      <c r="AB39" s="825"/>
      <c r="AC39" s="941" t="s">
        <v>163</v>
      </c>
      <c r="AD39" s="942"/>
      <c r="AE39" s="942"/>
      <c r="AF39" s="942"/>
      <c r="AG39" s="942"/>
      <c r="AH39" s="942"/>
      <c r="AI39" s="942"/>
      <c r="AJ39" s="942"/>
      <c r="AK39" s="942"/>
      <c r="AL39" s="943"/>
      <c r="AM39" s="36"/>
      <c r="AN39" s="36"/>
      <c r="AO39" s="2"/>
      <c r="DO39" s="56"/>
      <c r="DP39" s="56"/>
      <c r="DQ39" s="56"/>
      <c r="DR39" s="56"/>
      <c r="DS39" s="56"/>
      <c r="DT39" s="56"/>
    </row>
    <row r="40" spans="15:124" s="55" customFormat="1" ht="12.75">
      <c r="O40" s="107"/>
      <c r="S40" s="825"/>
      <c r="T40" s="825"/>
      <c r="U40" s="825"/>
      <c r="V40" s="825"/>
      <c r="W40" s="825"/>
      <c r="X40" s="825"/>
      <c r="Y40" s="825"/>
      <c r="Z40" s="825"/>
      <c r="AA40" s="825"/>
      <c r="AB40" s="825"/>
      <c r="AC40" s="941" t="s">
        <v>177</v>
      </c>
      <c r="AD40" s="942"/>
      <c r="AE40" s="942"/>
      <c r="AF40" s="942"/>
      <c r="AG40" s="942"/>
      <c r="AH40" s="942"/>
      <c r="AI40" s="942"/>
      <c r="AJ40" s="942"/>
      <c r="AK40" s="1140"/>
      <c r="AL40" s="798" t="s">
        <v>178</v>
      </c>
      <c r="AM40" s="36"/>
      <c r="AN40" s="36"/>
      <c r="AO40" s="2"/>
      <c r="DO40" s="56"/>
      <c r="DP40" s="56"/>
      <c r="DQ40" s="56"/>
      <c r="DR40" s="56"/>
      <c r="DS40" s="56"/>
      <c r="DT40" s="56"/>
    </row>
    <row r="41" spans="15:124" s="55" customFormat="1" ht="12.75">
      <c r="O41" s="107"/>
      <c r="S41" s="825"/>
      <c r="T41" s="825"/>
      <c r="U41" s="825"/>
      <c r="V41" s="825"/>
      <c r="W41" s="825"/>
      <c r="X41" s="825"/>
      <c r="Y41" s="825"/>
      <c r="Z41" s="825"/>
      <c r="AA41" s="825"/>
      <c r="AB41" s="825"/>
      <c r="AC41" s="944" t="s">
        <v>235</v>
      </c>
      <c r="AD41" s="945"/>
      <c r="AE41" s="945"/>
      <c r="AF41" s="945"/>
      <c r="AG41" s="945"/>
      <c r="AH41" s="945"/>
      <c r="AI41" s="945"/>
      <c r="AJ41" s="945"/>
      <c r="AK41" s="1141"/>
      <c r="AL41" s="946" t="s">
        <v>236</v>
      </c>
      <c r="AM41" s="36"/>
      <c r="AN41" s="36"/>
      <c r="AO41" s="2"/>
      <c r="DO41" s="56"/>
      <c r="DP41" s="56"/>
      <c r="DQ41" s="56"/>
      <c r="DR41" s="56"/>
      <c r="DS41" s="56"/>
      <c r="DT41" s="56"/>
    </row>
    <row r="42" spans="15:124" s="55" customFormat="1" ht="12.75">
      <c r="O42" s="107"/>
      <c r="S42" s="825"/>
      <c r="T42" s="825"/>
      <c r="U42" s="825"/>
      <c r="V42" s="825"/>
      <c r="W42" s="825"/>
      <c r="X42" s="825"/>
      <c r="Y42" s="825"/>
      <c r="Z42" s="825"/>
      <c r="AA42" s="825"/>
      <c r="AB42" s="825"/>
      <c r="AC42" s="947" t="s">
        <v>244</v>
      </c>
      <c r="AD42" s="948"/>
      <c r="AE42" s="948"/>
      <c r="AF42" s="948"/>
      <c r="AG42" s="948"/>
      <c r="AH42" s="948"/>
      <c r="AI42" s="948"/>
      <c r="AJ42" s="948"/>
      <c r="AK42" s="948"/>
      <c r="AL42" s="946"/>
      <c r="AM42" s="36"/>
      <c r="AN42" s="36"/>
      <c r="AO42" s="2"/>
      <c r="DO42" s="56"/>
      <c r="DP42" s="56"/>
      <c r="DQ42" s="56"/>
      <c r="DR42" s="56"/>
      <c r="DS42" s="56"/>
      <c r="DT42" s="56"/>
    </row>
    <row r="43" spans="15:124" s="55" customFormat="1" ht="12.75">
      <c r="O43" s="107"/>
      <c r="S43" s="825"/>
      <c r="T43" s="825"/>
      <c r="U43" s="825"/>
      <c r="V43" s="825"/>
      <c r="W43" s="825"/>
      <c r="X43" s="825"/>
      <c r="Y43" s="825"/>
      <c r="Z43" s="825"/>
      <c r="AA43" s="825"/>
      <c r="AB43" s="825"/>
      <c r="AC43" s="941" t="s">
        <v>164</v>
      </c>
      <c r="AD43" s="942"/>
      <c r="AE43" s="942"/>
      <c r="AF43" s="942"/>
      <c r="AG43" s="942"/>
      <c r="AH43" s="942"/>
      <c r="AI43" s="942"/>
      <c r="AJ43" s="942"/>
      <c r="AK43" s="942"/>
      <c r="AL43" s="946"/>
      <c r="AM43" s="36"/>
      <c r="AN43" s="36"/>
      <c r="AO43" s="2"/>
      <c r="DO43" s="56"/>
      <c r="DP43" s="56"/>
      <c r="DQ43" s="56"/>
      <c r="DR43" s="56"/>
      <c r="DS43" s="56"/>
      <c r="DT43" s="56"/>
    </row>
    <row r="44" spans="15:124" s="55" customFormat="1" ht="12.75">
      <c r="O44" s="107"/>
      <c r="S44" s="825"/>
      <c r="T44" s="825"/>
      <c r="U44" s="825"/>
      <c r="V44" s="825"/>
      <c r="W44" s="825"/>
      <c r="X44" s="825"/>
      <c r="Y44" s="825"/>
      <c r="Z44" s="825"/>
      <c r="AA44" s="825"/>
      <c r="AB44" s="825"/>
      <c r="AC44" s="720" t="s">
        <v>180</v>
      </c>
      <c r="AD44" s="834" t="s">
        <v>231</v>
      </c>
      <c r="AE44" s="956" t="s">
        <v>230</v>
      </c>
      <c r="AF44" s="956"/>
      <c r="AG44" s="956"/>
      <c r="AH44" s="956"/>
      <c r="AI44" s="956"/>
      <c r="AJ44" s="956"/>
      <c r="AK44" s="957"/>
      <c r="AL44" s="946"/>
      <c r="AM44" s="36"/>
      <c r="AN44" s="36"/>
      <c r="AO44" s="2"/>
      <c r="DO44" s="56"/>
      <c r="DP44" s="56"/>
      <c r="DQ44" s="56"/>
      <c r="DR44" s="56"/>
      <c r="DS44" s="56"/>
      <c r="DT44" s="56"/>
    </row>
    <row r="45" spans="15:124" s="55" customFormat="1" ht="12.75" customHeight="1">
      <c r="O45" s="107"/>
      <c r="S45" s="825"/>
      <c r="T45" s="825"/>
      <c r="U45" s="825"/>
      <c r="V45" s="825"/>
      <c r="W45" s="825"/>
      <c r="X45" s="825"/>
      <c r="Y45" s="825"/>
      <c r="Z45" s="825"/>
      <c r="AA45" s="825"/>
      <c r="AB45" s="825"/>
      <c r="AC45" s="958" t="s">
        <v>233</v>
      </c>
      <c r="AD45" s="961" t="s">
        <v>232</v>
      </c>
      <c r="AE45" s="1138" t="s">
        <v>234</v>
      </c>
      <c r="AF45" s="1101"/>
      <c r="AG45" s="1101"/>
      <c r="AH45" s="1101"/>
      <c r="AI45" s="1101"/>
      <c r="AJ45" s="1101"/>
      <c r="AK45" s="1139"/>
      <c r="AL45" s="946"/>
      <c r="AM45" s="36"/>
      <c r="AN45" s="36"/>
      <c r="AO45" s="2"/>
      <c r="DO45" s="56"/>
      <c r="DP45" s="56"/>
      <c r="DQ45" s="56"/>
      <c r="DR45" s="56"/>
      <c r="DS45" s="56"/>
      <c r="DT45" s="56"/>
    </row>
    <row r="46" spans="15:124" s="55" customFormat="1" ht="12.75">
      <c r="O46" s="107"/>
      <c r="S46" s="825"/>
      <c r="T46" s="825"/>
      <c r="U46" s="825"/>
      <c r="V46" s="825"/>
      <c r="W46" s="825"/>
      <c r="X46" s="825"/>
      <c r="Y46" s="825"/>
      <c r="Z46" s="825"/>
      <c r="AA46" s="825"/>
      <c r="AB46" s="825"/>
      <c r="AC46" s="958"/>
      <c r="AD46" s="961"/>
      <c r="AE46" s="967" t="s">
        <v>263</v>
      </c>
      <c r="AF46" s="968"/>
      <c r="AG46" s="968"/>
      <c r="AH46" s="968"/>
      <c r="AI46" s="968"/>
      <c r="AJ46" s="968"/>
      <c r="AK46" s="969"/>
      <c r="AL46" s="946"/>
      <c r="AM46" s="36"/>
      <c r="AN46" s="36"/>
      <c r="AO46" s="2"/>
      <c r="DO46" s="56"/>
      <c r="DP46" s="56"/>
      <c r="DQ46" s="56"/>
      <c r="DR46" s="56"/>
      <c r="DS46" s="56"/>
      <c r="DT46" s="56"/>
    </row>
    <row r="47" spans="15:124" s="55" customFormat="1" ht="12.75" customHeight="1">
      <c r="O47" s="107"/>
      <c r="S47" s="825"/>
      <c r="T47" s="825"/>
      <c r="U47" s="825"/>
      <c r="V47" s="825"/>
      <c r="W47" s="825"/>
      <c r="X47" s="825"/>
      <c r="Y47" s="825"/>
      <c r="Z47" s="825"/>
      <c r="AA47" s="825"/>
      <c r="AB47" s="825"/>
      <c r="AC47" s="958"/>
      <c r="AD47" s="961"/>
      <c r="AE47" s="1119" t="s">
        <v>298</v>
      </c>
      <c r="AF47" s="1118"/>
      <c r="AG47" s="1118"/>
      <c r="AH47" s="1118"/>
      <c r="AI47" s="1118"/>
      <c r="AJ47" s="1118"/>
      <c r="AK47" s="1120"/>
      <c r="AL47" s="946"/>
      <c r="AM47" s="36"/>
      <c r="AN47" s="36"/>
      <c r="AO47" s="2"/>
      <c r="DO47" s="56"/>
      <c r="DP47" s="56"/>
      <c r="DQ47" s="56"/>
      <c r="DR47" s="56"/>
      <c r="DS47" s="56"/>
      <c r="DT47" s="56"/>
    </row>
    <row r="48" spans="15:124" s="55" customFormat="1" ht="12.75">
      <c r="O48" s="107"/>
      <c r="S48" s="825"/>
      <c r="T48" s="825"/>
      <c r="U48" s="825"/>
      <c r="V48" s="825"/>
      <c r="W48" s="825"/>
      <c r="X48" s="825"/>
      <c r="Y48" s="825"/>
      <c r="Z48" s="825"/>
      <c r="AA48" s="825"/>
      <c r="AB48" s="825"/>
      <c r="AC48" s="958"/>
      <c r="AD48" s="961"/>
      <c r="AE48" s="800" t="s">
        <v>246</v>
      </c>
      <c r="AF48" s="952" t="s">
        <v>264</v>
      </c>
      <c r="AG48" s="953"/>
      <c r="AH48" s="953"/>
      <c r="AI48" s="953"/>
      <c r="AJ48" s="953"/>
      <c r="AK48" s="954"/>
      <c r="AL48" s="946"/>
      <c r="AM48" s="36"/>
      <c r="AN48" s="36"/>
      <c r="AO48" s="36"/>
      <c r="AP48" s="36"/>
      <c r="AQ48" s="36"/>
      <c r="AR48" s="36"/>
      <c r="DO48" s="56"/>
      <c r="DP48" s="56"/>
      <c r="DQ48" s="56"/>
      <c r="DR48" s="56"/>
      <c r="DS48" s="56"/>
      <c r="DT48" s="56"/>
    </row>
    <row r="49" spans="15:124" s="55" customFormat="1" ht="12.75" customHeight="1">
      <c r="O49" s="107"/>
      <c r="S49" s="825"/>
      <c r="T49" s="825"/>
      <c r="U49" s="825"/>
      <c r="V49" s="825"/>
      <c r="W49" s="825"/>
      <c r="X49" s="825"/>
      <c r="Y49" s="825"/>
      <c r="Z49" s="825"/>
      <c r="AA49" s="825"/>
      <c r="AB49" s="825"/>
      <c r="AC49" s="958"/>
      <c r="AD49" s="961"/>
      <c r="AE49" s="961" t="s">
        <v>1</v>
      </c>
      <c r="AF49" s="1138" t="s">
        <v>2</v>
      </c>
      <c r="AG49" s="1101"/>
      <c r="AH49" s="1101"/>
      <c r="AI49" s="1101"/>
      <c r="AJ49" s="1101"/>
      <c r="AK49" s="1139"/>
      <c r="AL49" s="946"/>
      <c r="AM49" s="36"/>
      <c r="AN49" s="36"/>
      <c r="AO49" s="36"/>
      <c r="AP49" s="36"/>
      <c r="AQ49" s="36"/>
      <c r="AR49" s="36"/>
      <c r="DO49" s="56"/>
      <c r="DP49" s="56"/>
      <c r="DQ49" s="56"/>
      <c r="DR49" s="56"/>
      <c r="DS49" s="56"/>
      <c r="DT49" s="56"/>
    </row>
    <row r="50" spans="15:124" s="55" customFormat="1" ht="12.75">
      <c r="O50" s="107"/>
      <c r="S50" s="825"/>
      <c r="T50" s="825"/>
      <c r="U50" s="825"/>
      <c r="V50" s="825"/>
      <c r="W50" s="825"/>
      <c r="X50" s="825"/>
      <c r="Y50" s="825"/>
      <c r="Z50" s="825"/>
      <c r="AA50" s="825"/>
      <c r="AB50" s="825"/>
      <c r="AC50" s="958"/>
      <c r="AD50" s="961"/>
      <c r="AE50" s="961"/>
      <c r="AF50" s="1126" t="s">
        <v>265</v>
      </c>
      <c r="AG50" s="1127"/>
      <c r="AH50" s="1127"/>
      <c r="AI50" s="1127"/>
      <c r="AJ50" s="1127"/>
      <c r="AK50" s="1128"/>
      <c r="AL50" s="946"/>
      <c r="AM50" s="36"/>
      <c r="AN50" s="36"/>
      <c r="AO50" s="36"/>
      <c r="AP50" s="36"/>
      <c r="AQ50" s="36"/>
      <c r="AR50" s="36"/>
      <c r="DO50" s="56"/>
      <c r="DP50" s="56"/>
      <c r="DQ50" s="56"/>
      <c r="DR50" s="56"/>
      <c r="DS50" s="56"/>
      <c r="DT50" s="56"/>
    </row>
    <row r="51" spans="15:124" s="55" customFormat="1" ht="12.75" customHeight="1">
      <c r="O51" s="107"/>
      <c r="S51" s="825"/>
      <c r="T51" s="825"/>
      <c r="U51" s="825"/>
      <c r="V51" s="825"/>
      <c r="W51" s="825"/>
      <c r="X51" s="825"/>
      <c r="Y51" s="825"/>
      <c r="Z51" s="825"/>
      <c r="AA51" s="825"/>
      <c r="AB51" s="825"/>
      <c r="AC51" s="958"/>
      <c r="AD51" s="961"/>
      <c r="AE51" s="961"/>
      <c r="AF51" s="1119" t="s">
        <v>176</v>
      </c>
      <c r="AG51" s="1118"/>
      <c r="AH51" s="1118"/>
      <c r="AI51" s="1118"/>
      <c r="AJ51" s="1118"/>
      <c r="AK51" s="1120"/>
      <c r="AL51" s="946"/>
      <c r="AM51" s="36"/>
      <c r="AN51" s="36"/>
      <c r="AO51" s="36"/>
      <c r="AP51" s="36"/>
      <c r="AQ51" s="36"/>
      <c r="AR51" s="36"/>
      <c r="DO51" s="56"/>
      <c r="DP51" s="56"/>
      <c r="DQ51" s="56"/>
      <c r="DR51" s="56"/>
      <c r="DS51" s="56"/>
      <c r="DT51" s="56"/>
    </row>
    <row r="52" spans="15:124" s="55" customFormat="1" ht="12.75">
      <c r="O52" s="107"/>
      <c r="S52" s="825"/>
      <c r="T52" s="825"/>
      <c r="U52" s="825"/>
      <c r="V52" s="825"/>
      <c r="W52" s="825"/>
      <c r="X52" s="825"/>
      <c r="Y52" s="825"/>
      <c r="Z52" s="825"/>
      <c r="AA52" s="825"/>
      <c r="AB52" s="825"/>
      <c r="AC52" s="958"/>
      <c r="AD52" s="961"/>
      <c r="AE52" s="961"/>
      <c r="AF52" s="812" t="s">
        <v>246</v>
      </c>
      <c r="AG52" s="1121" t="s">
        <v>245</v>
      </c>
      <c r="AH52" s="1122"/>
      <c r="AI52" s="1122"/>
      <c r="AJ52" s="1122"/>
      <c r="AK52" s="1123"/>
      <c r="AL52" s="946"/>
      <c r="AM52" s="36"/>
      <c r="AN52" s="36"/>
      <c r="AO52" s="36"/>
      <c r="AP52" s="36"/>
      <c r="AQ52" s="36"/>
      <c r="AR52" s="36"/>
      <c r="DO52" s="56"/>
      <c r="DP52" s="56"/>
      <c r="DQ52" s="56"/>
      <c r="DR52" s="56"/>
      <c r="DS52" s="56"/>
      <c r="DT52" s="56"/>
    </row>
    <row r="53" spans="15:124" s="55" customFormat="1" ht="12.75">
      <c r="O53" s="107"/>
      <c r="S53" s="825"/>
      <c r="T53" s="825"/>
      <c r="U53" s="825"/>
      <c r="V53" s="825"/>
      <c r="W53" s="825"/>
      <c r="X53" s="825"/>
      <c r="Y53" s="825"/>
      <c r="Z53" s="825"/>
      <c r="AA53" s="825"/>
      <c r="AB53" s="825"/>
      <c r="AC53" s="958"/>
      <c r="AD53" s="961"/>
      <c r="AE53" s="961"/>
      <c r="AF53" s="961" t="s">
        <v>1</v>
      </c>
      <c r="AG53" s="1124" t="s">
        <v>2</v>
      </c>
      <c r="AH53" s="1091"/>
      <c r="AI53" s="1091"/>
      <c r="AJ53" s="1091"/>
      <c r="AK53" s="1125"/>
      <c r="AL53" s="946"/>
      <c r="AM53" s="36"/>
      <c r="AN53" s="36"/>
      <c r="AO53" s="36"/>
      <c r="AP53" s="36"/>
      <c r="AQ53" s="36"/>
      <c r="AR53" s="36"/>
      <c r="DO53" s="56"/>
      <c r="DP53" s="56"/>
      <c r="DQ53" s="56"/>
      <c r="DR53" s="56"/>
      <c r="DS53" s="56"/>
      <c r="DT53" s="56"/>
    </row>
    <row r="54" spans="15:124" s="55" customFormat="1" ht="12.75">
      <c r="O54" s="107"/>
      <c r="S54" s="825"/>
      <c r="T54" s="825"/>
      <c r="U54" s="825"/>
      <c r="V54" s="825"/>
      <c r="W54" s="825"/>
      <c r="X54" s="825"/>
      <c r="Y54" s="825"/>
      <c r="Z54" s="825"/>
      <c r="AA54" s="825"/>
      <c r="AB54" s="825"/>
      <c r="AC54" s="958"/>
      <c r="AD54" s="961"/>
      <c r="AE54" s="961"/>
      <c r="AF54" s="961"/>
      <c r="AG54" s="1126" t="s">
        <v>266</v>
      </c>
      <c r="AH54" s="1127"/>
      <c r="AI54" s="1127"/>
      <c r="AJ54" s="1127"/>
      <c r="AK54" s="1128"/>
      <c r="AL54" s="946"/>
      <c r="AM54" s="36"/>
      <c r="AN54" s="36"/>
      <c r="AO54" s="36"/>
      <c r="AP54" s="36"/>
      <c r="AQ54" s="36"/>
      <c r="AR54" s="36"/>
      <c r="DO54" s="56"/>
      <c r="DP54" s="56"/>
      <c r="DQ54" s="56"/>
      <c r="DR54" s="56"/>
      <c r="DS54" s="56"/>
      <c r="DT54" s="56"/>
    </row>
    <row r="55" spans="15:124" s="55" customFormat="1" ht="24.75" customHeight="1">
      <c r="O55" s="107"/>
      <c r="S55" s="825"/>
      <c r="T55" s="825"/>
      <c r="U55" s="825"/>
      <c r="V55" s="825"/>
      <c r="W55" s="825"/>
      <c r="X55" s="825"/>
      <c r="Y55" s="825"/>
      <c r="Z55" s="825"/>
      <c r="AA55" s="825"/>
      <c r="AB55" s="825"/>
      <c r="AC55" s="958"/>
      <c r="AD55" s="961"/>
      <c r="AE55" s="961"/>
      <c r="AF55" s="961"/>
      <c r="AG55" s="1119" t="s">
        <v>267</v>
      </c>
      <c r="AH55" s="1118"/>
      <c r="AI55" s="1118"/>
      <c r="AJ55" s="1118"/>
      <c r="AK55" s="1120"/>
      <c r="AL55" s="946"/>
      <c r="AM55" s="36"/>
      <c r="AN55" s="36"/>
      <c r="AO55" s="36"/>
      <c r="AP55" s="36"/>
      <c r="AQ55" s="36"/>
      <c r="AR55" s="36"/>
      <c r="DO55" s="56"/>
      <c r="DP55" s="56"/>
      <c r="DQ55" s="56"/>
      <c r="DR55" s="56"/>
      <c r="DS55" s="56"/>
      <c r="DT55" s="56"/>
    </row>
    <row r="56" spans="15:124" s="55" customFormat="1" ht="12.75">
      <c r="O56" s="107"/>
      <c r="S56" s="825"/>
      <c r="T56" s="825"/>
      <c r="U56" s="825"/>
      <c r="V56" s="825"/>
      <c r="W56" s="825"/>
      <c r="X56" s="825"/>
      <c r="Y56" s="825"/>
      <c r="Z56" s="825"/>
      <c r="AA56" s="825"/>
      <c r="AB56" s="825"/>
      <c r="AC56" s="958"/>
      <c r="AD56" s="961"/>
      <c r="AE56" s="961"/>
      <c r="AF56" s="961"/>
      <c r="AG56" s="724" t="s">
        <v>246</v>
      </c>
      <c r="AH56" s="1121" t="s">
        <v>245</v>
      </c>
      <c r="AI56" s="1122"/>
      <c r="AJ56" s="1122"/>
      <c r="AK56" s="1123"/>
      <c r="AL56" s="946"/>
      <c r="AM56" s="36"/>
      <c r="AN56" s="36"/>
      <c r="AO56" s="36"/>
      <c r="AP56" s="36"/>
      <c r="AQ56" s="36"/>
      <c r="AR56" s="36"/>
      <c r="DO56" s="56"/>
      <c r="DP56" s="56"/>
      <c r="DQ56" s="56"/>
      <c r="DR56" s="56"/>
      <c r="DS56" s="56"/>
      <c r="DT56" s="56"/>
    </row>
    <row r="57" spans="15:124" s="55" customFormat="1" ht="12.75" customHeight="1">
      <c r="O57" s="107"/>
      <c r="S57" s="825"/>
      <c r="T57" s="825"/>
      <c r="U57" s="825"/>
      <c r="V57" s="825"/>
      <c r="W57" s="825"/>
      <c r="X57" s="825"/>
      <c r="Y57" s="825"/>
      <c r="Z57" s="825"/>
      <c r="AA57" s="825"/>
      <c r="AB57" s="825"/>
      <c r="AC57" s="958"/>
      <c r="AD57" s="961"/>
      <c r="AE57" s="961"/>
      <c r="AF57" s="961"/>
      <c r="AG57" s="961" t="s">
        <v>1</v>
      </c>
      <c r="AH57" s="1124" t="s">
        <v>2</v>
      </c>
      <c r="AI57" s="1091"/>
      <c r="AJ57" s="1091"/>
      <c r="AK57" s="1125"/>
      <c r="AL57" s="946"/>
      <c r="AM57" s="36"/>
      <c r="AN57" s="36"/>
      <c r="AO57" s="36"/>
      <c r="AP57" s="36"/>
      <c r="AQ57" s="36"/>
      <c r="AR57" s="36"/>
      <c r="DO57" s="56"/>
      <c r="DP57" s="56"/>
      <c r="DQ57" s="56"/>
      <c r="DR57" s="56"/>
      <c r="DS57" s="56"/>
      <c r="DT57" s="56"/>
    </row>
    <row r="58" spans="15:124" s="55" customFormat="1" ht="12.75">
      <c r="O58" s="107"/>
      <c r="S58" s="825"/>
      <c r="T58" s="825"/>
      <c r="U58" s="825"/>
      <c r="V58" s="825"/>
      <c r="W58" s="825"/>
      <c r="X58" s="825"/>
      <c r="Y58" s="825"/>
      <c r="Z58" s="825"/>
      <c r="AA58" s="825"/>
      <c r="AB58" s="825"/>
      <c r="AC58" s="958"/>
      <c r="AD58" s="961"/>
      <c r="AE58" s="961"/>
      <c r="AF58" s="961"/>
      <c r="AG58" s="961"/>
      <c r="AH58" s="1126" t="s">
        <v>268</v>
      </c>
      <c r="AI58" s="1127"/>
      <c r="AJ58" s="1127"/>
      <c r="AK58" s="1128"/>
      <c r="AL58" s="946"/>
      <c r="AM58" s="36"/>
      <c r="AN58" s="36"/>
      <c r="AO58" s="36"/>
      <c r="AP58" s="36"/>
      <c r="AQ58" s="36"/>
      <c r="AR58" s="36"/>
      <c r="DO58" s="56"/>
      <c r="DP58" s="56"/>
      <c r="DQ58" s="56"/>
      <c r="DR58" s="56"/>
      <c r="DS58" s="56"/>
      <c r="DT58" s="56"/>
    </row>
    <row r="59" spans="15:124" s="55" customFormat="1" ht="12.75">
      <c r="O59" s="107"/>
      <c r="S59" s="825"/>
      <c r="T59" s="825"/>
      <c r="U59" s="825"/>
      <c r="V59" s="825"/>
      <c r="W59" s="825"/>
      <c r="X59" s="825"/>
      <c r="Y59" s="825"/>
      <c r="Z59" s="825"/>
      <c r="AA59" s="825"/>
      <c r="AB59" s="825"/>
      <c r="AC59" s="958"/>
      <c r="AD59" s="961"/>
      <c r="AE59" s="961"/>
      <c r="AF59" s="961"/>
      <c r="AG59" s="961"/>
      <c r="AH59" s="1119" t="s">
        <v>299</v>
      </c>
      <c r="AI59" s="1118"/>
      <c r="AJ59" s="1118"/>
      <c r="AK59" s="1120"/>
      <c r="AL59" s="946"/>
      <c r="AM59" s="36"/>
      <c r="AN59" s="36"/>
      <c r="AO59" s="36"/>
      <c r="AP59" s="36"/>
      <c r="AQ59" s="36"/>
      <c r="AR59" s="36"/>
      <c r="DO59" s="56"/>
      <c r="DP59" s="56"/>
      <c r="DQ59" s="56"/>
      <c r="DR59" s="56"/>
      <c r="DS59" s="56"/>
      <c r="DT59" s="56"/>
    </row>
    <row r="60" spans="15:124" s="55" customFormat="1" ht="12.75">
      <c r="O60" s="107"/>
      <c r="S60" s="825"/>
      <c r="T60" s="825"/>
      <c r="U60" s="825"/>
      <c r="V60" s="825"/>
      <c r="W60" s="825"/>
      <c r="X60" s="825"/>
      <c r="Y60" s="825"/>
      <c r="Z60" s="825"/>
      <c r="AA60" s="825"/>
      <c r="AB60" s="825"/>
      <c r="AC60" s="958"/>
      <c r="AD60" s="961"/>
      <c r="AE60" s="961"/>
      <c r="AF60" s="961"/>
      <c r="AG60" s="961"/>
      <c r="AH60" s="812" t="s">
        <v>246</v>
      </c>
      <c r="AI60" s="1121" t="s">
        <v>245</v>
      </c>
      <c r="AJ60" s="1122"/>
      <c r="AK60" s="1123"/>
      <c r="AL60" s="946"/>
      <c r="AM60" s="36"/>
      <c r="AN60" s="36"/>
      <c r="AO60" s="36"/>
      <c r="AP60" s="36"/>
      <c r="AQ60" s="36"/>
      <c r="AR60" s="36"/>
      <c r="DO60" s="56"/>
      <c r="DP60" s="56"/>
      <c r="DQ60" s="56"/>
      <c r="DR60" s="56"/>
      <c r="DS60" s="56"/>
      <c r="DT60" s="56"/>
    </row>
    <row r="61" spans="15:124" s="55" customFormat="1" ht="12.75">
      <c r="O61" s="107"/>
      <c r="S61" s="825"/>
      <c r="T61" s="825"/>
      <c r="U61" s="825"/>
      <c r="V61" s="825"/>
      <c r="W61" s="825"/>
      <c r="X61" s="825"/>
      <c r="Y61" s="825"/>
      <c r="Z61" s="825"/>
      <c r="AA61" s="825"/>
      <c r="AB61" s="825"/>
      <c r="AC61" s="958"/>
      <c r="AD61" s="961"/>
      <c r="AE61" s="961"/>
      <c r="AF61" s="961"/>
      <c r="AG61" s="961"/>
      <c r="AH61" s="961" t="s">
        <v>1</v>
      </c>
      <c r="AI61" s="1124" t="s">
        <v>2</v>
      </c>
      <c r="AJ61" s="1091"/>
      <c r="AK61" s="1125"/>
      <c r="AL61" s="946"/>
      <c r="AM61" s="36"/>
      <c r="AN61" s="36"/>
      <c r="AO61" s="36"/>
      <c r="AP61" s="36"/>
      <c r="AQ61" s="36"/>
      <c r="AR61" s="36"/>
      <c r="DO61" s="56"/>
      <c r="DP61" s="56"/>
      <c r="DQ61" s="56"/>
      <c r="DR61" s="56"/>
      <c r="DS61" s="56"/>
      <c r="DT61" s="56"/>
    </row>
    <row r="62" spans="15:124" s="55" customFormat="1" ht="12.75">
      <c r="O62" s="107"/>
      <c r="S62" s="825"/>
      <c r="T62" s="825"/>
      <c r="U62" s="825"/>
      <c r="V62" s="825"/>
      <c r="W62" s="825"/>
      <c r="X62" s="825"/>
      <c r="Y62" s="825"/>
      <c r="Z62" s="825"/>
      <c r="AA62" s="825"/>
      <c r="AB62" s="825"/>
      <c r="AC62" s="958"/>
      <c r="AD62" s="961"/>
      <c r="AE62" s="961"/>
      <c r="AF62" s="961"/>
      <c r="AG62" s="961"/>
      <c r="AH62" s="961"/>
      <c r="AI62" s="1126" t="s">
        <v>269</v>
      </c>
      <c r="AJ62" s="1127"/>
      <c r="AK62" s="1128"/>
      <c r="AL62" s="946"/>
      <c r="AM62" s="36"/>
      <c r="AN62" s="36"/>
      <c r="AO62" s="36"/>
      <c r="AP62" s="36"/>
      <c r="AQ62" s="36"/>
      <c r="AR62" s="36"/>
      <c r="DO62" s="56"/>
      <c r="DP62" s="56"/>
      <c r="DQ62" s="56"/>
      <c r="DR62" s="56"/>
      <c r="DS62" s="56"/>
      <c r="DT62" s="56"/>
    </row>
    <row r="63" spans="15:124" s="55" customFormat="1" ht="12.75">
      <c r="O63" s="107"/>
      <c r="S63" s="825"/>
      <c r="T63" s="825"/>
      <c r="U63" s="825"/>
      <c r="V63" s="825"/>
      <c r="W63" s="825"/>
      <c r="X63" s="825"/>
      <c r="Y63" s="825"/>
      <c r="Z63" s="825"/>
      <c r="AA63" s="825"/>
      <c r="AB63" s="825"/>
      <c r="AC63" s="958"/>
      <c r="AD63" s="961"/>
      <c r="AE63" s="961"/>
      <c r="AF63" s="961"/>
      <c r="AG63" s="961"/>
      <c r="AH63" s="961"/>
      <c r="AI63" s="1119" t="s">
        <v>155</v>
      </c>
      <c r="AJ63" s="1118"/>
      <c r="AK63" s="1120"/>
      <c r="AL63" s="946"/>
      <c r="AM63" s="36"/>
      <c r="AN63" s="36"/>
      <c r="AO63" s="36"/>
      <c r="AP63" s="36"/>
      <c r="AQ63" s="36"/>
      <c r="AR63" s="36"/>
      <c r="DO63" s="56"/>
      <c r="DP63" s="56"/>
      <c r="DQ63" s="56"/>
      <c r="DR63" s="56"/>
      <c r="DS63" s="56"/>
      <c r="DT63" s="56"/>
    </row>
    <row r="64" spans="15:124" s="55" customFormat="1" ht="12.75">
      <c r="O64" s="107"/>
      <c r="S64" s="825"/>
      <c r="T64" s="825"/>
      <c r="U64" s="825"/>
      <c r="V64" s="825"/>
      <c r="W64" s="825"/>
      <c r="X64" s="825"/>
      <c r="Y64" s="825"/>
      <c r="Z64" s="825"/>
      <c r="AA64" s="825"/>
      <c r="AB64" s="825"/>
      <c r="AC64" s="958"/>
      <c r="AD64" s="961"/>
      <c r="AE64" s="961"/>
      <c r="AF64" s="961"/>
      <c r="AG64" s="961"/>
      <c r="AH64" s="961"/>
      <c r="AI64" s="797">
        <v>1</v>
      </c>
      <c r="AJ64" s="1118">
        <v>2</v>
      </c>
      <c r="AK64" s="1120"/>
      <c r="AL64" s="946"/>
      <c r="AM64" s="36"/>
      <c r="AN64" s="36"/>
      <c r="AO64" s="36"/>
      <c r="AP64" s="36"/>
      <c r="AQ64" s="36"/>
      <c r="AR64" s="36"/>
      <c r="DO64" s="56"/>
      <c r="DP64" s="56"/>
      <c r="DQ64" s="56"/>
      <c r="DR64" s="56"/>
      <c r="DS64" s="56"/>
      <c r="DT64" s="56"/>
    </row>
    <row r="65" spans="15:124" s="55" customFormat="1" ht="12.75">
      <c r="O65" s="107"/>
      <c r="S65" s="825"/>
      <c r="T65" s="825"/>
      <c r="U65" s="825"/>
      <c r="V65" s="825"/>
      <c r="W65" s="825"/>
      <c r="X65" s="825"/>
      <c r="Y65" s="825"/>
      <c r="Z65" s="825"/>
      <c r="AA65" s="825"/>
      <c r="AB65" s="825"/>
      <c r="AC65" s="958"/>
      <c r="AD65" s="961"/>
      <c r="AE65" s="961"/>
      <c r="AF65" s="961"/>
      <c r="AG65" s="961"/>
      <c r="AH65" s="961"/>
      <c r="AI65" s="961" t="s">
        <v>1</v>
      </c>
      <c r="AJ65" s="1124" t="s">
        <v>2</v>
      </c>
      <c r="AK65" s="1125"/>
      <c r="AL65" s="946"/>
      <c r="AM65" s="36"/>
      <c r="AN65" s="36"/>
      <c r="AO65" s="36"/>
      <c r="AP65" s="36"/>
      <c r="AQ65" s="36"/>
      <c r="AR65" s="36"/>
      <c r="DO65" s="56"/>
      <c r="DP65" s="56"/>
      <c r="DQ65" s="56"/>
      <c r="DR65" s="56"/>
      <c r="DS65" s="56"/>
      <c r="DT65" s="56"/>
    </row>
    <row r="66" spans="15:124" s="55" customFormat="1" ht="12.75">
      <c r="O66" s="107"/>
      <c r="S66" s="825"/>
      <c r="T66" s="825"/>
      <c r="U66" s="825"/>
      <c r="V66" s="825"/>
      <c r="W66" s="825"/>
      <c r="X66" s="825"/>
      <c r="Y66" s="825"/>
      <c r="Z66" s="825"/>
      <c r="AA66" s="825"/>
      <c r="AB66" s="825"/>
      <c r="AC66" s="958"/>
      <c r="AD66" s="961"/>
      <c r="AE66" s="961"/>
      <c r="AF66" s="961"/>
      <c r="AG66" s="961"/>
      <c r="AH66" s="961"/>
      <c r="AI66" s="961"/>
      <c r="AJ66" s="1126" t="s">
        <v>270</v>
      </c>
      <c r="AK66" s="1128"/>
      <c r="AL66" s="946"/>
      <c r="AM66" s="36"/>
      <c r="AN66" s="36"/>
      <c r="AO66" s="36"/>
      <c r="AP66" s="36"/>
      <c r="AQ66" s="36"/>
      <c r="AR66" s="36"/>
      <c r="DO66" s="56"/>
      <c r="DP66" s="56"/>
      <c r="DQ66" s="56"/>
      <c r="DR66" s="56"/>
      <c r="DS66" s="56"/>
      <c r="DT66" s="56"/>
    </row>
    <row r="67" spans="15:124" s="55" customFormat="1" ht="12.75">
      <c r="O67" s="107"/>
      <c r="S67" s="825"/>
      <c r="T67" s="825"/>
      <c r="U67" s="825"/>
      <c r="V67" s="825"/>
      <c r="W67" s="825"/>
      <c r="X67" s="825"/>
      <c r="Y67" s="825"/>
      <c r="Z67" s="825"/>
      <c r="AA67" s="825"/>
      <c r="AB67" s="825"/>
      <c r="AC67" s="958"/>
      <c r="AD67" s="961"/>
      <c r="AE67" s="961"/>
      <c r="AF67" s="961"/>
      <c r="AG67" s="961"/>
      <c r="AH67" s="961"/>
      <c r="AI67" s="961"/>
      <c r="AJ67" s="1119" t="s">
        <v>154</v>
      </c>
      <c r="AK67" s="1120"/>
      <c r="AL67" s="946"/>
      <c r="AM67" s="36"/>
      <c r="AN67" s="36"/>
      <c r="AO67" s="36"/>
      <c r="AP67" s="36"/>
      <c r="AQ67" s="36"/>
      <c r="AR67" s="36"/>
      <c r="DO67" s="56"/>
      <c r="DP67" s="56"/>
      <c r="DQ67" s="56"/>
      <c r="DR67" s="56"/>
      <c r="DS67" s="56"/>
      <c r="DT67" s="56"/>
    </row>
    <row r="68" spans="15:124" s="55" customFormat="1" ht="12.75">
      <c r="O68" s="107"/>
      <c r="S68" s="825"/>
      <c r="T68" s="825"/>
      <c r="U68" s="825"/>
      <c r="V68" s="825"/>
      <c r="W68" s="825"/>
      <c r="X68" s="825"/>
      <c r="Y68" s="825"/>
      <c r="Z68" s="825"/>
      <c r="AA68" s="825"/>
      <c r="AB68" s="825"/>
      <c r="AC68" s="958"/>
      <c r="AD68" s="961"/>
      <c r="AE68" s="961"/>
      <c r="AF68" s="961"/>
      <c r="AG68" s="961"/>
      <c r="AH68" s="961"/>
      <c r="AI68" s="961"/>
      <c r="AJ68" s="812" t="s">
        <v>246</v>
      </c>
      <c r="AK68" s="822">
        <v>2</v>
      </c>
      <c r="AL68" s="946"/>
      <c r="AM68" s="36"/>
      <c r="AN68" s="36"/>
      <c r="AO68" s="36"/>
      <c r="AP68" s="36"/>
      <c r="AQ68" s="36"/>
      <c r="AR68" s="36"/>
      <c r="DO68" s="56"/>
      <c r="DP68" s="56"/>
      <c r="DQ68" s="56"/>
      <c r="DR68" s="56"/>
      <c r="DS68" s="56"/>
      <c r="DT68" s="56"/>
    </row>
    <row r="69" spans="6:124" s="55" customFormat="1" ht="13.5" thickBot="1">
      <c r="F69" s="153"/>
      <c r="O69" s="107"/>
      <c r="S69" s="825"/>
      <c r="T69" s="825"/>
      <c r="U69" s="825"/>
      <c r="V69" s="825"/>
      <c r="W69" s="825"/>
      <c r="X69" s="825"/>
      <c r="Y69" s="825"/>
      <c r="Z69" s="825"/>
      <c r="AA69" s="825"/>
      <c r="AB69" s="825"/>
      <c r="AC69" s="958"/>
      <c r="AD69" s="962"/>
      <c r="AE69" s="962"/>
      <c r="AF69" s="962"/>
      <c r="AG69" s="962"/>
      <c r="AH69" s="962"/>
      <c r="AI69" s="962"/>
      <c r="AJ69" s="810" t="s">
        <v>1</v>
      </c>
      <c r="AK69" s="725" t="s">
        <v>2</v>
      </c>
      <c r="AL69" s="946"/>
      <c r="AM69" s="36"/>
      <c r="AN69" s="36"/>
      <c r="AO69" s="36"/>
      <c r="AP69" s="36"/>
      <c r="AQ69" s="36"/>
      <c r="AR69" s="36"/>
      <c r="DO69" s="56"/>
      <c r="DP69" s="56"/>
      <c r="DQ69" s="56"/>
      <c r="DR69" s="56"/>
      <c r="DS69" s="56"/>
      <c r="DT69" s="56"/>
    </row>
    <row r="70" spans="1:124" s="55" customFormat="1" ht="15.75">
      <c r="A70" s="1129" t="s">
        <v>248</v>
      </c>
      <c r="B70" s="1132" t="s">
        <v>300</v>
      </c>
      <c r="C70" s="820">
        <v>1</v>
      </c>
      <c r="D70" s="242" t="s">
        <v>1</v>
      </c>
      <c r="E70" s="239"/>
      <c r="F70" s="805"/>
      <c r="G70" s="240"/>
      <c r="H70" s="240"/>
      <c r="I70" s="240"/>
      <c r="J70" s="241"/>
      <c r="K70" s="241"/>
      <c r="L70" s="238"/>
      <c r="M70" s="238"/>
      <c r="N70" s="238"/>
      <c r="O70" s="240"/>
      <c r="P70" s="240"/>
      <c r="Q70" s="241"/>
      <c r="R70" s="241"/>
      <c r="S70" s="238"/>
      <c r="T70" s="238"/>
      <c r="U70" s="238"/>
      <c r="V70" s="238"/>
      <c r="W70" s="238"/>
      <c r="X70" s="238"/>
      <c r="Y70" s="238"/>
      <c r="Z70" s="238"/>
      <c r="AA70" s="238"/>
      <c r="AB70" s="238"/>
      <c r="AC70" s="1171">
        <v>181</v>
      </c>
      <c r="AD70" s="816">
        <v>111</v>
      </c>
      <c r="AE70" s="1006"/>
      <c r="AF70" s="909"/>
      <c r="AG70" s="909"/>
      <c r="AH70" s="909"/>
      <c r="AI70" s="909"/>
      <c r="AJ70" s="909"/>
      <c r="AK70" s="909"/>
      <c r="AL70" s="1016"/>
      <c r="AM70" s="36"/>
      <c r="AN70" s="36"/>
      <c r="AO70" s="36"/>
      <c r="AP70" s="36"/>
      <c r="AQ70" s="36"/>
      <c r="AR70" s="36"/>
      <c r="DO70" s="56"/>
      <c r="DP70" s="56"/>
      <c r="DQ70" s="56"/>
      <c r="DR70" s="56"/>
      <c r="DS70" s="56"/>
      <c r="DT70" s="56"/>
    </row>
    <row r="71" spans="1:124" s="55" customFormat="1" ht="15.75">
      <c r="A71" s="1130"/>
      <c r="B71" s="1133"/>
      <c r="C71" s="1115">
        <v>2</v>
      </c>
      <c r="D71" s="1082" t="s">
        <v>2</v>
      </c>
      <c r="E71" s="1107" t="s">
        <v>249</v>
      </c>
      <c r="F71" s="1089" t="s">
        <v>301</v>
      </c>
      <c r="G71" s="799">
        <v>1</v>
      </c>
      <c r="H71" s="828" t="s">
        <v>1</v>
      </c>
      <c r="I71" s="173"/>
      <c r="J71" s="806"/>
      <c r="K71" s="161"/>
      <c r="L71" s="803"/>
      <c r="M71" s="803"/>
      <c r="N71" s="803"/>
      <c r="O71" s="160"/>
      <c r="P71" s="160"/>
      <c r="Q71" s="159"/>
      <c r="R71" s="159"/>
      <c r="S71" s="803"/>
      <c r="T71" s="803"/>
      <c r="U71" s="803"/>
      <c r="V71" s="803"/>
      <c r="W71" s="803"/>
      <c r="X71" s="803"/>
      <c r="Y71" s="803"/>
      <c r="Z71" s="803"/>
      <c r="AA71" s="803"/>
      <c r="AB71" s="803"/>
      <c r="AC71" s="1172"/>
      <c r="AD71" s="817">
        <v>112</v>
      </c>
      <c r="AE71" s="914"/>
      <c r="AF71" s="911"/>
      <c r="AG71" s="911"/>
      <c r="AH71" s="911"/>
      <c r="AI71" s="911"/>
      <c r="AJ71" s="911"/>
      <c r="AK71" s="911"/>
      <c r="AL71" s="1017"/>
      <c r="AM71" s="36"/>
      <c r="AN71" s="36"/>
      <c r="AO71" s="2"/>
      <c r="DO71" s="56"/>
      <c r="DP71" s="56"/>
      <c r="DQ71" s="56"/>
      <c r="DR71" s="56"/>
      <c r="DS71" s="56"/>
      <c r="DT71" s="56"/>
    </row>
    <row r="72" spans="1:124" s="55" customFormat="1" ht="19.5" customHeight="1">
      <c r="A72" s="1130"/>
      <c r="B72" s="1133"/>
      <c r="C72" s="1115"/>
      <c r="D72" s="1083"/>
      <c r="E72" s="1116"/>
      <c r="F72" s="1117"/>
      <c r="G72" s="1115">
        <v>2</v>
      </c>
      <c r="H72" s="1102" t="s">
        <v>2</v>
      </c>
      <c r="I72" s="1116" t="s">
        <v>250</v>
      </c>
      <c r="J72" s="1117" t="s">
        <v>302</v>
      </c>
      <c r="K72" s="1100">
        <v>1</v>
      </c>
      <c r="L72" s="1102" t="s">
        <v>1</v>
      </c>
      <c r="M72" s="1135" t="s">
        <v>251</v>
      </c>
      <c r="N72" s="1088" t="s">
        <v>304</v>
      </c>
      <c r="O72" s="807">
        <v>1</v>
      </c>
      <c r="P72" s="162" t="s">
        <v>173</v>
      </c>
      <c r="Q72" s="161"/>
      <c r="R72" s="161"/>
      <c r="S72" s="807"/>
      <c r="T72" s="807"/>
      <c r="U72" s="807"/>
      <c r="V72" s="807"/>
      <c r="W72" s="807"/>
      <c r="X72" s="807"/>
      <c r="Y72" s="807"/>
      <c r="Z72" s="807"/>
      <c r="AA72" s="807"/>
      <c r="AB72" s="807"/>
      <c r="AC72" s="1112">
        <v>184</v>
      </c>
      <c r="AD72" s="819">
        <v>121</v>
      </c>
      <c r="AE72" s="914"/>
      <c r="AF72" s="911"/>
      <c r="AG72" s="911"/>
      <c r="AH72" s="911"/>
      <c r="AI72" s="911"/>
      <c r="AJ72" s="911"/>
      <c r="AK72" s="911"/>
      <c r="AL72" s="1017"/>
      <c r="AM72" s="36"/>
      <c r="AN72" s="36"/>
      <c r="AO72" s="2"/>
      <c r="DO72" s="56"/>
      <c r="DP72" s="56"/>
      <c r="DQ72" s="56"/>
      <c r="DR72" s="56"/>
      <c r="DS72" s="56"/>
      <c r="DT72" s="56"/>
    </row>
    <row r="73" spans="1:124" s="55" customFormat="1" ht="19.5" customHeight="1">
      <c r="A73" s="1130"/>
      <c r="B73" s="1133"/>
      <c r="C73" s="1115"/>
      <c r="D73" s="1083"/>
      <c r="E73" s="1116"/>
      <c r="F73" s="1117"/>
      <c r="G73" s="1115"/>
      <c r="H73" s="1103"/>
      <c r="I73" s="1116"/>
      <c r="J73" s="1117"/>
      <c r="K73" s="953"/>
      <c r="L73" s="1103"/>
      <c r="M73" s="1136"/>
      <c r="N73" s="999"/>
      <c r="O73" s="807">
        <v>2</v>
      </c>
      <c r="P73" s="162" t="s">
        <v>175</v>
      </c>
      <c r="Q73" s="811"/>
      <c r="R73" s="811"/>
      <c r="S73" s="807"/>
      <c r="T73" s="807"/>
      <c r="U73" s="807"/>
      <c r="V73" s="807"/>
      <c r="W73" s="807"/>
      <c r="X73" s="807"/>
      <c r="Y73" s="807"/>
      <c r="Z73" s="807"/>
      <c r="AA73" s="807"/>
      <c r="AB73" s="807"/>
      <c r="AC73" s="1113"/>
      <c r="AD73" s="819">
        <v>122</v>
      </c>
      <c r="AE73" s="914"/>
      <c r="AF73" s="911"/>
      <c r="AG73" s="911"/>
      <c r="AH73" s="911"/>
      <c r="AI73" s="911"/>
      <c r="AJ73" s="911"/>
      <c r="AK73" s="911"/>
      <c r="AL73" s="1017"/>
      <c r="AM73" s="36"/>
      <c r="AN73" s="36"/>
      <c r="AO73" s="2"/>
      <c r="DO73" s="56"/>
      <c r="DP73" s="56"/>
      <c r="DQ73" s="56"/>
      <c r="DR73" s="56"/>
      <c r="DS73" s="56"/>
      <c r="DT73" s="56"/>
    </row>
    <row r="74" spans="1:124" s="55" customFormat="1" ht="18.75" customHeight="1">
      <c r="A74" s="1130"/>
      <c r="B74" s="1133"/>
      <c r="C74" s="1115"/>
      <c r="D74" s="1083"/>
      <c r="E74" s="1116"/>
      <c r="F74" s="1117"/>
      <c r="G74" s="1115"/>
      <c r="H74" s="1103"/>
      <c r="I74" s="1116"/>
      <c r="J74" s="1117"/>
      <c r="K74" s="953"/>
      <c r="L74" s="1103"/>
      <c r="M74" s="1136"/>
      <c r="N74" s="999"/>
      <c r="O74" s="807">
        <v>3</v>
      </c>
      <c r="P74" s="162" t="s">
        <v>174</v>
      </c>
      <c r="Q74" s="161"/>
      <c r="R74" s="161"/>
      <c r="S74" s="807"/>
      <c r="T74" s="807"/>
      <c r="U74" s="807"/>
      <c r="V74" s="807"/>
      <c r="W74" s="807"/>
      <c r="X74" s="807"/>
      <c r="Y74" s="807"/>
      <c r="Z74" s="807"/>
      <c r="AA74" s="807"/>
      <c r="AB74" s="807"/>
      <c r="AC74" s="1113"/>
      <c r="AD74" s="819">
        <v>123</v>
      </c>
      <c r="AE74" s="914"/>
      <c r="AF74" s="911"/>
      <c r="AG74" s="911"/>
      <c r="AH74" s="911"/>
      <c r="AI74" s="911"/>
      <c r="AJ74" s="911"/>
      <c r="AK74" s="911"/>
      <c r="AL74" s="1017"/>
      <c r="AM74" s="36"/>
      <c r="AN74" s="36"/>
      <c r="AO74" s="2"/>
      <c r="DO74" s="56"/>
      <c r="DP74" s="56"/>
      <c r="DQ74" s="56"/>
      <c r="DR74" s="56"/>
      <c r="DS74" s="56"/>
      <c r="DT74" s="56"/>
    </row>
    <row r="75" spans="1:124" s="55" customFormat="1" ht="22.5" customHeight="1" thickBot="1">
      <c r="A75" s="1130"/>
      <c r="B75" s="1133"/>
      <c r="C75" s="1115"/>
      <c r="D75" s="1083"/>
      <c r="E75" s="1116"/>
      <c r="F75" s="1117"/>
      <c r="G75" s="1115"/>
      <c r="H75" s="1103"/>
      <c r="I75" s="1116"/>
      <c r="J75" s="1117"/>
      <c r="K75" s="1101"/>
      <c r="L75" s="1104"/>
      <c r="M75" s="1137"/>
      <c r="N75" s="1089"/>
      <c r="O75" s="807">
        <v>4</v>
      </c>
      <c r="P75" s="162" t="s">
        <v>253</v>
      </c>
      <c r="Q75" s="161"/>
      <c r="R75" s="161"/>
      <c r="S75" s="807"/>
      <c r="T75" s="807"/>
      <c r="U75" s="802"/>
      <c r="V75" s="807"/>
      <c r="W75" s="807"/>
      <c r="X75" s="807"/>
      <c r="Y75" s="807"/>
      <c r="Z75" s="807"/>
      <c r="AA75" s="807"/>
      <c r="AB75" s="807"/>
      <c r="AC75" s="1114"/>
      <c r="AD75" s="818">
        <v>124</v>
      </c>
      <c r="AE75" s="1173"/>
      <c r="AF75" s="1174"/>
      <c r="AG75" s="1174"/>
      <c r="AH75" s="1174"/>
      <c r="AI75" s="1174"/>
      <c r="AJ75" s="1174"/>
      <c r="AK75" s="1174"/>
      <c r="AL75" s="1017"/>
      <c r="AM75" s="36"/>
      <c r="AN75" s="36"/>
      <c r="AO75" s="2"/>
      <c r="DO75" s="56"/>
      <c r="DP75" s="56"/>
      <c r="DQ75" s="56"/>
      <c r="DR75" s="56"/>
      <c r="DS75" s="56"/>
      <c r="DT75" s="56"/>
    </row>
    <row r="76" spans="1:124" s="55" customFormat="1" ht="32.25" customHeight="1">
      <c r="A76" s="1130"/>
      <c r="B76" s="1133"/>
      <c r="C76" s="1115"/>
      <c r="D76" s="1083"/>
      <c r="E76" s="1116"/>
      <c r="F76" s="1117"/>
      <c r="G76" s="1115"/>
      <c r="H76" s="1103"/>
      <c r="I76" s="1116"/>
      <c r="J76" s="1117"/>
      <c r="K76" s="1100">
        <v>2</v>
      </c>
      <c r="L76" s="1102" t="s">
        <v>2</v>
      </c>
      <c r="M76" s="1105" t="s">
        <v>254</v>
      </c>
      <c r="N76" s="1088" t="s">
        <v>303</v>
      </c>
      <c r="O76" s="1090">
        <v>1</v>
      </c>
      <c r="P76" s="1092" t="s">
        <v>1</v>
      </c>
      <c r="Q76" s="1092"/>
      <c r="R76" s="1092"/>
      <c r="S76" s="1092"/>
      <c r="T76" s="1093"/>
      <c r="U76" s="1096" t="s">
        <v>258</v>
      </c>
      <c r="V76" s="1088" t="s">
        <v>256</v>
      </c>
      <c r="W76" s="1099" t="s">
        <v>259</v>
      </c>
      <c r="X76" s="1110" t="s">
        <v>276</v>
      </c>
      <c r="Y76" s="1085" t="s">
        <v>255</v>
      </c>
      <c r="Z76" s="1088" t="s">
        <v>307</v>
      </c>
      <c r="AA76" s="245">
        <v>1</v>
      </c>
      <c r="AB76" s="220" t="s">
        <v>1</v>
      </c>
      <c r="AC76" s="1007"/>
      <c r="AD76" s="1008"/>
      <c r="AE76" s="249">
        <v>211</v>
      </c>
      <c r="AF76" s="1155">
        <v>213</v>
      </c>
      <c r="AG76" s="1155"/>
      <c r="AH76" s="1155"/>
      <c r="AI76" s="1155"/>
      <c r="AJ76" s="1155"/>
      <c r="AK76" s="1156"/>
      <c r="AL76" s="1018"/>
      <c r="AM76" s="36"/>
      <c r="AN76" s="36"/>
      <c r="AO76" s="2"/>
      <c r="DO76" s="56"/>
      <c r="DP76" s="56"/>
      <c r="DQ76" s="56"/>
      <c r="DR76" s="56"/>
      <c r="DS76" s="56"/>
      <c r="DT76" s="56"/>
    </row>
    <row r="77" spans="1:124" s="55" customFormat="1" ht="32.25" customHeight="1" thickBot="1">
      <c r="A77" s="1130"/>
      <c r="B77" s="1133"/>
      <c r="C77" s="1115"/>
      <c r="D77" s="1083"/>
      <c r="E77" s="1116"/>
      <c r="F77" s="1117"/>
      <c r="G77" s="1115"/>
      <c r="H77" s="1103"/>
      <c r="I77" s="1116"/>
      <c r="J77" s="1117"/>
      <c r="K77" s="953"/>
      <c r="L77" s="1103"/>
      <c r="M77" s="1106"/>
      <c r="N77" s="999"/>
      <c r="O77" s="1091"/>
      <c r="P77" s="1094"/>
      <c r="Q77" s="1094"/>
      <c r="R77" s="1094"/>
      <c r="S77" s="1094"/>
      <c r="T77" s="1095"/>
      <c r="U77" s="1097"/>
      <c r="V77" s="999"/>
      <c r="W77" s="1091"/>
      <c r="X77" s="1111"/>
      <c r="Y77" s="1087"/>
      <c r="Z77" s="1089"/>
      <c r="AA77" s="804" t="s">
        <v>277</v>
      </c>
      <c r="AB77" s="808" t="s">
        <v>278</v>
      </c>
      <c r="AC77" s="1010"/>
      <c r="AD77" s="1011"/>
      <c r="AE77" s="251">
        <v>221</v>
      </c>
      <c r="AF77" s="1157">
        <v>248</v>
      </c>
      <c r="AG77" s="1158"/>
      <c r="AH77" s="1158"/>
      <c r="AI77" s="1158"/>
      <c r="AJ77" s="1158"/>
      <c r="AK77" s="1159"/>
      <c r="AL77" s="1018"/>
      <c r="AM77" s="36"/>
      <c r="AN77" s="36"/>
      <c r="AO77" s="2"/>
      <c r="DO77" s="56"/>
      <c r="DP77" s="56"/>
      <c r="DQ77" s="56"/>
      <c r="DR77" s="56"/>
      <c r="DS77" s="56"/>
      <c r="DT77" s="56"/>
    </row>
    <row r="78" spans="1:124" s="55" customFormat="1" ht="16.5" thickBot="1">
      <c r="A78" s="1130"/>
      <c r="B78" s="1133"/>
      <c r="C78" s="1115"/>
      <c r="D78" s="1083"/>
      <c r="E78" s="1116"/>
      <c r="F78" s="1117"/>
      <c r="G78" s="1115"/>
      <c r="H78" s="1103"/>
      <c r="I78" s="1116"/>
      <c r="J78" s="1117"/>
      <c r="K78" s="953"/>
      <c r="L78" s="1103"/>
      <c r="M78" s="1106"/>
      <c r="N78" s="999"/>
      <c r="O78" s="1090">
        <v>2</v>
      </c>
      <c r="P78" s="1082" t="s">
        <v>2</v>
      </c>
      <c r="Q78" s="1085" t="s">
        <v>257</v>
      </c>
      <c r="R78" s="1088" t="s">
        <v>305</v>
      </c>
      <c r="S78" s="803">
        <v>1</v>
      </c>
      <c r="T78" s="821" t="s">
        <v>1</v>
      </c>
      <c r="U78" s="1098"/>
      <c r="V78" s="1089"/>
      <c r="W78" s="245" t="s">
        <v>260</v>
      </c>
      <c r="X78" s="220" t="s">
        <v>261</v>
      </c>
      <c r="Y78" s="162"/>
      <c r="Z78" s="162"/>
      <c r="AA78" s="161"/>
      <c r="AB78" s="183"/>
      <c r="AC78" s="1010"/>
      <c r="AD78" s="1011"/>
      <c r="AE78" s="250">
        <v>222</v>
      </c>
      <c r="AF78" s="1142">
        <v>430</v>
      </c>
      <c r="AG78" s="1160"/>
      <c r="AH78" s="1160"/>
      <c r="AI78" s="1160"/>
      <c r="AJ78" s="1160"/>
      <c r="AK78" s="1161"/>
      <c r="AL78" s="1018"/>
      <c r="AM78" s="36"/>
      <c r="AN78" s="36"/>
      <c r="AO78" s="999"/>
      <c r="AP78" s="156"/>
      <c r="AQ78" s="799"/>
      <c r="AR78" s="799"/>
      <c r="AS78" s="828"/>
      <c r="AT78" s="828"/>
      <c r="AU78" s="828"/>
      <c r="DO78" s="56"/>
      <c r="DP78" s="56"/>
      <c r="DQ78" s="56"/>
      <c r="DR78" s="56"/>
      <c r="DS78" s="56"/>
      <c r="DT78" s="56"/>
    </row>
    <row r="79" spans="1:124" s="55" customFormat="1" ht="24" customHeight="1" thickBot="1">
      <c r="A79" s="1130"/>
      <c r="B79" s="1133"/>
      <c r="C79" s="1115"/>
      <c r="D79" s="1083"/>
      <c r="E79" s="1116"/>
      <c r="F79" s="1117"/>
      <c r="G79" s="1115"/>
      <c r="H79" s="1103"/>
      <c r="I79" s="1116"/>
      <c r="J79" s="1117"/>
      <c r="K79" s="953"/>
      <c r="L79" s="1103"/>
      <c r="M79" s="1106"/>
      <c r="N79" s="999"/>
      <c r="O79" s="1118"/>
      <c r="P79" s="1083"/>
      <c r="Q79" s="1086"/>
      <c r="R79" s="999"/>
      <c r="S79" s="1100">
        <v>2</v>
      </c>
      <c r="T79" s="1102" t="s">
        <v>2</v>
      </c>
      <c r="U79" s="1105" t="s">
        <v>262</v>
      </c>
      <c r="V79" s="1088" t="s">
        <v>306</v>
      </c>
      <c r="W79" s="154">
        <v>2</v>
      </c>
      <c r="X79" s="1108" t="s">
        <v>272</v>
      </c>
      <c r="Y79" s="1108"/>
      <c r="Z79" s="1108"/>
      <c r="AA79" s="1108"/>
      <c r="AB79" s="1109"/>
      <c r="AC79" s="1010"/>
      <c r="AD79" s="1011"/>
      <c r="AE79" s="1146">
        <v>214</v>
      </c>
      <c r="AF79" s="1147"/>
      <c r="AG79" s="1147"/>
      <c r="AH79" s="1147"/>
      <c r="AI79" s="1147"/>
      <c r="AJ79" s="1147"/>
      <c r="AK79" s="1148"/>
      <c r="AL79" s="1018"/>
      <c r="AM79" s="36"/>
      <c r="AN79" s="36"/>
      <c r="AO79" s="999"/>
      <c r="AP79" s="156"/>
      <c r="AQ79" s="799"/>
      <c r="AR79" s="799"/>
      <c r="AS79" s="828"/>
      <c r="AT79" s="828"/>
      <c r="AU79" s="828"/>
      <c r="DO79" s="56"/>
      <c r="DP79" s="56"/>
      <c r="DQ79" s="56"/>
      <c r="DR79" s="56"/>
      <c r="DS79" s="56"/>
      <c r="DT79" s="56"/>
    </row>
    <row r="80" spans="1:124" s="55" customFormat="1" ht="24" customHeight="1">
      <c r="A80" s="1130"/>
      <c r="B80" s="1133"/>
      <c r="C80" s="1115"/>
      <c r="D80" s="1083"/>
      <c r="E80" s="1116"/>
      <c r="F80" s="1117"/>
      <c r="G80" s="1115"/>
      <c r="H80" s="1103"/>
      <c r="I80" s="1116"/>
      <c r="J80" s="1117"/>
      <c r="K80" s="953"/>
      <c r="L80" s="1103"/>
      <c r="M80" s="1106"/>
      <c r="N80" s="999"/>
      <c r="O80" s="1118"/>
      <c r="P80" s="1083"/>
      <c r="Q80" s="1086"/>
      <c r="R80" s="999"/>
      <c r="S80" s="953"/>
      <c r="T80" s="1103"/>
      <c r="U80" s="1106"/>
      <c r="V80" s="999"/>
      <c r="W80" s="154">
        <v>3</v>
      </c>
      <c r="X80" s="1108" t="s">
        <v>273</v>
      </c>
      <c r="Y80" s="1108"/>
      <c r="Z80" s="1108"/>
      <c r="AA80" s="1108"/>
      <c r="AB80" s="1109"/>
      <c r="AC80" s="1010"/>
      <c r="AD80" s="1011"/>
      <c r="AE80" s="1149">
        <v>228</v>
      </c>
      <c r="AF80" s="1152">
        <v>410</v>
      </c>
      <c r="AG80" s="1153"/>
      <c r="AH80" s="1153"/>
      <c r="AI80" s="1153"/>
      <c r="AJ80" s="1153"/>
      <c r="AK80" s="1154"/>
      <c r="AL80" s="1018"/>
      <c r="AM80" s="36"/>
      <c r="AN80" s="36"/>
      <c r="AO80" s="999"/>
      <c r="AP80" s="156"/>
      <c r="AQ80" s="799"/>
      <c r="AR80" s="799"/>
      <c r="AS80" s="828"/>
      <c r="AT80" s="828"/>
      <c r="AU80" s="828"/>
      <c r="DO80" s="56"/>
      <c r="DP80" s="56"/>
      <c r="DQ80" s="56"/>
      <c r="DR80" s="56"/>
      <c r="DS80" s="56"/>
      <c r="DT80" s="56"/>
    </row>
    <row r="81" spans="1:124" s="55" customFormat="1" ht="16.5" thickBot="1">
      <c r="A81" s="1130"/>
      <c r="B81" s="1133"/>
      <c r="C81" s="1115"/>
      <c r="D81" s="1083"/>
      <c r="E81" s="1116"/>
      <c r="F81" s="1117"/>
      <c r="G81" s="1115"/>
      <c r="H81" s="1103"/>
      <c r="I81" s="1116"/>
      <c r="J81" s="1117"/>
      <c r="K81" s="953"/>
      <c r="L81" s="1103"/>
      <c r="M81" s="1106"/>
      <c r="N81" s="999"/>
      <c r="O81" s="1118"/>
      <c r="P81" s="1083"/>
      <c r="Q81" s="1086"/>
      <c r="R81" s="999"/>
      <c r="S81" s="953"/>
      <c r="T81" s="1103"/>
      <c r="U81" s="1106"/>
      <c r="V81" s="999"/>
      <c r="W81" s="154">
        <v>4</v>
      </c>
      <c r="X81" s="166" t="s">
        <v>274</v>
      </c>
      <c r="Y81" s="807"/>
      <c r="Z81" s="162"/>
      <c r="AA81" s="161"/>
      <c r="AB81" s="183"/>
      <c r="AC81" s="1010"/>
      <c r="AD81" s="1011"/>
      <c r="AE81" s="1150"/>
      <c r="AF81" s="1162">
        <v>420</v>
      </c>
      <c r="AG81" s="1163"/>
      <c r="AH81" s="1163"/>
      <c r="AI81" s="1163"/>
      <c r="AJ81" s="1163"/>
      <c r="AK81" s="1164"/>
      <c r="AL81" s="1018"/>
      <c r="AM81" s="36"/>
      <c r="AN81" s="36"/>
      <c r="AO81" s="999"/>
      <c r="AP81" s="156"/>
      <c r="AQ81" s="799"/>
      <c r="AR81" s="799"/>
      <c r="AS81" s="828"/>
      <c r="AT81" s="828"/>
      <c r="AU81" s="828"/>
      <c r="DO81" s="56"/>
      <c r="DP81" s="56"/>
      <c r="DQ81" s="56"/>
      <c r="DR81" s="56"/>
      <c r="DS81" s="56"/>
      <c r="DT81" s="56"/>
    </row>
    <row r="82" spans="1:124" s="55" customFormat="1" ht="18" customHeight="1">
      <c r="A82" s="1130"/>
      <c r="B82" s="1133"/>
      <c r="C82" s="1115"/>
      <c r="D82" s="1083"/>
      <c r="E82" s="1116"/>
      <c r="F82" s="1117"/>
      <c r="G82" s="1115"/>
      <c r="H82" s="1103"/>
      <c r="I82" s="1116"/>
      <c r="J82" s="1117"/>
      <c r="K82" s="953"/>
      <c r="L82" s="1103"/>
      <c r="M82" s="1106"/>
      <c r="N82" s="999"/>
      <c r="O82" s="1118"/>
      <c r="P82" s="1083"/>
      <c r="Q82" s="1086"/>
      <c r="R82" s="999"/>
      <c r="S82" s="953"/>
      <c r="T82" s="1103"/>
      <c r="U82" s="1106"/>
      <c r="V82" s="999"/>
      <c r="W82" s="154">
        <v>1</v>
      </c>
      <c r="X82" s="166" t="s">
        <v>271</v>
      </c>
      <c r="Y82" s="161"/>
      <c r="Z82" s="179"/>
      <c r="AA82" s="154"/>
      <c r="AB82" s="811"/>
      <c r="AC82" s="1010"/>
      <c r="AD82" s="1011"/>
      <c r="AE82" s="1150"/>
      <c r="AF82" s="1165">
        <v>311</v>
      </c>
      <c r="AG82" s="1167">
        <v>312</v>
      </c>
      <c r="AH82" s="1167">
        <v>321</v>
      </c>
      <c r="AI82" s="1167">
        <v>331</v>
      </c>
      <c r="AJ82" s="1169">
        <v>341</v>
      </c>
      <c r="AK82" s="1170"/>
      <c r="AL82" s="1018"/>
      <c r="AM82" s="36"/>
      <c r="AN82" s="36"/>
      <c r="AO82" s="2"/>
      <c r="DO82" s="56"/>
      <c r="DP82" s="56"/>
      <c r="DQ82" s="56"/>
      <c r="DR82" s="56"/>
      <c r="DS82" s="56"/>
      <c r="DT82" s="56"/>
    </row>
    <row r="83" spans="1:124" s="55" customFormat="1" ht="18" customHeight="1" thickBot="1">
      <c r="A83" s="1130"/>
      <c r="B83" s="1133"/>
      <c r="C83" s="1115"/>
      <c r="D83" s="1083"/>
      <c r="E83" s="1116"/>
      <c r="F83" s="1117"/>
      <c r="G83" s="1115"/>
      <c r="H83" s="1103"/>
      <c r="I83" s="1116"/>
      <c r="J83" s="1117"/>
      <c r="K83" s="953"/>
      <c r="L83" s="1103"/>
      <c r="M83" s="1106"/>
      <c r="N83" s="999"/>
      <c r="O83" s="1091"/>
      <c r="P83" s="1084"/>
      <c r="Q83" s="1087"/>
      <c r="R83" s="1089"/>
      <c r="S83" s="1101"/>
      <c r="T83" s="1104"/>
      <c r="U83" s="1107"/>
      <c r="V83" s="1089"/>
      <c r="W83" s="154">
        <v>5</v>
      </c>
      <c r="X83" s="166" t="s">
        <v>275</v>
      </c>
      <c r="Y83" s="161"/>
      <c r="Z83" s="179"/>
      <c r="AA83" s="154"/>
      <c r="AB83" s="811"/>
      <c r="AC83" s="1010"/>
      <c r="AD83" s="1011"/>
      <c r="AE83" s="1150"/>
      <c r="AF83" s="1166"/>
      <c r="AG83" s="1168"/>
      <c r="AH83" s="1168"/>
      <c r="AI83" s="1168"/>
      <c r="AJ83" s="260">
        <v>351</v>
      </c>
      <c r="AK83" s="261">
        <v>391</v>
      </c>
      <c r="AL83" s="1018"/>
      <c r="AM83" s="36"/>
      <c r="AN83" s="36"/>
      <c r="AO83" s="2"/>
      <c r="DO83" s="56"/>
      <c r="DP83" s="56"/>
      <c r="DQ83" s="56"/>
      <c r="DR83" s="56"/>
      <c r="DS83" s="56"/>
      <c r="DT83" s="56"/>
    </row>
    <row r="84" spans="1:124" s="55" customFormat="1" ht="16.5" thickBot="1">
      <c r="A84" s="1130"/>
      <c r="B84" s="1133"/>
      <c r="C84" s="1115"/>
      <c r="D84" s="1084"/>
      <c r="E84" s="1116"/>
      <c r="F84" s="1117"/>
      <c r="G84" s="1115"/>
      <c r="H84" s="1104"/>
      <c r="I84" s="1116"/>
      <c r="J84" s="1117"/>
      <c r="K84" s="1101"/>
      <c r="L84" s="1104"/>
      <c r="M84" s="1107"/>
      <c r="N84" s="1089"/>
      <c r="O84" s="804">
        <v>0</v>
      </c>
      <c r="P84" s="809" t="s">
        <v>3</v>
      </c>
      <c r="Q84" s="254"/>
      <c r="R84" s="255"/>
      <c r="S84" s="166"/>
      <c r="T84" s="166"/>
      <c r="U84" s="256"/>
      <c r="V84" s="255"/>
      <c r="W84" s="258"/>
      <c r="X84" s="258"/>
      <c r="Y84" s="255"/>
      <c r="Z84" s="809"/>
      <c r="AA84" s="809"/>
      <c r="AB84" s="258"/>
      <c r="AC84" s="1010"/>
      <c r="AD84" s="1011"/>
      <c r="AE84" s="1151"/>
      <c r="AF84" s="1142">
        <v>491</v>
      </c>
      <c r="AG84" s="1143"/>
      <c r="AH84" s="262">
        <v>492</v>
      </c>
      <c r="AI84" s="262">
        <v>493</v>
      </c>
      <c r="AJ84" s="262">
        <v>495</v>
      </c>
      <c r="AK84" s="263">
        <v>499</v>
      </c>
      <c r="AL84" s="1018"/>
      <c r="AM84" s="36"/>
      <c r="AN84" s="36"/>
      <c r="AO84" s="2"/>
      <c r="DO84" s="56"/>
      <c r="DP84" s="56"/>
      <c r="DQ84" s="56"/>
      <c r="DR84" s="56"/>
      <c r="DS84" s="56"/>
      <c r="DT84" s="56"/>
    </row>
    <row r="85" spans="1:124" s="55" customFormat="1" ht="16.5" thickBot="1">
      <c r="A85" s="1131"/>
      <c r="B85" s="1134"/>
      <c r="C85" s="167">
        <v>0</v>
      </c>
      <c r="D85" s="168" t="s">
        <v>9</v>
      </c>
      <c r="E85" s="169"/>
      <c r="F85" s="170"/>
      <c r="G85" s="167"/>
      <c r="H85" s="171"/>
      <c r="I85" s="169"/>
      <c r="J85" s="170"/>
      <c r="K85" s="170"/>
      <c r="L85" s="167"/>
      <c r="M85" s="167"/>
      <c r="N85" s="167"/>
      <c r="O85" s="168"/>
      <c r="P85" s="823"/>
      <c r="Q85" s="823"/>
      <c r="R85" s="823"/>
      <c r="S85" s="824"/>
      <c r="T85" s="824"/>
      <c r="U85" s="824"/>
      <c r="V85" s="824"/>
      <c r="W85" s="824"/>
      <c r="X85" s="824"/>
      <c r="Y85" s="824"/>
      <c r="Z85" s="824"/>
      <c r="AA85" s="824"/>
      <c r="AB85" s="824"/>
      <c r="AC85" s="934"/>
      <c r="AD85" s="1013"/>
      <c r="AE85" s="1013"/>
      <c r="AF85" s="1144"/>
      <c r="AG85" s="1144"/>
      <c r="AH85" s="1144"/>
      <c r="AI85" s="1144"/>
      <c r="AJ85" s="1144"/>
      <c r="AK85" s="1145"/>
      <c r="AL85" s="136">
        <v>-1</v>
      </c>
      <c r="AM85" s="36"/>
      <c r="AN85" s="36"/>
      <c r="AO85" s="2"/>
      <c r="DO85" s="56"/>
      <c r="DP85" s="56"/>
      <c r="DQ85" s="56"/>
      <c r="DR85" s="56"/>
      <c r="DS85" s="56"/>
      <c r="DT85" s="56"/>
    </row>
    <row r="86" spans="1:124" s="55" customFormat="1" ht="13.5" thickBot="1">
      <c r="A86" s="56"/>
      <c r="B86" s="56"/>
      <c r="C86" s="56"/>
      <c r="D86" s="56"/>
      <c r="E86" s="56"/>
      <c r="F86" s="56"/>
      <c r="G86" s="56"/>
      <c r="H86" s="56"/>
      <c r="I86" s="56"/>
      <c r="L86" s="56"/>
      <c r="M86" s="56"/>
      <c r="N86" s="56"/>
      <c r="O86" s="110"/>
      <c r="P86" s="56"/>
      <c r="S86" s="825"/>
      <c r="T86" s="825"/>
      <c r="U86" s="825"/>
      <c r="V86" s="825"/>
      <c r="W86" s="825"/>
      <c r="X86" s="825"/>
      <c r="Y86" s="825"/>
      <c r="Z86" s="825"/>
      <c r="AA86" s="825"/>
      <c r="AB86" s="825"/>
      <c r="AC86" s="56"/>
      <c r="AD86" s="56"/>
      <c r="AE86" s="56"/>
      <c r="AF86" s="56"/>
      <c r="AG86" s="56"/>
      <c r="AH86" s="56"/>
      <c r="AI86" s="56"/>
      <c r="AJ86" s="56"/>
      <c r="AK86" s="56"/>
      <c r="AL86" s="36"/>
      <c r="AM86" s="36"/>
      <c r="AN86" s="36"/>
      <c r="AO86" s="2"/>
      <c r="DO86" s="56"/>
      <c r="DP86" s="56"/>
      <c r="DQ86" s="56"/>
      <c r="DR86" s="56"/>
      <c r="DS86" s="56"/>
      <c r="DT86" s="56"/>
    </row>
    <row r="87" spans="1:124" s="55" customFormat="1" ht="12.75">
      <c r="A87" s="62" t="s">
        <v>181</v>
      </c>
      <c r="O87" s="107"/>
      <c r="S87" s="825"/>
      <c r="T87" s="825"/>
      <c r="U87" s="825"/>
      <c r="V87" s="825"/>
      <c r="W87" s="825"/>
      <c r="X87" s="825"/>
      <c r="Y87" s="825"/>
      <c r="Z87" s="825"/>
      <c r="AA87" s="825"/>
      <c r="AB87" s="825"/>
      <c r="AC87" s="938" t="s">
        <v>243</v>
      </c>
      <c r="AD87" s="939"/>
      <c r="AE87" s="939"/>
      <c r="AF87" s="939"/>
      <c r="AG87" s="939"/>
      <c r="AH87" s="939"/>
      <c r="AI87" s="939"/>
      <c r="AJ87" s="939"/>
      <c r="AK87" s="939"/>
      <c r="AL87" s="940"/>
      <c r="AM87" s="36"/>
      <c r="AN87" s="36"/>
      <c r="AO87" s="2"/>
      <c r="DO87" s="56"/>
      <c r="DP87" s="56"/>
      <c r="DQ87" s="56"/>
      <c r="DR87" s="56"/>
      <c r="DS87" s="56"/>
      <c r="DT87" s="56"/>
    </row>
    <row r="88" spans="15:124" s="55" customFormat="1" ht="12.75">
      <c r="O88" s="107"/>
      <c r="S88" s="825"/>
      <c r="T88" s="825"/>
      <c r="U88" s="825"/>
      <c r="V88" s="825"/>
      <c r="W88" s="825"/>
      <c r="X88" s="825"/>
      <c r="Y88" s="825"/>
      <c r="Z88" s="825"/>
      <c r="AA88" s="825"/>
      <c r="AB88" s="825"/>
      <c r="AC88" s="941" t="s">
        <v>163</v>
      </c>
      <c r="AD88" s="942"/>
      <c r="AE88" s="942"/>
      <c r="AF88" s="942"/>
      <c r="AG88" s="942"/>
      <c r="AH88" s="942"/>
      <c r="AI88" s="942"/>
      <c r="AJ88" s="942"/>
      <c r="AK88" s="942"/>
      <c r="AL88" s="943"/>
      <c r="AM88" s="36"/>
      <c r="AN88" s="36"/>
      <c r="AO88" s="2"/>
      <c r="DO88" s="56"/>
      <c r="DP88" s="56"/>
      <c r="DQ88" s="56"/>
      <c r="DR88" s="56"/>
      <c r="DS88" s="56"/>
      <c r="DT88" s="56"/>
    </row>
    <row r="89" spans="15:124" s="55" customFormat="1" ht="12.75">
      <c r="O89" s="107"/>
      <c r="S89" s="825"/>
      <c r="T89" s="825"/>
      <c r="U89" s="825"/>
      <c r="V89" s="825"/>
      <c r="W89" s="825"/>
      <c r="X89" s="825"/>
      <c r="Y89" s="825"/>
      <c r="Z89" s="825"/>
      <c r="AA89" s="825"/>
      <c r="AB89" s="825"/>
      <c r="AC89" s="941" t="s">
        <v>177</v>
      </c>
      <c r="AD89" s="942"/>
      <c r="AE89" s="942"/>
      <c r="AF89" s="942"/>
      <c r="AG89" s="942"/>
      <c r="AH89" s="942"/>
      <c r="AI89" s="942"/>
      <c r="AJ89" s="942"/>
      <c r="AK89" s="1140"/>
      <c r="AL89" s="798" t="s">
        <v>178</v>
      </c>
      <c r="AM89" s="36"/>
      <c r="AN89" s="36"/>
      <c r="AO89" s="2"/>
      <c r="DO89" s="56"/>
      <c r="DP89" s="56"/>
      <c r="DQ89" s="56"/>
      <c r="DR89" s="56"/>
      <c r="DS89" s="56"/>
      <c r="DT89" s="56"/>
    </row>
    <row r="90" spans="15:124" s="55" customFormat="1" ht="12.75">
      <c r="O90" s="107"/>
      <c r="S90" s="825"/>
      <c r="T90" s="825"/>
      <c r="U90" s="56"/>
      <c r="V90" s="56"/>
      <c r="W90" s="56"/>
      <c r="X90" s="56"/>
      <c r="Y90" s="825"/>
      <c r="Z90" s="825"/>
      <c r="AA90" s="825"/>
      <c r="AB90" s="825"/>
      <c r="AC90" s="944" t="s">
        <v>235</v>
      </c>
      <c r="AD90" s="945"/>
      <c r="AE90" s="945"/>
      <c r="AF90" s="945"/>
      <c r="AG90" s="945"/>
      <c r="AH90" s="945"/>
      <c r="AI90" s="945"/>
      <c r="AJ90" s="945"/>
      <c r="AK90" s="1141"/>
      <c r="AL90" s="946" t="s">
        <v>236</v>
      </c>
      <c r="AM90" s="36"/>
      <c r="AN90" s="36"/>
      <c r="AO90" s="2"/>
      <c r="DO90" s="56"/>
      <c r="DP90" s="56"/>
      <c r="DQ90" s="56"/>
      <c r="DR90" s="56"/>
      <c r="DS90" s="56"/>
      <c r="DT90" s="56"/>
    </row>
    <row r="91" spans="15:124" s="55" customFormat="1" ht="12.75">
      <c r="O91" s="107"/>
      <c r="S91" s="825"/>
      <c r="T91" s="825"/>
      <c r="U91" s="56"/>
      <c r="V91" s="56"/>
      <c r="W91" s="56"/>
      <c r="X91" s="56"/>
      <c r="Y91" s="825"/>
      <c r="Z91" s="825"/>
      <c r="AA91" s="825"/>
      <c r="AB91" s="825"/>
      <c r="AC91" s="947" t="s">
        <v>244</v>
      </c>
      <c r="AD91" s="948"/>
      <c r="AE91" s="948"/>
      <c r="AF91" s="948"/>
      <c r="AG91" s="948"/>
      <c r="AH91" s="948"/>
      <c r="AI91" s="948"/>
      <c r="AJ91" s="948"/>
      <c r="AK91" s="948"/>
      <c r="AL91" s="946"/>
      <c r="AM91" s="36"/>
      <c r="AN91" s="36"/>
      <c r="AO91" s="2"/>
      <c r="DO91" s="56"/>
      <c r="DP91" s="56"/>
      <c r="DQ91" s="56"/>
      <c r="DR91" s="56"/>
      <c r="DS91" s="56"/>
      <c r="DT91" s="56"/>
    </row>
    <row r="92" spans="15:124" s="55" customFormat="1" ht="12.75">
      <c r="O92" s="107"/>
      <c r="S92" s="825"/>
      <c r="T92" s="825"/>
      <c r="U92" s="56"/>
      <c r="V92" s="56"/>
      <c r="W92" s="56"/>
      <c r="X92" s="56"/>
      <c r="Y92" s="825"/>
      <c r="Z92" s="825"/>
      <c r="AA92" s="825"/>
      <c r="AB92" s="825"/>
      <c r="AC92" s="941" t="s">
        <v>164</v>
      </c>
      <c r="AD92" s="942"/>
      <c r="AE92" s="942"/>
      <c r="AF92" s="942"/>
      <c r="AG92" s="942"/>
      <c r="AH92" s="942"/>
      <c r="AI92" s="942"/>
      <c r="AJ92" s="942"/>
      <c r="AK92" s="942"/>
      <c r="AL92" s="946"/>
      <c r="AM92" s="36"/>
      <c r="AN92" s="36"/>
      <c r="AO92" s="2"/>
      <c r="DO92" s="56"/>
      <c r="DP92" s="56"/>
      <c r="DQ92" s="56"/>
      <c r="DR92" s="56"/>
      <c r="DS92" s="56"/>
      <c r="DT92" s="56"/>
    </row>
    <row r="93" spans="15:124" s="55" customFormat="1" ht="12.75">
      <c r="O93" s="107"/>
      <c r="S93" s="825"/>
      <c r="T93" s="825"/>
      <c r="U93" s="56"/>
      <c r="V93" s="56"/>
      <c r="W93" s="56"/>
      <c r="X93" s="56"/>
      <c r="Y93" s="825"/>
      <c r="Z93" s="825"/>
      <c r="AA93" s="825"/>
      <c r="AB93" s="825"/>
      <c r="AC93" s="720" t="s">
        <v>180</v>
      </c>
      <c r="AD93" s="834" t="s">
        <v>231</v>
      </c>
      <c r="AE93" s="956" t="s">
        <v>230</v>
      </c>
      <c r="AF93" s="956"/>
      <c r="AG93" s="956"/>
      <c r="AH93" s="956"/>
      <c r="AI93" s="956"/>
      <c r="AJ93" s="956"/>
      <c r="AK93" s="957"/>
      <c r="AL93" s="946"/>
      <c r="AM93" s="36"/>
      <c r="AN93" s="36"/>
      <c r="AO93" s="2"/>
      <c r="DO93" s="56"/>
      <c r="DP93" s="56"/>
      <c r="DQ93" s="56"/>
      <c r="DR93" s="56"/>
      <c r="DS93" s="56"/>
      <c r="DT93" s="56"/>
    </row>
    <row r="94" spans="15:124" s="55" customFormat="1" ht="12.75" customHeight="1">
      <c r="O94" s="107"/>
      <c r="S94" s="825"/>
      <c r="T94" s="825"/>
      <c r="U94" s="56"/>
      <c r="V94" s="56"/>
      <c r="W94" s="56"/>
      <c r="X94" s="56"/>
      <c r="Y94" s="825"/>
      <c r="Z94" s="825"/>
      <c r="AA94" s="825"/>
      <c r="AB94" s="825"/>
      <c r="AC94" s="958" t="s">
        <v>233</v>
      </c>
      <c r="AD94" s="961" t="s">
        <v>232</v>
      </c>
      <c r="AE94" s="1138" t="s">
        <v>234</v>
      </c>
      <c r="AF94" s="1101"/>
      <c r="AG94" s="1101"/>
      <c r="AH94" s="1101"/>
      <c r="AI94" s="1101"/>
      <c r="AJ94" s="1101"/>
      <c r="AK94" s="1139"/>
      <c r="AL94" s="946"/>
      <c r="AM94" s="36"/>
      <c r="AN94" s="36"/>
      <c r="AO94" s="2"/>
      <c r="DO94" s="56"/>
      <c r="DP94" s="56"/>
      <c r="DQ94" s="56"/>
      <c r="DR94" s="56"/>
      <c r="DS94" s="56"/>
      <c r="DT94" s="56"/>
    </row>
    <row r="95" spans="15:124" s="55" customFormat="1" ht="12.75">
      <c r="O95" s="107"/>
      <c r="S95" s="825"/>
      <c r="T95" s="825"/>
      <c r="U95" s="825"/>
      <c r="V95" s="825"/>
      <c r="W95" s="825"/>
      <c r="X95" s="825"/>
      <c r="Y95" s="825"/>
      <c r="Z95" s="825"/>
      <c r="AA95" s="825"/>
      <c r="AB95" s="825"/>
      <c r="AC95" s="958"/>
      <c r="AD95" s="961"/>
      <c r="AE95" s="967" t="s">
        <v>263</v>
      </c>
      <c r="AF95" s="968"/>
      <c r="AG95" s="968"/>
      <c r="AH95" s="968"/>
      <c r="AI95" s="968"/>
      <c r="AJ95" s="968"/>
      <c r="AK95" s="969"/>
      <c r="AL95" s="946"/>
      <c r="AM95" s="36"/>
      <c r="AN95" s="36"/>
      <c r="AO95" s="2"/>
      <c r="DO95" s="56"/>
      <c r="DP95" s="56"/>
      <c r="DQ95" s="56"/>
      <c r="DR95" s="56"/>
      <c r="DS95" s="56"/>
      <c r="DT95" s="56"/>
    </row>
    <row r="96" spans="15:124" s="55" customFormat="1" ht="12.75" customHeight="1">
      <c r="O96" s="107"/>
      <c r="S96" s="825"/>
      <c r="T96" s="825"/>
      <c r="U96" s="825"/>
      <c r="V96" s="825"/>
      <c r="W96" s="825"/>
      <c r="X96" s="825"/>
      <c r="Y96" s="825"/>
      <c r="Z96" s="825"/>
      <c r="AA96" s="825"/>
      <c r="AB96" s="825"/>
      <c r="AC96" s="958"/>
      <c r="AD96" s="961"/>
      <c r="AE96" s="1119" t="s">
        <v>298</v>
      </c>
      <c r="AF96" s="1118"/>
      <c r="AG96" s="1118"/>
      <c r="AH96" s="1118"/>
      <c r="AI96" s="1118"/>
      <c r="AJ96" s="1118"/>
      <c r="AK96" s="1120"/>
      <c r="AL96" s="946"/>
      <c r="AM96" s="36"/>
      <c r="AN96" s="36"/>
      <c r="AO96" s="2"/>
      <c r="DO96" s="56"/>
      <c r="DP96" s="56"/>
      <c r="DQ96" s="56"/>
      <c r="DR96" s="56"/>
      <c r="DS96" s="56"/>
      <c r="DT96" s="56"/>
    </row>
    <row r="97" spans="15:124" s="55" customFormat="1" ht="12.75">
      <c r="O97" s="107"/>
      <c r="S97" s="825"/>
      <c r="T97" s="825"/>
      <c r="U97" s="825"/>
      <c r="V97" s="825"/>
      <c r="W97" s="825"/>
      <c r="X97" s="825"/>
      <c r="Y97" s="825"/>
      <c r="Z97" s="825"/>
      <c r="AA97" s="825"/>
      <c r="AB97" s="825"/>
      <c r="AC97" s="958"/>
      <c r="AD97" s="961"/>
      <c r="AE97" s="800" t="s">
        <v>246</v>
      </c>
      <c r="AF97" s="952" t="s">
        <v>264</v>
      </c>
      <c r="AG97" s="953"/>
      <c r="AH97" s="953"/>
      <c r="AI97" s="953"/>
      <c r="AJ97" s="953"/>
      <c r="AK97" s="954"/>
      <c r="AL97" s="946"/>
      <c r="AM97" s="36"/>
      <c r="AN97" s="36"/>
      <c r="AO97" s="36"/>
      <c r="AP97" s="36"/>
      <c r="AQ97" s="36"/>
      <c r="AR97" s="36"/>
      <c r="DO97" s="56"/>
      <c r="DP97" s="56"/>
      <c r="DQ97" s="56"/>
      <c r="DR97" s="56"/>
      <c r="DS97" s="56"/>
      <c r="DT97" s="56"/>
    </row>
    <row r="98" spans="15:124" s="55" customFormat="1" ht="12.75" customHeight="1">
      <c r="O98" s="107"/>
      <c r="S98" s="825"/>
      <c r="T98" s="825"/>
      <c r="U98" s="825"/>
      <c r="V98" s="825"/>
      <c r="W98" s="825"/>
      <c r="X98" s="825"/>
      <c r="Y98" s="825"/>
      <c r="Z98" s="825"/>
      <c r="AA98" s="825"/>
      <c r="AB98" s="825"/>
      <c r="AC98" s="958"/>
      <c r="AD98" s="961"/>
      <c r="AE98" s="961" t="s">
        <v>1</v>
      </c>
      <c r="AF98" s="1138" t="s">
        <v>2</v>
      </c>
      <c r="AG98" s="1101"/>
      <c r="AH98" s="1101"/>
      <c r="AI98" s="1101"/>
      <c r="AJ98" s="1101"/>
      <c r="AK98" s="1139"/>
      <c r="AL98" s="946"/>
      <c r="AM98" s="36"/>
      <c r="AN98" s="36"/>
      <c r="AO98" s="36"/>
      <c r="AP98" s="36"/>
      <c r="AQ98" s="36"/>
      <c r="AR98" s="36"/>
      <c r="DO98" s="56"/>
      <c r="DP98" s="56"/>
      <c r="DQ98" s="56"/>
      <c r="DR98" s="56"/>
      <c r="DS98" s="56"/>
      <c r="DT98" s="56"/>
    </row>
    <row r="99" spans="15:124" s="55" customFormat="1" ht="12.75">
      <c r="O99" s="107"/>
      <c r="S99" s="825"/>
      <c r="T99" s="825"/>
      <c r="U99" s="825"/>
      <c r="V99" s="825"/>
      <c r="W99" s="825"/>
      <c r="X99" s="825"/>
      <c r="Y99" s="825"/>
      <c r="Z99" s="825"/>
      <c r="AA99" s="825"/>
      <c r="AB99" s="825"/>
      <c r="AC99" s="958"/>
      <c r="AD99" s="961"/>
      <c r="AE99" s="961"/>
      <c r="AF99" s="1126" t="s">
        <v>265</v>
      </c>
      <c r="AG99" s="1127"/>
      <c r="AH99" s="1127"/>
      <c r="AI99" s="1127"/>
      <c r="AJ99" s="1127"/>
      <c r="AK99" s="1128"/>
      <c r="AL99" s="946"/>
      <c r="AM99" s="36"/>
      <c r="AN99" s="36"/>
      <c r="AO99" s="36"/>
      <c r="AP99" s="36"/>
      <c r="AQ99" s="36"/>
      <c r="AR99" s="36"/>
      <c r="DO99" s="56"/>
      <c r="DP99" s="56"/>
      <c r="DQ99" s="56"/>
      <c r="DR99" s="56"/>
      <c r="DS99" s="56"/>
      <c r="DT99" s="56"/>
    </row>
    <row r="100" spans="15:124" s="55" customFormat="1" ht="12.75" customHeight="1">
      <c r="O100" s="107"/>
      <c r="S100" s="825"/>
      <c r="T100" s="825"/>
      <c r="U100" s="825"/>
      <c r="V100" s="825"/>
      <c r="W100" s="825"/>
      <c r="X100" s="825"/>
      <c r="Y100" s="825"/>
      <c r="Z100" s="825"/>
      <c r="AA100" s="825"/>
      <c r="AB100" s="825"/>
      <c r="AC100" s="958"/>
      <c r="AD100" s="961"/>
      <c r="AE100" s="961"/>
      <c r="AF100" s="1119" t="s">
        <v>176</v>
      </c>
      <c r="AG100" s="1118"/>
      <c r="AH100" s="1118"/>
      <c r="AI100" s="1118"/>
      <c r="AJ100" s="1118"/>
      <c r="AK100" s="1120"/>
      <c r="AL100" s="946"/>
      <c r="AM100" s="36"/>
      <c r="AN100" s="36"/>
      <c r="AO100" s="36"/>
      <c r="AP100" s="36"/>
      <c r="AQ100" s="36"/>
      <c r="AR100" s="36"/>
      <c r="DO100" s="56"/>
      <c r="DP100" s="56"/>
      <c r="DQ100" s="56"/>
      <c r="DR100" s="56"/>
      <c r="DS100" s="56"/>
      <c r="DT100" s="56"/>
    </row>
    <row r="101" spans="15:124" s="55" customFormat="1" ht="12.75">
      <c r="O101" s="107"/>
      <c r="S101" s="825"/>
      <c r="T101" s="825"/>
      <c r="U101" s="825"/>
      <c r="V101" s="825"/>
      <c r="W101" s="825"/>
      <c r="X101" s="825"/>
      <c r="Y101" s="825"/>
      <c r="Z101" s="825"/>
      <c r="AA101" s="825"/>
      <c r="AB101" s="825"/>
      <c r="AC101" s="958"/>
      <c r="AD101" s="961"/>
      <c r="AE101" s="961"/>
      <c r="AF101" s="812" t="s">
        <v>246</v>
      </c>
      <c r="AG101" s="1121" t="s">
        <v>245</v>
      </c>
      <c r="AH101" s="1122"/>
      <c r="AI101" s="1122"/>
      <c r="AJ101" s="1122"/>
      <c r="AK101" s="1123"/>
      <c r="AL101" s="946"/>
      <c r="AM101" s="36"/>
      <c r="AN101" s="36"/>
      <c r="AO101" s="36"/>
      <c r="AP101" s="36"/>
      <c r="AQ101" s="36"/>
      <c r="AR101" s="36"/>
      <c r="DO101" s="56"/>
      <c r="DP101" s="56"/>
      <c r="DQ101" s="56"/>
      <c r="DR101" s="56"/>
      <c r="DS101" s="56"/>
      <c r="DT101" s="56"/>
    </row>
    <row r="102" spans="15:124" s="55" customFormat="1" ht="12.75">
      <c r="O102" s="107"/>
      <c r="S102" s="825"/>
      <c r="T102" s="825"/>
      <c r="U102" s="825"/>
      <c r="V102" s="825"/>
      <c r="W102" s="825"/>
      <c r="X102" s="825"/>
      <c r="Y102" s="825"/>
      <c r="Z102" s="825"/>
      <c r="AA102" s="825"/>
      <c r="AB102" s="825"/>
      <c r="AC102" s="958"/>
      <c r="AD102" s="961"/>
      <c r="AE102" s="961"/>
      <c r="AF102" s="961" t="s">
        <v>1</v>
      </c>
      <c r="AG102" s="1124" t="s">
        <v>2</v>
      </c>
      <c r="AH102" s="1091"/>
      <c r="AI102" s="1091"/>
      <c r="AJ102" s="1091"/>
      <c r="AK102" s="1125"/>
      <c r="AL102" s="946"/>
      <c r="AM102" s="36"/>
      <c r="AN102" s="36"/>
      <c r="AO102" s="36"/>
      <c r="AP102" s="36"/>
      <c r="AQ102" s="36"/>
      <c r="AR102" s="36"/>
      <c r="DO102" s="56"/>
      <c r="DP102" s="56"/>
      <c r="DQ102" s="56"/>
      <c r="DR102" s="56"/>
      <c r="DS102" s="56"/>
      <c r="DT102" s="56"/>
    </row>
    <row r="103" spans="15:124" s="55" customFormat="1" ht="12.75">
      <c r="O103" s="107"/>
      <c r="S103" s="825"/>
      <c r="T103" s="825"/>
      <c r="U103" s="825"/>
      <c r="V103" s="825"/>
      <c r="W103" s="825"/>
      <c r="X103" s="825"/>
      <c r="Y103" s="825"/>
      <c r="Z103" s="825"/>
      <c r="AA103" s="825"/>
      <c r="AB103" s="825"/>
      <c r="AC103" s="958"/>
      <c r="AD103" s="961"/>
      <c r="AE103" s="961"/>
      <c r="AF103" s="961"/>
      <c r="AG103" s="1126" t="s">
        <v>266</v>
      </c>
      <c r="AH103" s="1127"/>
      <c r="AI103" s="1127"/>
      <c r="AJ103" s="1127"/>
      <c r="AK103" s="1128"/>
      <c r="AL103" s="946"/>
      <c r="AM103" s="36"/>
      <c r="AN103" s="36"/>
      <c r="AO103" s="36"/>
      <c r="AP103" s="36"/>
      <c r="AQ103" s="36"/>
      <c r="AR103" s="36"/>
      <c r="DO103" s="56"/>
      <c r="DP103" s="56"/>
      <c r="DQ103" s="56"/>
      <c r="DR103" s="56"/>
      <c r="DS103" s="56"/>
      <c r="DT103" s="56"/>
    </row>
    <row r="104" spans="15:124" s="55" customFormat="1" ht="24.75" customHeight="1">
      <c r="O104" s="107"/>
      <c r="S104" s="825"/>
      <c r="T104" s="825"/>
      <c r="U104" s="825"/>
      <c r="V104" s="825"/>
      <c r="W104" s="825"/>
      <c r="X104" s="825"/>
      <c r="Y104" s="825"/>
      <c r="Z104" s="825"/>
      <c r="AA104" s="825"/>
      <c r="AB104" s="825"/>
      <c r="AC104" s="958"/>
      <c r="AD104" s="961"/>
      <c r="AE104" s="961"/>
      <c r="AF104" s="961"/>
      <c r="AG104" s="1119" t="s">
        <v>267</v>
      </c>
      <c r="AH104" s="1118"/>
      <c r="AI104" s="1118"/>
      <c r="AJ104" s="1118"/>
      <c r="AK104" s="1120"/>
      <c r="AL104" s="946"/>
      <c r="AM104" s="36"/>
      <c r="AN104" s="36"/>
      <c r="AO104" s="36"/>
      <c r="AP104" s="36"/>
      <c r="AQ104" s="36"/>
      <c r="AR104" s="36"/>
      <c r="DO104" s="56"/>
      <c r="DP104" s="56"/>
      <c r="DQ104" s="56"/>
      <c r="DR104" s="56"/>
      <c r="DS104" s="56"/>
      <c r="DT104" s="56"/>
    </row>
    <row r="105" spans="15:124" s="55" customFormat="1" ht="12.75">
      <c r="O105" s="107"/>
      <c r="S105" s="825"/>
      <c r="T105" s="825"/>
      <c r="U105" s="825"/>
      <c r="V105" s="825"/>
      <c r="W105" s="825"/>
      <c r="X105" s="825"/>
      <c r="Y105" s="825"/>
      <c r="Z105" s="825"/>
      <c r="AA105" s="825"/>
      <c r="AB105" s="825"/>
      <c r="AC105" s="958"/>
      <c r="AD105" s="961"/>
      <c r="AE105" s="961"/>
      <c r="AF105" s="961"/>
      <c r="AG105" s="724" t="s">
        <v>246</v>
      </c>
      <c r="AH105" s="1121" t="s">
        <v>245</v>
      </c>
      <c r="AI105" s="1122"/>
      <c r="AJ105" s="1122"/>
      <c r="AK105" s="1123"/>
      <c r="AL105" s="946"/>
      <c r="AM105" s="36"/>
      <c r="AN105" s="36"/>
      <c r="AO105" s="36"/>
      <c r="AP105" s="36"/>
      <c r="AQ105" s="36"/>
      <c r="AR105" s="36"/>
      <c r="DO105" s="56"/>
      <c r="DP105" s="56"/>
      <c r="DQ105" s="56"/>
      <c r="DR105" s="56"/>
      <c r="DS105" s="56"/>
      <c r="DT105" s="56"/>
    </row>
    <row r="106" spans="15:124" s="55" customFormat="1" ht="12.75" customHeight="1">
      <c r="O106" s="107"/>
      <c r="S106" s="825"/>
      <c r="T106" s="825"/>
      <c r="U106" s="825"/>
      <c r="V106" s="825"/>
      <c r="W106" s="825"/>
      <c r="X106" s="825"/>
      <c r="Y106" s="825"/>
      <c r="Z106" s="825"/>
      <c r="AA106" s="825"/>
      <c r="AB106" s="825"/>
      <c r="AC106" s="958"/>
      <c r="AD106" s="961"/>
      <c r="AE106" s="961"/>
      <c r="AF106" s="961"/>
      <c r="AG106" s="961" t="s">
        <v>1</v>
      </c>
      <c r="AH106" s="1124" t="s">
        <v>2</v>
      </c>
      <c r="AI106" s="1091"/>
      <c r="AJ106" s="1091"/>
      <c r="AK106" s="1125"/>
      <c r="AL106" s="946"/>
      <c r="AM106" s="36"/>
      <c r="AN106" s="36"/>
      <c r="AO106" s="36"/>
      <c r="AP106" s="36"/>
      <c r="AQ106" s="36"/>
      <c r="AR106" s="36"/>
      <c r="DO106" s="56"/>
      <c r="DP106" s="56"/>
      <c r="DQ106" s="56"/>
      <c r="DR106" s="56"/>
      <c r="DS106" s="56"/>
      <c r="DT106" s="56"/>
    </row>
    <row r="107" spans="15:124" s="55" customFormat="1" ht="12.75">
      <c r="O107" s="107"/>
      <c r="S107" s="825"/>
      <c r="T107" s="825"/>
      <c r="U107" s="825"/>
      <c r="V107" s="825"/>
      <c r="W107" s="825"/>
      <c r="X107" s="825"/>
      <c r="Y107" s="825"/>
      <c r="Z107" s="825"/>
      <c r="AA107" s="825"/>
      <c r="AB107" s="825"/>
      <c r="AC107" s="958"/>
      <c r="AD107" s="961"/>
      <c r="AE107" s="961"/>
      <c r="AF107" s="961"/>
      <c r="AG107" s="961"/>
      <c r="AH107" s="1126" t="s">
        <v>268</v>
      </c>
      <c r="AI107" s="1127"/>
      <c r="AJ107" s="1127"/>
      <c r="AK107" s="1128"/>
      <c r="AL107" s="946"/>
      <c r="AM107" s="36"/>
      <c r="AN107" s="36"/>
      <c r="AO107" s="36"/>
      <c r="AP107" s="36"/>
      <c r="AQ107" s="36"/>
      <c r="AR107" s="36"/>
      <c r="DO107" s="56"/>
      <c r="DP107" s="56"/>
      <c r="DQ107" s="56"/>
      <c r="DR107" s="56"/>
      <c r="DS107" s="56"/>
      <c r="DT107" s="56"/>
    </row>
    <row r="108" spans="15:124" s="55" customFormat="1" ht="12.75" customHeight="1">
      <c r="O108" s="107"/>
      <c r="S108" s="825"/>
      <c r="T108" s="825"/>
      <c r="U108" s="825"/>
      <c r="V108" s="825"/>
      <c r="W108" s="825"/>
      <c r="X108" s="825"/>
      <c r="Y108" s="825"/>
      <c r="Z108" s="825"/>
      <c r="AA108" s="825"/>
      <c r="AB108" s="825"/>
      <c r="AC108" s="958"/>
      <c r="AD108" s="961"/>
      <c r="AE108" s="961"/>
      <c r="AF108" s="961"/>
      <c r="AG108" s="961"/>
      <c r="AH108" s="1119" t="s">
        <v>299</v>
      </c>
      <c r="AI108" s="1118"/>
      <c r="AJ108" s="1118"/>
      <c r="AK108" s="1120"/>
      <c r="AL108" s="946"/>
      <c r="AM108" s="36"/>
      <c r="AN108" s="36"/>
      <c r="AO108" s="36"/>
      <c r="AP108" s="36"/>
      <c r="AQ108" s="36"/>
      <c r="AR108" s="36"/>
      <c r="DO108" s="56"/>
      <c r="DP108" s="56"/>
      <c r="DQ108" s="56"/>
      <c r="DR108" s="56"/>
      <c r="DS108" s="56"/>
      <c r="DT108" s="56"/>
    </row>
    <row r="109" spans="15:124" s="55" customFormat="1" ht="12.75">
      <c r="O109" s="107"/>
      <c r="S109" s="825"/>
      <c r="T109" s="825"/>
      <c r="U109" s="825"/>
      <c r="V109" s="825"/>
      <c r="W109" s="825"/>
      <c r="X109" s="825"/>
      <c r="Y109" s="825"/>
      <c r="Z109" s="825"/>
      <c r="AA109" s="825"/>
      <c r="AB109" s="825"/>
      <c r="AC109" s="958"/>
      <c r="AD109" s="961"/>
      <c r="AE109" s="961"/>
      <c r="AF109" s="961"/>
      <c r="AG109" s="961"/>
      <c r="AH109" s="812" t="s">
        <v>246</v>
      </c>
      <c r="AI109" s="1121" t="s">
        <v>245</v>
      </c>
      <c r="AJ109" s="1122"/>
      <c r="AK109" s="1123"/>
      <c r="AL109" s="946"/>
      <c r="AM109" s="36"/>
      <c r="AN109" s="36"/>
      <c r="AO109" s="36"/>
      <c r="AP109" s="36"/>
      <c r="AQ109" s="36"/>
      <c r="AR109" s="36"/>
      <c r="DO109" s="56"/>
      <c r="DP109" s="56"/>
      <c r="DQ109" s="56"/>
      <c r="DR109" s="56"/>
      <c r="DS109" s="56"/>
      <c r="DT109" s="56"/>
    </row>
    <row r="110" spans="15:124" s="55" customFormat="1" ht="12.75">
      <c r="O110" s="107"/>
      <c r="S110" s="825"/>
      <c r="T110" s="825"/>
      <c r="U110" s="825"/>
      <c r="V110" s="825"/>
      <c r="W110" s="825"/>
      <c r="X110" s="825"/>
      <c r="Y110" s="825"/>
      <c r="Z110" s="825"/>
      <c r="AA110" s="825"/>
      <c r="AB110" s="825"/>
      <c r="AC110" s="958"/>
      <c r="AD110" s="961"/>
      <c r="AE110" s="961"/>
      <c r="AF110" s="961"/>
      <c r="AG110" s="961"/>
      <c r="AH110" s="961" t="s">
        <v>1</v>
      </c>
      <c r="AI110" s="1124" t="s">
        <v>2</v>
      </c>
      <c r="AJ110" s="1091"/>
      <c r="AK110" s="1125"/>
      <c r="AL110" s="946"/>
      <c r="AM110" s="36"/>
      <c r="AN110" s="36"/>
      <c r="AO110" s="36"/>
      <c r="AP110" s="36"/>
      <c r="AQ110" s="36"/>
      <c r="AR110" s="36"/>
      <c r="DO110" s="56"/>
      <c r="DP110" s="56"/>
      <c r="DQ110" s="56"/>
      <c r="DR110" s="56"/>
      <c r="DS110" s="56"/>
      <c r="DT110" s="56"/>
    </row>
    <row r="111" spans="15:124" s="55" customFormat="1" ht="12.75">
      <c r="O111" s="107"/>
      <c r="S111" s="825"/>
      <c r="T111" s="825"/>
      <c r="U111" s="825"/>
      <c r="V111" s="825"/>
      <c r="W111" s="825"/>
      <c r="X111" s="825"/>
      <c r="Y111" s="825"/>
      <c r="Z111" s="825"/>
      <c r="AA111" s="825"/>
      <c r="AB111" s="825"/>
      <c r="AC111" s="958"/>
      <c r="AD111" s="961"/>
      <c r="AE111" s="961"/>
      <c r="AF111" s="961"/>
      <c r="AG111" s="961"/>
      <c r="AH111" s="961"/>
      <c r="AI111" s="1126" t="s">
        <v>269</v>
      </c>
      <c r="AJ111" s="1127"/>
      <c r="AK111" s="1128"/>
      <c r="AL111" s="946"/>
      <c r="AM111" s="36"/>
      <c r="AN111" s="36"/>
      <c r="AO111" s="36"/>
      <c r="AP111" s="36"/>
      <c r="AQ111" s="36"/>
      <c r="AR111" s="36"/>
      <c r="DO111" s="56"/>
      <c r="DP111" s="56"/>
      <c r="DQ111" s="56"/>
      <c r="DR111" s="56"/>
      <c r="DS111" s="56"/>
      <c r="DT111" s="56"/>
    </row>
    <row r="112" spans="15:124" s="55" customFormat="1" ht="12.75" customHeight="1">
      <c r="O112" s="107"/>
      <c r="S112" s="825"/>
      <c r="T112" s="825"/>
      <c r="U112" s="825"/>
      <c r="V112" s="825"/>
      <c r="W112" s="825"/>
      <c r="X112" s="825"/>
      <c r="Y112" s="825"/>
      <c r="Z112" s="825"/>
      <c r="AA112" s="825"/>
      <c r="AB112" s="825"/>
      <c r="AC112" s="958"/>
      <c r="AD112" s="961"/>
      <c r="AE112" s="961"/>
      <c r="AF112" s="961"/>
      <c r="AG112" s="961"/>
      <c r="AH112" s="961"/>
      <c r="AI112" s="1119" t="s">
        <v>155</v>
      </c>
      <c r="AJ112" s="1118"/>
      <c r="AK112" s="1120"/>
      <c r="AL112" s="946"/>
      <c r="AM112" s="36"/>
      <c r="AN112" s="36"/>
      <c r="AO112" s="36"/>
      <c r="AP112" s="36"/>
      <c r="AQ112" s="36"/>
      <c r="AR112" s="36"/>
      <c r="DO112" s="56"/>
      <c r="DP112" s="56"/>
      <c r="DQ112" s="56"/>
      <c r="DR112" s="56"/>
      <c r="DS112" s="56"/>
      <c r="DT112" s="56"/>
    </row>
    <row r="113" spans="15:124" s="55" customFormat="1" ht="12.75">
      <c r="O113" s="107"/>
      <c r="S113" s="825"/>
      <c r="T113" s="825"/>
      <c r="U113" s="825"/>
      <c r="V113" s="825"/>
      <c r="W113" s="825"/>
      <c r="X113" s="825"/>
      <c r="Y113" s="825"/>
      <c r="Z113" s="825"/>
      <c r="AA113" s="825"/>
      <c r="AB113" s="825"/>
      <c r="AC113" s="958"/>
      <c r="AD113" s="961"/>
      <c r="AE113" s="961"/>
      <c r="AF113" s="961"/>
      <c r="AG113" s="961"/>
      <c r="AH113" s="961"/>
      <c r="AI113" s="797">
        <v>1</v>
      </c>
      <c r="AJ113" s="1118">
        <v>2</v>
      </c>
      <c r="AK113" s="1120"/>
      <c r="AL113" s="946"/>
      <c r="AM113" s="36"/>
      <c r="AN113" s="36"/>
      <c r="AO113" s="36"/>
      <c r="AP113" s="36"/>
      <c r="AQ113" s="36"/>
      <c r="AR113" s="36"/>
      <c r="DO113" s="56"/>
      <c r="DP113" s="56"/>
      <c r="DQ113" s="56"/>
      <c r="DR113" s="56"/>
      <c r="DS113" s="56"/>
      <c r="DT113" s="56"/>
    </row>
    <row r="114" spans="15:124" s="55" customFormat="1" ht="12.75">
      <c r="O114" s="107"/>
      <c r="S114" s="825"/>
      <c r="T114" s="825"/>
      <c r="U114" s="825"/>
      <c r="V114" s="825"/>
      <c r="W114" s="825"/>
      <c r="X114" s="825"/>
      <c r="Y114" s="825"/>
      <c r="Z114" s="825"/>
      <c r="AA114" s="825"/>
      <c r="AB114" s="825"/>
      <c r="AC114" s="958"/>
      <c r="AD114" s="961"/>
      <c r="AE114" s="961"/>
      <c r="AF114" s="961"/>
      <c r="AG114" s="961"/>
      <c r="AH114" s="961"/>
      <c r="AI114" s="961" t="s">
        <v>1</v>
      </c>
      <c r="AJ114" s="1124" t="s">
        <v>2</v>
      </c>
      <c r="AK114" s="1125"/>
      <c r="AL114" s="946"/>
      <c r="AM114" s="36"/>
      <c r="AN114" s="36"/>
      <c r="AO114" s="36"/>
      <c r="AP114" s="36"/>
      <c r="AQ114" s="36"/>
      <c r="AR114" s="36"/>
      <c r="DO114" s="56"/>
      <c r="DP114" s="56"/>
      <c r="DQ114" s="56"/>
      <c r="DR114" s="56"/>
      <c r="DS114" s="56"/>
      <c r="DT114" s="56"/>
    </row>
    <row r="115" spans="15:124" s="55" customFormat="1" ht="12.75">
      <c r="O115" s="107"/>
      <c r="S115" s="825"/>
      <c r="T115" s="825"/>
      <c r="U115" s="825"/>
      <c r="V115" s="825"/>
      <c r="W115" s="825"/>
      <c r="X115" s="825"/>
      <c r="Y115" s="825"/>
      <c r="Z115" s="825"/>
      <c r="AA115" s="825"/>
      <c r="AB115" s="825"/>
      <c r="AC115" s="958"/>
      <c r="AD115" s="961"/>
      <c r="AE115" s="961"/>
      <c r="AF115" s="961"/>
      <c r="AG115" s="961"/>
      <c r="AH115" s="961"/>
      <c r="AI115" s="961"/>
      <c r="AJ115" s="1126" t="s">
        <v>270</v>
      </c>
      <c r="AK115" s="1128"/>
      <c r="AL115" s="946"/>
      <c r="AM115" s="36"/>
      <c r="AN115" s="36"/>
      <c r="AO115" s="36"/>
      <c r="AP115" s="36"/>
      <c r="AQ115" s="36"/>
      <c r="AR115" s="36"/>
      <c r="DO115" s="56"/>
      <c r="DP115" s="56"/>
      <c r="DQ115" s="56"/>
      <c r="DR115" s="56"/>
      <c r="DS115" s="56"/>
      <c r="DT115" s="56"/>
    </row>
    <row r="116" spans="15:124" s="55" customFormat="1" ht="12.75">
      <c r="O116" s="107"/>
      <c r="S116" s="825"/>
      <c r="T116" s="825"/>
      <c r="U116" s="825"/>
      <c r="V116" s="825"/>
      <c r="W116" s="825"/>
      <c r="X116" s="825"/>
      <c r="Y116" s="825"/>
      <c r="Z116" s="825"/>
      <c r="AA116" s="825"/>
      <c r="AB116" s="825"/>
      <c r="AC116" s="958"/>
      <c r="AD116" s="961"/>
      <c r="AE116" s="961"/>
      <c r="AF116" s="961"/>
      <c r="AG116" s="961"/>
      <c r="AH116" s="961"/>
      <c r="AI116" s="961"/>
      <c r="AJ116" s="1119" t="s">
        <v>154</v>
      </c>
      <c r="AK116" s="1120"/>
      <c r="AL116" s="946"/>
      <c r="AM116" s="36"/>
      <c r="AN116" s="36"/>
      <c r="AO116" s="36"/>
      <c r="AP116" s="36"/>
      <c r="AQ116" s="36"/>
      <c r="AR116" s="36"/>
      <c r="DO116" s="56"/>
      <c r="DP116" s="56"/>
      <c r="DQ116" s="56"/>
      <c r="DR116" s="56"/>
      <c r="DS116" s="56"/>
      <c r="DT116" s="56"/>
    </row>
    <row r="117" spans="15:124" s="55" customFormat="1" ht="12.75">
      <c r="O117" s="107"/>
      <c r="S117" s="825"/>
      <c r="T117" s="825"/>
      <c r="U117" s="825"/>
      <c r="V117" s="825"/>
      <c r="W117" s="825"/>
      <c r="X117" s="825"/>
      <c r="Y117" s="825"/>
      <c r="Z117" s="825"/>
      <c r="AA117" s="825"/>
      <c r="AB117" s="825"/>
      <c r="AC117" s="958"/>
      <c r="AD117" s="961"/>
      <c r="AE117" s="961"/>
      <c r="AF117" s="961"/>
      <c r="AG117" s="961"/>
      <c r="AH117" s="961"/>
      <c r="AI117" s="961"/>
      <c r="AJ117" s="812" t="s">
        <v>246</v>
      </c>
      <c r="AK117" s="822">
        <v>2</v>
      </c>
      <c r="AL117" s="946"/>
      <c r="AM117" s="36"/>
      <c r="AN117" s="205"/>
      <c r="AO117" s="36"/>
      <c r="AP117" s="36"/>
      <c r="AQ117" s="36"/>
      <c r="AR117" s="36"/>
      <c r="DO117" s="56"/>
      <c r="DP117" s="56"/>
      <c r="DQ117" s="56"/>
      <c r="DR117" s="56"/>
      <c r="DS117" s="56"/>
      <c r="DT117" s="56"/>
    </row>
    <row r="118" spans="6:124" s="55" customFormat="1" ht="13.5" thickBot="1">
      <c r="F118" s="153"/>
      <c r="O118" s="107"/>
      <c r="S118" s="825"/>
      <c r="T118" s="825"/>
      <c r="U118" s="825"/>
      <c r="V118" s="825"/>
      <c r="W118" s="825"/>
      <c r="X118" s="825"/>
      <c r="Y118" s="825"/>
      <c r="Z118" s="825"/>
      <c r="AA118" s="825"/>
      <c r="AB118" s="825"/>
      <c r="AC118" s="958"/>
      <c r="AD118" s="962"/>
      <c r="AE118" s="962"/>
      <c r="AF118" s="962"/>
      <c r="AG118" s="962"/>
      <c r="AH118" s="962"/>
      <c r="AI118" s="962"/>
      <c r="AJ118" s="810" t="s">
        <v>1</v>
      </c>
      <c r="AK118" s="725" t="s">
        <v>2</v>
      </c>
      <c r="AL118" s="946"/>
      <c r="AM118" s="36"/>
      <c r="AN118" s="205"/>
      <c r="AO118" s="36"/>
      <c r="AP118" s="36"/>
      <c r="AQ118" s="36"/>
      <c r="AR118" s="36"/>
      <c r="DO118" s="56"/>
      <c r="DP118" s="56"/>
      <c r="DQ118" s="56"/>
      <c r="DR118" s="56"/>
      <c r="DS118" s="56"/>
      <c r="DT118" s="56"/>
    </row>
    <row r="119" spans="1:124" s="55" customFormat="1" ht="12.75" customHeight="1">
      <c r="A119" s="1129" t="s">
        <v>248</v>
      </c>
      <c r="B119" s="1132" t="s">
        <v>300</v>
      </c>
      <c r="C119" s="820">
        <v>1</v>
      </c>
      <c r="D119" s="242" t="s">
        <v>1</v>
      </c>
      <c r="E119" s="239"/>
      <c r="F119" s="805"/>
      <c r="G119" s="240"/>
      <c r="H119" s="240"/>
      <c r="I119" s="240"/>
      <c r="J119" s="241"/>
      <c r="K119" s="241"/>
      <c r="L119" s="238"/>
      <c r="M119" s="238"/>
      <c r="N119" s="238"/>
      <c r="O119" s="240"/>
      <c r="P119" s="240"/>
      <c r="Q119" s="241"/>
      <c r="R119" s="241"/>
      <c r="S119" s="238"/>
      <c r="T119" s="238"/>
      <c r="U119" s="238"/>
      <c r="V119" s="238"/>
      <c r="W119" s="238"/>
      <c r="X119" s="238"/>
      <c r="Y119" s="238"/>
      <c r="Z119" s="238"/>
      <c r="AA119" s="238"/>
      <c r="AB119" s="238"/>
      <c r="AC119" s="271">
        <v>250</v>
      </c>
      <c r="AD119" s="272">
        <v>21514</v>
      </c>
      <c r="AE119" s="274"/>
      <c r="AF119" s="275"/>
      <c r="AG119" s="275"/>
      <c r="AH119" s="275"/>
      <c r="AI119" s="275"/>
      <c r="AJ119" s="275"/>
      <c r="AK119" s="275"/>
      <c r="AL119" s="276"/>
      <c r="AM119" s="58">
        <f>SUM(AC119:AL119)</f>
        <v>21764</v>
      </c>
      <c r="AN119" s="205"/>
      <c r="AO119" s="36"/>
      <c r="AP119" s="36"/>
      <c r="AQ119" s="75"/>
      <c r="AR119" s="75"/>
      <c r="AU119" s="108"/>
      <c r="BB119" s="108"/>
      <c r="BE119" s="108"/>
      <c r="DO119" s="56"/>
      <c r="DP119" s="56"/>
      <c r="DQ119" s="56"/>
      <c r="DR119" s="56"/>
      <c r="DS119" s="56"/>
      <c r="DT119" s="56"/>
    </row>
    <row r="120" spans="1:124" s="55" customFormat="1" ht="12.75" customHeight="1">
      <c r="A120" s="1130"/>
      <c r="B120" s="1133"/>
      <c r="C120" s="1115">
        <v>2</v>
      </c>
      <c r="D120" s="1082" t="s">
        <v>2</v>
      </c>
      <c r="E120" s="1107" t="s">
        <v>249</v>
      </c>
      <c r="F120" s="850" t="s">
        <v>301</v>
      </c>
      <c r="G120" s="799">
        <v>1</v>
      </c>
      <c r="H120" s="828" t="s">
        <v>1</v>
      </c>
      <c r="I120" s="173"/>
      <c r="J120" s="806"/>
      <c r="K120" s="161"/>
      <c r="L120" s="803"/>
      <c r="M120" s="803"/>
      <c r="N120" s="803"/>
      <c r="O120" s="160"/>
      <c r="P120" s="160"/>
      <c r="Q120" s="159"/>
      <c r="R120" s="159"/>
      <c r="S120" s="803"/>
      <c r="T120" s="803"/>
      <c r="U120" s="803"/>
      <c r="V120" s="803"/>
      <c r="W120" s="803"/>
      <c r="X120" s="803"/>
      <c r="Y120" s="803"/>
      <c r="Z120" s="803"/>
      <c r="AA120" s="803"/>
      <c r="AB120" s="803"/>
      <c r="AC120" s="277">
        <v>0</v>
      </c>
      <c r="AD120" s="278">
        <v>37</v>
      </c>
      <c r="AE120" s="279"/>
      <c r="AF120" s="280"/>
      <c r="AG120" s="280"/>
      <c r="AH120" s="280"/>
      <c r="AI120" s="280"/>
      <c r="AJ120" s="280"/>
      <c r="AK120" s="280"/>
      <c r="AL120" s="281"/>
      <c r="AM120" s="58">
        <f aca="true" t="shared" si="2" ref="AM120:AM134">SUM(AC120:AL120)</f>
        <v>37</v>
      </c>
      <c r="AN120" s="205"/>
      <c r="AO120" s="2"/>
      <c r="DO120" s="56"/>
      <c r="DP120" s="56"/>
      <c r="DQ120" s="56"/>
      <c r="DR120" s="56"/>
      <c r="DS120" s="56"/>
      <c r="DT120" s="56"/>
    </row>
    <row r="121" spans="1:124" s="55" customFormat="1" ht="19.5" customHeight="1">
      <c r="A121" s="1130"/>
      <c r="B121" s="1133"/>
      <c r="C121" s="1115"/>
      <c r="D121" s="1083"/>
      <c r="E121" s="1116"/>
      <c r="F121" s="996"/>
      <c r="G121" s="1115">
        <v>2</v>
      </c>
      <c r="H121" s="1102" t="s">
        <v>2</v>
      </c>
      <c r="I121" s="1116" t="s">
        <v>250</v>
      </c>
      <c r="J121" s="1117" t="s">
        <v>302</v>
      </c>
      <c r="K121" s="1100">
        <v>1</v>
      </c>
      <c r="L121" s="1102" t="s">
        <v>1</v>
      </c>
      <c r="M121" s="1135" t="s">
        <v>251</v>
      </c>
      <c r="N121" s="1088" t="s">
        <v>304</v>
      </c>
      <c r="O121" s="807">
        <v>1</v>
      </c>
      <c r="P121" s="162" t="s">
        <v>173</v>
      </c>
      <c r="Q121" s="161"/>
      <c r="R121" s="161"/>
      <c r="S121" s="807"/>
      <c r="T121" s="807"/>
      <c r="U121" s="807"/>
      <c r="V121" s="807"/>
      <c r="W121" s="807"/>
      <c r="X121" s="807"/>
      <c r="Y121" s="807"/>
      <c r="Z121" s="807"/>
      <c r="AA121" s="807"/>
      <c r="AB121" s="807"/>
      <c r="AC121" s="282">
        <v>1</v>
      </c>
      <c r="AD121" s="283">
        <v>525</v>
      </c>
      <c r="AE121" s="279"/>
      <c r="AF121" s="280"/>
      <c r="AG121" s="280"/>
      <c r="AH121" s="280"/>
      <c r="AI121" s="280"/>
      <c r="AJ121" s="280"/>
      <c r="AK121" s="280"/>
      <c r="AL121" s="281"/>
      <c r="AM121" s="58">
        <f t="shared" si="2"/>
        <v>526</v>
      </c>
      <c r="AN121" s="205"/>
      <c r="AO121" s="2"/>
      <c r="DO121" s="56"/>
      <c r="DP121" s="56"/>
      <c r="DQ121" s="56"/>
      <c r="DR121" s="56"/>
      <c r="DS121" s="56"/>
      <c r="DT121" s="56"/>
    </row>
    <row r="122" spans="1:124" s="55" customFormat="1" ht="19.5" customHeight="1">
      <c r="A122" s="1130"/>
      <c r="B122" s="1133"/>
      <c r="C122" s="1115"/>
      <c r="D122" s="1083"/>
      <c r="E122" s="1116"/>
      <c r="F122" s="996"/>
      <c r="G122" s="1115"/>
      <c r="H122" s="1103"/>
      <c r="I122" s="1116"/>
      <c r="J122" s="1117"/>
      <c r="K122" s="953"/>
      <c r="L122" s="1103"/>
      <c r="M122" s="1136"/>
      <c r="N122" s="999"/>
      <c r="O122" s="807">
        <v>2</v>
      </c>
      <c r="P122" s="162" t="s">
        <v>175</v>
      </c>
      <c r="Q122" s="811"/>
      <c r="R122" s="811"/>
      <c r="S122" s="807"/>
      <c r="T122" s="807"/>
      <c r="U122" s="807"/>
      <c r="V122" s="807"/>
      <c r="W122" s="807"/>
      <c r="X122" s="807"/>
      <c r="Y122" s="807"/>
      <c r="Z122" s="807"/>
      <c r="AA122" s="807"/>
      <c r="AB122" s="807"/>
      <c r="AC122" s="829">
        <v>0</v>
      </c>
      <c r="AD122" s="283">
        <v>385</v>
      </c>
      <c r="AE122" s="279"/>
      <c r="AF122" s="280"/>
      <c r="AG122" s="280"/>
      <c r="AH122" s="280"/>
      <c r="AI122" s="280"/>
      <c r="AJ122" s="280"/>
      <c r="AK122" s="280"/>
      <c r="AL122" s="281"/>
      <c r="AM122" s="58">
        <f t="shared" si="2"/>
        <v>385</v>
      </c>
      <c r="AN122" s="205"/>
      <c r="AO122" s="2"/>
      <c r="DO122" s="56"/>
      <c r="DP122" s="56"/>
      <c r="DQ122" s="56"/>
      <c r="DR122" s="56"/>
      <c r="DS122" s="56"/>
      <c r="DT122" s="56"/>
    </row>
    <row r="123" spans="1:124" s="55" customFormat="1" ht="18.75" customHeight="1">
      <c r="A123" s="1130"/>
      <c r="B123" s="1133"/>
      <c r="C123" s="1115"/>
      <c r="D123" s="1083"/>
      <c r="E123" s="1116"/>
      <c r="F123" s="996"/>
      <c r="G123" s="1115"/>
      <c r="H123" s="1103"/>
      <c r="I123" s="1116"/>
      <c r="J123" s="1117"/>
      <c r="K123" s="953"/>
      <c r="L123" s="1103"/>
      <c r="M123" s="1136"/>
      <c r="N123" s="999"/>
      <c r="O123" s="807">
        <v>3</v>
      </c>
      <c r="P123" s="162" t="s">
        <v>174</v>
      </c>
      <c r="Q123" s="161"/>
      <c r="R123" s="161"/>
      <c r="S123" s="807"/>
      <c r="T123" s="807"/>
      <c r="U123" s="807"/>
      <c r="V123" s="807"/>
      <c r="W123" s="807"/>
      <c r="X123" s="807"/>
      <c r="Y123" s="807"/>
      <c r="Z123" s="807"/>
      <c r="AA123" s="807"/>
      <c r="AB123" s="807"/>
      <c r="AC123" s="829">
        <v>0</v>
      </c>
      <c r="AD123" s="283">
        <v>67</v>
      </c>
      <c r="AE123" s="279"/>
      <c r="AF123" s="280"/>
      <c r="AG123" s="280"/>
      <c r="AH123" s="280"/>
      <c r="AI123" s="280"/>
      <c r="AJ123" s="280"/>
      <c r="AK123" s="280"/>
      <c r="AL123" s="281"/>
      <c r="AM123" s="58">
        <f t="shared" si="2"/>
        <v>67</v>
      </c>
      <c r="AN123" s="205"/>
      <c r="AO123" s="2"/>
      <c r="DO123" s="56"/>
      <c r="DP123" s="56"/>
      <c r="DQ123" s="56"/>
      <c r="DR123" s="56"/>
      <c r="DS123" s="56"/>
      <c r="DT123" s="56"/>
    </row>
    <row r="124" spans="1:124" s="55" customFormat="1" ht="22.5" customHeight="1" thickBot="1">
      <c r="A124" s="1130"/>
      <c r="B124" s="1133"/>
      <c r="C124" s="1115"/>
      <c r="D124" s="1083"/>
      <c r="E124" s="1116"/>
      <c r="F124" s="996"/>
      <c r="G124" s="1115"/>
      <c r="H124" s="1103"/>
      <c r="I124" s="1116"/>
      <c r="J124" s="1117"/>
      <c r="K124" s="1101"/>
      <c r="L124" s="1104"/>
      <c r="M124" s="1137"/>
      <c r="N124" s="1089"/>
      <c r="O124" s="807">
        <v>4</v>
      </c>
      <c r="P124" s="162" t="s">
        <v>253</v>
      </c>
      <c r="Q124" s="161"/>
      <c r="R124" s="161"/>
      <c r="S124" s="807"/>
      <c r="T124" s="807"/>
      <c r="U124" s="802"/>
      <c r="V124" s="807"/>
      <c r="W124" s="807"/>
      <c r="X124" s="807"/>
      <c r="Y124" s="807"/>
      <c r="Z124" s="807"/>
      <c r="AA124" s="807"/>
      <c r="AB124" s="807"/>
      <c r="AC124" s="286">
        <v>0</v>
      </c>
      <c r="AD124" s="287">
        <v>5</v>
      </c>
      <c r="AE124" s="290"/>
      <c r="AF124" s="291"/>
      <c r="AG124" s="291"/>
      <c r="AH124" s="291"/>
      <c r="AI124" s="291"/>
      <c r="AJ124" s="291"/>
      <c r="AK124" s="291"/>
      <c r="AL124" s="281"/>
      <c r="AM124" s="58">
        <f t="shared" si="2"/>
        <v>5</v>
      </c>
      <c r="AN124" s="205"/>
      <c r="AO124" s="2"/>
      <c r="DO124" s="56"/>
      <c r="DP124" s="56"/>
      <c r="DQ124" s="56"/>
      <c r="DR124" s="56"/>
      <c r="DS124" s="56"/>
      <c r="DT124" s="56"/>
    </row>
    <row r="125" spans="1:124" s="55" customFormat="1" ht="32.25" customHeight="1">
      <c r="A125" s="1130"/>
      <c r="B125" s="1133"/>
      <c r="C125" s="1115"/>
      <c r="D125" s="1083"/>
      <c r="E125" s="1116"/>
      <c r="F125" s="996"/>
      <c r="G125" s="1115"/>
      <c r="H125" s="1103"/>
      <c r="I125" s="1116"/>
      <c r="J125" s="1117"/>
      <c r="K125" s="1100">
        <v>2</v>
      </c>
      <c r="L125" s="1102" t="s">
        <v>2</v>
      </c>
      <c r="M125" s="1105" t="s">
        <v>254</v>
      </c>
      <c r="N125" s="1088" t="s">
        <v>303</v>
      </c>
      <c r="O125" s="1090">
        <v>1</v>
      </c>
      <c r="P125" s="1092" t="s">
        <v>1</v>
      </c>
      <c r="Q125" s="1092"/>
      <c r="R125" s="1092"/>
      <c r="S125" s="1092"/>
      <c r="T125" s="1093"/>
      <c r="U125" s="1096" t="s">
        <v>258</v>
      </c>
      <c r="V125" s="1088" t="s">
        <v>256</v>
      </c>
      <c r="W125" s="1099" t="s">
        <v>259</v>
      </c>
      <c r="X125" s="1110" t="s">
        <v>276</v>
      </c>
      <c r="Y125" s="1085" t="s">
        <v>255</v>
      </c>
      <c r="Z125" s="1088" t="s">
        <v>307</v>
      </c>
      <c r="AA125" s="245">
        <v>1</v>
      </c>
      <c r="AB125" s="220" t="s">
        <v>1</v>
      </c>
      <c r="AC125" s="292"/>
      <c r="AD125" s="293"/>
      <c r="AE125" s="264">
        <v>54</v>
      </c>
      <c r="AF125" s="294">
        <v>32</v>
      </c>
      <c r="AG125" s="295">
        <v>48</v>
      </c>
      <c r="AH125" s="295">
        <v>570</v>
      </c>
      <c r="AI125" s="295">
        <v>896</v>
      </c>
      <c r="AJ125" s="295">
        <v>2</v>
      </c>
      <c r="AK125" s="296">
        <v>328</v>
      </c>
      <c r="AL125" s="281"/>
      <c r="AM125" s="58">
        <f t="shared" si="2"/>
        <v>1930</v>
      </c>
      <c r="AN125" s="205"/>
      <c r="AO125" s="2"/>
      <c r="BB125" s="108"/>
      <c r="BE125" s="108"/>
      <c r="DO125" s="56"/>
      <c r="DP125" s="56"/>
      <c r="DQ125" s="56"/>
      <c r="DR125" s="56"/>
      <c r="DS125" s="56"/>
      <c r="DT125" s="56"/>
    </row>
    <row r="126" spans="1:124" s="55" customFormat="1" ht="32.25" customHeight="1" thickBot="1">
      <c r="A126" s="1130"/>
      <c r="B126" s="1133"/>
      <c r="C126" s="1115"/>
      <c r="D126" s="1083"/>
      <c r="E126" s="1116"/>
      <c r="F126" s="996"/>
      <c r="G126" s="1115"/>
      <c r="H126" s="1103"/>
      <c r="I126" s="1116"/>
      <c r="J126" s="1117"/>
      <c r="K126" s="953"/>
      <c r="L126" s="1103"/>
      <c r="M126" s="1106"/>
      <c r="N126" s="999"/>
      <c r="O126" s="1091"/>
      <c r="P126" s="1094"/>
      <c r="Q126" s="1094"/>
      <c r="R126" s="1094"/>
      <c r="S126" s="1094"/>
      <c r="T126" s="1095"/>
      <c r="U126" s="1097"/>
      <c r="V126" s="999"/>
      <c r="W126" s="1091"/>
      <c r="X126" s="1111"/>
      <c r="Y126" s="1087"/>
      <c r="Z126" s="1089"/>
      <c r="AA126" s="804" t="s">
        <v>277</v>
      </c>
      <c r="AB126" s="808" t="s">
        <v>278</v>
      </c>
      <c r="AC126" s="297"/>
      <c r="AD126" s="298"/>
      <c r="AE126" s="265">
        <v>1</v>
      </c>
      <c r="AF126" s="299">
        <v>0</v>
      </c>
      <c r="AG126" s="300">
        <v>2</v>
      </c>
      <c r="AH126" s="300">
        <v>17</v>
      </c>
      <c r="AI126" s="300">
        <v>14</v>
      </c>
      <c r="AJ126" s="300">
        <v>0</v>
      </c>
      <c r="AK126" s="301">
        <v>5</v>
      </c>
      <c r="AL126" s="281"/>
      <c r="AM126" s="58">
        <f t="shared" si="2"/>
        <v>39</v>
      </c>
      <c r="AN126" s="205"/>
      <c r="AO126" s="2"/>
      <c r="DO126" s="56"/>
      <c r="DP126" s="56"/>
      <c r="DQ126" s="56"/>
      <c r="DR126" s="56"/>
      <c r="DS126" s="56"/>
      <c r="DT126" s="56"/>
    </row>
    <row r="127" spans="1:124" s="55" customFormat="1" ht="26.25" customHeight="1" thickBot="1">
      <c r="A127" s="1130"/>
      <c r="B127" s="1133"/>
      <c r="C127" s="1115"/>
      <c r="D127" s="1083"/>
      <c r="E127" s="1116"/>
      <c r="F127" s="996"/>
      <c r="G127" s="1115"/>
      <c r="H127" s="1103"/>
      <c r="I127" s="1116"/>
      <c r="J127" s="1117"/>
      <c r="K127" s="953"/>
      <c r="L127" s="1103"/>
      <c r="M127" s="1106"/>
      <c r="N127" s="999"/>
      <c r="O127" s="1090">
        <v>2</v>
      </c>
      <c r="P127" s="1082" t="s">
        <v>2</v>
      </c>
      <c r="Q127" s="1085" t="s">
        <v>257</v>
      </c>
      <c r="R127" s="1088" t="s">
        <v>305</v>
      </c>
      <c r="S127" s="803">
        <v>1</v>
      </c>
      <c r="T127" s="821" t="s">
        <v>1</v>
      </c>
      <c r="U127" s="1098"/>
      <c r="V127" s="1089"/>
      <c r="W127" s="245" t="s">
        <v>260</v>
      </c>
      <c r="X127" s="220" t="s">
        <v>261</v>
      </c>
      <c r="Y127" s="162"/>
      <c r="Z127" s="162"/>
      <c r="AA127" s="161"/>
      <c r="AB127" s="183"/>
      <c r="AC127" s="297"/>
      <c r="AD127" s="298"/>
      <c r="AE127" s="266">
        <v>38</v>
      </c>
      <c r="AF127" s="302">
        <v>37</v>
      </c>
      <c r="AG127" s="303">
        <v>57</v>
      </c>
      <c r="AH127" s="303">
        <v>253</v>
      </c>
      <c r="AI127" s="303">
        <v>621</v>
      </c>
      <c r="AJ127" s="303">
        <v>2</v>
      </c>
      <c r="AK127" s="304">
        <v>233</v>
      </c>
      <c r="AL127" s="281"/>
      <c r="AM127" s="58">
        <f t="shared" si="2"/>
        <v>1241</v>
      </c>
      <c r="AN127" s="205"/>
      <c r="AO127" s="801"/>
      <c r="AP127" s="156"/>
      <c r="AQ127" s="799"/>
      <c r="AR127" s="799"/>
      <c r="AS127" s="828"/>
      <c r="AT127" s="828"/>
      <c r="AU127" s="828"/>
      <c r="BB127" s="108"/>
      <c r="BE127" s="108"/>
      <c r="DO127" s="56"/>
      <c r="DP127" s="56"/>
      <c r="DQ127" s="56"/>
      <c r="DR127" s="56"/>
      <c r="DS127" s="56"/>
      <c r="DT127" s="56"/>
    </row>
    <row r="128" spans="1:124" s="55" customFormat="1" ht="27" customHeight="1" thickBot="1">
      <c r="A128" s="1130"/>
      <c r="B128" s="1133"/>
      <c r="C128" s="1115"/>
      <c r="D128" s="1083"/>
      <c r="E128" s="1116"/>
      <c r="F128" s="996"/>
      <c r="G128" s="1115"/>
      <c r="H128" s="1103"/>
      <c r="I128" s="1116"/>
      <c r="J128" s="1117"/>
      <c r="K128" s="953"/>
      <c r="L128" s="1103"/>
      <c r="M128" s="1106"/>
      <c r="N128" s="999"/>
      <c r="O128" s="1118"/>
      <c r="P128" s="1083"/>
      <c r="Q128" s="1086"/>
      <c r="R128" s="999"/>
      <c r="S128" s="1100">
        <v>2</v>
      </c>
      <c r="T128" s="1102" t="s">
        <v>2</v>
      </c>
      <c r="U128" s="1105" t="s">
        <v>262</v>
      </c>
      <c r="V128" s="1088" t="s">
        <v>306</v>
      </c>
      <c r="W128" s="154">
        <v>2</v>
      </c>
      <c r="X128" s="1108" t="s">
        <v>272</v>
      </c>
      <c r="Y128" s="1108"/>
      <c r="Z128" s="1108"/>
      <c r="AA128" s="1108"/>
      <c r="AB128" s="1109"/>
      <c r="AC128" s="297"/>
      <c r="AD128" s="298"/>
      <c r="AE128" s="305">
        <v>0</v>
      </c>
      <c r="AF128" s="306">
        <v>12</v>
      </c>
      <c r="AG128" s="306">
        <v>5</v>
      </c>
      <c r="AH128" s="306">
        <v>10</v>
      </c>
      <c r="AI128" s="306">
        <v>14</v>
      </c>
      <c r="AJ128" s="306">
        <v>0</v>
      </c>
      <c r="AK128" s="307">
        <v>2</v>
      </c>
      <c r="AL128" s="281"/>
      <c r="AM128" s="58">
        <f t="shared" si="2"/>
        <v>43</v>
      </c>
      <c r="AN128" s="205"/>
      <c r="AO128" s="801"/>
      <c r="AP128" s="156"/>
      <c r="AQ128" s="799"/>
      <c r="AR128" s="799"/>
      <c r="AS128" s="828"/>
      <c r="AT128" s="828"/>
      <c r="AU128" s="828"/>
      <c r="DO128" s="56"/>
      <c r="DP128" s="56"/>
      <c r="DQ128" s="56"/>
      <c r="DR128" s="56"/>
      <c r="DS128" s="56"/>
      <c r="DT128" s="56"/>
    </row>
    <row r="129" spans="1:124" s="55" customFormat="1" ht="25.5" customHeight="1">
      <c r="A129" s="1130"/>
      <c r="B129" s="1133"/>
      <c r="C129" s="1115"/>
      <c r="D129" s="1083"/>
      <c r="E129" s="1116"/>
      <c r="F129" s="996"/>
      <c r="G129" s="1115"/>
      <c r="H129" s="1103"/>
      <c r="I129" s="1116"/>
      <c r="J129" s="1117"/>
      <c r="K129" s="953"/>
      <c r="L129" s="1103"/>
      <c r="M129" s="1106"/>
      <c r="N129" s="999"/>
      <c r="O129" s="1118"/>
      <c r="P129" s="1083"/>
      <c r="Q129" s="1086"/>
      <c r="R129" s="999"/>
      <c r="S129" s="953"/>
      <c r="T129" s="1103"/>
      <c r="U129" s="1106"/>
      <c r="V129" s="999"/>
      <c r="W129" s="154">
        <v>3</v>
      </c>
      <c r="X129" s="1108" t="s">
        <v>273</v>
      </c>
      <c r="Y129" s="1108"/>
      <c r="Z129" s="1108"/>
      <c r="AA129" s="1108"/>
      <c r="AB129" s="1109"/>
      <c r="AC129" s="297"/>
      <c r="AD129" s="298"/>
      <c r="AE129" s="308">
        <v>5</v>
      </c>
      <c r="AF129" s="309">
        <v>8</v>
      </c>
      <c r="AG129" s="310">
        <v>5</v>
      </c>
      <c r="AH129" s="310">
        <v>46</v>
      </c>
      <c r="AI129" s="310">
        <v>62</v>
      </c>
      <c r="AJ129" s="310">
        <v>1</v>
      </c>
      <c r="AK129" s="311">
        <v>37</v>
      </c>
      <c r="AL129" s="281"/>
      <c r="AM129" s="58">
        <f t="shared" si="2"/>
        <v>164</v>
      </c>
      <c r="AN129" s="205"/>
      <c r="AO129" s="801"/>
      <c r="AP129" s="156"/>
      <c r="AQ129" s="799"/>
      <c r="AR129" s="799"/>
      <c r="AS129" s="828"/>
      <c r="AT129" s="828"/>
      <c r="AU129" s="828"/>
      <c r="DO129" s="56"/>
      <c r="DP129" s="56"/>
      <c r="DQ129" s="56"/>
      <c r="DR129" s="56"/>
      <c r="DS129" s="56"/>
      <c r="DT129" s="56"/>
    </row>
    <row r="130" spans="1:124" s="55" customFormat="1" ht="13.5" thickBot="1">
      <c r="A130" s="1130"/>
      <c r="B130" s="1133"/>
      <c r="C130" s="1115"/>
      <c r="D130" s="1083"/>
      <c r="E130" s="1116"/>
      <c r="F130" s="996"/>
      <c r="G130" s="1115"/>
      <c r="H130" s="1103"/>
      <c r="I130" s="1116"/>
      <c r="J130" s="1117"/>
      <c r="K130" s="953"/>
      <c r="L130" s="1103"/>
      <c r="M130" s="1106"/>
      <c r="N130" s="999"/>
      <c r="O130" s="1118"/>
      <c r="P130" s="1083"/>
      <c r="Q130" s="1086"/>
      <c r="R130" s="999"/>
      <c r="S130" s="953"/>
      <c r="T130" s="1103"/>
      <c r="U130" s="1106"/>
      <c r="V130" s="999"/>
      <c r="W130" s="154">
        <v>4</v>
      </c>
      <c r="X130" s="166" t="s">
        <v>274</v>
      </c>
      <c r="Y130" s="807"/>
      <c r="Z130" s="162"/>
      <c r="AA130" s="161"/>
      <c r="AB130" s="183"/>
      <c r="AC130" s="297"/>
      <c r="AD130" s="298"/>
      <c r="AE130" s="312">
        <v>0</v>
      </c>
      <c r="AF130" s="313">
        <v>23</v>
      </c>
      <c r="AG130" s="314">
        <v>20</v>
      </c>
      <c r="AH130" s="314">
        <v>48</v>
      </c>
      <c r="AI130" s="314">
        <v>293</v>
      </c>
      <c r="AJ130" s="314">
        <v>3</v>
      </c>
      <c r="AK130" s="315">
        <v>56</v>
      </c>
      <c r="AL130" s="281"/>
      <c r="AM130" s="58">
        <f t="shared" si="2"/>
        <v>443</v>
      </c>
      <c r="AN130" s="205"/>
      <c r="AO130" s="801"/>
      <c r="AP130" s="156"/>
      <c r="AQ130" s="799"/>
      <c r="AR130" s="799"/>
      <c r="AS130" s="828"/>
      <c r="AT130" s="828"/>
      <c r="AU130" s="828"/>
      <c r="DO130" s="56"/>
      <c r="DP130" s="56"/>
      <c r="DQ130" s="56"/>
      <c r="DR130" s="56"/>
      <c r="DS130" s="56"/>
      <c r="DT130" s="56"/>
    </row>
    <row r="131" spans="1:124" s="55" customFormat="1" ht="18" customHeight="1">
      <c r="A131" s="1130"/>
      <c r="B131" s="1133"/>
      <c r="C131" s="1115"/>
      <c r="D131" s="1083"/>
      <c r="E131" s="1116"/>
      <c r="F131" s="996"/>
      <c r="G131" s="1115"/>
      <c r="H131" s="1103"/>
      <c r="I131" s="1116"/>
      <c r="J131" s="1117"/>
      <c r="K131" s="953"/>
      <c r="L131" s="1103"/>
      <c r="M131" s="1106"/>
      <c r="N131" s="999"/>
      <c r="O131" s="1118"/>
      <c r="P131" s="1083"/>
      <c r="Q131" s="1086"/>
      <c r="R131" s="999"/>
      <c r="S131" s="953"/>
      <c r="T131" s="1103"/>
      <c r="U131" s="1106"/>
      <c r="V131" s="999"/>
      <c r="W131" s="154">
        <v>1</v>
      </c>
      <c r="X131" s="208" t="s">
        <v>271</v>
      </c>
      <c r="Y131" s="161"/>
      <c r="Z131" s="179"/>
      <c r="AA131" s="154"/>
      <c r="AB131" s="811"/>
      <c r="AC131" s="297"/>
      <c r="AD131" s="298"/>
      <c r="AE131" s="312">
        <v>2</v>
      </c>
      <c r="AF131" s="316">
        <v>425</v>
      </c>
      <c r="AG131" s="317">
        <v>512</v>
      </c>
      <c r="AH131" s="317">
        <v>19</v>
      </c>
      <c r="AI131" s="317">
        <v>197</v>
      </c>
      <c r="AJ131" s="318">
        <v>3</v>
      </c>
      <c r="AK131" s="319">
        <v>137</v>
      </c>
      <c r="AL131" s="281"/>
      <c r="AM131" s="58">
        <f t="shared" si="2"/>
        <v>1295</v>
      </c>
      <c r="AN131" s="205"/>
      <c r="AO131" s="2"/>
      <c r="BB131" s="108"/>
      <c r="BE131" s="108"/>
      <c r="DO131" s="56"/>
      <c r="DP131" s="56"/>
      <c r="DQ131" s="56"/>
      <c r="DR131" s="56"/>
      <c r="DS131" s="56"/>
      <c r="DT131" s="56"/>
    </row>
    <row r="132" spans="1:124" s="55" customFormat="1" ht="18" customHeight="1" thickBot="1">
      <c r="A132" s="1130"/>
      <c r="B132" s="1133"/>
      <c r="C132" s="1115"/>
      <c r="D132" s="1083"/>
      <c r="E132" s="1116"/>
      <c r="F132" s="996"/>
      <c r="G132" s="1115"/>
      <c r="H132" s="1103"/>
      <c r="I132" s="1116"/>
      <c r="J132" s="1117"/>
      <c r="K132" s="953"/>
      <c r="L132" s="1103"/>
      <c r="M132" s="1106"/>
      <c r="N132" s="999"/>
      <c r="O132" s="1091"/>
      <c r="P132" s="1084"/>
      <c r="Q132" s="1087"/>
      <c r="R132" s="1089"/>
      <c r="S132" s="1101"/>
      <c r="T132" s="1104"/>
      <c r="U132" s="1107"/>
      <c r="V132" s="1089"/>
      <c r="W132" s="154">
        <v>5</v>
      </c>
      <c r="X132" s="166" t="s">
        <v>275</v>
      </c>
      <c r="Y132" s="161"/>
      <c r="Z132" s="179"/>
      <c r="AA132" s="154"/>
      <c r="AB132" s="811"/>
      <c r="AC132" s="297"/>
      <c r="AD132" s="298"/>
      <c r="AE132" s="312">
        <v>38</v>
      </c>
      <c r="AF132" s="320">
        <v>6556</v>
      </c>
      <c r="AG132" s="321">
        <v>1866</v>
      </c>
      <c r="AH132" s="321">
        <v>4006</v>
      </c>
      <c r="AI132" s="321">
        <v>3653</v>
      </c>
      <c r="AJ132" s="267">
        <v>36</v>
      </c>
      <c r="AK132" s="248">
        <v>367</v>
      </c>
      <c r="AL132" s="281"/>
      <c r="AM132" s="58">
        <f t="shared" si="2"/>
        <v>16522</v>
      </c>
      <c r="AN132" s="205"/>
      <c r="AO132" s="2"/>
      <c r="AT132" s="108"/>
      <c r="AU132" s="108"/>
      <c r="AV132" s="108"/>
      <c r="AW132" s="108"/>
      <c r="AX132" s="108"/>
      <c r="AY132" s="108"/>
      <c r="AZ132" s="108"/>
      <c r="BB132" s="108"/>
      <c r="BE132" s="108"/>
      <c r="DO132" s="56"/>
      <c r="DP132" s="56"/>
      <c r="DQ132" s="56"/>
      <c r="DR132" s="56"/>
      <c r="DS132" s="56"/>
      <c r="DT132" s="56"/>
    </row>
    <row r="133" spans="1:124" s="55" customFormat="1" ht="13.5" thickBot="1">
      <c r="A133" s="1130"/>
      <c r="B133" s="1133"/>
      <c r="C133" s="1115"/>
      <c r="D133" s="1084"/>
      <c r="E133" s="1116"/>
      <c r="F133" s="996"/>
      <c r="G133" s="1115"/>
      <c r="H133" s="1104"/>
      <c r="I133" s="1116"/>
      <c r="J133" s="1117"/>
      <c r="K133" s="1101"/>
      <c r="L133" s="1104"/>
      <c r="M133" s="1107"/>
      <c r="N133" s="1089"/>
      <c r="O133" s="804">
        <v>0</v>
      </c>
      <c r="P133" s="809" t="s">
        <v>3</v>
      </c>
      <c r="Q133" s="254"/>
      <c r="R133" s="255"/>
      <c r="S133" s="166"/>
      <c r="T133" s="166"/>
      <c r="U133" s="256"/>
      <c r="V133" s="255"/>
      <c r="W133" s="257"/>
      <c r="X133" s="257"/>
      <c r="Y133" s="255"/>
      <c r="Z133" s="809"/>
      <c r="AA133" s="809"/>
      <c r="AB133" s="258"/>
      <c r="AC133" s="297"/>
      <c r="AD133" s="298"/>
      <c r="AE133" s="322">
        <v>0</v>
      </c>
      <c r="AF133" s="302">
        <v>0</v>
      </c>
      <c r="AG133" s="323">
        <v>0</v>
      </c>
      <c r="AH133" s="268">
        <v>1</v>
      </c>
      <c r="AI133" s="268">
        <v>1</v>
      </c>
      <c r="AJ133" s="268">
        <v>0</v>
      </c>
      <c r="AK133" s="269">
        <v>0</v>
      </c>
      <c r="AL133" s="324"/>
      <c r="AM133" s="58">
        <f t="shared" si="2"/>
        <v>2</v>
      </c>
      <c r="AN133" s="205"/>
      <c r="AO133" s="2"/>
      <c r="DO133" s="56"/>
      <c r="DP133" s="56"/>
      <c r="DQ133" s="56"/>
      <c r="DR133" s="56"/>
      <c r="DS133" s="56"/>
      <c r="DT133" s="56"/>
    </row>
    <row r="134" spans="1:124" s="55" customFormat="1" ht="13.5" thickBot="1">
      <c r="A134" s="1131"/>
      <c r="B134" s="1134"/>
      <c r="C134" s="167">
        <v>0</v>
      </c>
      <c r="D134" s="168" t="s">
        <v>9</v>
      </c>
      <c r="E134" s="169"/>
      <c r="F134" s="170"/>
      <c r="G134" s="167"/>
      <c r="H134" s="171"/>
      <c r="I134" s="169"/>
      <c r="J134" s="170"/>
      <c r="K134" s="170"/>
      <c r="L134" s="167"/>
      <c r="M134" s="167"/>
      <c r="N134" s="167"/>
      <c r="O134" s="168"/>
      <c r="P134" s="823"/>
      <c r="Q134" s="823"/>
      <c r="R134" s="823"/>
      <c r="S134" s="824"/>
      <c r="T134" s="824"/>
      <c r="U134" s="824"/>
      <c r="V134" s="824"/>
      <c r="W134" s="824"/>
      <c r="X134" s="824"/>
      <c r="Y134" s="824"/>
      <c r="Z134" s="824"/>
      <c r="AA134" s="824"/>
      <c r="AB134" s="824"/>
      <c r="AC134" s="325"/>
      <c r="AD134" s="326"/>
      <c r="AE134" s="327"/>
      <c r="AF134" s="327"/>
      <c r="AG134" s="327"/>
      <c r="AH134" s="327"/>
      <c r="AI134" s="327"/>
      <c r="AJ134" s="327"/>
      <c r="AK134" s="328"/>
      <c r="AL134" s="270">
        <v>11124</v>
      </c>
      <c r="AM134" s="58">
        <f t="shared" si="2"/>
        <v>11124</v>
      </c>
      <c r="AN134" s="205"/>
      <c r="AO134" s="2"/>
      <c r="AZ134" s="108"/>
      <c r="BB134" s="108"/>
      <c r="BC134" s="108"/>
      <c r="BE134" s="108"/>
      <c r="DO134" s="56"/>
      <c r="DP134" s="56"/>
      <c r="DQ134" s="56"/>
      <c r="DR134" s="56"/>
      <c r="DS134" s="56"/>
      <c r="DT134" s="56"/>
    </row>
    <row r="135" spans="1:124" s="55" customFormat="1" ht="12.75">
      <c r="A135" s="56"/>
      <c r="B135" s="56"/>
      <c r="C135" s="56"/>
      <c r="D135" s="56"/>
      <c r="E135" s="56"/>
      <c r="F135" s="56"/>
      <c r="G135" s="56"/>
      <c r="H135" s="56"/>
      <c r="I135" s="56"/>
      <c r="L135" s="56"/>
      <c r="M135" s="56"/>
      <c r="N135" s="56"/>
      <c r="O135" s="110"/>
      <c r="P135" s="56"/>
      <c r="S135" s="825"/>
      <c r="T135" s="825"/>
      <c r="U135" s="825"/>
      <c r="V135" s="825"/>
      <c r="W135" s="825"/>
      <c r="X135" s="825"/>
      <c r="Y135" s="825"/>
      <c r="Z135" s="825"/>
      <c r="AA135" s="825"/>
      <c r="AB135" s="825"/>
      <c r="AC135" s="58">
        <f aca="true" t="shared" si="3" ref="AC135:AL135">SUM(AC119:AC134)</f>
        <v>251</v>
      </c>
      <c r="AD135" s="58">
        <f t="shared" si="3"/>
        <v>22533</v>
      </c>
      <c r="AE135" s="58">
        <f t="shared" si="3"/>
        <v>138</v>
      </c>
      <c r="AF135" s="58">
        <f t="shared" si="3"/>
        <v>7093</v>
      </c>
      <c r="AG135" s="58">
        <f t="shared" si="3"/>
        <v>2515</v>
      </c>
      <c r="AH135" s="58">
        <f t="shared" si="3"/>
        <v>4970</v>
      </c>
      <c r="AI135" s="58">
        <f t="shared" si="3"/>
        <v>5751</v>
      </c>
      <c r="AJ135" s="58">
        <f t="shared" si="3"/>
        <v>47</v>
      </c>
      <c r="AK135" s="58">
        <f t="shared" si="3"/>
        <v>1165</v>
      </c>
      <c r="AL135" s="58">
        <f t="shared" si="3"/>
        <v>11124</v>
      </c>
      <c r="AM135" s="58">
        <f>SUM(AM119:AM134)</f>
        <v>55587</v>
      </c>
      <c r="AN135" s="205"/>
      <c r="AO135" s="2"/>
      <c r="DO135" s="56"/>
      <c r="DP135" s="56"/>
      <c r="DQ135" s="56"/>
      <c r="DR135" s="56"/>
      <c r="DS135" s="56"/>
      <c r="DT135" s="56"/>
    </row>
    <row r="136" spans="1:124" s="55" customFormat="1" ht="12.75">
      <c r="A136" s="56"/>
      <c r="B136" s="56"/>
      <c r="C136" s="56"/>
      <c r="D136" s="56"/>
      <c r="E136" s="56"/>
      <c r="F136" s="56"/>
      <c r="G136" s="56"/>
      <c r="H136" s="56"/>
      <c r="I136" s="56"/>
      <c r="L136" s="56"/>
      <c r="M136" s="56"/>
      <c r="N136" s="56"/>
      <c r="O136" s="110"/>
      <c r="P136" s="56"/>
      <c r="S136" s="825"/>
      <c r="T136" s="825"/>
      <c r="U136" s="825"/>
      <c r="V136" s="825"/>
      <c r="W136" s="825"/>
      <c r="X136" s="825"/>
      <c r="Y136" s="825"/>
      <c r="Z136" s="825"/>
      <c r="AA136" s="825"/>
      <c r="AB136" s="825"/>
      <c r="AC136" s="56"/>
      <c r="AD136" s="56"/>
      <c r="AE136" s="56"/>
      <c r="AF136" s="56"/>
      <c r="AG136" s="56"/>
      <c r="AH136" s="56"/>
      <c r="AI136" s="56"/>
      <c r="AJ136" s="56"/>
      <c r="AK136" s="56"/>
      <c r="AL136" s="36"/>
      <c r="AM136" s="36"/>
      <c r="AN136" s="205"/>
      <c r="AO136" s="2"/>
      <c r="AQ136" s="108"/>
      <c r="AR136" s="108"/>
      <c r="AT136" s="108"/>
      <c r="AU136" s="108"/>
      <c r="AV136" s="108"/>
      <c r="AW136" s="108"/>
      <c r="AX136" s="108"/>
      <c r="AY136" s="108"/>
      <c r="AZ136" s="108"/>
      <c r="BB136" s="108"/>
      <c r="BC136" s="108"/>
      <c r="BE136" s="108"/>
      <c r="DO136" s="56"/>
      <c r="DP136" s="56"/>
      <c r="DQ136" s="56"/>
      <c r="DR136" s="56"/>
      <c r="DS136" s="56"/>
      <c r="DT136" s="56"/>
    </row>
    <row r="137" spans="1:124" s="55" customFormat="1" ht="12.75">
      <c r="A137" s="56"/>
      <c r="B137" s="56"/>
      <c r="C137" s="56"/>
      <c r="D137" s="56"/>
      <c r="E137" s="56"/>
      <c r="F137" s="56"/>
      <c r="G137" s="56"/>
      <c r="H137" s="56"/>
      <c r="I137" s="56"/>
      <c r="L137" s="56"/>
      <c r="M137" s="56"/>
      <c r="N137" s="56"/>
      <c r="O137" s="110"/>
      <c r="P137" s="56"/>
      <c r="S137" s="825"/>
      <c r="T137" s="825"/>
      <c r="U137" s="825"/>
      <c r="V137" s="825"/>
      <c r="W137" s="825"/>
      <c r="X137" s="825"/>
      <c r="Y137" s="825"/>
      <c r="Z137" s="825"/>
      <c r="AA137" s="825"/>
      <c r="AB137" s="825"/>
      <c r="AC137" s="56"/>
      <c r="AD137" s="56"/>
      <c r="AE137" s="56"/>
      <c r="AF137" s="56"/>
      <c r="AG137" s="56"/>
      <c r="AH137" s="56"/>
      <c r="AI137" s="56"/>
      <c r="AJ137" s="56"/>
      <c r="AK137" s="56"/>
      <c r="AL137" s="36"/>
      <c r="AM137" s="36"/>
      <c r="AN137" s="205"/>
      <c r="AO137" s="2"/>
      <c r="DO137" s="56"/>
      <c r="DP137" s="56"/>
      <c r="DQ137" s="56"/>
      <c r="DR137" s="56"/>
      <c r="DS137" s="56"/>
      <c r="DT137" s="56"/>
    </row>
    <row r="138" spans="1:124" s="55" customFormat="1" ht="12.75">
      <c r="A138" s="56"/>
      <c r="B138" s="56"/>
      <c r="C138" s="56"/>
      <c r="D138" s="56"/>
      <c r="E138" s="56"/>
      <c r="F138" s="56"/>
      <c r="G138" s="56"/>
      <c r="H138" s="56"/>
      <c r="I138" s="56"/>
      <c r="L138" s="56"/>
      <c r="M138" s="56"/>
      <c r="N138" s="56"/>
      <c r="O138" s="110"/>
      <c r="P138" s="56"/>
      <c r="S138" s="825"/>
      <c r="T138" s="825"/>
      <c r="U138" s="825"/>
      <c r="V138" s="825"/>
      <c r="W138" s="825"/>
      <c r="X138" s="825"/>
      <c r="Y138" s="825"/>
      <c r="Z138" s="825"/>
      <c r="AA138" s="825"/>
      <c r="AB138" s="825"/>
      <c r="AC138" s="56"/>
      <c r="AD138" s="56"/>
      <c r="AE138" s="56"/>
      <c r="AF138" s="56"/>
      <c r="AG138" s="56"/>
      <c r="AH138" s="56"/>
      <c r="AI138" s="56"/>
      <c r="AJ138" s="56"/>
      <c r="AK138" s="56"/>
      <c r="AL138" s="36"/>
      <c r="AM138" s="36"/>
      <c r="AN138" s="205"/>
      <c r="AO138" s="2"/>
      <c r="DO138" s="56"/>
      <c r="DP138" s="56"/>
      <c r="DQ138" s="56"/>
      <c r="DR138" s="56"/>
      <c r="DS138" s="56"/>
      <c r="DT138" s="56"/>
    </row>
    <row r="139" spans="1:124" s="55" customFormat="1" ht="12.75">
      <c r="A139" s="56"/>
      <c r="B139" s="56"/>
      <c r="C139" s="56"/>
      <c r="D139" s="56"/>
      <c r="E139" s="56"/>
      <c r="F139" s="56"/>
      <c r="G139" s="56"/>
      <c r="H139" s="56"/>
      <c r="I139" s="56"/>
      <c r="L139" s="56"/>
      <c r="M139" s="56"/>
      <c r="N139" s="56"/>
      <c r="O139" s="110"/>
      <c r="P139" s="56"/>
      <c r="S139" s="825"/>
      <c r="T139" s="825"/>
      <c r="U139" s="825"/>
      <c r="V139" s="825"/>
      <c r="W139" s="825"/>
      <c r="X139" s="825"/>
      <c r="Y139" s="825"/>
      <c r="Z139" s="825"/>
      <c r="AA139" s="825"/>
      <c r="AB139" s="825"/>
      <c r="AC139" s="56"/>
      <c r="AD139" s="56"/>
      <c r="AE139" s="56"/>
      <c r="AF139" s="56"/>
      <c r="AG139" s="56"/>
      <c r="AH139" s="56"/>
      <c r="AI139" s="56"/>
      <c r="AJ139" s="56"/>
      <c r="AK139" s="56"/>
      <c r="AL139" s="36"/>
      <c r="AM139" s="36"/>
      <c r="AN139" s="205"/>
      <c r="AO139" s="2"/>
      <c r="DO139" s="56"/>
      <c r="DP139" s="56"/>
      <c r="DQ139" s="56"/>
      <c r="DR139" s="56"/>
      <c r="DS139" s="56"/>
      <c r="DT139" s="56"/>
    </row>
    <row r="140" spans="1:124" s="55" customFormat="1" ht="12.75">
      <c r="A140" s="56"/>
      <c r="B140" s="56"/>
      <c r="C140" s="56"/>
      <c r="D140" s="56"/>
      <c r="E140" s="56"/>
      <c r="F140" s="56"/>
      <c r="G140" s="56"/>
      <c r="H140" s="56"/>
      <c r="I140" s="56"/>
      <c r="L140" s="56"/>
      <c r="M140" s="56"/>
      <c r="N140" s="56"/>
      <c r="O140" s="110"/>
      <c r="P140" s="56"/>
      <c r="S140" s="825"/>
      <c r="T140" s="825"/>
      <c r="U140" s="825"/>
      <c r="V140" s="825"/>
      <c r="W140" s="825"/>
      <c r="X140" s="825"/>
      <c r="Y140" s="825"/>
      <c r="Z140" s="825"/>
      <c r="AA140" s="825"/>
      <c r="AB140" s="825"/>
      <c r="AC140" s="56"/>
      <c r="AD140" s="56"/>
      <c r="AE140" s="56"/>
      <c r="AF140" s="56"/>
      <c r="AG140" s="56"/>
      <c r="AH140" s="56"/>
      <c r="AI140" s="56"/>
      <c r="AJ140" s="56"/>
      <c r="AK140" s="56"/>
      <c r="AL140" s="36"/>
      <c r="AM140" s="36"/>
      <c r="AN140" s="205"/>
      <c r="AO140" s="2"/>
      <c r="DO140" s="56"/>
      <c r="DP140" s="56"/>
      <c r="DQ140" s="56"/>
      <c r="DR140" s="56"/>
      <c r="DS140" s="56"/>
      <c r="DT140" s="56"/>
    </row>
    <row r="141" spans="1:124" s="55" customFormat="1" ht="12.75">
      <c r="A141" s="56"/>
      <c r="B141" s="56"/>
      <c r="C141" s="56"/>
      <c r="D141" s="56"/>
      <c r="E141" s="56"/>
      <c r="F141" s="56"/>
      <c r="G141" s="56"/>
      <c r="H141" s="56"/>
      <c r="I141" s="56"/>
      <c r="L141" s="56"/>
      <c r="M141" s="56"/>
      <c r="N141" s="56"/>
      <c r="O141" s="110"/>
      <c r="P141" s="56"/>
      <c r="S141" s="825"/>
      <c r="T141" s="825"/>
      <c r="U141" s="825"/>
      <c r="V141" s="825"/>
      <c r="W141" s="825"/>
      <c r="X141" s="825"/>
      <c r="Y141" s="825"/>
      <c r="Z141" s="825"/>
      <c r="AA141" s="825"/>
      <c r="AB141" s="825"/>
      <c r="AC141" s="56"/>
      <c r="AD141" s="56"/>
      <c r="AE141" s="56"/>
      <c r="AF141" s="56"/>
      <c r="AG141" s="56"/>
      <c r="AH141" s="56"/>
      <c r="AI141" s="56"/>
      <c r="AJ141" s="56"/>
      <c r="AK141" s="56"/>
      <c r="AL141" s="36"/>
      <c r="AM141" s="36"/>
      <c r="AN141" s="205"/>
      <c r="AO141" s="2"/>
      <c r="DO141" s="56"/>
      <c r="DP141" s="56"/>
      <c r="DQ141" s="56"/>
      <c r="DR141" s="56"/>
      <c r="DS141" s="56"/>
      <c r="DT141" s="56"/>
    </row>
    <row r="142" spans="1:124" s="55" customFormat="1" ht="12.75">
      <c r="A142" s="56"/>
      <c r="B142" s="56"/>
      <c r="C142" s="56"/>
      <c r="D142" s="56"/>
      <c r="E142" s="56"/>
      <c r="F142" s="56"/>
      <c r="G142" s="56"/>
      <c r="H142" s="56"/>
      <c r="I142" s="56"/>
      <c r="L142" s="56"/>
      <c r="M142" s="56"/>
      <c r="N142" s="56"/>
      <c r="O142" s="110"/>
      <c r="P142" s="56"/>
      <c r="S142" s="825"/>
      <c r="T142" s="825"/>
      <c r="U142" s="825"/>
      <c r="V142" s="825"/>
      <c r="W142" s="825"/>
      <c r="X142" s="825"/>
      <c r="Y142" s="825"/>
      <c r="Z142" s="825"/>
      <c r="AA142" s="825"/>
      <c r="AB142" s="825"/>
      <c r="AC142" s="56"/>
      <c r="AD142" s="56"/>
      <c r="AE142" s="56"/>
      <c r="AF142" s="56"/>
      <c r="AG142" s="56"/>
      <c r="AH142" s="56"/>
      <c r="AI142" s="56"/>
      <c r="AJ142" s="56"/>
      <c r="AK142" s="56"/>
      <c r="AL142" s="36"/>
      <c r="AM142" s="36"/>
      <c r="AN142" s="205"/>
      <c r="AO142" s="2"/>
      <c r="DO142" s="56"/>
      <c r="DP142" s="56"/>
      <c r="DQ142" s="56"/>
      <c r="DR142" s="56"/>
      <c r="DS142" s="56"/>
      <c r="DT142" s="56"/>
    </row>
    <row r="143" spans="1:124" s="2" customFormat="1" ht="12.75">
      <c r="A143" s="56"/>
      <c r="B143" s="56"/>
      <c r="C143" s="56"/>
      <c r="D143" s="56"/>
      <c r="E143" s="56"/>
      <c r="F143" s="56"/>
      <c r="G143" s="56"/>
      <c r="H143" s="56"/>
      <c r="I143" s="56"/>
      <c r="J143" s="55"/>
      <c r="K143" s="55"/>
      <c r="L143" s="56"/>
      <c r="M143" s="56"/>
      <c r="N143" s="56"/>
      <c r="O143" s="110"/>
      <c r="P143" s="56"/>
      <c r="Q143" s="55"/>
      <c r="R143" s="55"/>
      <c r="S143" s="825"/>
      <c r="T143" s="825"/>
      <c r="U143" s="825"/>
      <c r="V143" s="825"/>
      <c r="W143" s="825"/>
      <c r="X143" s="825"/>
      <c r="Y143" s="825"/>
      <c r="Z143" s="825"/>
      <c r="AA143" s="825"/>
      <c r="AB143" s="825"/>
      <c r="AC143" s="56"/>
      <c r="AD143" s="56"/>
      <c r="AE143" s="56"/>
      <c r="AF143" s="56"/>
      <c r="AG143" s="56"/>
      <c r="AH143" s="56"/>
      <c r="AI143" s="56"/>
      <c r="AJ143" s="56"/>
      <c r="AK143" s="56"/>
      <c r="AL143" s="36"/>
      <c r="AM143" s="36"/>
      <c r="AN143" s="20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6"/>
      <c r="DP143" s="56"/>
      <c r="DQ143" s="56"/>
      <c r="DR143" s="56"/>
      <c r="DS143" s="56"/>
      <c r="DT143" s="56"/>
    </row>
    <row r="144" spans="1:124" s="2" customFormat="1" ht="12.75">
      <c r="A144" s="56"/>
      <c r="B144" s="56"/>
      <c r="C144" s="56"/>
      <c r="D144" s="56"/>
      <c r="E144" s="56"/>
      <c r="F144" s="56"/>
      <c r="G144" s="56"/>
      <c r="H144" s="56"/>
      <c r="I144" s="56"/>
      <c r="J144" s="55"/>
      <c r="K144" s="55"/>
      <c r="L144" s="56"/>
      <c r="M144" s="56"/>
      <c r="N144" s="56"/>
      <c r="O144" s="110"/>
      <c r="P144" s="56"/>
      <c r="Q144" s="55"/>
      <c r="R144" s="55"/>
      <c r="S144" s="825"/>
      <c r="T144" s="825"/>
      <c r="U144" s="825"/>
      <c r="V144" s="825"/>
      <c r="W144" s="825"/>
      <c r="X144" s="825"/>
      <c r="Y144" s="825"/>
      <c r="Z144" s="825"/>
      <c r="AA144" s="825"/>
      <c r="AB144" s="825"/>
      <c r="AC144" s="56"/>
      <c r="AD144" s="56"/>
      <c r="AE144" s="56"/>
      <c r="AF144" s="56"/>
      <c r="AG144" s="56"/>
      <c r="AH144" s="56"/>
      <c r="AI144" s="56"/>
      <c r="AJ144" s="56"/>
      <c r="AK144" s="56"/>
      <c r="AL144" s="36"/>
      <c r="AM144" s="36"/>
      <c r="AN144" s="20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5"/>
      <c r="DO144" s="56"/>
      <c r="DP144" s="56"/>
      <c r="DQ144" s="56"/>
      <c r="DR144" s="56"/>
      <c r="DS144" s="56"/>
      <c r="DT144" s="56"/>
    </row>
    <row r="145" spans="1:124" s="2" customFormat="1" ht="12.75">
      <c r="A145" s="56"/>
      <c r="B145" s="56"/>
      <c r="C145" s="56"/>
      <c r="D145" s="56"/>
      <c r="E145" s="56"/>
      <c r="F145" s="56"/>
      <c r="G145" s="56"/>
      <c r="H145" s="56"/>
      <c r="I145" s="56"/>
      <c r="J145" s="55"/>
      <c r="K145" s="55"/>
      <c r="L145" s="56"/>
      <c r="M145" s="56"/>
      <c r="N145" s="56"/>
      <c r="O145" s="110"/>
      <c r="P145" s="56"/>
      <c r="Q145" s="55"/>
      <c r="R145" s="55"/>
      <c r="S145" s="825"/>
      <c r="T145" s="825"/>
      <c r="U145" s="825"/>
      <c r="V145" s="825"/>
      <c r="W145" s="825"/>
      <c r="X145" s="825"/>
      <c r="Y145" s="825"/>
      <c r="Z145" s="825"/>
      <c r="AA145" s="825"/>
      <c r="AB145" s="825"/>
      <c r="AC145" s="56"/>
      <c r="AD145" s="56"/>
      <c r="AE145" s="56"/>
      <c r="AF145" s="56"/>
      <c r="AG145" s="56"/>
      <c r="AH145" s="56"/>
      <c r="AI145" s="56"/>
      <c r="AJ145" s="56"/>
      <c r="AK145" s="56"/>
      <c r="AL145" s="36"/>
      <c r="AM145" s="36"/>
      <c r="AN145" s="20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6"/>
      <c r="DP145" s="56"/>
      <c r="DQ145" s="56"/>
      <c r="DR145" s="56"/>
      <c r="DS145" s="56"/>
      <c r="DT145" s="56"/>
    </row>
    <row r="146" spans="1:124" s="2" customFormat="1" ht="12.75">
      <c r="A146" s="56"/>
      <c r="B146" s="56"/>
      <c r="C146" s="56"/>
      <c r="D146" s="56"/>
      <c r="E146" s="56"/>
      <c r="F146" s="56"/>
      <c r="G146" s="56"/>
      <c r="H146" s="56"/>
      <c r="I146" s="56"/>
      <c r="J146" s="55"/>
      <c r="K146" s="55"/>
      <c r="L146" s="56"/>
      <c r="M146" s="56"/>
      <c r="N146" s="56"/>
      <c r="O146" s="110"/>
      <c r="P146" s="56"/>
      <c r="Q146" s="55"/>
      <c r="R146" s="55"/>
      <c r="S146" s="825"/>
      <c r="T146" s="825"/>
      <c r="U146" s="825"/>
      <c r="V146" s="825"/>
      <c r="W146" s="825"/>
      <c r="X146" s="825"/>
      <c r="Y146" s="825"/>
      <c r="Z146" s="825"/>
      <c r="AA146" s="825"/>
      <c r="AB146" s="825"/>
      <c r="AC146" s="56"/>
      <c r="AD146" s="56"/>
      <c r="AE146" s="56"/>
      <c r="AF146" s="56"/>
      <c r="AG146" s="56"/>
      <c r="AH146" s="56"/>
      <c r="AI146" s="56"/>
      <c r="AJ146" s="56"/>
      <c r="AK146" s="56"/>
      <c r="AL146" s="36"/>
      <c r="AM146" s="36"/>
      <c r="AN146" s="20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6"/>
      <c r="DP146" s="56"/>
      <c r="DQ146" s="56"/>
      <c r="DR146" s="56"/>
      <c r="DS146" s="56"/>
      <c r="DT146" s="56"/>
    </row>
    <row r="147" spans="1:124" s="2" customFormat="1" ht="12.75">
      <c r="A147" s="56"/>
      <c r="B147" s="56"/>
      <c r="C147" s="56"/>
      <c r="D147" s="56"/>
      <c r="E147" s="56"/>
      <c r="F147" s="56"/>
      <c r="G147" s="56"/>
      <c r="H147" s="56"/>
      <c r="I147" s="56"/>
      <c r="J147" s="55"/>
      <c r="K147" s="55"/>
      <c r="L147" s="56"/>
      <c r="M147" s="56"/>
      <c r="N147" s="56"/>
      <c r="O147" s="110"/>
      <c r="P147" s="56"/>
      <c r="Q147" s="55"/>
      <c r="R147" s="55"/>
      <c r="S147" s="825"/>
      <c r="T147" s="825"/>
      <c r="U147" s="825"/>
      <c r="V147" s="825"/>
      <c r="W147" s="825"/>
      <c r="X147" s="825"/>
      <c r="Y147" s="825"/>
      <c r="Z147" s="825"/>
      <c r="AA147" s="825"/>
      <c r="AB147" s="825"/>
      <c r="AC147" s="56"/>
      <c r="AD147" s="56"/>
      <c r="AE147" s="56"/>
      <c r="AF147" s="56"/>
      <c r="AG147" s="56"/>
      <c r="AH147" s="56"/>
      <c r="AI147" s="56"/>
      <c r="AJ147" s="56"/>
      <c r="AK147" s="56"/>
      <c r="AL147" s="36"/>
      <c r="AM147" s="36"/>
      <c r="AN147" s="20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6"/>
      <c r="DP147" s="56"/>
      <c r="DQ147" s="56"/>
      <c r="DR147" s="56"/>
      <c r="DS147" s="56"/>
      <c r="DT147" s="56"/>
    </row>
    <row r="148" spans="1:124" s="2" customFormat="1" ht="12.75">
      <c r="A148" s="56"/>
      <c r="B148" s="56"/>
      <c r="C148" s="56"/>
      <c r="D148" s="56"/>
      <c r="E148" s="56"/>
      <c r="F148" s="56"/>
      <c r="G148" s="56"/>
      <c r="H148" s="56"/>
      <c r="I148" s="56"/>
      <c r="J148" s="55"/>
      <c r="K148" s="55"/>
      <c r="L148" s="56"/>
      <c r="M148" s="56"/>
      <c r="N148" s="56"/>
      <c r="O148" s="110"/>
      <c r="P148" s="56"/>
      <c r="Q148" s="55"/>
      <c r="R148" s="55"/>
      <c r="S148" s="825"/>
      <c r="T148" s="825"/>
      <c r="U148" s="825"/>
      <c r="V148" s="825"/>
      <c r="W148" s="825"/>
      <c r="X148" s="825"/>
      <c r="Y148" s="825"/>
      <c r="Z148" s="825"/>
      <c r="AA148" s="825"/>
      <c r="AB148" s="825"/>
      <c r="AC148" s="56"/>
      <c r="AD148" s="56"/>
      <c r="AE148" s="56"/>
      <c r="AF148" s="56"/>
      <c r="AG148" s="56"/>
      <c r="AH148" s="56"/>
      <c r="AI148" s="56"/>
      <c r="AJ148" s="56"/>
      <c r="AK148" s="56"/>
      <c r="AL148" s="36"/>
      <c r="AM148" s="36"/>
      <c r="AN148" s="20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6"/>
      <c r="DP148" s="56"/>
      <c r="DQ148" s="56"/>
      <c r="DR148" s="56"/>
      <c r="DS148" s="56"/>
      <c r="DT148" s="56"/>
    </row>
    <row r="149" spans="1:124" s="2" customFormat="1" ht="12.75">
      <c r="A149" s="56"/>
      <c r="B149" s="56"/>
      <c r="C149" s="56"/>
      <c r="D149" s="56"/>
      <c r="E149" s="56"/>
      <c r="F149" s="56"/>
      <c r="G149" s="56"/>
      <c r="H149" s="56"/>
      <c r="I149" s="56"/>
      <c r="J149" s="55"/>
      <c r="K149" s="55"/>
      <c r="L149" s="56"/>
      <c r="M149" s="56"/>
      <c r="N149" s="56"/>
      <c r="O149" s="110"/>
      <c r="P149" s="56"/>
      <c r="Q149" s="55"/>
      <c r="R149" s="55"/>
      <c r="S149" s="825"/>
      <c r="T149" s="825"/>
      <c r="U149" s="825"/>
      <c r="V149" s="825"/>
      <c r="W149" s="825"/>
      <c r="X149" s="825"/>
      <c r="Y149" s="825"/>
      <c r="Z149" s="825"/>
      <c r="AA149" s="825"/>
      <c r="AB149" s="825"/>
      <c r="AC149" s="56"/>
      <c r="AD149" s="56"/>
      <c r="AE149" s="56"/>
      <c r="AF149" s="56"/>
      <c r="AG149" s="56"/>
      <c r="AH149" s="56"/>
      <c r="AI149" s="56"/>
      <c r="AJ149" s="56"/>
      <c r="AK149" s="56"/>
      <c r="AL149" s="36"/>
      <c r="AM149" s="36"/>
      <c r="AN149" s="20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6"/>
      <c r="DP149" s="56"/>
      <c r="DQ149" s="56"/>
      <c r="DR149" s="56"/>
      <c r="DS149" s="56"/>
      <c r="DT149" s="56"/>
    </row>
    <row r="150" spans="1:124" s="2" customFormat="1" ht="12.75">
      <c r="A150" s="56"/>
      <c r="B150" s="56"/>
      <c r="C150" s="56"/>
      <c r="D150" s="56"/>
      <c r="E150" s="56"/>
      <c r="F150" s="56"/>
      <c r="G150" s="56"/>
      <c r="H150" s="56"/>
      <c r="I150" s="56"/>
      <c r="J150" s="55"/>
      <c r="K150" s="55"/>
      <c r="L150" s="56"/>
      <c r="M150" s="56"/>
      <c r="N150" s="56"/>
      <c r="O150" s="110"/>
      <c r="P150" s="56"/>
      <c r="Q150" s="55"/>
      <c r="R150" s="55"/>
      <c r="S150" s="825"/>
      <c r="T150" s="825"/>
      <c r="U150" s="825"/>
      <c r="V150" s="825"/>
      <c r="W150" s="825"/>
      <c r="X150" s="825"/>
      <c r="Y150" s="825"/>
      <c r="Z150" s="825"/>
      <c r="AA150" s="825"/>
      <c r="AB150" s="825"/>
      <c r="AC150" s="56"/>
      <c r="AD150" s="56"/>
      <c r="AE150" s="56"/>
      <c r="AF150" s="56"/>
      <c r="AG150" s="56"/>
      <c r="AH150" s="56"/>
      <c r="AI150" s="56"/>
      <c r="AJ150" s="56"/>
      <c r="AK150" s="56"/>
      <c r="AL150" s="36"/>
      <c r="AM150" s="36"/>
      <c r="AN150" s="20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6"/>
      <c r="DP150" s="56"/>
      <c r="DQ150" s="56"/>
      <c r="DR150" s="56"/>
      <c r="DS150" s="56"/>
      <c r="DT150" s="56"/>
    </row>
    <row r="151" spans="1:124" s="2" customFormat="1" ht="12.75">
      <c r="A151" s="56"/>
      <c r="B151" s="56"/>
      <c r="C151" s="56"/>
      <c r="D151" s="56"/>
      <c r="E151" s="56"/>
      <c r="F151" s="56"/>
      <c r="G151" s="56"/>
      <c r="H151" s="56"/>
      <c r="I151" s="56"/>
      <c r="J151" s="55"/>
      <c r="K151" s="55"/>
      <c r="L151" s="56"/>
      <c r="M151" s="56"/>
      <c r="N151" s="56"/>
      <c r="O151" s="110"/>
      <c r="P151" s="56"/>
      <c r="Q151" s="55"/>
      <c r="R151" s="55"/>
      <c r="S151" s="825"/>
      <c r="T151" s="825"/>
      <c r="U151" s="825"/>
      <c r="V151" s="825"/>
      <c r="W151" s="825"/>
      <c r="X151" s="825"/>
      <c r="Y151" s="825"/>
      <c r="Z151" s="825"/>
      <c r="AA151" s="825"/>
      <c r="AB151" s="825"/>
      <c r="AC151" s="56"/>
      <c r="AD151" s="56"/>
      <c r="AE151" s="56"/>
      <c r="AF151" s="56"/>
      <c r="AG151" s="56"/>
      <c r="AH151" s="56"/>
      <c r="AI151" s="56"/>
      <c r="AJ151" s="56"/>
      <c r="AK151" s="56"/>
      <c r="AL151" s="36"/>
      <c r="AM151" s="36"/>
      <c r="AN151" s="20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6"/>
      <c r="DP151" s="56"/>
      <c r="DQ151" s="56"/>
      <c r="DR151" s="56"/>
      <c r="DS151" s="56"/>
      <c r="DT151" s="56"/>
    </row>
    <row r="152" spans="1:124" s="2" customFormat="1" ht="12.75">
      <c r="A152" s="56"/>
      <c r="B152" s="56"/>
      <c r="C152" s="56"/>
      <c r="D152" s="56"/>
      <c r="E152" s="56"/>
      <c r="F152" s="56"/>
      <c r="G152" s="56"/>
      <c r="H152" s="56"/>
      <c r="I152" s="56"/>
      <c r="J152" s="55"/>
      <c r="K152" s="55"/>
      <c r="L152" s="56"/>
      <c r="M152" s="56"/>
      <c r="N152" s="56"/>
      <c r="O152" s="110"/>
      <c r="P152" s="56"/>
      <c r="Q152" s="55"/>
      <c r="R152" s="55"/>
      <c r="S152" s="825"/>
      <c r="T152" s="825"/>
      <c r="U152" s="825"/>
      <c r="V152" s="825"/>
      <c r="W152" s="825"/>
      <c r="X152" s="825"/>
      <c r="Y152" s="825"/>
      <c r="Z152" s="825"/>
      <c r="AA152" s="825"/>
      <c r="AB152" s="825"/>
      <c r="AC152" s="56"/>
      <c r="AD152" s="56"/>
      <c r="AE152" s="56"/>
      <c r="AF152" s="56"/>
      <c r="AG152" s="56"/>
      <c r="AH152" s="56"/>
      <c r="AI152" s="56"/>
      <c r="AJ152" s="56"/>
      <c r="AK152" s="56"/>
      <c r="AL152" s="36"/>
      <c r="AM152" s="36"/>
      <c r="AN152" s="20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5"/>
      <c r="DO152" s="56"/>
      <c r="DP152" s="56"/>
      <c r="DQ152" s="56"/>
      <c r="DR152" s="56"/>
      <c r="DS152" s="56"/>
      <c r="DT152" s="56"/>
    </row>
    <row r="153" spans="1:124" s="2" customFormat="1" ht="12.75">
      <c r="A153" s="56"/>
      <c r="B153" s="56"/>
      <c r="C153" s="56"/>
      <c r="D153" s="56"/>
      <c r="E153" s="56"/>
      <c r="F153" s="56"/>
      <c r="G153" s="56"/>
      <c r="H153" s="56"/>
      <c r="I153" s="56"/>
      <c r="J153" s="55"/>
      <c r="K153" s="55"/>
      <c r="L153" s="56"/>
      <c r="M153" s="56"/>
      <c r="N153" s="56"/>
      <c r="O153" s="110"/>
      <c r="P153" s="56"/>
      <c r="Q153" s="55"/>
      <c r="R153" s="55"/>
      <c r="S153" s="825"/>
      <c r="T153" s="825"/>
      <c r="U153" s="825"/>
      <c r="V153" s="825"/>
      <c r="W153" s="825"/>
      <c r="X153" s="825"/>
      <c r="Y153" s="825"/>
      <c r="Z153" s="825"/>
      <c r="AA153" s="825"/>
      <c r="AB153" s="825"/>
      <c r="AC153" s="56"/>
      <c r="AD153" s="56"/>
      <c r="AE153" s="56"/>
      <c r="AF153" s="56"/>
      <c r="AG153" s="56"/>
      <c r="AH153" s="56"/>
      <c r="AI153" s="56"/>
      <c r="AJ153" s="56"/>
      <c r="AK153" s="56"/>
      <c r="AL153" s="36"/>
      <c r="AM153" s="36"/>
      <c r="AN153" s="20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6"/>
      <c r="DP153" s="56"/>
      <c r="DQ153" s="56"/>
      <c r="DR153" s="56"/>
      <c r="DS153" s="56"/>
      <c r="DT153" s="56"/>
    </row>
    <row r="154" spans="1:124" s="2" customFormat="1" ht="12.75">
      <c r="A154" s="56"/>
      <c r="B154" s="56"/>
      <c r="C154" s="56"/>
      <c r="D154" s="56"/>
      <c r="E154" s="56"/>
      <c r="F154" s="56"/>
      <c r="G154" s="56"/>
      <c r="H154" s="56"/>
      <c r="I154" s="56"/>
      <c r="J154" s="55"/>
      <c r="K154" s="55"/>
      <c r="L154" s="56"/>
      <c r="M154" s="56"/>
      <c r="N154" s="56"/>
      <c r="O154" s="110"/>
      <c r="P154" s="56"/>
      <c r="Q154" s="55"/>
      <c r="R154" s="55"/>
      <c r="S154" s="825"/>
      <c r="T154" s="825"/>
      <c r="U154" s="825"/>
      <c r="V154" s="825"/>
      <c r="W154" s="825"/>
      <c r="X154" s="825"/>
      <c r="Y154" s="825"/>
      <c r="Z154" s="825"/>
      <c r="AA154" s="825"/>
      <c r="AB154" s="825"/>
      <c r="AC154" s="56"/>
      <c r="AD154" s="56"/>
      <c r="AE154" s="56"/>
      <c r="AF154" s="56"/>
      <c r="AG154" s="56"/>
      <c r="AH154" s="56"/>
      <c r="AI154" s="56"/>
      <c r="AJ154" s="56"/>
      <c r="AK154" s="56"/>
      <c r="AL154" s="36"/>
      <c r="AM154" s="36"/>
      <c r="AN154" s="20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6"/>
      <c r="DP154" s="56"/>
      <c r="DQ154" s="56"/>
      <c r="DR154" s="56"/>
      <c r="DS154" s="56"/>
      <c r="DT154" s="56"/>
    </row>
    <row r="155" spans="1:124" s="2" customFormat="1" ht="12.75">
      <c r="A155" s="56"/>
      <c r="B155" s="56"/>
      <c r="C155" s="56"/>
      <c r="D155" s="56"/>
      <c r="E155" s="56"/>
      <c r="F155" s="56"/>
      <c r="G155" s="56"/>
      <c r="H155" s="56"/>
      <c r="I155" s="56"/>
      <c r="J155" s="55"/>
      <c r="K155" s="55"/>
      <c r="L155" s="56"/>
      <c r="M155" s="56"/>
      <c r="N155" s="56"/>
      <c r="O155" s="110"/>
      <c r="P155" s="56"/>
      <c r="Q155" s="55"/>
      <c r="R155" s="55"/>
      <c r="S155" s="825"/>
      <c r="T155" s="825"/>
      <c r="U155" s="825"/>
      <c r="V155" s="825"/>
      <c r="W155" s="825"/>
      <c r="X155" s="825"/>
      <c r="Y155" s="825"/>
      <c r="Z155" s="825"/>
      <c r="AA155" s="825"/>
      <c r="AB155" s="825"/>
      <c r="AC155" s="56"/>
      <c r="AD155" s="56"/>
      <c r="AE155" s="56"/>
      <c r="AF155" s="56"/>
      <c r="AG155" s="56"/>
      <c r="AH155" s="56"/>
      <c r="AI155" s="56"/>
      <c r="AJ155" s="56"/>
      <c r="AK155" s="56"/>
      <c r="AL155" s="36"/>
      <c r="AM155" s="36"/>
      <c r="AN155" s="20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6"/>
      <c r="DP155" s="56"/>
      <c r="DQ155" s="56"/>
      <c r="DR155" s="56"/>
      <c r="DS155" s="56"/>
      <c r="DT155" s="56"/>
    </row>
    <row r="156" spans="1:124" s="2" customFormat="1" ht="12.75">
      <c r="A156" s="56"/>
      <c r="B156" s="56"/>
      <c r="C156" s="56"/>
      <c r="D156" s="56"/>
      <c r="E156" s="56"/>
      <c r="F156" s="56"/>
      <c r="G156" s="56"/>
      <c r="H156" s="56"/>
      <c r="I156" s="56"/>
      <c r="J156" s="55"/>
      <c r="K156" s="55"/>
      <c r="L156" s="56"/>
      <c r="M156" s="56"/>
      <c r="N156" s="56"/>
      <c r="O156" s="110"/>
      <c r="P156" s="56"/>
      <c r="Q156" s="55"/>
      <c r="R156" s="55"/>
      <c r="S156" s="825"/>
      <c r="T156" s="825"/>
      <c r="U156" s="825"/>
      <c r="V156" s="825"/>
      <c r="W156" s="825"/>
      <c r="X156" s="825"/>
      <c r="Y156" s="825"/>
      <c r="Z156" s="825"/>
      <c r="AA156" s="825"/>
      <c r="AB156" s="825"/>
      <c r="AC156" s="56"/>
      <c r="AD156" s="56"/>
      <c r="AE156" s="56"/>
      <c r="AF156" s="56"/>
      <c r="AG156" s="56"/>
      <c r="AH156" s="56"/>
      <c r="AI156" s="56"/>
      <c r="AJ156" s="56"/>
      <c r="AK156" s="56"/>
      <c r="AL156" s="36"/>
      <c r="AM156" s="36"/>
      <c r="AN156" s="20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6"/>
      <c r="DP156" s="56"/>
      <c r="DQ156" s="56"/>
      <c r="DR156" s="56"/>
      <c r="DS156" s="56"/>
      <c r="DT156" s="56"/>
    </row>
    <row r="157" spans="1:124" s="2" customFormat="1" ht="12.75">
      <c r="A157" s="56"/>
      <c r="B157" s="56"/>
      <c r="C157" s="56"/>
      <c r="D157" s="56"/>
      <c r="E157" s="56"/>
      <c r="F157" s="56"/>
      <c r="G157" s="56"/>
      <c r="H157" s="56"/>
      <c r="I157" s="56"/>
      <c r="J157" s="55"/>
      <c r="K157" s="55"/>
      <c r="L157" s="56"/>
      <c r="M157" s="56"/>
      <c r="N157" s="56"/>
      <c r="O157" s="110"/>
      <c r="P157" s="56"/>
      <c r="Q157" s="55"/>
      <c r="R157" s="55"/>
      <c r="S157" s="825"/>
      <c r="T157" s="825"/>
      <c r="U157" s="825"/>
      <c r="V157" s="825"/>
      <c r="W157" s="825"/>
      <c r="X157" s="825"/>
      <c r="Y157" s="825"/>
      <c r="Z157" s="825"/>
      <c r="AA157" s="825"/>
      <c r="AB157" s="825"/>
      <c r="AC157" s="56"/>
      <c r="AD157" s="56"/>
      <c r="AE157" s="56"/>
      <c r="AF157" s="56"/>
      <c r="AG157" s="56"/>
      <c r="AH157" s="56"/>
      <c r="AI157" s="56"/>
      <c r="AJ157" s="56"/>
      <c r="AK157" s="56"/>
      <c r="AL157" s="36"/>
      <c r="AM157" s="36"/>
      <c r="AN157" s="20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6"/>
      <c r="DP157" s="56"/>
      <c r="DQ157" s="56"/>
      <c r="DR157" s="56"/>
      <c r="DS157" s="56"/>
      <c r="DT157" s="56"/>
    </row>
    <row r="158" spans="1:124" s="2" customFormat="1" ht="12.75">
      <c r="A158" s="56"/>
      <c r="B158" s="56"/>
      <c r="C158" s="56"/>
      <c r="D158" s="56"/>
      <c r="E158" s="56"/>
      <c r="F158" s="56"/>
      <c r="G158" s="56"/>
      <c r="H158" s="56"/>
      <c r="I158" s="56"/>
      <c r="J158" s="55"/>
      <c r="K158" s="55"/>
      <c r="L158" s="56"/>
      <c r="M158" s="56"/>
      <c r="N158" s="56"/>
      <c r="O158" s="110"/>
      <c r="P158" s="56"/>
      <c r="Q158" s="55"/>
      <c r="R158" s="55"/>
      <c r="S158" s="825"/>
      <c r="T158" s="825"/>
      <c r="U158" s="825"/>
      <c r="V158" s="825"/>
      <c r="W158" s="825"/>
      <c r="X158" s="825"/>
      <c r="Y158" s="825"/>
      <c r="Z158" s="825"/>
      <c r="AA158" s="825"/>
      <c r="AB158" s="825"/>
      <c r="AC158" s="56"/>
      <c r="AD158" s="56"/>
      <c r="AE158" s="56"/>
      <c r="AF158" s="56"/>
      <c r="AG158" s="56"/>
      <c r="AH158" s="56"/>
      <c r="AI158" s="56"/>
      <c r="AJ158" s="56"/>
      <c r="AK158" s="56"/>
      <c r="AL158" s="36"/>
      <c r="AM158" s="36"/>
      <c r="AN158" s="20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6"/>
      <c r="DP158" s="56"/>
      <c r="DQ158" s="56"/>
      <c r="DR158" s="56"/>
      <c r="DS158" s="56"/>
      <c r="DT158" s="56"/>
    </row>
    <row r="159" spans="1:124" s="2" customFormat="1" ht="12.75">
      <c r="A159" s="56"/>
      <c r="B159" s="56"/>
      <c r="C159" s="56"/>
      <c r="D159" s="56"/>
      <c r="E159" s="56"/>
      <c r="F159" s="56"/>
      <c r="G159" s="56"/>
      <c r="H159" s="56"/>
      <c r="I159" s="56"/>
      <c r="J159" s="55"/>
      <c r="K159" s="55"/>
      <c r="L159" s="56"/>
      <c r="M159" s="56"/>
      <c r="N159" s="56"/>
      <c r="O159" s="110"/>
      <c r="P159" s="56"/>
      <c r="Q159" s="55"/>
      <c r="R159" s="55"/>
      <c r="S159" s="825"/>
      <c r="T159" s="825"/>
      <c r="U159" s="825"/>
      <c r="V159" s="825"/>
      <c r="W159" s="825"/>
      <c r="X159" s="825"/>
      <c r="Y159" s="825"/>
      <c r="Z159" s="825"/>
      <c r="AA159" s="825"/>
      <c r="AB159" s="825"/>
      <c r="AC159" s="56"/>
      <c r="AD159" s="56"/>
      <c r="AE159" s="56"/>
      <c r="AF159" s="56"/>
      <c r="AG159" s="56"/>
      <c r="AH159" s="56"/>
      <c r="AI159" s="56"/>
      <c r="AJ159" s="56"/>
      <c r="AK159" s="56"/>
      <c r="AL159" s="36"/>
      <c r="AM159" s="36"/>
      <c r="AN159" s="20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6"/>
      <c r="DP159" s="56"/>
      <c r="DQ159" s="56"/>
      <c r="DR159" s="56"/>
      <c r="DS159" s="56"/>
      <c r="DT159" s="56"/>
    </row>
  </sheetData>
  <sheetProtection/>
  <mergeCells count="180">
    <mergeCell ref="AG5:AG6"/>
    <mergeCell ref="AH5:AH12"/>
    <mergeCell ref="AI5:AI34"/>
    <mergeCell ref="AG7:AG10"/>
    <mergeCell ref="AG11:AG12"/>
    <mergeCell ref="AG13:AG15"/>
    <mergeCell ref="AH13:AH19"/>
    <mergeCell ref="AG16:AG18"/>
    <mergeCell ref="AH20:AH27"/>
    <mergeCell ref="AG23:AG27"/>
    <mergeCell ref="AE44:AK44"/>
    <mergeCell ref="AC45:AC69"/>
    <mergeCell ref="AE45:AK45"/>
    <mergeCell ref="AE46:AK46"/>
    <mergeCell ref="AE47:AK47"/>
    <mergeCell ref="AF48:AK48"/>
    <mergeCell ref="AG28:AG29"/>
    <mergeCell ref="AH28:AH34"/>
    <mergeCell ref="AC38:AL38"/>
    <mergeCell ref="AC39:AL39"/>
    <mergeCell ref="AC40:AK40"/>
    <mergeCell ref="AC41:AK41"/>
    <mergeCell ref="AL41:AL69"/>
    <mergeCell ref="AC42:AK42"/>
    <mergeCell ref="AC43:AK43"/>
    <mergeCell ref="AG52:AK52"/>
    <mergeCell ref="AF53:AF69"/>
    <mergeCell ref="AG53:AK53"/>
    <mergeCell ref="AG54:AK54"/>
    <mergeCell ref="AG55:AK55"/>
    <mergeCell ref="AH56:AK56"/>
    <mergeCell ref="AE49:AE69"/>
    <mergeCell ref="AF49:AK49"/>
    <mergeCell ref="AF50:AK50"/>
    <mergeCell ref="L72:L75"/>
    <mergeCell ref="M72:M75"/>
    <mergeCell ref="N72:N75"/>
    <mergeCell ref="O78:O83"/>
    <mergeCell ref="AF51:AK51"/>
    <mergeCell ref="AI63:AK63"/>
    <mergeCell ref="AJ64:AK64"/>
    <mergeCell ref="AI65:AI69"/>
    <mergeCell ref="AJ65:AK65"/>
    <mergeCell ref="AJ66:AK66"/>
    <mergeCell ref="AJ67:AK67"/>
    <mergeCell ref="AG57:AG69"/>
    <mergeCell ref="AH57:AK57"/>
    <mergeCell ref="AH58:AK58"/>
    <mergeCell ref="AH59:AK59"/>
    <mergeCell ref="AI60:AK60"/>
    <mergeCell ref="AH61:AH69"/>
    <mergeCell ref="AI61:AK61"/>
    <mergeCell ref="AI62:AK62"/>
    <mergeCell ref="AG82:AG83"/>
    <mergeCell ref="AH82:AH83"/>
    <mergeCell ref="AI82:AI83"/>
    <mergeCell ref="AJ82:AK82"/>
    <mergeCell ref="A70:A85"/>
    <mergeCell ref="B70:B85"/>
    <mergeCell ref="AC70:AC71"/>
    <mergeCell ref="AE70:AK75"/>
    <mergeCell ref="AL70:AL84"/>
    <mergeCell ref="C71:C84"/>
    <mergeCell ref="D71:D84"/>
    <mergeCell ref="E71:E84"/>
    <mergeCell ref="F71:F84"/>
    <mergeCell ref="K76:K84"/>
    <mergeCell ref="L76:L84"/>
    <mergeCell ref="M76:M84"/>
    <mergeCell ref="N76:N84"/>
    <mergeCell ref="O76:O77"/>
    <mergeCell ref="P76:T77"/>
    <mergeCell ref="G72:G84"/>
    <mergeCell ref="H72:H84"/>
    <mergeCell ref="I72:I84"/>
    <mergeCell ref="J72:J84"/>
    <mergeCell ref="K72:K75"/>
    <mergeCell ref="AF84:AG84"/>
    <mergeCell ref="AE85:AK85"/>
    <mergeCell ref="AO78:AO81"/>
    <mergeCell ref="S79:S83"/>
    <mergeCell ref="T79:T83"/>
    <mergeCell ref="U79:U83"/>
    <mergeCell ref="V79:V83"/>
    <mergeCell ref="X79:AB79"/>
    <mergeCell ref="AE79:AK79"/>
    <mergeCell ref="X80:AB80"/>
    <mergeCell ref="AE80:AE84"/>
    <mergeCell ref="AF80:AK80"/>
    <mergeCell ref="AC76:AD85"/>
    <mergeCell ref="AF76:AK76"/>
    <mergeCell ref="AF77:AK77"/>
    <mergeCell ref="AF78:AK78"/>
    <mergeCell ref="AF81:AK81"/>
    <mergeCell ref="AF82:AF83"/>
    <mergeCell ref="U76:U78"/>
    <mergeCell ref="V76:V78"/>
    <mergeCell ref="W76:W77"/>
    <mergeCell ref="X76:X77"/>
    <mergeCell ref="Y76:Y77"/>
    <mergeCell ref="Z76:Z77"/>
    <mergeCell ref="AF97:AK97"/>
    <mergeCell ref="AE98:AE118"/>
    <mergeCell ref="AF98:AK98"/>
    <mergeCell ref="AF99:AK99"/>
    <mergeCell ref="AE94:AK94"/>
    <mergeCell ref="AE95:AK95"/>
    <mergeCell ref="AE96:AK96"/>
    <mergeCell ref="AD94:AD118"/>
    <mergeCell ref="AC87:AL87"/>
    <mergeCell ref="AC88:AL88"/>
    <mergeCell ref="AC89:AK89"/>
    <mergeCell ref="AC90:AK90"/>
    <mergeCell ref="AL90:AL118"/>
    <mergeCell ref="AC91:AK91"/>
    <mergeCell ref="AC92:AK92"/>
    <mergeCell ref="AE93:AK93"/>
    <mergeCell ref="AC94:AC118"/>
    <mergeCell ref="AG104:AK104"/>
    <mergeCell ref="AH105:AK105"/>
    <mergeCell ref="AG106:AG118"/>
    <mergeCell ref="AH106:AK106"/>
    <mergeCell ref="AH107:AK107"/>
    <mergeCell ref="AH108:AK108"/>
    <mergeCell ref="AI109:AK109"/>
    <mergeCell ref="AH110:AH118"/>
    <mergeCell ref="AF100:AK100"/>
    <mergeCell ref="AG101:AK101"/>
    <mergeCell ref="AF102:AF118"/>
    <mergeCell ref="AG102:AK102"/>
    <mergeCell ref="AG103:AK103"/>
    <mergeCell ref="A119:A134"/>
    <mergeCell ref="B119:B134"/>
    <mergeCell ref="C120:C133"/>
    <mergeCell ref="D120:D133"/>
    <mergeCell ref="E120:E133"/>
    <mergeCell ref="F120:F133"/>
    <mergeCell ref="AI110:AK110"/>
    <mergeCell ref="AI111:AK111"/>
    <mergeCell ref="AI112:AK112"/>
    <mergeCell ref="AJ113:AK113"/>
    <mergeCell ref="AI114:AI118"/>
    <mergeCell ref="AJ114:AK114"/>
    <mergeCell ref="AJ115:AK115"/>
    <mergeCell ref="AJ116:AK116"/>
    <mergeCell ref="M121:M124"/>
    <mergeCell ref="N121:N124"/>
    <mergeCell ref="K125:K133"/>
    <mergeCell ref="L125:L133"/>
    <mergeCell ref="M125:M133"/>
    <mergeCell ref="N125:N133"/>
    <mergeCell ref="G121:G133"/>
    <mergeCell ref="H121:H133"/>
    <mergeCell ref="I121:I133"/>
    <mergeCell ref="J121:J133"/>
    <mergeCell ref="K121:K124"/>
    <mergeCell ref="L121:L124"/>
    <mergeCell ref="O127:O132"/>
    <mergeCell ref="P127:P132"/>
    <mergeCell ref="Q127:Q132"/>
    <mergeCell ref="R127:R132"/>
    <mergeCell ref="O125:O126"/>
    <mergeCell ref="P125:T126"/>
    <mergeCell ref="U125:U127"/>
    <mergeCell ref="V125:V127"/>
    <mergeCell ref="W125:W126"/>
    <mergeCell ref="AD45:AD69"/>
    <mergeCell ref="S128:S132"/>
    <mergeCell ref="T128:T132"/>
    <mergeCell ref="U128:U132"/>
    <mergeCell ref="V128:V132"/>
    <mergeCell ref="X128:AB128"/>
    <mergeCell ref="X129:AB129"/>
    <mergeCell ref="Y125:Y126"/>
    <mergeCell ref="Z125:Z126"/>
    <mergeCell ref="X125:X126"/>
    <mergeCell ref="AC72:AC75"/>
    <mergeCell ref="P78:P83"/>
    <mergeCell ref="Q78:Q83"/>
    <mergeCell ref="R78:R83"/>
  </mergeCells>
  <printOptions horizontalCentered="1" verticalCentered="1"/>
  <pageMargins left="0" right="0" top="0" bottom="0" header="0" footer="0"/>
  <pageSetup fitToHeight="2" horizontalDpi="600" verticalDpi="600" orientation="landscape" paperSize="9" scale="47" r:id="rId1"/>
  <rowBreaks count="1" manualBreakCount="1">
    <brk id="85" max="41" man="1"/>
  </rowBreaks>
</worksheet>
</file>

<file path=xl/worksheets/sheet6.xml><?xml version="1.0" encoding="utf-8"?>
<worksheet xmlns="http://schemas.openxmlformats.org/spreadsheetml/2006/main" xmlns:r="http://schemas.openxmlformats.org/officeDocument/2006/relationships">
  <dimension ref="A1:DE124"/>
  <sheetViews>
    <sheetView zoomScaleSheetLayoutView="75" zoomScalePageLayoutView="0" workbookViewId="0" topLeftCell="A1">
      <selection activeCell="J43" sqref="J43"/>
    </sheetView>
  </sheetViews>
  <sheetFormatPr defaultColWidth="9.140625" defaultRowHeight="12.75"/>
  <cols>
    <col min="1" max="1" width="4.7109375" style="56" customWidth="1"/>
    <col min="2" max="2" width="4.57421875" style="56" customWidth="1"/>
    <col min="3" max="3" width="4.140625" style="56" customWidth="1"/>
    <col min="4" max="4" width="4.57421875" style="56" customWidth="1"/>
    <col min="5" max="5" width="3.421875" style="56" customWidth="1"/>
    <col min="6" max="6" width="4.421875" style="56" customWidth="1"/>
    <col min="7" max="7" width="4.140625" style="56" customWidth="1"/>
    <col min="8" max="8" width="4.8515625" style="56" bestFit="1" customWidth="1"/>
    <col min="9" max="9" width="3.140625" style="56" customWidth="1"/>
    <col min="10" max="10" width="6.8515625" style="55" customWidth="1"/>
    <col min="11" max="11" width="4.28125" style="55" customWidth="1"/>
    <col min="12" max="12" width="4.8515625" style="56" customWidth="1"/>
    <col min="13" max="13" width="4.28125" style="56" customWidth="1"/>
    <col min="14" max="14" width="7.8515625" style="56" customWidth="1"/>
    <col min="15" max="15" width="8.140625" style="110" bestFit="1" customWidth="1"/>
    <col min="16" max="16" width="3.8515625" style="56" customWidth="1"/>
    <col min="17" max="17" width="3.421875" style="55" customWidth="1"/>
    <col min="18" max="18" width="7.8515625" style="55" customWidth="1"/>
    <col min="19" max="19" width="4.7109375" style="3" bestFit="1" customWidth="1"/>
    <col min="20" max="20" width="11.140625" style="3" customWidth="1"/>
    <col min="21" max="26" width="11.57421875" style="56" customWidth="1"/>
    <col min="27" max="27" width="11.421875" style="36" customWidth="1"/>
    <col min="28" max="29" width="10.28125" style="36" customWidth="1"/>
    <col min="30" max="30" width="22.7109375" style="2" customWidth="1"/>
    <col min="31" max="31" width="10.28125" style="55" customWidth="1"/>
    <col min="32" max="107" width="9.140625" style="55" customWidth="1"/>
    <col min="108" max="16384" width="9.140625" style="56" customWidth="1"/>
  </cols>
  <sheetData>
    <row r="1" spans="1:20" ht="12.75">
      <c r="A1" s="62" t="s">
        <v>183</v>
      </c>
      <c r="G1" s="76"/>
      <c r="H1" s="115"/>
      <c r="I1" s="79"/>
      <c r="J1" s="78"/>
      <c r="K1" s="78"/>
      <c r="L1" s="79"/>
      <c r="M1" s="79"/>
      <c r="N1" s="79"/>
      <c r="O1" s="115"/>
      <c r="P1" s="79"/>
      <c r="Q1" s="79"/>
      <c r="R1" s="79"/>
      <c r="S1" s="116"/>
      <c r="T1" s="116"/>
    </row>
    <row r="2" spans="1:18" ht="12.75">
      <c r="A2" s="56" t="s">
        <v>60</v>
      </c>
      <c r="B2" s="56"/>
      <c r="E2" s="56" t="s">
        <v>182</v>
      </c>
      <c r="H2" s="68"/>
      <c r="I2" s="1"/>
      <c r="J2" s="15"/>
      <c r="K2" s="15"/>
      <c r="L2" s="1"/>
      <c r="M2" s="1"/>
      <c r="N2" s="1"/>
      <c r="O2" s="68"/>
      <c r="Q2" s="1"/>
      <c r="R2" s="1"/>
    </row>
    <row r="3" spans="8:20" ht="12.75">
      <c r="H3" s="68"/>
      <c r="I3" s="1"/>
      <c r="J3" s="15"/>
      <c r="K3" s="15"/>
      <c r="L3" s="1"/>
      <c r="M3" s="1"/>
      <c r="N3" s="1"/>
      <c r="O3" s="68"/>
      <c r="Q3" s="1"/>
      <c r="R3" s="1"/>
      <c r="T3" s="125"/>
    </row>
    <row r="4" spans="2:24" ht="13.5" thickBot="1">
      <c r="B4" s="123"/>
      <c r="H4" s="68"/>
      <c r="I4" s="1"/>
      <c r="J4" s="15"/>
      <c r="K4" s="15"/>
      <c r="L4" s="1"/>
      <c r="M4" s="1"/>
      <c r="N4" s="1"/>
      <c r="O4" s="68"/>
      <c r="Q4" s="1"/>
      <c r="R4" s="1"/>
      <c r="T4" s="125"/>
      <c r="U4" s="730"/>
      <c r="V4" s="730"/>
      <c r="W4" s="730"/>
      <c r="X4" s="730"/>
    </row>
    <row r="5" spans="1:38" ht="12.75">
      <c r="A5" s="63">
        <v>-1</v>
      </c>
      <c r="B5" s="56"/>
      <c r="C5" s="63" t="s">
        <v>61</v>
      </c>
      <c r="D5" s="64"/>
      <c r="E5" s="64"/>
      <c r="F5" s="64"/>
      <c r="R5" s="108"/>
      <c r="S5" s="739"/>
      <c r="U5" s="727">
        <f>SUM(AA100)</f>
        <v>11124</v>
      </c>
      <c r="V5" s="727">
        <f>U5</f>
        <v>11124</v>
      </c>
      <c r="W5" s="727">
        <f>V5</f>
        <v>11124</v>
      </c>
      <c r="X5" s="401">
        <f>W5</f>
        <v>11124</v>
      </c>
      <c r="Y5" s="4" t="s">
        <v>161</v>
      </c>
      <c r="AA5" s="75"/>
      <c r="AC5" s="69"/>
      <c r="AD5" s="54"/>
      <c r="AE5" s="70"/>
      <c r="AF5" s="70"/>
      <c r="AG5" s="1"/>
      <c r="AH5" s="1"/>
      <c r="AI5" s="1"/>
      <c r="AJ5" s="1"/>
      <c r="AL5" s="1"/>
    </row>
    <row r="6" spans="1:30" ht="12.75">
      <c r="A6" s="61">
        <v>111</v>
      </c>
      <c r="B6" s="61"/>
      <c r="C6" s="55" t="s">
        <v>313</v>
      </c>
      <c r="R6" s="108"/>
      <c r="S6" s="739"/>
      <c r="U6" s="372">
        <f>SUM(U93:Z93)</f>
        <v>14953</v>
      </c>
      <c r="V6" s="372">
        <f>U6</f>
        <v>14953</v>
      </c>
      <c r="W6" s="923">
        <f>SUM(V6:V7)</f>
        <v>15190</v>
      </c>
      <c r="X6" s="1000">
        <f>SUM(W6:W26)</f>
        <v>44463</v>
      </c>
      <c r="Z6" s="126">
        <f>W6/SUM(W6:W14)</f>
        <v>0.4119992405543953</v>
      </c>
      <c r="AA6" s="75"/>
      <c r="AC6" s="55"/>
      <c r="AD6" s="108"/>
    </row>
    <row r="7" spans="1:30" ht="12.75">
      <c r="A7" s="121">
        <v>181</v>
      </c>
      <c r="B7" s="124"/>
      <c r="C7" s="55" t="s">
        <v>314</v>
      </c>
      <c r="S7" s="739"/>
      <c r="U7" s="133">
        <f>SUM(U92:Z92)</f>
        <v>237</v>
      </c>
      <c r="V7" s="372">
        <f>U7</f>
        <v>237</v>
      </c>
      <c r="W7" s="924"/>
      <c r="X7" s="1175"/>
      <c r="Y7" s="4"/>
      <c r="AA7" s="75"/>
      <c r="AC7" s="55"/>
      <c r="AD7" s="61"/>
    </row>
    <row r="8" spans="1:109" ht="12.75">
      <c r="A8" s="130">
        <v>211</v>
      </c>
      <c r="C8" s="55" t="s">
        <v>315</v>
      </c>
      <c r="D8" s="111"/>
      <c r="E8" s="111"/>
      <c r="F8" s="111"/>
      <c r="G8" s="111"/>
      <c r="H8" s="111"/>
      <c r="I8" s="111"/>
      <c r="R8" s="108"/>
      <c r="S8" s="739"/>
      <c r="U8" s="217">
        <f>SUM(U96:U99)</f>
        <v>7097</v>
      </c>
      <c r="V8" s="926">
        <f>SUM(U8:U9)</f>
        <v>9617</v>
      </c>
      <c r="W8" s="926">
        <f>SUM(V8:V14)</f>
        <v>21679</v>
      </c>
      <c r="X8" s="1175"/>
      <c r="Y8" s="186"/>
      <c r="AA8" s="75"/>
      <c r="AB8" s="56"/>
      <c r="AC8" s="56"/>
      <c r="AD8" s="331"/>
      <c r="DD8" s="55"/>
      <c r="DE8" s="55"/>
    </row>
    <row r="9" spans="1:30" ht="12.75">
      <c r="A9" s="130">
        <v>212</v>
      </c>
      <c r="B9" s="130"/>
      <c r="C9" s="55" t="s">
        <v>316</v>
      </c>
      <c r="D9" s="111"/>
      <c r="E9" s="111"/>
      <c r="F9" s="111"/>
      <c r="G9" s="111"/>
      <c r="H9" s="111"/>
      <c r="I9" s="111"/>
      <c r="R9" s="108"/>
      <c r="S9" s="739"/>
      <c r="U9" s="142">
        <f>SUM(V96:V99)</f>
        <v>2520</v>
      </c>
      <c r="V9" s="928"/>
      <c r="W9" s="927"/>
      <c r="X9" s="1175"/>
      <c r="AA9" s="75"/>
      <c r="AB9" s="56"/>
      <c r="AC9" s="55"/>
      <c r="AD9" s="108"/>
    </row>
    <row r="10" spans="1:30" ht="12.75">
      <c r="A10" s="130">
        <v>221</v>
      </c>
      <c r="B10" s="130"/>
      <c r="C10" s="55" t="s">
        <v>317</v>
      </c>
      <c r="D10" s="111"/>
      <c r="E10" s="111"/>
      <c r="F10" s="111"/>
      <c r="G10" s="111"/>
      <c r="H10" s="111"/>
      <c r="I10" s="111"/>
      <c r="R10" s="108"/>
      <c r="S10" s="739"/>
      <c r="U10" s="142">
        <f>SUM(W96:W99)</f>
        <v>4985</v>
      </c>
      <c r="V10" s="142">
        <f>U10</f>
        <v>4985</v>
      </c>
      <c r="W10" s="927"/>
      <c r="X10" s="1175"/>
      <c r="AA10" s="75"/>
      <c r="AB10" s="56"/>
      <c r="AC10" s="55"/>
      <c r="AD10" s="108"/>
    </row>
    <row r="11" spans="1:30" ht="12.75">
      <c r="A11" s="130">
        <v>231</v>
      </c>
      <c r="B11" s="130"/>
      <c r="C11" s="140" t="s">
        <v>318</v>
      </c>
      <c r="D11" s="111"/>
      <c r="E11" s="111"/>
      <c r="F11" s="111"/>
      <c r="G11" s="111"/>
      <c r="H11" s="111"/>
      <c r="I11" s="111"/>
      <c r="R11" s="108"/>
      <c r="S11" s="739"/>
      <c r="U11" s="373">
        <f>SUM(X96:X99)</f>
        <v>5833</v>
      </c>
      <c r="V11" s="142">
        <f>U11</f>
        <v>5833</v>
      </c>
      <c r="W11" s="927"/>
      <c r="X11" s="1175"/>
      <c r="AA11" s="75"/>
      <c r="AB11" s="56"/>
      <c r="AC11" s="55"/>
      <c r="AD11" s="108"/>
    </row>
    <row r="12" spans="1:30" ht="12.75">
      <c r="A12" s="130">
        <v>241</v>
      </c>
      <c r="B12" s="130"/>
      <c r="C12" s="79" t="s">
        <v>320</v>
      </c>
      <c r="D12" s="111"/>
      <c r="E12" s="111"/>
      <c r="F12" s="111"/>
      <c r="G12" s="111"/>
      <c r="H12" s="111"/>
      <c r="I12" s="111"/>
      <c r="S12" s="739"/>
      <c r="U12" s="373">
        <f>SUM(Y96:Z96)</f>
        <v>141</v>
      </c>
      <c r="V12" s="142">
        <f>U12</f>
        <v>141</v>
      </c>
      <c r="W12" s="927"/>
      <c r="X12" s="1175"/>
      <c r="AA12" s="75"/>
      <c r="AB12" s="56"/>
      <c r="AC12" s="55"/>
      <c r="AD12" s="55"/>
    </row>
    <row r="13" spans="1:30" ht="12.75">
      <c r="A13" s="130">
        <v>251</v>
      </c>
      <c r="B13" s="130"/>
      <c r="C13" s="140" t="s">
        <v>319</v>
      </c>
      <c r="D13" s="111"/>
      <c r="E13" s="111"/>
      <c r="F13" s="111"/>
      <c r="G13" s="111"/>
      <c r="H13" s="111"/>
      <c r="I13" s="111"/>
      <c r="S13" s="739"/>
      <c r="U13" s="373">
        <f>SUM(Y97:Y99)</f>
        <v>44</v>
      </c>
      <c r="V13" s="142">
        <f>U13</f>
        <v>44</v>
      </c>
      <c r="W13" s="927"/>
      <c r="X13" s="1175"/>
      <c r="AA13" s="75"/>
      <c r="AB13" s="56"/>
      <c r="AC13" s="55"/>
      <c r="AD13" s="55"/>
    </row>
    <row r="14" spans="1:30" ht="12.75">
      <c r="A14" s="56">
        <v>299</v>
      </c>
      <c r="B14" s="130"/>
      <c r="C14" s="140" t="s">
        <v>321</v>
      </c>
      <c r="D14" s="111"/>
      <c r="E14" s="111"/>
      <c r="F14" s="111"/>
      <c r="G14" s="111"/>
      <c r="H14" s="111"/>
      <c r="I14" s="111"/>
      <c r="R14" s="108"/>
      <c r="S14" s="739"/>
      <c r="U14" s="142">
        <f>SUM(Z97:Z99)</f>
        <v>1059</v>
      </c>
      <c r="V14" s="142">
        <f>U14</f>
        <v>1059</v>
      </c>
      <c r="W14" s="928"/>
      <c r="X14" s="1175"/>
      <c r="AA14" s="75"/>
      <c r="AB14" s="56"/>
      <c r="AC14" s="55"/>
      <c r="AD14" s="108"/>
    </row>
    <row r="15" spans="1:30" ht="12.75">
      <c r="A15" s="130">
        <v>911</v>
      </c>
      <c r="B15" s="130"/>
      <c r="C15" s="79" t="s">
        <v>322</v>
      </c>
      <c r="D15" s="111"/>
      <c r="E15" s="111"/>
      <c r="F15" s="111"/>
      <c r="G15" s="111"/>
      <c r="H15" s="111"/>
      <c r="I15" s="111"/>
      <c r="S15" s="739"/>
      <c r="U15" s="228">
        <f>SUM(U94)</f>
        <v>391</v>
      </c>
      <c r="V15" s="932">
        <f>SUM(U15:U18)</f>
        <v>860</v>
      </c>
      <c r="W15" s="932">
        <f>SUM(V15:V26)</f>
        <v>7594</v>
      </c>
      <c r="X15" s="1175"/>
      <c r="AA15" s="75"/>
      <c r="AB15" s="56"/>
      <c r="AC15" s="55"/>
      <c r="AD15" s="55"/>
    </row>
    <row r="16" spans="1:30" ht="12.75">
      <c r="A16" s="130">
        <v>912</v>
      </c>
      <c r="B16" s="130"/>
      <c r="C16" s="79" t="s">
        <v>323</v>
      </c>
      <c r="D16" s="111"/>
      <c r="E16" s="111"/>
      <c r="F16" s="111"/>
      <c r="G16" s="111"/>
      <c r="H16" s="111"/>
      <c r="I16" s="111"/>
      <c r="S16" s="739"/>
      <c r="U16" s="150">
        <f>SUM(U95)</f>
        <v>56</v>
      </c>
      <c r="V16" s="1181"/>
      <c r="W16" s="1181"/>
      <c r="X16" s="1175"/>
      <c r="Z16" s="331"/>
      <c r="AA16" s="75"/>
      <c r="AB16" s="56"/>
      <c r="AC16" s="55"/>
      <c r="AD16" s="55"/>
    </row>
    <row r="17" spans="1:30" ht="12.75">
      <c r="A17" s="130">
        <v>913</v>
      </c>
      <c r="B17" s="130"/>
      <c r="C17" s="79" t="s">
        <v>324</v>
      </c>
      <c r="D17" s="111"/>
      <c r="E17" s="111"/>
      <c r="F17" s="111"/>
      <c r="G17" s="111"/>
      <c r="H17" s="111"/>
      <c r="I17" s="111"/>
      <c r="S17" s="739"/>
      <c r="U17" s="150">
        <f>SUM(V94)</f>
        <v>365</v>
      </c>
      <c r="V17" s="1181"/>
      <c r="W17" s="1181"/>
      <c r="X17" s="1175"/>
      <c r="AA17" s="75"/>
      <c r="AB17" s="56"/>
      <c r="AC17" s="55"/>
      <c r="AD17" s="55"/>
    </row>
    <row r="18" spans="1:30" ht="12.75">
      <c r="A18" s="130">
        <v>914</v>
      </c>
      <c r="B18" s="130"/>
      <c r="C18" s="79" t="s">
        <v>325</v>
      </c>
      <c r="D18" s="111"/>
      <c r="E18" s="111"/>
      <c r="F18" s="111"/>
      <c r="G18" s="111"/>
      <c r="H18" s="111"/>
      <c r="I18" s="111"/>
      <c r="S18" s="739"/>
      <c r="U18" s="374">
        <f>SUM(V95)</f>
        <v>48</v>
      </c>
      <c r="V18" s="933"/>
      <c r="W18" s="1181"/>
      <c r="X18" s="1175"/>
      <c r="AA18" s="75"/>
      <c r="AB18" s="56"/>
      <c r="AC18" s="55"/>
      <c r="AD18" s="55"/>
    </row>
    <row r="19" spans="1:30" ht="12.75">
      <c r="A19" s="130">
        <v>921</v>
      </c>
      <c r="B19" s="130"/>
      <c r="C19" s="79" t="s">
        <v>326</v>
      </c>
      <c r="D19" s="111"/>
      <c r="E19" s="111"/>
      <c r="F19" s="111"/>
      <c r="G19" s="111"/>
      <c r="H19" s="111"/>
      <c r="I19" s="111"/>
      <c r="S19" s="739"/>
      <c r="U19" s="150">
        <f>SUM(W94)</f>
        <v>917</v>
      </c>
      <c r="V19" s="932">
        <f>SUM(U19:U20)</f>
        <v>998</v>
      </c>
      <c r="W19" s="1181"/>
      <c r="X19" s="1175"/>
      <c r="AA19" s="75"/>
      <c r="AB19" s="56"/>
      <c r="AC19" s="55"/>
      <c r="AD19" s="55"/>
    </row>
    <row r="20" spans="1:30" ht="12.75">
      <c r="A20" s="130">
        <v>922</v>
      </c>
      <c r="B20" s="130"/>
      <c r="C20" s="79" t="s">
        <v>327</v>
      </c>
      <c r="D20" s="111"/>
      <c r="E20" s="111"/>
      <c r="F20" s="111"/>
      <c r="G20" s="111"/>
      <c r="H20" s="111"/>
      <c r="I20" s="111"/>
      <c r="S20" s="739"/>
      <c r="U20" s="374">
        <f>SUM(W95)</f>
        <v>81</v>
      </c>
      <c r="V20" s="933"/>
      <c r="W20" s="1181"/>
      <c r="X20" s="1175"/>
      <c r="AA20" s="75"/>
      <c r="AB20" s="56"/>
      <c r="AC20" s="55"/>
      <c r="AD20" s="55"/>
    </row>
    <row r="21" spans="1:30" ht="12.75">
      <c r="A21" s="130">
        <v>931</v>
      </c>
      <c r="B21" s="130"/>
      <c r="C21" s="79" t="s">
        <v>328</v>
      </c>
      <c r="D21" s="111"/>
      <c r="E21" s="111"/>
      <c r="F21" s="111"/>
      <c r="G21" s="111"/>
      <c r="H21" s="111"/>
      <c r="I21" s="111"/>
      <c r="R21" s="108"/>
      <c r="S21" s="739"/>
      <c r="U21" s="150">
        <f>SUM(X94)</f>
        <v>3658</v>
      </c>
      <c r="V21" s="932">
        <f>SUM(U21:U22)</f>
        <v>4146</v>
      </c>
      <c r="W21" s="1181"/>
      <c r="X21" s="1175"/>
      <c r="AA21" s="75"/>
      <c r="AB21" s="56"/>
      <c r="AC21" s="55"/>
      <c r="AD21" s="108"/>
    </row>
    <row r="22" spans="1:30" ht="12.75">
      <c r="A22" s="130">
        <v>932</v>
      </c>
      <c r="B22" s="130"/>
      <c r="C22" s="79" t="s">
        <v>329</v>
      </c>
      <c r="D22" s="111"/>
      <c r="E22" s="111"/>
      <c r="F22" s="111"/>
      <c r="G22" s="111"/>
      <c r="H22" s="111"/>
      <c r="I22" s="111"/>
      <c r="S22" s="739"/>
      <c r="U22" s="374">
        <f>SUM(X95)</f>
        <v>488</v>
      </c>
      <c r="V22" s="933"/>
      <c r="W22" s="1181"/>
      <c r="X22" s="1175"/>
      <c r="AA22" s="75"/>
      <c r="AB22" s="56"/>
      <c r="AC22" s="55"/>
      <c r="AD22" s="55"/>
    </row>
    <row r="23" spans="1:30" ht="12.75">
      <c r="A23" s="130">
        <v>951</v>
      </c>
      <c r="B23" s="130"/>
      <c r="C23" s="79" t="s">
        <v>330</v>
      </c>
      <c r="D23" s="111"/>
      <c r="E23" s="111"/>
      <c r="F23" s="111"/>
      <c r="G23" s="111"/>
      <c r="H23" s="111"/>
      <c r="I23" s="111"/>
      <c r="S23" s="739"/>
      <c r="U23" s="150">
        <f>SUM(Y94)</f>
        <v>20</v>
      </c>
      <c r="V23" s="932">
        <f>SUM(U23:U24)</f>
        <v>33</v>
      </c>
      <c r="W23" s="1181"/>
      <c r="X23" s="1175"/>
      <c r="AA23" s="75"/>
      <c r="AB23" s="56"/>
      <c r="AC23" s="55"/>
      <c r="AD23" s="55"/>
    </row>
    <row r="24" spans="1:30" ht="12.75">
      <c r="A24" s="130">
        <v>952</v>
      </c>
      <c r="B24" s="130"/>
      <c r="C24" s="79" t="s">
        <v>331</v>
      </c>
      <c r="D24" s="111"/>
      <c r="E24" s="111"/>
      <c r="F24" s="111"/>
      <c r="G24" s="111"/>
      <c r="H24" s="111"/>
      <c r="I24" s="111"/>
      <c r="S24" s="739"/>
      <c r="U24" s="150">
        <f>SUM(Y95)</f>
        <v>13</v>
      </c>
      <c r="V24" s="933"/>
      <c r="W24" s="1181"/>
      <c r="X24" s="1175"/>
      <c r="AA24" s="75"/>
      <c r="AB24" s="56"/>
      <c r="AC24" s="55"/>
      <c r="AD24" s="55"/>
    </row>
    <row r="25" spans="1:30" ht="12.75">
      <c r="A25" s="130">
        <v>991</v>
      </c>
      <c r="B25" s="130"/>
      <c r="C25" s="79" t="s">
        <v>332</v>
      </c>
      <c r="D25" s="111"/>
      <c r="E25" s="111"/>
      <c r="F25" s="111"/>
      <c r="G25" s="111"/>
      <c r="H25" s="111"/>
      <c r="I25" s="111"/>
      <c r="R25" s="108"/>
      <c r="S25" s="739"/>
      <c r="U25" s="150">
        <f>SUM(Z94)</f>
        <v>1260</v>
      </c>
      <c r="V25" s="932">
        <f>SUM(U25:U26)</f>
        <v>1557</v>
      </c>
      <c r="W25" s="1181"/>
      <c r="X25" s="1175"/>
      <c r="AA25" s="75"/>
      <c r="AB25" s="56"/>
      <c r="AC25" s="55"/>
      <c r="AD25" s="108"/>
    </row>
    <row r="26" spans="1:30" ht="12.75">
      <c r="A26" s="130">
        <v>992</v>
      </c>
      <c r="B26" s="130"/>
      <c r="C26" s="79" t="s">
        <v>333</v>
      </c>
      <c r="D26" s="111"/>
      <c r="E26" s="111"/>
      <c r="F26" s="111"/>
      <c r="G26" s="111"/>
      <c r="H26" s="111"/>
      <c r="I26" s="111"/>
      <c r="S26" s="739"/>
      <c r="U26" s="374">
        <f>SUM(Z95)</f>
        <v>297</v>
      </c>
      <c r="V26" s="933"/>
      <c r="W26" s="933"/>
      <c r="X26" s="1175"/>
      <c r="AA26" s="75"/>
      <c r="AB26" s="56"/>
      <c r="AC26" s="55"/>
      <c r="AD26" s="55"/>
    </row>
    <row r="27" spans="1:38" s="67" customFormat="1" ht="13.5" thickBot="1">
      <c r="A27" s="66" t="s">
        <v>3</v>
      </c>
      <c r="C27" s="63" t="s">
        <v>62</v>
      </c>
      <c r="D27" s="111"/>
      <c r="E27" s="111"/>
      <c r="F27" s="111"/>
      <c r="G27" s="111"/>
      <c r="H27" s="111"/>
      <c r="I27" s="111"/>
      <c r="U27" s="728">
        <v>0</v>
      </c>
      <c r="V27" s="728">
        <f>U27</f>
        <v>0</v>
      </c>
      <c r="W27" s="728">
        <f>V27</f>
        <v>0</v>
      </c>
      <c r="X27" s="729">
        <f>W27</f>
        <v>0</v>
      </c>
      <c r="AC27" s="69"/>
      <c r="AD27" s="65"/>
      <c r="AE27" s="71"/>
      <c r="AF27" s="71"/>
      <c r="AG27" s="72"/>
      <c r="AH27" s="72"/>
      <c r="AI27" s="72"/>
      <c r="AJ27" s="72"/>
      <c r="AK27" s="72"/>
      <c r="AL27" s="72"/>
    </row>
    <row r="28" spans="4:38" s="67" customFormat="1" ht="13.5" thickBot="1">
      <c r="D28" s="111"/>
      <c r="E28" s="111"/>
      <c r="F28" s="111"/>
      <c r="G28" s="111"/>
      <c r="H28" s="111"/>
      <c r="I28" s="111"/>
      <c r="X28" s="726">
        <f>SUM(X5:X27)</f>
        <v>55587</v>
      </c>
      <c r="AC28" s="69"/>
      <c r="AD28" s="65"/>
      <c r="AE28" s="71"/>
      <c r="AF28" s="71"/>
      <c r="AG28" s="72"/>
      <c r="AH28" s="72"/>
      <c r="AI28" s="72"/>
      <c r="AJ28" s="72"/>
      <c r="AK28" s="72"/>
      <c r="AL28" s="72"/>
    </row>
    <row r="29" spans="4:38" s="67" customFormat="1" ht="13.5" thickTop="1">
      <c r="D29" s="111"/>
      <c r="E29" s="111"/>
      <c r="F29" s="111"/>
      <c r="G29" s="111"/>
      <c r="H29" s="111"/>
      <c r="I29" s="111"/>
      <c r="T29" s="72"/>
      <c r="AC29" s="69"/>
      <c r="AD29" s="65"/>
      <c r="AE29" s="71"/>
      <c r="AF29" s="71"/>
      <c r="AG29" s="72"/>
      <c r="AH29" s="72"/>
      <c r="AI29" s="72"/>
      <c r="AJ29" s="72"/>
      <c r="AK29" s="72"/>
      <c r="AL29" s="72"/>
    </row>
    <row r="30" spans="1:38" s="67" customFormat="1" ht="12.75">
      <c r="A30" s="66"/>
      <c r="C30" s="63"/>
      <c r="D30" s="111"/>
      <c r="E30" s="111"/>
      <c r="F30" s="111"/>
      <c r="G30" s="111"/>
      <c r="H30" s="111"/>
      <c r="I30" s="111"/>
      <c r="M30" s="117"/>
      <c r="N30" s="117"/>
      <c r="O30" s="117"/>
      <c r="S30" s="118"/>
      <c r="T30" s="118"/>
      <c r="AC30" s="69"/>
      <c r="AD30" s="65"/>
      <c r="AE30" s="71"/>
      <c r="AF30" s="71"/>
      <c r="AG30" s="72"/>
      <c r="AH30" s="72"/>
      <c r="AI30" s="72"/>
      <c r="AJ30" s="72"/>
      <c r="AK30" s="72"/>
      <c r="AL30" s="72"/>
    </row>
    <row r="31" spans="1:38" s="67" customFormat="1" ht="12.75">
      <c r="A31" s="66"/>
      <c r="B31" s="63"/>
      <c r="C31" s="111"/>
      <c r="D31" s="111"/>
      <c r="E31" s="111"/>
      <c r="F31" s="111"/>
      <c r="G31" s="111"/>
      <c r="H31" s="111"/>
      <c r="I31" s="111"/>
      <c r="J31" s="118"/>
      <c r="K31" s="118"/>
      <c r="L31" s="117"/>
      <c r="M31" s="117"/>
      <c r="N31" s="117"/>
      <c r="O31" s="117"/>
      <c r="P31" s="118"/>
      <c r="Q31" s="112"/>
      <c r="R31" s="112"/>
      <c r="S31" s="3"/>
      <c r="T31" s="3"/>
      <c r="AC31" s="69"/>
      <c r="AD31" s="65"/>
      <c r="AE31" s="71"/>
      <c r="AF31" s="71"/>
      <c r="AG31" s="72"/>
      <c r="AH31" s="72"/>
      <c r="AI31" s="72"/>
      <c r="AJ31" s="72"/>
      <c r="AK31" s="72"/>
      <c r="AL31" s="72"/>
    </row>
    <row r="32" spans="1:38" s="67" customFormat="1" ht="40.5" customHeight="1">
      <c r="A32" s="1197" t="s">
        <v>523</v>
      </c>
      <c r="B32" s="1197"/>
      <c r="C32" s="1197"/>
      <c r="D32" s="1197"/>
      <c r="E32" s="1197"/>
      <c r="F32" s="1197"/>
      <c r="G32" s="1197"/>
      <c r="H32" s="1197"/>
      <c r="I32" s="1197"/>
      <c r="J32" s="1197"/>
      <c r="K32" s="1197"/>
      <c r="L32" s="1197"/>
      <c r="M32" s="1197"/>
      <c r="N32" s="1197"/>
      <c r="O32" s="1197"/>
      <c r="P32" s="1197"/>
      <c r="Q32" s="1197"/>
      <c r="R32" s="1197"/>
      <c r="S32" s="1197"/>
      <c r="T32" s="1197"/>
      <c r="U32" s="1197"/>
      <c r="V32" s="1197"/>
      <c r="W32" s="1197"/>
      <c r="X32" s="1197"/>
      <c r="Y32" s="1197"/>
      <c r="Z32" s="1197"/>
      <c r="AA32" s="1197"/>
      <c r="AC32" s="69"/>
      <c r="AD32" s="65"/>
      <c r="AE32" s="71"/>
      <c r="AF32" s="71"/>
      <c r="AG32" s="72"/>
      <c r="AH32" s="72"/>
      <c r="AI32" s="72"/>
      <c r="AJ32" s="72"/>
      <c r="AK32" s="72"/>
      <c r="AL32" s="72"/>
    </row>
    <row r="33" spans="1:38" s="67" customFormat="1" ht="13.5" thickBot="1">
      <c r="A33" s="66"/>
      <c r="B33" s="63"/>
      <c r="C33" s="111"/>
      <c r="D33" s="111"/>
      <c r="E33" s="111"/>
      <c r="F33" s="111"/>
      <c r="G33" s="111"/>
      <c r="H33" s="111"/>
      <c r="I33" s="111"/>
      <c r="J33" s="112"/>
      <c r="K33" s="112"/>
      <c r="L33" s="111"/>
      <c r="M33" s="111"/>
      <c r="N33" s="111"/>
      <c r="O33" s="113"/>
      <c r="P33" s="111"/>
      <c r="Q33" s="112"/>
      <c r="R33" s="112"/>
      <c r="S33" s="3"/>
      <c r="T33" s="3"/>
      <c r="AC33" s="69"/>
      <c r="AD33" s="65"/>
      <c r="AE33" s="71"/>
      <c r="AF33" s="71"/>
      <c r="AG33" s="72"/>
      <c r="AH33" s="72"/>
      <c r="AI33" s="72"/>
      <c r="AJ33" s="72"/>
      <c r="AK33" s="72"/>
      <c r="AL33" s="72"/>
    </row>
    <row r="34" spans="1:27" ht="12.75">
      <c r="A34" s="62" t="s">
        <v>183</v>
      </c>
      <c r="B34" s="55"/>
      <c r="C34" s="55"/>
      <c r="D34" s="55"/>
      <c r="E34" s="55"/>
      <c r="F34" s="55"/>
      <c r="G34" s="55"/>
      <c r="H34" s="55"/>
      <c r="I34" s="55"/>
      <c r="L34" s="55"/>
      <c r="M34" s="55"/>
      <c r="N34" s="55"/>
      <c r="O34" s="107"/>
      <c r="P34" s="55"/>
      <c r="U34" s="890" t="s">
        <v>243</v>
      </c>
      <c r="V34" s="891"/>
      <c r="W34" s="891"/>
      <c r="X34" s="891"/>
      <c r="Y34" s="891"/>
      <c r="Z34" s="891"/>
      <c r="AA34" s="892"/>
    </row>
    <row r="35" spans="1:47" ht="12.75">
      <c r="A35" s="55"/>
      <c r="B35" s="55"/>
      <c r="C35" s="55"/>
      <c r="D35" s="55"/>
      <c r="E35" s="55"/>
      <c r="F35" s="55"/>
      <c r="G35" s="55"/>
      <c r="H35" s="55"/>
      <c r="I35" s="55"/>
      <c r="L35" s="55"/>
      <c r="M35" s="55"/>
      <c r="N35" s="55"/>
      <c r="O35" s="107"/>
      <c r="P35" s="55"/>
      <c r="U35" s="893" t="s">
        <v>163</v>
      </c>
      <c r="V35" s="894"/>
      <c r="W35" s="894"/>
      <c r="X35" s="894"/>
      <c r="Y35" s="894"/>
      <c r="Z35" s="894"/>
      <c r="AA35" s="895"/>
      <c r="AB35" s="69"/>
      <c r="AC35" s="69"/>
      <c r="AD35" s="69"/>
      <c r="AE35" s="69"/>
      <c r="AF35" s="69"/>
      <c r="AG35" s="69"/>
      <c r="AH35" s="69"/>
      <c r="AI35" s="69"/>
      <c r="AJ35" s="69"/>
      <c r="AK35" s="69"/>
      <c r="AL35" s="69"/>
      <c r="AM35" s="69"/>
      <c r="AN35" s="69"/>
      <c r="AO35" s="69"/>
      <c r="AP35" s="69"/>
      <c r="AQ35" s="69"/>
      <c r="AR35" s="69"/>
      <c r="AS35" s="69"/>
      <c r="AT35" s="69"/>
      <c r="AU35" s="69"/>
    </row>
    <row r="36" spans="1:47" ht="12.75">
      <c r="A36" s="55"/>
      <c r="B36" s="55"/>
      <c r="C36" s="55"/>
      <c r="D36" s="55"/>
      <c r="E36" s="55"/>
      <c r="F36" s="55"/>
      <c r="G36" s="55"/>
      <c r="H36" s="55"/>
      <c r="I36" s="55"/>
      <c r="L36" s="55"/>
      <c r="M36" s="55"/>
      <c r="N36" s="55"/>
      <c r="O36" s="107"/>
      <c r="P36" s="55"/>
      <c r="U36" s="893" t="s">
        <v>177</v>
      </c>
      <c r="V36" s="894"/>
      <c r="W36" s="894"/>
      <c r="X36" s="894"/>
      <c r="Y36" s="894"/>
      <c r="Z36" s="896"/>
      <c r="AA36" s="98" t="s">
        <v>178</v>
      </c>
      <c r="AB36" s="69"/>
      <c r="AC36" s="69"/>
      <c r="AD36" s="69"/>
      <c r="AE36" s="69"/>
      <c r="AF36" s="69"/>
      <c r="AG36" s="69"/>
      <c r="AH36" s="69"/>
      <c r="AI36" s="69"/>
      <c r="AJ36" s="69"/>
      <c r="AK36" s="69"/>
      <c r="AL36" s="69"/>
      <c r="AM36" s="69"/>
      <c r="AN36" s="69"/>
      <c r="AO36" s="69"/>
      <c r="AP36" s="69"/>
      <c r="AQ36" s="69"/>
      <c r="AR36" s="69"/>
      <c r="AS36" s="69"/>
      <c r="AT36" s="69"/>
      <c r="AU36" s="69"/>
    </row>
    <row r="37" spans="1:47" ht="12.75">
      <c r="A37" s="55"/>
      <c r="B37" s="55"/>
      <c r="C37" s="55"/>
      <c r="D37" s="55"/>
      <c r="E37" s="55"/>
      <c r="F37" s="55"/>
      <c r="G37" s="55"/>
      <c r="H37" s="55"/>
      <c r="I37" s="55"/>
      <c r="L37" s="55"/>
      <c r="M37" s="55"/>
      <c r="N37" s="55"/>
      <c r="O37" s="107"/>
      <c r="P37" s="55"/>
      <c r="U37" s="1186" t="s">
        <v>235</v>
      </c>
      <c r="V37" s="1187"/>
      <c r="W37" s="1187"/>
      <c r="X37" s="1187"/>
      <c r="Y37" s="1187"/>
      <c r="Z37" s="1188"/>
      <c r="AA37" s="1201" t="s">
        <v>236</v>
      </c>
      <c r="AB37" s="69"/>
      <c r="AC37" s="69"/>
      <c r="AD37" s="69"/>
      <c r="AE37" s="69"/>
      <c r="AF37" s="69"/>
      <c r="AG37" s="69"/>
      <c r="AH37" s="69"/>
      <c r="AI37" s="69"/>
      <c r="AJ37" s="69"/>
      <c r="AK37" s="69"/>
      <c r="AL37" s="69"/>
      <c r="AM37" s="69"/>
      <c r="AN37" s="69"/>
      <c r="AO37" s="69"/>
      <c r="AP37" s="69"/>
      <c r="AQ37" s="69"/>
      <c r="AR37" s="69"/>
      <c r="AS37" s="69"/>
      <c r="AT37" s="69"/>
      <c r="AU37" s="69"/>
    </row>
    <row r="38" spans="1:47" ht="12.75">
      <c r="A38" s="55"/>
      <c r="B38" s="55"/>
      <c r="C38" s="55"/>
      <c r="D38" s="55"/>
      <c r="E38" s="55"/>
      <c r="F38" s="55"/>
      <c r="G38" s="55"/>
      <c r="H38" s="55"/>
      <c r="I38" s="55"/>
      <c r="L38" s="55"/>
      <c r="M38" s="55"/>
      <c r="U38" s="1203" t="s">
        <v>265</v>
      </c>
      <c r="V38" s="1196"/>
      <c r="W38" s="1196"/>
      <c r="X38" s="1196"/>
      <c r="Y38" s="1196"/>
      <c r="Z38" s="1192"/>
      <c r="AA38" s="1201"/>
      <c r="AB38" s="69"/>
      <c r="AC38" s="69"/>
      <c r="AD38" s="69"/>
      <c r="AE38" s="69"/>
      <c r="AF38" s="69"/>
      <c r="AG38" s="69"/>
      <c r="AH38" s="69"/>
      <c r="AI38" s="69"/>
      <c r="AJ38" s="69"/>
      <c r="AK38" s="69"/>
      <c r="AL38" s="69"/>
      <c r="AM38" s="69"/>
      <c r="AN38" s="69"/>
      <c r="AO38" s="69"/>
      <c r="AP38" s="69"/>
      <c r="AQ38" s="69"/>
      <c r="AR38" s="69"/>
      <c r="AS38" s="69"/>
      <c r="AT38" s="69"/>
      <c r="AU38" s="69"/>
    </row>
    <row r="39" spans="1:47" ht="12.75" customHeight="1">
      <c r="A39" s="55"/>
      <c r="B39" s="55"/>
      <c r="C39" s="55"/>
      <c r="D39" s="55"/>
      <c r="E39" s="55"/>
      <c r="F39" s="55"/>
      <c r="G39" s="55"/>
      <c r="H39" s="55"/>
      <c r="I39" s="55"/>
      <c r="L39" s="55"/>
      <c r="M39" s="55"/>
      <c r="U39" s="1182" t="s">
        <v>176</v>
      </c>
      <c r="V39" s="852"/>
      <c r="W39" s="852"/>
      <c r="X39" s="852"/>
      <c r="Y39" s="852"/>
      <c r="Z39" s="1183"/>
      <c r="AA39" s="1201"/>
      <c r="AB39" s="69"/>
      <c r="AC39" s="69"/>
      <c r="AD39" s="69"/>
      <c r="AE39" s="69"/>
      <c r="AF39" s="69"/>
      <c r="AG39" s="69"/>
      <c r="AH39" s="69"/>
      <c r="AI39" s="69"/>
      <c r="AJ39" s="69"/>
      <c r="AK39" s="69"/>
      <c r="AL39" s="69"/>
      <c r="AM39" s="69"/>
      <c r="AN39" s="69"/>
      <c r="AO39" s="69"/>
      <c r="AP39" s="69"/>
      <c r="AQ39" s="69"/>
      <c r="AR39" s="69"/>
      <c r="AS39" s="69"/>
      <c r="AT39" s="69"/>
      <c r="AU39" s="69"/>
    </row>
    <row r="40" spans="1:47" ht="12.75">
      <c r="A40" s="55"/>
      <c r="B40" s="55"/>
      <c r="C40" s="55"/>
      <c r="D40" s="55"/>
      <c r="E40" s="55"/>
      <c r="F40" s="55"/>
      <c r="G40" s="55"/>
      <c r="H40" s="55"/>
      <c r="I40" s="55"/>
      <c r="L40" s="55"/>
      <c r="M40" s="55"/>
      <c r="N40" s="55"/>
      <c r="O40" s="107"/>
      <c r="P40" s="55"/>
      <c r="U40" s="334" t="s">
        <v>246</v>
      </c>
      <c r="V40" s="1198" t="s">
        <v>245</v>
      </c>
      <c r="W40" s="1199"/>
      <c r="X40" s="1199"/>
      <c r="Y40" s="1199"/>
      <c r="Z40" s="1200"/>
      <c r="AA40" s="1201"/>
      <c r="AB40" s="69"/>
      <c r="AC40" s="69"/>
      <c r="AD40" s="69"/>
      <c r="AE40" s="69"/>
      <c r="AF40" s="69"/>
      <c r="AG40" s="69"/>
      <c r="AH40" s="69"/>
      <c r="AI40" s="69"/>
      <c r="AJ40" s="69"/>
      <c r="AK40" s="69"/>
      <c r="AL40" s="69"/>
      <c r="AM40" s="69"/>
      <c r="AN40" s="69"/>
      <c r="AO40" s="69"/>
      <c r="AP40" s="69"/>
      <c r="AQ40" s="69"/>
      <c r="AR40" s="69"/>
      <c r="AS40" s="69"/>
      <c r="AT40" s="69"/>
      <c r="AU40" s="69"/>
    </row>
    <row r="41" spans="1:47" ht="12.75" customHeight="1">
      <c r="A41" s="55"/>
      <c r="B41" s="55"/>
      <c r="C41" s="55"/>
      <c r="D41" s="55"/>
      <c r="E41" s="55"/>
      <c r="F41" s="55"/>
      <c r="G41" s="55"/>
      <c r="H41" s="55"/>
      <c r="I41" s="55"/>
      <c r="L41" s="55"/>
      <c r="M41" s="55"/>
      <c r="N41" s="55"/>
      <c r="O41" s="107"/>
      <c r="P41" s="55"/>
      <c r="U41" s="1194" t="s">
        <v>1</v>
      </c>
      <c r="V41" s="1189" t="s">
        <v>2</v>
      </c>
      <c r="W41" s="998"/>
      <c r="X41" s="998"/>
      <c r="Y41" s="998"/>
      <c r="Z41" s="1190"/>
      <c r="AA41" s="1201"/>
      <c r="AB41" s="69"/>
      <c r="AC41" s="69"/>
      <c r="AD41" s="69"/>
      <c r="AE41" s="69"/>
      <c r="AF41" s="69"/>
      <c r="AG41" s="69"/>
      <c r="AH41" s="69"/>
      <c r="AI41" s="69"/>
      <c r="AJ41" s="69"/>
      <c r="AK41" s="69"/>
      <c r="AL41" s="69"/>
      <c r="AM41" s="69"/>
      <c r="AN41" s="69"/>
      <c r="AO41" s="69"/>
      <c r="AP41" s="69"/>
      <c r="AQ41" s="69"/>
      <c r="AR41" s="69"/>
      <c r="AS41" s="69"/>
      <c r="AT41" s="69"/>
      <c r="AU41" s="69"/>
    </row>
    <row r="42" spans="1:47" ht="12.75">
      <c r="A42" s="55"/>
      <c r="B42" s="55"/>
      <c r="C42" s="55"/>
      <c r="D42" s="55"/>
      <c r="E42" s="55"/>
      <c r="F42" s="55"/>
      <c r="G42" s="55"/>
      <c r="H42" s="55"/>
      <c r="I42" s="55"/>
      <c r="L42" s="55"/>
      <c r="M42" s="55"/>
      <c r="N42" s="55"/>
      <c r="O42" s="107"/>
      <c r="P42" s="55"/>
      <c r="U42" s="1194"/>
      <c r="V42" s="1191" t="s">
        <v>266</v>
      </c>
      <c r="W42" s="1196"/>
      <c r="X42" s="1196"/>
      <c r="Y42" s="1196"/>
      <c r="Z42" s="1192"/>
      <c r="AA42" s="1201"/>
      <c r="AB42" s="69"/>
      <c r="AC42" s="69"/>
      <c r="AD42" s="69"/>
      <c r="AE42" s="69"/>
      <c r="AF42" s="69"/>
      <c r="AG42" s="69"/>
      <c r="AH42" s="69"/>
      <c r="AI42" s="69"/>
      <c r="AJ42" s="69"/>
      <c r="AK42" s="69"/>
      <c r="AL42" s="69"/>
      <c r="AM42" s="69"/>
      <c r="AN42" s="69"/>
      <c r="AO42" s="69"/>
      <c r="AP42" s="69"/>
      <c r="AQ42" s="69"/>
      <c r="AR42" s="69"/>
      <c r="AS42" s="69"/>
      <c r="AT42" s="69"/>
      <c r="AU42" s="69"/>
    </row>
    <row r="43" spans="1:47" ht="12.75">
      <c r="A43" s="55"/>
      <c r="B43" s="55"/>
      <c r="C43" s="55"/>
      <c r="D43" s="55"/>
      <c r="E43" s="55"/>
      <c r="F43" s="55"/>
      <c r="G43" s="55"/>
      <c r="H43" s="55"/>
      <c r="I43" s="55"/>
      <c r="L43" s="55"/>
      <c r="M43" s="55"/>
      <c r="N43" s="55"/>
      <c r="O43" s="107"/>
      <c r="P43" s="55"/>
      <c r="U43" s="1194"/>
      <c r="V43" s="1193" t="s">
        <v>267</v>
      </c>
      <c r="W43" s="852"/>
      <c r="X43" s="852"/>
      <c r="Y43" s="852"/>
      <c r="Z43" s="1183"/>
      <c r="AA43" s="1201"/>
      <c r="AB43" s="69"/>
      <c r="AC43" s="69"/>
      <c r="AD43" s="69"/>
      <c r="AE43" s="69"/>
      <c r="AF43" s="69"/>
      <c r="AG43" s="69"/>
      <c r="AH43" s="69"/>
      <c r="AI43" s="69"/>
      <c r="AJ43" s="69"/>
      <c r="AK43" s="69"/>
      <c r="AL43" s="69"/>
      <c r="AM43" s="69"/>
      <c r="AN43" s="69"/>
      <c r="AO43" s="69"/>
      <c r="AP43" s="69"/>
      <c r="AQ43" s="69"/>
      <c r="AR43" s="69"/>
      <c r="AS43" s="69"/>
      <c r="AT43" s="69"/>
      <c r="AU43" s="69"/>
    </row>
    <row r="44" spans="1:47" ht="12.75">
      <c r="A44" s="55"/>
      <c r="B44" s="55"/>
      <c r="C44" s="55"/>
      <c r="D44" s="55"/>
      <c r="E44" s="55"/>
      <c r="F44" s="55"/>
      <c r="G44" s="55"/>
      <c r="H44" s="55"/>
      <c r="I44" s="55"/>
      <c r="L44" s="55"/>
      <c r="M44" s="55"/>
      <c r="N44" s="55"/>
      <c r="O44" s="107"/>
      <c r="P44" s="55"/>
      <c r="U44" s="1194"/>
      <c r="V44" s="244" t="s">
        <v>246</v>
      </c>
      <c r="W44" s="1198" t="s">
        <v>245</v>
      </c>
      <c r="X44" s="1199"/>
      <c r="Y44" s="1199"/>
      <c r="Z44" s="1200"/>
      <c r="AA44" s="1201"/>
      <c r="AB44" s="69"/>
      <c r="AC44" s="69"/>
      <c r="AD44" s="69"/>
      <c r="AE44" s="69"/>
      <c r="AF44" s="69"/>
      <c r="AG44" s="69"/>
      <c r="AH44" s="69"/>
      <c r="AI44" s="69"/>
      <c r="AJ44" s="69"/>
      <c r="AK44" s="69"/>
      <c r="AL44" s="69"/>
      <c r="AM44" s="69"/>
      <c r="AN44" s="69"/>
      <c r="AO44" s="69"/>
      <c r="AP44" s="69"/>
      <c r="AQ44" s="69"/>
      <c r="AR44" s="69"/>
      <c r="AS44" s="69"/>
      <c r="AT44" s="69"/>
      <c r="AU44" s="69"/>
    </row>
    <row r="45" spans="1:47" ht="12.75" customHeight="1">
      <c r="A45" s="55"/>
      <c r="B45" s="55"/>
      <c r="C45" s="55"/>
      <c r="D45" s="55"/>
      <c r="E45" s="55"/>
      <c r="F45" s="55"/>
      <c r="G45" s="55"/>
      <c r="H45" s="55"/>
      <c r="I45" s="55"/>
      <c r="L45" s="55"/>
      <c r="M45" s="55"/>
      <c r="N45" s="55"/>
      <c r="O45" s="107"/>
      <c r="P45" s="55"/>
      <c r="U45" s="1194"/>
      <c r="V45" s="1184" t="s">
        <v>1</v>
      </c>
      <c r="W45" s="1189" t="s">
        <v>2</v>
      </c>
      <c r="X45" s="998"/>
      <c r="Y45" s="998"/>
      <c r="Z45" s="1190"/>
      <c r="AA45" s="1201"/>
      <c r="AB45" s="69"/>
      <c r="AC45" s="69"/>
      <c r="AD45" s="69"/>
      <c r="AE45" s="69"/>
      <c r="AF45" s="69"/>
      <c r="AG45" s="69"/>
      <c r="AH45" s="69"/>
      <c r="AI45" s="69"/>
      <c r="AJ45" s="69"/>
      <c r="AK45" s="69"/>
      <c r="AL45" s="69"/>
      <c r="AM45" s="69"/>
      <c r="AN45" s="69"/>
      <c r="AO45" s="69"/>
      <c r="AP45" s="69"/>
      <c r="AQ45" s="69"/>
      <c r="AR45" s="69"/>
      <c r="AS45" s="69"/>
      <c r="AT45" s="69"/>
      <c r="AU45" s="69"/>
    </row>
    <row r="46" spans="1:47" ht="12.75">
      <c r="A46" s="55"/>
      <c r="B46" s="55"/>
      <c r="C46" s="55"/>
      <c r="D46" s="55"/>
      <c r="E46" s="55"/>
      <c r="F46" s="55"/>
      <c r="G46" s="55"/>
      <c r="H46" s="55"/>
      <c r="I46" s="55"/>
      <c r="L46" s="55"/>
      <c r="M46" s="55"/>
      <c r="N46" s="55"/>
      <c r="O46" s="107"/>
      <c r="P46" s="55"/>
      <c r="U46" s="1194"/>
      <c r="V46" s="1184"/>
      <c r="W46" s="1191" t="s">
        <v>268</v>
      </c>
      <c r="X46" s="1196"/>
      <c r="Y46" s="1196"/>
      <c r="Z46" s="1192"/>
      <c r="AA46" s="1201"/>
      <c r="AB46" s="69"/>
      <c r="AC46" s="69"/>
      <c r="AD46" s="69"/>
      <c r="AE46" s="69"/>
      <c r="AF46" s="69"/>
      <c r="AG46" s="69"/>
      <c r="AH46" s="69"/>
      <c r="AI46" s="69"/>
      <c r="AJ46" s="69"/>
      <c r="AK46" s="69"/>
      <c r="AL46" s="69"/>
      <c r="AM46" s="69"/>
      <c r="AN46" s="69"/>
      <c r="AO46" s="69"/>
      <c r="AP46" s="69"/>
      <c r="AQ46" s="69"/>
      <c r="AR46" s="69"/>
      <c r="AS46" s="69"/>
      <c r="AT46" s="69"/>
      <c r="AU46" s="69"/>
    </row>
    <row r="47" spans="1:47" ht="12.75" customHeight="1">
      <c r="A47" s="55"/>
      <c r="B47" s="55"/>
      <c r="C47" s="55"/>
      <c r="D47" s="55"/>
      <c r="E47" s="55"/>
      <c r="F47" s="55"/>
      <c r="G47" s="55"/>
      <c r="H47" s="55"/>
      <c r="I47" s="55"/>
      <c r="L47" s="55"/>
      <c r="M47" s="55"/>
      <c r="N47" s="55"/>
      <c r="O47" s="107"/>
      <c r="P47" s="55"/>
      <c r="U47" s="1194"/>
      <c r="V47" s="1184"/>
      <c r="W47" s="1193" t="s">
        <v>299</v>
      </c>
      <c r="X47" s="852"/>
      <c r="Y47" s="852"/>
      <c r="Z47" s="1183"/>
      <c r="AA47" s="1201"/>
      <c r="AB47" s="69"/>
      <c r="AC47" s="69"/>
      <c r="AD47" s="69"/>
      <c r="AE47" s="69"/>
      <c r="AF47" s="69"/>
      <c r="AG47" s="69"/>
      <c r="AH47" s="69"/>
      <c r="AI47" s="69"/>
      <c r="AJ47" s="69"/>
      <c r="AK47" s="69"/>
      <c r="AL47" s="69"/>
      <c r="AM47" s="69"/>
      <c r="AN47" s="69"/>
      <c r="AO47" s="69"/>
      <c r="AP47" s="69"/>
      <c r="AQ47" s="69"/>
      <c r="AR47" s="69"/>
      <c r="AS47" s="69"/>
      <c r="AT47" s="69"/>
      <c r="AU47" s="69"/>
    </row>
    <row r="48" spans="1:47" ht="12.75">
      <c r="A48" s="55"/>
      <c r="B48" s="55"/>
      <c r="C48" s="55"/>
      <c r="D48" s="55"/>
      <c r="E48" s="55"/>
      <c r="F48" s="55"/>
      <c r="G48" s="55"/>
      <c r="H48" s="55"/>
      <c r="I48" s="55"/>
      <c r="L48" s="55"/>
      <c r="M48" s="55"/>
      <c r="N48" s="55"/>
      <c r="O48" s="107"/>
      <c r="P48" s="55"/>
      <c r="U48" s="1194"/>
      <c r="V48" s="1184"/>
      <c r="W48" s="223" t="s">
        <v>246</v>
      </c>
      <c r="X48" s="1198" t="s">
        <v>245</v>
      </c>
      <c r="Y48" s="1199"/>
      <c r="Z48" s="1200"/>
      <c r="AA48" s="1201"/>
      <c r="AB48" s="69"/>
      <c r="AC48" s="69"/>
      <c r="AD48" s="69"/>
      <c r="AE48" s="69"/>
      <c r="AF48" s="69"/>
      <c r="AG48" s="69"/>
      <c r="AH48" s="69"/>
      <c r="AI48" s="69"/>
      <c r="AJ48" s="69"/>
      <c r="AK48" s="69"/>
      <c r="AL48" s="69"/>
      <c r="AM48" s="69"/>
      <c r="AN48" s="69"/>
      <c r="AO48" s="69"/>
      <c r="AP48" s="69"/>
      <c r="AQ48" s="69"/>
      <c r="AR48" s="69"/>
      <c r="AS48" s="69"/>
      <c r="AT48" s="69"/>
      <c r="AU48" s="69"/>
    </row>
    <row r="49" spans="1:47" ht="12.75">
      <c r="A49" s="55"/>
      <c r="B49" s="55"/>
      <c r="C49" s="55"/>
      <c r="D49" s="55"/>
      <c r="E49" s="55"/>
      <c r="F49" s="55"/>
      <c r="G49" s="55"/>
      <c r="H49" s="55"/>
      <c r="I49" s="55"/>
      <c r="L49" s="55"/>
      <c r="M49" s="55"/>
      <c r="N49" s="55"/>
      <c r="O49" s="107"/>
      <c r="P49" s="55"/>
      <c r="U49" s="1194"/>
      <c r="V49" s="1184"/>
      <c r="W49" s="1184" t="s">
        <v>1</v>
      </c>
      <c r="X49" s="1189" t="s">
        <v>2</v>
      </c>
      <c r="Y49" s="998"/>
      <c r="Z49" s="1190"/>
      <c r="AA49" s="1201"/>
      <c r="AB49" s="69"/>
      <c r="AC49" s="69"/>
      <c r="AD49" s="69"/>
      <c r="AE49" s="69"/>
      <c r="AF49" s="69"/>
      <c r="AG49" s="69"/>
      <c r="AH49" s="69"/>
      <c r="AI49" s="69"/>
      <c r="AJ49" s="69"/>
      <c r="AK49" s="69"/>
      <c r="AL49" s="69"/>
      <c r="AM49" s="69"/>
      <c r="AN49" s="69"/>
      <c r="AO49" s="69"/>
      <c r="AP49" s="69"/>
      <c r="AQ49" s="69"/>
      <c r="AR49" s="69"/>
      <c r="AS49" s="69"/>
      <c r="AT49" s="69"/>
      <c r="AU49" s="69"/>
    </row>
    <row r="50" spans="1:47" ht="12.75">
      <c r="A50" s="55"/>
      <c r="B50" s="55"/>
      <c r="C50" s="55"/>
      <c r="D50" s="55"/>
      <c r="E50" s="55"/>
      <c r="F50" s="55"/>
      <c r="G50" s="55"/>
      <c r="H50" s="55"/>
      <c r="I50" s="55"/>
      <c r="L50" s="55"/>
      <c r="M50" s="55"/>
      <c r="N50" s="55"/>
      <c r="O50" s="107"/>
      <c r="P50" s="55"/>
      <c r="U50" s="1194"/>
      <c r="V50" s="1184"/>
      <c r="W50" s="1184"/>
      <c r="X50" s="1191" t="s">
        <v>269</v>
      </c>
      <c r="Y50" s="1196"/>
      <c r="Z50" s="1192"/>
      <c r="AA50" s="1201"/>
      <c r="AB50" s="69"/>
      <c r="AC50" s="69"/>
      <c r="AD50" s="69"/>
      <c r="AE50" s="69"/>
      <c r="AF50" s="69"/>
      <c r="AG50" s="69"/>
      <c r="AH50" s="69"/>
      <c r="AI50" s="69"/>
      <c r="AJ50" s="69"/>
      <c r="AK50" s="69"/>
      <c r="AL50" s="69"/>
      <c r="AM50" s="69"/>
      <c r="AN50" s="69"/>
      <c r="AO50" s="69"/>
      <c r="AP50" s="69"/>
      <c r="AQ50" s="69"/>
      <c r="AR50" s="69"/>
      <c r="AS50" s="69"/>
      <c r="AT50" s="69"/>
      <c r="AU50" s="69"/>
    </row>
    <row r="51" spans="1:47" ht="12.75" customHeight="1">
      <c r="A51" s="55"/>
      <c r="B51" s="55"/>
      <c r="C51" s="55"/>
      <c r="D51" s="55"/>
      <c r="E51" s="55"/>
      <c r="F51" s="55"/>
      <c r="G51" s="55"/>
      <c r="H51" s="55"/>
      <c r="I51" s="55"/>
      <c r="L51" s="55"/>
      <c r="M51" s="55"/>
      <c r="N51" s="55"/>
      <c r="O51" s="107"/>
      <c r="P51" s="55"/>
      <c r="U51" s="1194"/>
      <c r="V51" s="1184"/>
      <c r="W51" s="1184"/>
      <c r="X51" s="1193" t="s">
        <v>155</v>
      </c>
      <c r="Y51" s="852"/>
      <c r="Z51" s="1183"/>
      <c r="AA51" s="1201"/>
      <c r="AB51" s="69"/>
      <c r="AC51" s="69"/>
      <c r="AD51" s="69"/>
      <c r="AE51" s="69"/>
      <c r="AF51" s="69"/>
      <c r="AG51" s="69"/>
      <c r="AH51" s="69"/>
      <c r="AI51" s="69"/>
      <c r="AJ51" s="69"/>
      <c r="AK51" s="69"/>
      <c r="AL51" s="69"/>
      <c r="AM51" s="69"/>
      <c r="AN51" s="69"/>
      <c r="AO51" s="69"/>
      <c r="AP51" s="69"/>
      <c r="AQ51" s="69"/>
      <c r="AR51" s="69"/>
      <c r="AS51" s="69"/>
      <c r="AT51" s="69"/>
      <c r="AU51" s="69"/>
    </row>
    <row r="52" spans="1:47" ht="12.75">
      <c r="A52" s="55"/>
      <c r="B52" s="55"/>
      <c r="C52" s="55"/>
      <c r="D52" s="55"/>
      <c r="E52" s="55"/>
      <c r="F52" s="55"/>
      <c r="G52" s="55"/>
      <c r="H52" s="55"/>
      <c r="I52" s="55"/>
      <c r="L52" s="55"/>
      <c r="M52" s="55"/>
      <c r="N52" s="55"/>
      <c r="O52" s="107"/>
      <c r="P52" s="55"/>
      <c r="U52" s="1194"/>
      <c r="V52" s="1184"/>
      <c r="W52" s="1184"/>
      <c r="X52" s="234">
        <v>1</v>
      </c>
      <c r="Y52" s="852">
        <v>2</v>
      </c>
      <c r="Z52" s="1183"/>
      <c r="AA52" s="1201"/>
      <c r="AB52" s="69"/>
      <c r="AC52" s="69"/>
      <c r="AD52" s="69"/>
      <c r="AE52" s="69"/>
      <c r="AF52" s="69"/>
      <c r="AG52" s="69"/>
      <c r="AH52" s="69"/>
      <c r="AI52" s="69"/>
      <c r="AJ52" s="69"/>
      <c r="AK52" s="69"/>
      <c r="AL52" s="69"/>
      <c r="AM52" s="69"/>
      <c r="AN52" s="69"/>
      <c r="AO52" s="69"/>
      <c r="AP52" s="69"/>
      <c r="AQ52" s="69"/>
      <c r="AR52" s="69"/>
      <c r="AS52" s="69"/>
      <c r="AT52" s="69"/>
      <c r="AU52" s="69"/>
    </row>
    <row r="53" spans="1:47" ht="12.75">
      <c r="A53" s="55"/>
      <c r="B53" s="55"/>
      <c r="C53" s="55"/>
      <c r="D53" s="55"/>
      <c r="E53" s="55"/>
      <c r="F53" s="55"/>
      <c r="G53" s="55"/>
      <c r="H53" s="55"/>
      <c r="I53" s="55"/>
      <c r="L53" s="55"/>
      <c r="M53" s="55"/>
      <c r="N53" s="55"/>
      <c r="O53" s="107"/>
      <c r="P53" s="55"/>
      <c r="U53" s="1194"/>
      <c r="V53" s="1184"/>
      <c r="W53" s="1184"/>
      <c r="X53" s="1184" t="s">
        <v>1</v>
      </c>
      <c r="Y53" s="1189" t="s">
        <v>2</v>
      </c>
      <c r="Z53" s="1190"/>
      <c r="AA53" s="1201"/>
      <c r="AB53" s="69"/>
      <c r="AC53" s="69"/>
      <c r="AD53" s="69"/>
      <c r="AE53" s="69"/>
      <c r="AF53" s="69"/>
      <c r="AG53" s="69"/>
      <c r="AH53" s="69"/>
      <c r="AI53" s="69"/>
      <c r="AJ53" s="69"/>
      <c r="AK53" s="69"/>
      <c r="AL53" s="69"/>
      <c r="AM53" s="69"/>
      <c r="AN53" s="69"/>
      <c r="AO53" s="69"/>
      <c r="AP53" s="69"/>
      <c r="AQ53" s="69"/>
      <c r="AR53" s="69"/>
      <c r="AS53" s="69"/>
      <c r="AT53" s="69"/>
      <c r="AU53" s="69"/>
    </row>
    <row r="54" spans="1:47" ht="12.75">
      <c r="A54" s="55"/>
      <c r="B54" s="55"/>
      <c r="C54" s="55"/>
      <c r="D54" s="55"/>
      <c r="E54" s="55"/>
      <c r="F54" s="55"/>
      <c r="G54" s="55"/>
      <c r="H54" s="55"/>
      <c r="I54" s="55"/>
      <c r="L54" s="55"/>
      <c r="M54" s="55"/>
      <c r="N54" s="55"/>
      <c r="O54" s="107"/>
      <c r="P54" s="55"/>
      <c r="U54" s="1194"/>
      <c r="V54" s="1184"/>
      <c r="W54" s="1184"/>
      <c r="X54" s="1184"/>
      <c r="Y54" s="1191" t="s">
        <v>270</v>
      </c>
      <c r="Z54" s="1192"/>
      <c r="AA54" s="1201"/>
      <c r="AB54" s="69"/>
      <c r="AC54" s="69"/>
      <c r="AD54" s="69"/>
      <c r="AE54" s="69"/>
      <c r="AF54" s="69"/>
      <c r="AG54" s="69"/>
      <c r="AH54" s="69"/>
      <c r="AI54" s="69"/>
      <c r="AJ54" s="69"/>
      <c r="AK54" s="69"/>
      <c r="AL54" s="69"/>
      <c r="AM54" s="69"/>
      <c r="AN54" s="69"/>
      <c r="AO54" s="69"/>
      <c r="AP54" s="69"/>
      <c r="AQ54" s="69"/>
      <c r="AR54" s="69"/>
      <c r="AS54" s="69"/>
      <c r="AT54" s="69"/>
      <c r="AU54" s="69"/>
    </row>
    <row r="55" spans="1:47" ht="12.75">
      <c r="A55" s="55"/>
      <c r="B55" s="55"/>
      <c r="C55" s="55"/>
      <c r="D55" s="55"/>
      <c r="E55" s="55"/>
      <c r="F55" s="55"/>
      <c r="G55" s="55"/>
      <c r="H55" s="55"/>
      <c r="I55" s="55"/>
      <c r="L55" s="55"/>
      <c r="M55" s="55"/>
      <c r="N55" s="55"/>
      <c r="O55" s="107"/>
      <c r="P55" s="55"/>
      <c r="U55" s="1194"/>
      <c r="V55" s="1184"/>
      <c r="W55" s="1184"/>
      <c r="X55" s="1184"/>
      <c r="Y55" s="1193" t="s">
        <v>154</v>
      </c>
      <c r="Z55" s="1183"/>
      <c r="AA55" s="1201"/>
      <c r="AB55" s="69"/>
      <c r="AC55" s="69"/>
      <c r="AD55" s="69"/>
      <c r="AE55" s="69"/>
      <c r="AF55" s="69"/>
      <c r="AG55" s="69"/>
      <c r="AH55" s="69"/>
      <c r="AI55" s="69"/>
      <c r="AJ55" s="69"/>
      <c r="AK55" s="69"/>
      <c r="AL55" s="69"/>
      <c r="AM55" s="69"/>
      <c r="AN55" s="69"/>
      <c r="AO55" s="69"/>
      <c r="AP55" s="69"/>
      <c r="AQ55" s="69"/>
      <c r="AR55" s="69"/>
      <c r="AS55" s="69"/>
      <c r="AT55" s="69"/>
      <c r="AU55" s="69"/>
    </row>
    <row r="56" spans="1:47" ht="12.75">
      <c r="A56" s="55"/>
      <c r="B56" s="55"/>
      <c r="C56" s="55"/>
      <c r="D56" s="55"/>
      <c r="E56" s="55"/>
      <c r="F56" s="55"/>
      <c r="G56" s="55"/>
      <c r="H56" s="55"/>
      <c r="I56" s="55"/>
      <c r="L56" s="55"/>
      <c r="M56" s="55"/>
      <c r="N56" s="55"/>
      <c r="O56" s="107"/>
      <c r="P56" s="55"/>
      <c r="U56" s="1194"/>
      <c r="V56" s="1184"/>
      <c r="W56" s="1184"/>
      <c r="X56" s="1184"/>
      <c r="Y56" s="223" t="s">
        <v>246</v>
      </c>
      <c r="Z56" s="148">
        <v>2</v>
      </c>
      <c r="AA56" s="1201"/>
      <c r="AB56" s="69"/>
      <c r="AC56" s="69"/>
      <c r="AD56" s="69"/>
      <c r="AE56" s="69"/>
      <c r="AF56" s="69"/>
      <c r="AG56" s="69"/>
      <c r="AH56" s="69"/>
      <c r="AI56" s="69"/>
      <c r="AJ56" s="69"/>
      <c r="AK56" s="69"/>
      <c r="AL56" s="69"/>
      <c r="AM56" s="69"/>
      <c r="AN56" s="69"/>
      <c r="AO56" s="69"/>
      <c r="AP56" s="69"/>
      <c r="AQ56" s="69"/>
      <c r="AR56" s="69"/>
      <c r="AS56" s="69"/>
      <c r="AT56" s="69"/>
      <c r="AU56" s="69"/>
    </row>
    <row r="57" spans="1:47" ht="13.5" thickBot="1">
      <c r="A57" s="55"/>
      <c r="B57" s="55"/>
      <c r="C57" s="55"/>
      <c r="D57" s="55"/>
      <c r="E57" s="55"/>
      <c r="F57" s="153"/>
      <c r="G57" s="55"/>
      <c r="H57" s="55"/>
      <c r="I57" s="55"/>
      <c r="L57" s="55"/>
      <c r="M57" s="55"/>
      <c r="N57" s="55"/>
      <c r="O57" s="107"/>
      <c r="P57" s="55"/>
      <c r="U57" s="1195"/>
      <c r="V57" s="1185"/>
      <c r="W57" s="1185"/>
      <c r="X57" s="1185"/>
      <c r="Y57" s="237" t="s">
        <v>1</v>
      </c>
      <c r="Z57" s="236" t="s">
        <v>2</v>
      </c>
      <c r="AA57" s="1202"/>
      <c r="AB57" s="69"/>
      <c r="AC57" s="69"/>
      <c r="AD57" s="69"/>
      <c r="AE57" s="69"/>
      <c r="AF57" s="69"/>
      <c r="AG57" s="69"/>
      <c r="AH57" s="69"/>
      <c r="AI57" s="69"/>
      <c r="AJ57" s="69"/>
      <c r="AK57" s="69"/>
      <c r="AL57" s="69"/>
      <c r="AM57" s="69"/>
      <c r="AN57" s="69"/>
      <c r="AO57" s="69"/>
      <c r="AP57" s="69"/>
      <c r="AQ57" s="69"/>
      <c r="AR57" s="69"/>
      <c r="AS57" s="69"/>
      <c r="AT57" s="69"/>
      <c r="AU57" s="69"/>
    </row>
    <row r="58" spans="1:47" ht="34.5" customHeight="1">
      <c r="A58" s="1129" t="s">
        <v>248</v>
      </c>
      <c r="B58" s="1132" t="s">
        <v>300</v>
      </c>
      <c r="C58" s="1206">
        <v>1</v>
      </c>
      <c r="D58" s="1207" t="s">
        <v>1</v>
      </c>
      <c r="E58" s="1207"/>
      <c r="F58" s="1207"/>
      <c r="G58" s="1207"/>
      <c r="H58" s="1208"/>
      <c r="I58" s="1216" t="s">
        <v>242</v>
      </c>
      <c r="J58" s="1180" t="s">
        <v>308</v>
      </c>
      <c r="K58" s="1227">
        <v>0</v>
      </c>
      <c r="L58" s="1228" t="s">
        <v>238</v>
      </c>
      <c r="M58" s="1179" t="s">
        <v>244</v>
      </c>
      <c r="N58" s="1180" t="s">
        <v>164</v>
      </c>
      <c r="O58" s="342" t="s">
        <v>180</v>
      </c>
      <c r="P58" s="240" t="s">
        <v>233</v>
      </c>
      <c r="Q58" s="241"/>
      <c r="R58" s="241"/>
      <c r="S58" s="238"/>
      <c r="T58" s="238"/>
      <c r="U58" s="1211">
        <v>181</v>
      </c>
      <c r="V58" s="1212"/>
      <c r="W58" s="1212"/>
      <c r="X58" s="1212"/>
      <c r="Y58" s="1212"/>
      <c r="Z58" s="1213"/>
      <c r="AA58" s="1016"/>
      <c r="AB58" s="69"/>
      <c r="AC58" s="69"/>
      <c r="AD58" s="69"/>
      <c r="AE58" s="69"/>
      <c r="AF58" s="69"/>
      <c r="AG58" s="69"/>
      <c r="AH58" s="69"/>
      <c r="AI58" s="69"/>
      <c r="AJ58" s="69"/>
      <c r="AK58" s="69"/>
      <c r="AL58" s="69"/>
      <c r="AM58" s="69"/>
      <c r="AN58" s="69"/>
      <c r="AO58" s="69"/>
      <c r="AP58" s="69"/>
      <c r="AQ58" s="69"/>
      <c r="AR58" s="69"/>
      <c r="AS58" s="69"/>
      <c r="AT58" s="69"/>
      <c r="AU58" s="69"/>
    </row>
    <row r="59" spans="1:47" ht="34.5" customHeight="1" thickBot="1">
      <c r="A59" s="1204"/>
      <c r="B59" s="1205"/>
      <c r="C59" s="1101"/>
      <c r="D59" s="1209"/>
      <c r="E59" s="1209"/>
      <c r="F59" s="1209"/>
      <c r="G59" s="1209"/>
      <c r="H59" s="1210"/>
      <c r="I59" s="1217"/>
      <c r="J59" s="999"/>
      <c r="K59" s="1091"/>
      <c r="L59" s="1111"/>
      <c r="M59" s="1087"/>
      <c r="N59" s="1089"/>
      <c r="O59" s="157" t="s">
        <v>231</v>
      </c>
      <c r="P59" s="160" t="s">
        <v>232</v>
      </c>
      <c r="Q59" s="159"/>
      <c r="R59" s="159"/>
      <c r="S59" s="157"/>
      <c r="T59" s="157"/>
      <c r="U59" s="1214">
        <v>111</v>
      </c>
      <c r="V59" s="1215"/>
      <c r="W59" s="1215"/>
      <c r="X59" s="1215"/>
      <c r="Y59" s="1215"/>
      <c r="Z59" s="987"/>
      <c r="AA59" s="1017"/>
      <c r="AB59" s="69"/>
      <c r="AC59" s="69"/>
      <c r="AD59" s="69"/>
      <c r="AE59" s="69"/>
      <c r="AF59" s="69"/>
      <c r="AG59" s="69"/>
      <c r="AH59" s="69"/>
      <c r="AI59" s="69"/>
      <c r="AJ59" s="69"/>
      <c r="AK59" s="69"/>
      <c r="AL59" s="69"/>
      <c r="AM59" s="69"/>
      <c r="AN59" s="69"/>
      <c r="AO59" s="69"/>
      <c r="AP59" s="69"/>
      <c r="AQ59" s="69"/>
      <c r="AR59" s="69"/>
      <c r="AS59" s="69"/>
      <c r="AT59" s="69"/>
      <c r="AU59" s="69"/>
    </row>
    <row r="60" spans="1:27" ht="20.25" customHeight="1">
      <c r="A60" s="1130"/>
      <c r="B60" s="1133"/>
      <c r="C60" s="1115">
        <v>2</v>
      </c>
      <c r="D60" s="1083" t="s">
        <v>2</v>
      </c>
      <c r="E60" s="1107" t="s">
        <v>249</v>
      </c>
      <c r="F60" s="850" t="s">
        <v>301</v>
      </c>
      <c r="G60" s="155">
        <v>1</v>
      </c>
      <c r="H60" s="259" t="s">
        <v>1</v>
      </c>
      <c r="I60" s="1218"/>
      <c r="J60" s="1089"/>
      <c r="K60" s="245" t="s">
        <v>309</v>
      </c>
      <c r="L60" s="174" t="s">
        <v>310</v>
      </c>
      <c r="M60" s="157"/>
      <c r="N60" s="157"/>
      <c r="O60" s="160"/>
      <c r="P60" s="160"/>
      <c r="Q60" s="159"/>
      <c r="R60" s="159"/>
      <c r="S60" s="157"/>
      <c r="T60" s="157"/>
      <c r="U60" s="336">
        <v>911</v>
      </c>
      <c r="V60" s="338">
        <v>913</v>
      </c>
      <c r="W60" s="338">
        <v>921</v>
      </c>
      <c r="X60" s="338">
        <v>931</v>
      </c>
      <c r="Y60" s="338">
        <v>951</v>
      </c>
      <c r="Z60" s="339">
        <v>991</v>
      </c>
      <c r="AA60" s="1017"/>
    </row>
    <row r="61" spans="1:27" ht="20.25" customHeight="1" thickBot="1">
      <c r="A61" s="1130"/>
      <c r="B61" s="1133"/>
      <c r="C61" s="1115"/>
      <c r="D61" s="1083"/>
      <c r="E61" s="1116"/>
      <c r="F61" s="996"/>
      <c r="G61" s="1115">
        <v>2</v>
      </c>
      <c r="H61" s="1102" t="s">
        <v>2</v>
      </c>
      <c r="I61" s="1116" t="s">
        <v>250</v>
      </c>
      <c r="J61" s="1117" t="s">
        <v>302</v>
      </c>
      <c r="K61" s="164">
        <v>1</v>
      </c>
      <c r="L61" s="166" t="s">
        <v>1</v>
      </c>
      <c r="M61" s="225"/>
      <c r="N61" s="178"/>
      <c r="O61" s="158"/>
      <c r="P61" s="162"/>
      <c r="Q61" s="161"/>
      <c r="R61" s="161"/>
      <c r="S61" s="158"/>
      <c r="T61" s="158"/>
      <c r="U61" s="335">
        <v>912</v>
      </c>
      <c r="V61" s="337">
        <v>914</v>
      </c>
      <c r="W61" s="337">
        <v>922</v>
      </c>
      <c r="X61" s="337">
        <v>932</v>
      </c>
      <c r="Y61" s="337">
        <v>952</v>
      </c>
      <c r="Z61" s="341">
        <v>992</v>
      </c>
      <c r="AA61" s="1017"/>
    </row>
    <row r="62" spans="1:27" ht="28.5" customHeight="1">
      <c r="A62" s="1130"/>
      <c r="B62" s="1133"/>
      <c r="C62" s="1115"/>
      <c r="D62" s="1083"/>
      <c r="E62" s="1116"/>
      <c r="F62" s="996"/>
      <c r="G62" s="1115"/>
      <c r="H62" s="1103"/>
      <c r="I62" s="1116"/>
      <c r="J62" s="1117"/>
      <c r="K62" s="1100">
        <v>2</v>
      </c>
      <c r="L62" s="1102" t="s">
        <v>2</v>
      </c>
      <c r="M62" s="1105" t="s">
        <v>254</v>
      </c>
      <c r="N62" s="1088" t="s">
        <v>303</v>
      </c>
      <c r="O62" s="1090">
        <v>2</v>
      </c>
      <c r="P62" s="1083" t="s">
        <v>2</v>
      </c>
      <c r="Q62" s="1086" t="s">
        <v>262</v>
      </c>
      <c r="R62" s="999" t="s">
        <v>306</v>
      </c>
      <c r="S62" s="157">
        <v>1</v>
      </c>
      <c r="T62" s="332" t="s">
        <v>271</v>
      </c>
      <c r="U62" s="1229">
        <v>211</v>
      </c>
      <c r="V62" s="1219">
        <v>212</v>
      </c>
      <c r="W62" s="1219">
        <v>221</v>
      </c>
      <c r="X62" s="1219">
        <v>231</v>
      </c>
      <c r="Y62" s="1222">
        <v>241</v>
      </c>
      <c r="Z62" s="1156"/>
      <c r="AA62" s="1017"/>
    </row>
    <row r="63" spans="1:36" ht="28.5" customHeight="1">
      <c r="A63" s="1130"/>
      <c r="B63" s="1133"/>
      <c r="C63" s="1115"/>
      <c r="D63" s="1083"/>
      <c r="E63" s="1116"/>
      <c r="F63" s="996"/>
      <c r="G63" s="1115"/>
      <c r="H63" s="1103"/>
      <c r="I63" s="1116"/>
      <c r="J63" s="1117"/>
      <c r="K63" s="953"/>
      <c r="L63" s="1103"/>
      <c r="M63" s="1106"/>
      <c r="N63" s="999"/>
      <c r="O63" s="1091"/>
      <c r="P63" s="1084"/>
      <c r="Q63" s="1087"/>
      <c r="R63" s="1089"/>
      <c r="S63" s="340" t="s">
        <v>311</v>
      </c>
      <c r="T63" s="187" t="s">
        <v>312</v>
      </c>
      <c r="U63" s="1230"/>
      <c r="V63" s="1220"/>
      <c r="W63" s="1220"/>
      <c r="X63" s="1220"/>
      <c r="Y63" s="1223">
        <v>251</v>
      </c>
      <c r="Z63" s="1224">
        <v>299</v>
      </c>
      <c r="AA63" s="1017"/>
      <c r="AD63" s="172"/>
      <c r="AE63" s="156"/>
      <c r="AF63" s="155"/>
      <c r="AG63" s="155"/>
      <c r="AH63" s="181"/>
      <c r="AI63" s="181"/>
      <c r="AJ63" s="181"/>
    </row>
    <row r="64" spans="1:27" ht="19.5" customHeight="1">
      <c r="A64" s="1130"/>
      <c r="B64" s="1133"/>
      <c r="C64" s="1115"/>
      <c r="D64" s="1083"/>
      <c r="E64" s="1116"/>
      <c r="F64" s="996"/>
      <c r="G64" s="1115"/>
      <c r="H64" s="1103"/>
      <c r="I64" s="1116"/>
      <c r="J64" s="1117"/>
      <c r="K64" s="953"/>
      <c r="L64" s="1103"/>
      <c r="M64" s="1106"/>
      <c r="N64" s="999"/>
      <c r="O64" s="165">
        <v>1</v>
      </c>
      <c r="P64" s="252" t="s">
        <v>1</v>
      </c>
      <c r="Q64" s="253"/>
      <c r="R64" s="159"/>
      <c r="S64" s="340"/>
      <c r="T64" s="187"/>
      <c r="U64" s="1230"/>
      <c r="V64" s="1220"/>
      <c r="W64" s="1220"/>
      <c r="X64" s="1220"/>
      <c r="Y64" s="1220"/>
      <c r="Z64" s="1225"/>
      <c r="AA64" s="1017"/>
    </row>
    <row r="65" spans="1:27" ht="19.5" customHeight="1" thickBot="1">
      <c r="A65" s="1130"/>
      <c r="B65" s="1133"/>
      <c r="C65" s="1115"/>
      <c r="D65" s="1084"/>
      <c r="E65" s="1116"/>
      <c r="F65" s="996"/>
      <c r="G65" s="1115"/>
      <c r="H65" s="1104"/>
      <c r="I65" s="1116"/>
      <c r="J65" s="1117"/>
      <c r="K65" s="1101"/>
      <c r="L65" s="1104"/>
      <c r="M65" s="1107"/>
      <c r="N65" s="1089"/>
      <c r="O65" s="165">
        <v>0</v>
      </c>
      <c r="P65" s="187" t="s">
        <v>3</v>
      </c>
      <c r="Q65" s="254"/>
      <c r="R65" s="255"/>
      <c r="S65" s="166"/>
      <c r="T65" s="166"/>
      <c r="U65" s="1231"/>
      <c r="V65" s="1221"/>
      <c r="W65" s="1221"/>
      <c r="X65" s="1221"/>
      <c r="Y65" s="1221"/>
      <c r="Z65" s="1226"/>
      <c r="AA65" s="1017"/>
    </row>
    <row r="66" spans="1:27" ht="19.5" customHeight="1" thickBot="1">
      <c r="A66" s="1131"/>
      <c r="B66" s="1134"/>
      <c r="C66" s="167">
        <v>0</v>
      </c>
      <c r="D66" s="168" t="s">
        <v>9</v>
      </c>
      <c r="E66" s="169"/>
      <c r="F66" s="170"/>
      <c r="G66" s="167"/>
      <c r="H66" s="171"/>
      <c r="I66" s="169"/>
      <c r="J66" s="170"/>
      <c r="K66" s="170"/>
      <c r="L66" s="167"/>
      <c r="M66" s="167"/>
      <c r="N66" s="167"/>
      <c r="O66" s="168"/>
      <c r="P66" s="177"/>
      <c r="Q66" s="177"/>
      <c r="R66" s="177"/>
      <c r="S66" s="176"/>
      <c r="T66" s="176"/>
      <c r="U66" s="934"/>
      <c r="V66" s="1013"/>
      <c r="W66" s="1013"/>
      <c r="X66" s="1013"/>
      <c r="Y66" s="1013"/>
      <c r="Z66" s="935"/>
      <c r="AA66" s="136">
        <v>-1</v>
      </c>
    </row>
    <row r="67" spans="29:46" ht="13.5" thickBot="1">
      <c r="AC67" s="205"/>
      <c r="AF67" s="108"/>
      <c r="AG67" s="108"/>
      <c r="AJ67" s="108"/>
      <c r="AL67" s="108"/>
      <c r="AM67" s="108"/>
      <c r="AN67" s="108"/>
      <c r="AO67" s="108"/>
      <c r="AQ67" s="108"/>
      <c r="AR67" s="108"/>
      <c r="AT67" s="108"/>
    </row>
    <row r="68" spans="1:27" ht="12.75">
      <c r="A68" s="62" t="s">
        <v>183</v>
      </c>
      <c r="B68" s="55"/>
      <c r="C68" s="55"/>
      <c r="D68" s="55"/>
      <c r="E68" s="55"/>
      <c r="F68" s="55"/>
      <c r="G68" s="55"/>
      <c r="H68" s="55"/>
      <c r="I68" s="55"/>
      <c r="L68" s="55"/>
      <c r="M68" s="55"/>
      <c r="N68" s="55"/>
      <c r="O68" s="107"/>
      <c r="P68" s="55"/>
      <c r="U68" s="890" t="s">
        <v>243</v>
      </c>
      <c r="V68" s="891"/>
      <c r="W68" s="891"/>
      <c r="X68" s="891"/>
      <c r="Y68" s="891"/>
      <c r="Z68" s="891"/>
      <c r="AA68" s="892"/>
    </row>
    <row r="69" spans="1:47" ht="12.75">
      <c r="A69" s="55"/>
      <c r="B69" s="55"/>
      <c r="C69" s="55"/>
      <c r="D69" s="55"/>
      <c r="E69" s="55"/>
      <c r="F69" s="55"/>
      <c r="G69" s="55"/>
      <c r="H69" s="55"/>
      <c r="I69" s="55"/>
      <c r="L69" s="55"/>
      <c r="M69" s="55"/>
      <c r="N69" s="55"/>
      <c r="O69" s="107"/>
      <c r="P69" s="55"/>
      <c r="U69" s="893" t="s">
        <v>163</v>
      </c>
      <c r="V69" s="894"/>
      <c r="W69" s="894"/>
      <c r="X69" s="894"/>
      <c r="Y69" s="894"/>
      <c r="Z69" s="894"/>
      <c r="AA69" s="895"/>
      <c r="AB69" s="69"/>
      <c r="AC69" s="69"/>
      <c r="AD69" s="69"/>
      <c r="AE69" s="69"/>
      <c r="AF69" s="69"/>
      <c r="AG69" s="69"/>
      <c r="AH69" s="69"/>
      <c r="AI69" s="69"/>
      <c r="AJ69" s="69"/>
      <c r="AK69" s="69"/>
      <c r="AL69" s="69"/>
      <c r="AM69" s="69"/>
      <c r="AN69" s="69"/>
      <c r="AO69" s="69"/>
      <c r="AP69" s="69"/>
      <c r="AQ69" s="69"/>
      <c r="AR69" s="69"/>
      <c r="AS69" s="69"/>
      <c r="AT69" s="69"/>
      <c r="AU69" s="69"/>
    </row>
    <row r="70" spans="1:47" ht="12.75">
      <c r="A70" s="55"/>
      <c r="B70" s="55"/>
      <c r="C70" s="55"/>
      <c r="D70" s="55"/>
      <c r="E70" s="55"/>
      <c r="F70" s="55"/>
      <c r="G70" s="55"/>
      <c r="H70" s="55"/>
      <c r="I70" s="55"/>
      <c r="L70" s="55"/>
      <c r="M70" s="55"/>
      <c r="N70" s="55"/>
      <c r="O70" s="107"/>
      <c r="P70" s="55"/>
      <c r="U70" s="893" t="s">
        <v>177</v>
      </c>
      <c r="V70" s="894"/>
      <c r="W70" s="894"/>
      <c r="X70" s="894"/>
      <c r="Y70" s="894"/>
      <c r="Z70" s="896"/>
      <c r="AA70" s="98" t="s">
        <v>178</v>
      </c>
      <c r="AB70" s="69"/>
      <c r="AC70" s="69"/>
      <c r="AD70" s="69"/>
      <c r="AE70" s="69"/>
      <c r="AF70" s="69"/>
      <c r="AG70" s="69"/>
      <c r="AH70" s="69"/>
      <c r="AI70" s="69"/>
      <c r="AJ70" s="69"/>
      <c r="AK70" s="69"/>
      <c r="AL70" s="69"/>
      <c r="AM70" s="69"/>
      <c r="AN70" s="69"/>
      <c r="AO70" s="69"/>
      <c r="AP70" s="69"/>
      <c r="AQ70" s="69"/>
      <c r="AR70" s="69"/>
      <c r="AS70" s="69"/>
      <c r="AT70" s="69"/>
      <c r="AU70" s="69"/>
    </row>
    <row r="71" spans="1:47" ht="12.75">
      <c r="A71" s="55"/>
      <c r="B71" s="55"/>
      <c r="C71" s="55"/>
      <c r="D71" s="55"/>
      <c r="E71" s="55"/>
      <c r="F71" s="55"/>
      <c r="G71" s="55"/>
      <c r="H71" s="55"/>
      <c r="I71" s="55"/>
      <c r="L71" s="55"/>
      <c r="M71" s="55"/>
      <c r="N71" s="55"/>
      <c r="O71" s="107"/>
      <c r="P71" s="55"/>
      <c r="U71" s="1186" t="s">
        <v>235</v>
      </c>
      <c r="V71" s="1187"/>
      <c r="W71" s="1187"/>
      <c r="X71" s="1187"/>
      <c r="Y71" s="1187"/>
      <c r="Z71" s="1188"/>
      <c r="AA71" s="1201" t="s">
        <v>236</v>
      </c>
      <c r="AB71" s="69"/>
      <c r="AC71" s="69"/>
      <c r="AD71" s="69"/>
      <c r="AE71" s="69"/>
      <c r="AF71" s="69"/>
      <c r="AG71" s="69"/>
      <c r="AH71" s="69"/>
      <c r="AI71" s="69"/>
      <c r="AJ71" s="69"/>
      <c r="AK71" s="69"/>
      <c r="AL71" s="69"/>
      <c r="AM71" s="69"/>
      <c r="AN71" s="69"/>
      <c r="AO71" s="69"/>
      <c r="AP71" s="69"/>
      <c r="AQ71" s="69"/>
      <c r="AR71" s="69"/>
      <c r="AS71" s="69"/>
      <c r="AT71" s="69"/>
      <c r="AU71" s="69"/>
    </row>
    <row r="72" spans="1:47" ht="12.75">
      <c r="A72" s="55"/>
      <c r="B72" s="55"/>
      <c r="C72" s="55"/>
      <c r="D72" s="55"/>
      <c r="E72" s="55"/>
      <c r="F72" s="55"/>
      <c r="G72" s="55"/>
      <c r="H72" s="55"/>
      <c r="I72" s="55"/>
      <c r="L72" s="55"/>
      <c r="M72" s="55"/>
      <c r="N72" s="55"/>
      <c r="O72" s="107"/>
      <c r="P72" s="55"/>
      <c r="U72" s="1203" t="s">
        <v>265</v>
      </c>
      <c r="V72" s="1196"/>
      <c r="W72" s="1196"/>
      <c r="X72" s="1196"/>
      <c r="Y72" s="1196"/>
      <c r="Z72" s="1192"/>
      <c r="AA72" s="1201"/>
      <c r="AB72" s="69"/>
      <c r="AC72" s="69"/>
      <c r="AD72" s="69"/>
      <c r="AE72" s="69"/>
      <c r="AF72" s="69"/>
      <c r="AG72" s="69"/>
      <c r="AH72" s="69"/>
      <c r="AI72" s="69"/>
      <c r="AJ72" s="69"/>
      <c r="AK72" s="69"/>
      <c r="AL72" s="69"/>
      <c r="AM72" s="69"/>
      <c r="AN72" s="69"/>
      <c r="AO72" s="69"/>
      <c r="AP72" s="69"/>
      <c r="AQ72" s="69"/>
      <c r="AR72" s="69"/>
      <c r="AS72" s="69"/>
      <c r="AT72" s="69"/>
      <c r="AU72" s="69"/>
    </row>
    <row r="73" spans="1:47" ht="12.75" customHeight="1">
      <c r="A73" s="55"/>
      <c r="B73" s="55"/>
      <c r="C73" s="55"/>
      <c r="D73" s="55"/>
      <c r="E73" s="55"/>
      <c r="F73" s="55"/>
      <c r="G73" s="55"/>
      <c r="H73" s="55"/>
      <c r="I73" s="55"/>
      <c r="L73" s="55"/>
      <c r="M73" s="55"/>
      <c r="N73" s="55"/>
      <c r="O73" s="107"/>
      <c r="P73" s="55"/>
      <c r="U73" s="1182" t="s">
        <v>176</v>
      </c>
      <c r="V73" s="852"/>
      <c r="W73" s="852"/>
      <c r="X73" s="852"/>
      <c r="Y73" s="852"/>
      <c r="Z73" s="1183"/>
      <c r="AA73" s="1201"/>
      <c r="AB73" s="69"/>
      <c r="AC73" s="69"/>
      <c r="AD73" s="69"/>
      <c r="AE73" s="69"/>
      <c r="AF73" s="69"/>
      <c r="AG73" s="69"/>
      <c r="AH73" s="69"/>
      <c r="AI73" s="69"/>
      <c r="AJ73" s="69"/>
      <c r="AK73" s="69"/>
      <c r="AL73" s="69"/>
      <c r="AM73" s="69"/>
      <c r="AN73" s="69"/>
      <c r="AO73" s="69"/>
      <c r="AP73" s="69"/>
      <c r="AQ73" s="69"/>
      <c r="AR73" s="69"/>
      <c r="AS73" s="69"/>
      <c r="AT73" s="69"/>
      <c r="AU73" s="69"/>
    </row>
    <row r="74" spans="1:47" ht="12.75">
      <c r="A74" s="55"/>
      <c r="B74" s="55"/>
      <c r="C74" s="55"/>
      <c r="D74" s="55"/>
      <c r="E74" s="55"/>
      <c r="F74" s="55"/>
      <c r="G74" s="55"/>
      <c r="H74" s="55"/>
      <c r="I74" s="55"/>
      <c r="L74" s="55"/>
      <c r="M74" s="55"/>
      <c r="N74" s="55"/>
      <c r="O74" s="107"/>
      <c r="P74" s="55"/>
      <c r="U74" s="334" t="s">
        <v>246</v>
      </c>
      <c r="V74" s="1198" t="s">
        <v>245</v>
      </c>
      <c r="W74" s="1199"/>
      <c r="X74" s="1199"/>
      <c r="Y74" s="1199"/>
      <c r="Z74" s="1200"/>
      <c r="AA74" s="1201"/>
      <c r="AB74" s="69"/>
      <c r="AC74" s="69"/>
      <c r="AD74" s="69"/>
      <c r="AE74" s="69"/>
      <c r="AF74" s="69"/>
      <c r="AG74" s="69"/>
      <c r="AH74" s="69"/>
      <c r="AI74" s="69"/>
      <c r="AJ74" s="69"/>
      <c r="AK74" s="69"/>
      <c r="AL74" s="69"/>
      <c r="AM74" s="69"/>
      <c r="AN74" s="69"/>
      <c r="AO74" s="69"/>
      <c r="AP74" s="69"/>
      <c r="AQ74" s="69"/>
      <c r="AR74" s="69"/>
      <c r="AS74" s="69"/>
      <c r="AT74" s="69"/>
      <c r="AU74" s="69"/>
    </row>
    <row r="75" spans="1:47" ht="12.75" customHeight="1">
      <c r="A75" s="55"/>
      <c r="B75" s="55"/>
      <c r="C75" s="55"/>
      <c r="D75" s="55"/>
      <c r="E75" s="55"/>
      <c r="F75" s="55"/>
      <c r="G75" s="55"/>
      <c r="H75" s="55"/>
      <c r="I75" s="55"/>
      <c r="L75" s="55"/>
      <c r="M75" s="55"/>
      <c r="N75" s="55"/>
      <c r="O75" s="107"/>
      <c r="P75" s="55"/>
      <c r="U75" s="1194" t="s">
        <v>1</v>
      </c>
      <c r="V75" s="1189" t="s">
        <v>2</v>
      </c>
      <c r="W75" s="998"/>
      <c r="X75" s="998"/>
      <c r="Y75" s="998"/>
      <c r="Z75" s="1190"/>
      <c r="AA75" s="1201"/>
      <c r="AB75" s="69"/>
      <c r="AC75" s="69"/>
      <c r="AD75" s="69"/>
      <c r="AE75" s="69"/>
      <c r="AF75" s="69"/>
      <c r="AG75" s="69"/>
      <c r="AH75" s="69"/>
      <c r="AI75" s="69"/>
      <c r="AJ75" s="69"/>
      <c r="AK75" s="69"/>
      <c r="AL75" s="69"/>
      <c r="AM75" s="69"/>
      <c r="AN75" s="69"/>
      <c r="AO75" s="69"/>
      <c r="AP75" s="69"/>
      <c r="AQ75" s="69"/>
      <c r="AR75" s="69"/>
      <c r="AS75" s="69"/>
      <c r="AT75" s="69"/>
      <c r="AU75" s="69"/>
    </row>
    <row r="76" spans="1:47" ht="12.75">
      <c r="A76" s="55"/>
      <c r="B76" s="55"/>
      <c r="C76" s="55"/>
      <c r="D76" s="55"/>
      <c r="E76" s="55"/>
      <c r="F76" s="55"/>
      <c r="G76" s="55"/>
      <c r="H76" s="55"/>
      <c r="I76" s="55"/>
      <c r="L76" s="55"/>
      <c r="M76" s="55"/>
      <c r="N76" s="55"/>
      <c r="O76" s="107"/>
      <c r="P76" s="55"/>
      <c r="U76" s="1194"/>
      <c r="V76" s="1191" t="s">
        <v>266</v>
      </c>
      <c r="W76" s="1196"/>
      <c r="X76" s="1196"/>
      <c r="Y76" s="1196"/>
      <c r="Z76" s="1192"/>
      <c r="AA76" s="1201"/>
      <c r="AB76" s="69"/>
      <c r="AC76" s="69"/>
      <c r="AD76" s="69"/>
      <c r="AE76" s="69"/>
      <c r="AF76" s="69"/>
      <c r="AG76" s="69"/>
      <c r="AH76" s="69"/>
      <c r="AI76" s="69"/>
      <c r="AJ76" s="69"/>
      <c r="AK76" s="69"/>
      <c r="AL76" s="69"/>
      <c r="AM76" s="69"/>
      <c r="AN76" s="69"/>
      <c r="AO76" s="69"/>
      <c r="AP76" s="69"/>
      <c r="AQ76" s="69"/>
      <c r="AR76" s="69"/>
      <c r="AS76" s="69"/>
      <c r="AT76" s="69"/>
      <c r="AU76" s="69"/>
    </row>
    <row r="77" spans="1:47" ht="12.75">
      <c r="A77" s="55"/>
      <c r="B77" s="55"/>
      <c r="C77" s="55"/>
      <c r="D77" s="55"/>
      <c r="E77" s="55"/>
      <c r="F77" s="55"/>
      <c r="G77" s="55"/>
      <c r="H77" s="55"/>
      <c r="I77" s="55"/>
      <c r="L77" s="55"/>
      <c r="M77" s="55"/>
      <c r="N77" s="55"/>
      <c r="O77" s="107"/>
      <c r="P77" s="55"/>
      <c r="U77" s="1194"/>
      <c r="V77" s="1193" t="s">
        <v>267</v>
      </c>
      <c r="W77" s="852"/>
      <c r="X77" s="852"/>
      <c r="Y77" s="852"/>
      <c r="Z77" s="1183"/>
      <c r="AA77" s="1201"/>
      <c r="AB77" s="69"/>
      <c r="AC77" s="69"/>
      <c r="AD77" s="69"/>
      <c r="AE77" s="69"/>
      <c r="AF77" s="69"/>
      <c r="AG77" s="69"/>
      <c r="AH77" s="69"/>
      <c r="AI77" s="69"/>
      <c r="AJ77" s="69"/>
      <c r="AK77" s="69"/>
      <c r="AL77" s="69"/>
      <c r="AM77" s="69"/>
      <c r="AN77" s="69"/>
      <c r="AO77" s="69"/>
      <c r="AP77" s="69"/>
      <c r="AQ77" s="69"/>
      <c r="AR77" s="69"/>
      <c r="AS77" s="69"/>
      <c r="AT77" s="69"/>
      <c r="AU77" s="69"/>
    </row>
    <row r="78" spans="1:47" ht="12.75">
      <c r="A78" s="55"/>
      <c r="B78" s="55"/>
      <c r="C78" s="55"/>
      <c r="D78" s="55"/>
      <c r="E78" s="55"/>
      <c r="F78" s="55"/>
      <c r="G78" s="55"/>
      <c r="H78" s="55"/>
      <c r="I78" s="55"/>
      <c r="L78" s="55"/>
      <c r="M78" s="55"/>
      <c r="N78" s="55"/>
      <c r="O78" s="107"/>
      <c r="P78" s="55"/>
      <c r="U78" s="1194"/>
      <c r="V78" s="244" t="s">
        <v>246</v>
      </c>
      <c r="W78" s="1198" t="s">
        <v>245</v>
      </c>
      <c r="X78" s="1199"/>
      <c r="Y78" s="1199"/>
      <c r="Z78" s="1200"/>
      <c r="AA78" s="1201"/>
      <c r="AB78" s="69"/>
      <c r="AC78" s="69"/>
      <c r="AD78" s="69"/>
      <c r="AE78" s="69"/>
      <c r="AF78" s="69"/>
      <c r="AG78" s="69"/>
      <c r="AH78" s="69"/>
      <c r="AI78" s="69"/>
      <c r="AJ78" s="69"/>
      <c r="AK78" s="69"/>
      <c r="AL78" s="69"/>
      <c r="AM78" s="69"/>
      <c r="AN78" s="69"/>
      <c r="AO78" s="69"/>
      <c r="AP78" s="69"/>
      <c r="AQ78" s="69"/>
      <c r="AR78" s="69"/>
      <c r="AS78" s="69"/>
      <c r="AT78" s="69"/>
      <c r="AU78" s="69"/>
    </row>
    <row r="79" spans="1:47" ht="12.75" customHeight="1">
      <c r="A79" s="55"/>
      <c r="B79" s="55"/>
      <c r="C79" s="55"/>
      <c r="D79" s="55"/>
      <c r="E79" s="55"/>
      <c r="F79" s="55"/>
      <c r="G79" s="55"/>
      <c r="H79" s="55"/>
      <c r="I79" s="55"/>
      <c r="L79" s="55"/>
      <c r="M79" s="55"/>
      <c r="N79" s="55"/>
      <c r="O79" s="107"/>
      <c r="P79" s="55"/>
      <c r="U79" s="1194"/>
      <c r="V79" s="1184" t="s">
        <v>1</v>
      </c>
      <c r="W79" s="1189" t="s">
        <v>2</v>
      </c>
      <c r="X79" s="998"/>
      <c r="Y79" s="998"/>
      <c r="Z79" s="1190"/>
      <c r="AA79" s="1201"/>
      <c r="AB79" s="69"/>
      <c r="AC79" s="69"/>
      <c r="AD79" s="69"/>
      <c r="AE79" s="69"/>
      <c r="AF79" s="69"/>
      <c r="AG79" s="69"/>
      <c r="AH79" s="69"/>
      <c r="AI79" s="69"/>
      <c r="AJ79" s="69"/>
      <c r="AK79" s="69"/>
      <c r="AL79" s="69"/>
      <c r="AM79" s="69"/>
      <c r="AN79" s="69"/>
      <c r="AO79" s="69"/>
      <c r="AP79" s="69"/>
      <c r="AQ79" s="69"/>
      <c r="AR79" s="69"/>
      <c r="AS79" s="69"/>
      <c r="AT79" s="69"/>
      <c r="AU79" s="69"/>
    </row>
    <row r="80" spans="1:47" ht="12.75">
      <c r="A80" s="55"/>
      <c r="B80" s="55"/>
      <c r="C80" s="55"/>
      <c r="D80" s="55"/>
      <c r="E80" s="55"/>
      <c r="F80" s="55"/>
      <c r="G80" s="55"/>
      <c r="H80" s="55"/>
      <c r="I80" s="55"/>
      <c r="L80" s="55"/>
      <c r="M80" s="55"/>
      <c r="N80" s="55"/>
      <c r="O80" s="107"/>
      <c r="P80" s="55"/>
      <c r="U80" s="1194"/>
      <c r="V80" s="1184"/>
      <c r="W80" s="1191" t="s">
        <v>268</v>
      </c>
      <c r="X80" s="1196"/>
      <c r="Y80" s="1196"/>
      <c r="Z80" s="1192"/>
      <c r="AA80" s="1201"/>
      <c r="AB80" s="69"/>
      <c r="AC80" s="69"/>
      <c r="AD80" s="69"/>
      <c r="AE80" s="69"/>
      <c r="AF80" s="69"/>
      <c r="AG80" s="69"/>
      <c r="AH80" s="69"/>
      <c r="AI80" s="69"/>
      <c r="AJ80" s="69"/>
      <c r="AK80" s="69"/>
      <c r="AL80" s="69"/>
      <c r="AM80" s="69"/>
      <c r="AN80" s="69"/>
      <c r="AO80" s="69"/>
      <c r="AP80" s="69"/>
      <c r="AQ80" s="69"/>
      <c r="AR80" s="69"/>
      <c r="AS80" s="69"/>
      <c r="AT80" s="69"/>
      <c r="AU80" s="69"/>
    </row>
    <row r="81" spans="1:47" ht="12.75" customHeight="1">
      <c r="A81" s="55"/>
      <c r="B81" s="55"/>
      <c r="C81" s="55"/>
      <c r="D81" s="55"/>
      <c r="E81" s="55"/>
      <c r="F81" s="55"/>
      <c r="G81" s="55"/>
      <c r="H81" s="55"/>
      <c r="I81" s="55"/>
      <c r="L81" s="55"/>
      <c r="M81" s="55"/>
      <c r="N81" s="55"/>
      <c r="O81" s="107"/>
      <c r="P81" s="55"/>
      <c r="U81" s="1194"/>
      <c r="V81" s="1184"/>
      <c r="W81" s="1193" t="s">
        <v>299</v>
      </c>
      <c r="X81" s="852"/>
      <c r="Y81" s="852"/>
      <c r="Z81" s="1183"/>
      <c r="AA81" s="1201"/>
      <c r="AB81" s="69"/>
      <c r="AC81" s="69"/>
      <c r="AD81" s="69"/>
      <c r="AE81" s="69"/>
      <c r="AF81" s="69"/>
      <c r="AG81" s="69"/>
      <c r="AH81" s="69"/>
      <c r="AI81" s="69"/>
      <c r="AJ81" s="69"/>
      <c r="AK81" s="69"/>
      <c r="AL81" s="69"/>
      <c r="AM81" s="69"/>
      <c r="AN81" s="69"/>
      <c r="AO81" s="69"/>
      <c r="AP81" s="69"/>
      <c r="AQ81" s="69"/>
      <c r="AR81" s="69"/>
      <c r="AS81" s="69"/>
      <c r="AT81" s="69"/>
      <c r="AU81" s="69"/>
    </row>
    <row r="82" spans="1:47" ht="12.75">
      <c r="A82" s="55"/>
      <c r="B82" s="55"/>
      <c r="C82" s="55"/>
      <c r="D82" s="55"/>
      <c r="E82" s="55"/>
      <c r="F82" s="55"/>
      <c r="G82" s="55"/>
      <c r="H82" s="55"/>
      <c r="I82" s="55"/>
      <c r="L82" s="55"/>
      <c r="M82" s="55"/>
      <c r="N82" s="55"/>
      <c r="O82" s="107"/>
      <c r="P82" s="55"/>
      <c r="U82" s="1194"/>
      <c r="V82" s="1184"/>
      <c r="W82" s="223" t="s">
        <v>246</v>
      </c>
      <c r="X82" s="1198" t="s">
        <v>245</v>
      </c>
      <c r="Y82" s="1199"/>
      <c r="Z82" s="1200"/>
      <c r="AA82" s="1201"/>
      <c r="AB82" s="69"/>
      <c r="AC82" s="69"/>
      <c r="AD82" s="69"/>
      <c r="AE82" s="69"/>
      <c r="AF82" s="69"/>
      <c r="AG82" s="69"/>
      <c r="AH82" s="69"/>
      <c r="AI82" s="69"/>
      <c r="AJ82" s="69"/>
      <c r="AK82" s="69"/>
      <c r="AL82" s="69"/>
      <c r="AM82" s="69"/>
      <c r="AN82" s="69"/>
      <c r="AO82" s="69"/>
      <c r="AP82" s="69"/>
      <c r="AQ82" s="69"/>
      <c r="AR82" s="69"/>
      <c r="AS82" s="69"/>
      <c r="AT82" s="69"/>
      <c r="AU82" s="69"/>
    </row>
    <row r="83" spans="1:47" ht="12.75">
      <c r="A83" s="55"/>
      <c r="B83" s="55"/>
      <c r="C83" s="55"/>
      <c r="D83" s="55"/>
      <c r="E83" s="55"/>
      <c r="F83" s="55"/>
      <c r="G83" s="55"/>
      <c r="H83" s="55"/>
      <c r="I83" s="55"/>
      <c r="L83" s="55"/>
      <c r="M83" s="55"/>
      <c r="N83" s="55"/>
      <c r="O83" s="107"/>
      <c r="P83" s="55"/>
      <c r="U83" s="1194"/>
      <c r="V83" s="1184"/>
      <c r="W83" s="1184" t="s">
        <v>1</v>
      </c>
      <c r="X83" s="1189" t="s">
        <v>2</v>
      </c>
      <c r="Y83" s="998"/>
      <c r="Z83" s="1190"/>
      <c r="AA83" s="1201"/>
      <c r="AB83" s="69"/>
      <c r="AC83" s="69"/>
      <c r="AD83" s="69"/>
      <c r="AE83" s="69"/>
      <c r="AF83" s="69"/>
      <c r="AG83" s="69"/>
      <c r="AH83" s="69"/>
      <c r="AI83" s="69"/>
      <c r="AJ83" s="69"/>
      <c r="AK83" s="69"/>
      <c r="AL83" s="69"/>
      <c r="AM83" s="69"/>
      <c r="AN83" s="69"/>
      <c r="AO83" s="69"/>
      <c r="AP83" s="69"/>
      <c r="AQ83" s="69"/>
      <c r="AR83" s="69"/>
      <c r="AS83" s="69"/>
      <c r="AT83" s="69"/>
      <c r="AU83" s="69"/>
    </row>
    <row r="84" spans="1:47" ht="12.75">
      <c r="A84" s="55"/>
      <c r="B84" s="55"/>
      <c r="C84" s="55"/>
      <c r="D84" s="55"/>
      <c r="E84" s="55"/>
      <c r="F84" s="55"/>
      <c r="G84" s="55"/>
      <c r="H84" s="55"/>
      <c r="I84" s="55"/>
      <c r="L84" s="55"/>
      <c r="M84" s="55"/>
      <c r="N84" s="55"/>
      <c r="O84" s="107"/>
      <c r="P84" s="55"/>
      <c r="U84" s="1194"/>
      <c r="V84" s="1184"/>
      <c r="W84" s="1184"/>
      <c r="X84" s="1191" t="s">
        <v>269</v>
      </c>
      <c r="Y84" s="1196"/>
      <c r="Z84" s="1192"/>
      <c r="AA84" s="1201"/>
      <c r="AB84" s="69"/>
      <c r="AC84" s="69"/>
      <c r="AD84" s="69"/>
      <c r="AE84" s="69"/>
      <c r="AF84" s="69"/>
      <c r="AG84" s="69"/>
      <c r="AH84" s="69"/>
      <c r="AI84" s="69"/>
      <c r="AJ84" s="69"/>
      <c r="AK84" s="69"/>
      <c r="AL84" s="69"/>
      <c r="AM84" s="69"/>
      <c r="AN84" s="69"/>
      <c r="AO84" s="69"/>
      <c r="AP84" s="69"/>
      <c r="AQ84" s="69"/>
      <c r="AR84" s="69"/>
      <c r="AS84" s="69"/>
      <c r="AT84" s="69"/>
      <c r="AU84" s="69"/>
    </row>
    <row r="85" spans="1:47" ht="12.75" customHeight="1">
      <c r="A85" s="55"/>
      <c r="B85" s="55"/>
      <c r="C85" s="55"/>
      <c r="D85" s="55"/>
      <c r="E85" s="55"/>
      <c r="F85" s="55"/>
      <c r="G85" s="55"/>
      <c r="H85" s="55"/>
      <c r="I85" s="55"/>
      <c r="L85" s="55"/>
      <c r="M85" s="55"/>
      <c r="N85" s="55"/>
      <c r="O85" s="107"/>
      <c r="P85" s="55"/>
      <c r="U85" s="1194"/>
      <c r="V85" s="1184"/>
      <c r="W85" s="1184"/>
      <c r="X85" s="1193" t="s">
        <v>155</v>
      </c>
      <c r="Y85" s="852"/>
      <c r="Z85" s="1183"/>
      <c r="AA85" s="1201"/>
      <c r="AB85" s="69"/>
      <c r="AC85" s="69"/>
      <c r="AD85" s="69"/>
      <c r="AE85" s="69"/>
      <c r="AF85" s="69"/>
      <c r="AG85" s="69"/>
      <c r="AH85" s="69"/>
      <c r="AI85" s="69"/>
      <c r="AJ85" s="69"/>
      <c r="AK85" s="69"/>
      <c r="AL85" s="69"/>
      <c r="AM85" s="69"/>
      <c r="AN85" s="69"/>
      <c r="AO85" s="69"/>
      <c r="AP85" s="69"/>
      <c r="AQ85" s="69"/>
      <c r="AR85" s="69"/>
      <c r="AS85" s="69"/>
      <c r="AT85" s="69"/>
      <c r="AU85" s="69"/>
    </row>
    <row r="86" spans="1:47" ht="12.75">
      <c r="A86" s="55"/>
      <c r="B86" s="55"/>
      <c r="C86" s="55"/>
      <c r="D86" s="55"/>
      <c r="E86" s="55"/>
      <c r="F86" s="55"/>
      <c r="G86" s="55"/>
      <c r="H86" s="55"/>
      <c r="I86" s="55"/>
      <c r="L86" s="55"/>
      <c r="M86" s="55"/>
      <c r="N86" s="55"/>
      <c r="O86" s="107"/>
      <c r="P86" s="55"/>
      <c r="U86" s="1194"/>
      <c r="V86" s="1184"/>
      <c r="W86" s="1184"/>
      <c r="X86" s="234">
        <v>1</v>
      </c>
      <c r="Y86" s="852">
        <v>2</v>
      </c>
      <c r="Z86" s="1183"/>
      <c r="AA86" s="1201"/>
      <c r="AB86" s="69"/>
      <c r="AC86" s="69"/>
      <c r="AD86" s="69"/>
      <c r="AE86" s="69"/>
      <c r="AF86" s="69"/>
      <c r="AG86" s="69"/>
      <c r="AH86" s="69"/>
      <c r="AI86" s="69"/>
      <c r="AJ86" s="69"/>
      <c r="AK86" s="69"/>
      <c r="AL86" s="69"/>
      <c r="AM86" s="69"/>
      <c r="AN86" s="69"/>
      <c r="AO86" s="69"/>
      <c r="AP86" s="69"/>
      <c r="AQ86" s="69"/>
      <c r="AR86" s="69"/>
      <c r="AS86" s="69"/>
      <c r="AT86" s="69"/>
      <c r="AU86" s="69"/>
    </row>
    <row r="87" spans="1:47" ht="12.75">
      <c r="A87" s="55"/>
      <c r="B87" s="55"/>
      <c r="C87" s="55"/>
      <c r="D87" s="55"/>
      <c r="E87" s="55"/>
      <c r="F87" s="55"/>
      <c r="G87" s="55"/>
      <c r="H87" s="55"/>
      <c r="I87" s="55"/>
      <c r="L87" s="55"/>
      <c r="M87" s="55"/>
      <c r="N87" s="55"/>
      <c r="O87" s="107"/>
      <c r="P87" s="55"/>
      <c r="U87" s="1194"/>
      <c r="V87" s="1184"/>
      <c r="W87" s="1184"/>
      <c r="X87" s="1184" t="s">
        <v>1</v>
      </c>
      <c r="Y87" s="1189" t="s">
        <v>2</v>
      </c>
      <c r="Z87" s="1190"/>
      <c r="AA87" s="1201"/>
      <c r="AB87" s="69"/>
      <c r="AC87" s="69"/>
      <c r="AD87" s="69"/>
      <c r="AE87" s="69"/>
      <c r="AF87" s="69"/>
      <c r="AG87" s="69"/>
      <c r="AH87" s="69"/>
      <c r="AI87" s="69"/>
      <c r="AJ87" s="69"/>
      <c r="AK87" s="69"/>
      <c r="AL87" s="69"/>
      <c r="AM87" s="69"/>
      <c r="AN87" s="69"/>
      <c r="AO87" s="69"/>
      <c r="AP87" s="69"/>
      <c r="AQ87" s="69"/>
      <c r="AR87" s="69"/>
      <c r="AS87" s="69"/>
      <c r="AT87" s="69"/>
      <c r="AU87" s="69"/>
    </row>
    <row r="88" spans="1:47" ht="12.75">
      <c r="A88" s="55"/>
      <c r="B88" s="55"/>
      <c r="C88" s="55"/>
      <c r="D88" s="55"/>
      <c r="E88" s="55"/>
      <c r="F88" s="55"/>
      <c r="G88" s="55"/>
      <c r="H88" s="55"/>
      <c r="I88" s="55"/>
      <c r="L88" s="55"/>
      <c r="M88" s="55"/>
      <c r="N88" s="55"/>
      <c r="O88" s="107"/>
      <c r="P88" s="55"/>
      <c r="U88" s="1194"/>
      <c r="V88" s="1184"/>
      <c r="W88" s="1184"/>
      <c r="X88" s="1184"/>
      <c r="Y88" s="1191" t="s">
        <v>270</v>
      </c>
      <c r="Z88" s="1192"/>
      <c r="AA88" s="1201"/>
      <c r="AB88" s="69"/>
      <c r="AC88" s="69"/>
      <c r="AD88" s="69"/>
      <c r="AE88" s="69"/>
      <c r="AF88" s="69"/>
      <c r="AG88" s="69"/>
      <c r="AH88" s="69"/>
      <c r="AI88" s="69"/>
      <c r="AJ88" s="69"/>
      <c r="AK88" s="69"/>
      <c r="AL88" s="69"/>
      <c r="AM88" s="69"/>
      <c r="AN88" s="69"/>
      <c r="AO88" s="69"/>
      <c r="AP88" s="69"/>
      <c r="AQ88" s="69"/>
      <c r="AR88" s="69"/>
      <c r="AS88" s="69"/>
      <c r="AT88" s="69"/>
      <c r="AU88" s="69"/>
    </row>
    <row r="89" spans="1:47" ht="12.75">
      <c r="A89" s="55"/>
      <c r="B89" s="55"/>
      <c r="C89" s="55"/>
      <c r="D89" s="55"/>
      <c r="E89" s="55"/>
      <c r="F89" s="55"/>
      <c r="G89" s="55"/>
      <c r="H89" s="55"/>
      <c r="I89" s="55"/>
      <c r="L89" s="55"/>
      <c r="M89" s="55"/>
      <c r="N89" s="55"/>
      <c r="O89" s="107"/>
      <c r="P89" s="55"/>
      <c r="U89" s="1194"/>
      <c r="V89" s="1184"/>
      <c r="W89" s="1184"/>
      <c r="X89" s="1184"/>
      <c r="Y89" s="1193" t="s">
        <v>154</v>
      </c>
      <c r="Z89" s="1183"/>
      <c r="AA89" s="1201"/>
      <c r="AB89" s="69"/>
      <c r="AC89" s="69"/>
      <c r="AD89" s="69"/>
      <c r="AE89" s="69"/>
      <c r="AF89" s="69"/>
      <c r="AG89" s="69"/>
      <c r="AH89" s="69"/>
      <c r="AI89" s="69"/>
      <c r="AJ89" s="69"/>
      <c r="AK89" s="69"/>
      <c r="AL89" s="69"/>
      <c r="AM89" s="69"/>
      <c r="AN89" s="69"/>
      <c r="AO89" s="69"/>
      <c r="AP89" s="69"/>
      <c r="AQ89" s="69"/>
      <c r="AR89" s="69"/>
      <c r="AS89" s="69"/>
      <c r="AT89" s="69"/>
      <c r="AU89" s="69"/>
    </row>
    <row r="90" spans="1:47" ht="12.75">
      <c r="A90" s="55"/>
      <c r="B90" s="55"/>
      <c r="C90" s="55"/>
      <c r="D90" s="55"/>
      <c r="E90" s="55"/>
      <c r="F90" s="55"/>
      <c r="G90" s="55"/>
      <c r="H90" s="55"/>
      <c r="I90" s="55"/>
      <c r="L90" s="55"/>
      <c r="M90" s="55"/>
      <c r="N90" s="55"/>
      <c r="O90" s="107"/>
      <c r="P90" s="55"/>
      <c r="U90" s="1194"/>
      <c r="V90" s="1184"/>
      <c r="W90" s="1184"/>
      <c r="X90" s="1184"/>
      <c r="Y90" s="223" t="s">
        <v>246</v>
      </c>
      <c r="Z90" s="148">
        <v>2</v>
      </c>
      <c r="AA90" s="1201"/>
      <c r="AB90" s="69"/>
      <c r="AC90" s="69"/>
      <c r="AD90" s="69"/>
      <c r="AE90" s="69"/>
      <c r="AF90" s="69"/>
      <c r="AG90" s="69"/>
      <c r="AH90" s="69"/>
      <c r="AI90" s="69"/>
      <c r="AJ90" s="69"/>
      <c r="AK90" s="69"/>
      <c r="AL90" s="69"/>
      <c r="AM90" s="69"/>
      <c r="AN90" s="69"/>
      <c r="AO90" s="69"/>
      <c r="AP90" s="69"/>
      <c r="AQ90" s="69"/>
      <c r="AR90" s="69"/>
      <c r="AS90" s="69"/>
      <c r="AT90" s="69"/>
      <c r="AU90" s="69"/>
    </row>
    <row r="91" spans="1:47" ht="13.5" thickBot="1">
      <c r="A91" s="55"/>
      <c r="B91" s="55"/>
      <c r="C91" s="55"/>
      <c r="D91" s="55"/>
      <c r="E91" s="55"/>
      <c r="F91" s="153"/>
      <c r="G91" s="55"/>
      <c r="H91" s="55"/>
      <c r="I91" s="55"/>
      <c r="L91" s="55"/>
      <c r="M91" s="55"/>
      <c r="N91" s="55"/>
      <c r="O91" s="107"/>
      <c r="P91" s="55"/>
      <c r="U91" s="1195"/>
      <c r="V91" s="1185"/>
      <c r="W91" s="1185"/>
      <c r="X91" s="1185"/>
      <c r="Y91" s="237" t="s">
        <v>1</v>
      </c>
      <c r="Z91" s="236" t="s">
        <v>2</v>
      </c>
      <c r="AA91" s="1202"/>
      <c r="AB91" s="69"/>
      <c r="AC91" s="69"/>
      <c r="AD91" s="69"/>
      <c r="AE91" s="69"/>
      <c r="AF91" s="69"/>
      <c r="AG91" s="69"/>
      <c r="AH91" s="69"/>
      <c r="AI91" s="69"/>
      <c r="AJ91" s="69"/>
      <c r="AK91" s="69"/>
      <c r="AL91" s="69"/>
      <c r="AM91" s="69"/>
      <c r="AN91" s="69"/>
      <c r="AO91" s="69"/>
      <c r="AP91" s="69"/>
      <c r="AQ91" s="69"/>
      <c r="AR91" s="69"/>
      <c r="AS91" s="69"/>
      <c r="AT91" s="69"/>
      <c r="AU91" s="69"/>
    </row>
    <row r="92" spans="1:47" ht="34.5" customHeight="1">
      <c r="A92" s="1129" t="s">
        <v>248</v>
      </c>
      <c r="B92" s="1132" t="s">
        <v>300</v>
      </c>
      <c r="C92" s="1206">
        <v>1</v>
      </c>
      <c r="D92" s="1207" t="s">
        <v>1</v>
      </c>
      <c r="E92" s="1207"/>
      <c r="F92" s="1207"/>
      <c r="G92" s="1207"/>
      <c r="H92" s="1208"/>
      <c r="I92" s="1216" t="s">
        <v>242</v>
      </c>
      <c r="J92" s="1180" t="s">
        <v>308</v>
      </c>
      <c r="K92" s="1227">
        <v>0</v>
      </c>
      <c r="L92" s="1228" t="s">
        <v>238</v>
      </c>
      <c r="M92" s="1179" t="s">
        <v>244</v>
      </c>
      <c r="N92" s="1180" t="s">
        <v>164</v>
      </c>
      <c r="O92" s="342" t="s">
        <v>180</v>
      </c>
      <c r="P92" s="240" t="s">
        <v>233</v>
      </c>
      <c r="Q92" s="241"/>
      <c r="R92" s="241"/>
      <c r="S92" s="238"/>
      <c r="T92" s="238"/>
      <c r="U92" s="353">
        <v>0</v>
      </c>
      <c r="V92" s="273">
        <v>0</v>
      </c>
      <c r="W92" s="273">
        <v>4</v>
      </c>
      <c r="X92" s="273">
        <v>51</v>
      </c>
      <c r="Y92" s="273">
        <v>1</v>
      </c>
      <c r="Z92" s="354">
        <v>181</v>
      </c>
      <c r="AA92" s="355"/>
      <c r="AB92" s="116">
        <f>SUM(U92:AA92)</f>
        <v>237</v>
      </c>
      <c r="AC92" s="69"/>
      <c r="AD92" s="69"/>
      <c r="AE92" s="69"/>
      <c r="AF92" s="69"/>
      <c r="AG92" s="69"/>
      <c r="AH92" s="69"/>
      <c r="AI92" s="69"/>
      <c r="AJ92" s="69"/>
      <c r="AK92" s="69"/>
      <c r="AL92" s="69"/>
      <c r="AM92" s="69"/>
      <c r="AN92" s="69"/>
      <c r="AO92" s="69"/>
      <c r="AP92" s="69"/>
      <c r="AQ92" s="69"/>
      <c r="AR92" s="69"/>
      <c r="AS92" s="69"/>
      <c r="AT92" s="69"/>
      <c r="AU92" s="69"/>
    </row>
    <row r="93" spans="1:47" ht="34.5" customHeight="1" thickBot="1">
      <c r="A93" s="1204"/>
      <c r="B93" s="1205"/>
      <c r="C93" s="1101"/>
      <c r="D93" s="1209"/>
      <c r="E93" s="1209"/>
      <c r="F93" s="1209"/>
      <c r="G93" s="1209"/>
      <c r="H93" s="1210"/>
      <c r="I93" s="1217"/>
      <c r="J93" s="999"/>
      <c r="K93" s="1091"/>
      <c r="L93" s="1111"/>
      <c r="M93" s="1087"/>
      <c r="N93" s="1089"/>
      <c r="O93" s="157" t="s">
        <v>231</v>
      </c>
      <c r="P93" s="160" t="s">
        <v>232</v>
      </c>
      <c r="Q93" s="159"/>
      <c r="R93" s="159"/>
      <c r="S93" s="157"/>
      <c r="T93" s="157"/>
      <c r="U93" s="356">
        <v>419</v>
      </c>
      <c r="V93" s="357">
        <v>365</v>
      </c>
      <c r="W93" s="357">
        <v>815</v>
      </c>
      <c r="X93" s="357">
        <v>6570</v>
      </c>
      <c r="Y93" s="357">
        <v>155</v>
      </c>
      <c r="Z93" s="358">
        <v>6629</v>
      </c>
      <c r="AA93" s="359"/>
      <c r="AB93" s="116">
        <f aca="true" t="shared" si="0" ref="AB93:AB100">SUM(U93:AA93)</f>
        <v>14953</v>
      </c>
      <c r="AC93" s="69"/>
      <c r="AD93" s="69"/>
      <c r="AE93" s="69"/>
      <c r="AF93" s="69"/>
      <c r="AG93" s="69"/>
      <c r="AH93" s="343"/>
      <c r="AI93" s="69"/>
      <c r="AJ93" s="343"/>
      <c r="AK93" s="69"/>
      <c r="AL93" s="69"/>
      <c r="AM93" s="69"/>
      <c r="AN93" s="69"/>
      <c r="AO93" s="69"/>
      <c r="AP93" s="69"/>
      <c r="AQ93" s="69"/>
      <c r="AR93" s="69"/>
      <c r="AS93" s="69"/>
      <c r="AT93" s="69"/>
      <c r="AU93" s="69"/>
    </row>
    <row r="94" spans="1:36" ht="18.75" customHeight="1">
      <c r="A94" s="1130"/>
      <c r="B94" s="1133"/>
      <c r="C94" s="1115">
        <v>2</v>
      </c>
      <c r="D94" s="1083" t="s">
        <v>2</v>
      </c>
      <c r="E94" s="1107" t="s">
        <v>249</v>
      </c>
      <c r="F94" s="850" t="s">
        <v>301</v>
      </c>
      <c r="G94" s="155">
        <v>1</v>
      </c>
      <c r="H94" s="259" t="s">
        <v>1</v>
      </c>
      <c r="I94" s="1218"/>
      <c r="J94" s="1089"/>
      <c r="K94" s="245" t="s">
        <v>309</v>
      </c>
      <c r="L94" s="174" t="s">
        <v>310</v>
      </c>
      <c r="M94" s="157"/>
      <c r="N94" s="157"/>
      <c r="O94" s="160"/>
      <c r="P94" s="160"/>
      <c r="Q94" s="159"/>
      <c r="R94" s="159"/>
      <c r="S94" s="157"/>
      <c r="T94" s="157"/>
      <c r="U94" s="347">
        <v>391</v>
      </c>
      <c r="V94" s="348">
        <v>365</v>
      </c>
      <c r="W94" s="348">
        <v>917</v>
      </c>
      <c r="X94" s="348">
        <v>3658</v>
      </c>
      <c r="Y94" s="348">
        <v>20</v>
      </c>
      <c r="Z94" s="349">
        <v>1260</v>
      </c>
      <c r="AA94" s="359"/>
      <c r="AB94" s="116">
        <f t="shared" si="0"/>
        <v>6611</v>
      </c>
      <c r="AH94" s="108"/>
      <c r="AJ94" s="108"/>
    </row>
    <row r="95" spans="1:28" ht="18.75" customHeight="1" thickBot="1">
      <c r="A95" s="1130"/>
      <c r="B95" s="1133"/>
      <c r="C95" s="1115"/>
      <c r="D95" s="1083"/>
      <c r="E95" s="1116"/>
      <c r="F95" s="996"/>
      <c r="G95" s="1115">
        <v>2</v>
      </c>
      <c r="H95" s="1102" t="s">
        <v>2</v>
      </c>
      <c r="I95" s="1116" t="s">
        <v>250</v>
      </c>
      <c r="J95" s="1117" t="s">
        <v>302</v>
      </c>
      <c r="K95" s="164">
        <v>1</v>
      </c>
      <c r="L95" s="166" t="s">
        <v>1</v>
      </c>
      <c r="M95" s="225"/>
      <c r="N95" s="178"/>
      <c r="O95" s="158"/>
      <c r="P95" s="162"/>
      <c r="Q95" s="161"/>
      <c r="R95" s="161"/>
      <c r="S95" s="158"/>
      <c r="T95" s="158"/>
      <c r="U95" s="350">
        <v>56</v>
      </c>
      <c r="V95" s="351">
        <v>48</v>
      </c>
      <c r="W95" s="351">
        <v>81</v>
      </c>
      <c r="X95" s="351">
        <v>488</v>
      </c>
      <c r="Y95" s="351">
        <v>13</v>
      </c>
      <c r="Z95" s="352">
        <v>297</v>
      </c>
      <c r="AA95" s="359"/>
      <c r="AB95" s="116">
        <f t="shared" si="0"/>
        <v>983</v>
      </c>
    </row>
    <row r="96" spans="1:28" ht="25.5">
      <c r="A96" s="1130"/>
      <c r="B96" s="1133"/>
      <c r="C96" s="1115"/>
      <c r="D96" s="1083"/>
      <c r="E96" s="1116"/>
      <c r="F96" s="996"/>
      <c r="G96" s="1115"/>
      <c r="H96" s="1103"/>
      <c r="I96" s="1116"/>
      <c r="J96" s="1117"/>
      <c r="K96" s="1100">
        <v>2</v>
      </c>
      <c r="L96" s="1102" t="s">
        <v>2</v>
      </c>
      <c r="M96" s="1105" t="s">
        <v>254</v>
      </c>
      <c r="N96" s="1088" t="s">
        <v>303</v>
      </c>
      <c r="O96" s="1090">
        <v>2</v>
      </c>
      <c r="P96" s="1083" t="s">
        <v>2</v>
      </c>
      <c r="Q96" s="1086" t="s">
        <v>262</v>
      </c>
      <c r="R96" s="999" t="s">
        <v>306</v>
      </c>
      <c r="S96" s="157">
        <v>1</v>
      </c>
      <c r="T96" s="332" t="s">
        <v>271</v>
      </c>
      <c r="U96" s="360">
        <v>425</v>
      </c>
      <c r="V96" s="361">
        <v>513</v>
      </c>
      <c r="W96" s="361">
        <v>20</v>
      </c>
      <c r="X96" s="361">
        <v>200</v>
      </c>
      <c r="Y96" s="294">
        <v>3</v>
      </c>
      <c r="Z96" s="296">
        <v>138</v>
      </c>
      <c r="AA96" s="359"/>
      <c r="AB96" s="116">
        <f t="shared" si="0"/>
        <v>1299</v>
      </c>
    </row>
    <row r="97" spans="1:36" ht="25.5">
      <c r="A97" s="1130"/>
      <c r="B97" s="1133"/>
      <c r="C97" s="1115"/>
      <c r="D97" s="1083"/>
      <c r="E97" s="1116"/>
      <c r="F97" s="996"/>
      <c r="G97" s="1115"/>
      <c r="H97" s="1103"/>
      <c r="I97" s="1116"/>
      <c r="J97" s="1117"/>
      <c r="K97" s="953"/>
      <c r="L97" s="1103"/>
      <c r="M97" s="1106"/>
      <c r="N97" s="999"/>
      <c r="O97" s="1091"/>
      <c r="P97" s="1084"/>
      <c r="Q97" s="1087"/>
      <c r="R97" s="1089"/>
      <c r="S97" s="340" t="s">
        <v>311</v>
      </c>
      <c r="T97" s="187" t="s">
        <v>312</v>
      </c>
      <c r="U97" s="362">
        <v>6613</v>
      </c>
      <c r="V97" s="363">
        <v>1913</v>
      </c>
      <c r="W97" s="363">
        <v>4239</v>
      </c>
      <c r="X97" s="363">
        <v>4254</v>
      </c>
      <c r="Y97" s="364">
        <v>41</v>
      </c>
      <c r="Z97" s="365">
        <v>518</v>
      </c>
      <c r="AA97" s="359"/>
      <c r="AB97" s="116">
        <f t="shared" si="0"/>
        <v>17578</v>
      </c>
      <c r="AD97" s="172"/>
      <c r="AE97" s="344"/>
      <c r="AF97" s="345"/>
      <c r="AG97" s="345"/>
      <c r="AH97" s="346"/>
      <c r="AI97" s="181"/>
      <c r="AJ97" s="181"/>
    </row>
    <row r="98" spans="1:34" ht="17.25" customHeight="1">
      <c r="A98" s="1130"/>
      <c r="B98" s="1133"/>
      <c r="C98" s="1115"/>
      <c r="D98" s="1083"/>
      <c r="E98" s="1116"/>
      <c r="F98" s="996"/>
      <c r="G98" s="1115"/>
      <c r="H98" s="1103"/>
      <c r="I98" s="1116"/>
      <c r="J98" s="1117"/>
      <c r="K98" s="953"/>
      <c r="L98" s="1103"/>
      <c r="M98" s="1106"/>
      <c r="N98" s="999"/>
      <c r="O98" s="165">
        <v>1</v>
      </c>
      <c r="P98" s="252" t="s">
        <v>1</v>
      </c>
      <c r="Q98" s="253"/>
      <c r="R98" s="159"/>
      <c r="S98" s="340"/>
      <c r="T98" s="187"/>
      <c r="U98" s="362">
        <v>59</v>
      </c>
      <c r="V98" s="363">
        <v>94</v>
      </c>
      <c r="W98" s="363">
        <v>725</v>
      </c>
      <c r="X98" s="363">
        <v>1378</v>
      </c>
      <c r="Y98" s="363">
        <v>3</v>
      </c>
      <c r="Z98" s="366">
        <v>541</v>
      </c>
      <c r="AA98" s="359"/>
      <c r="AB98" s="116">
        <f t="shared" si="0"/>
        <v>2800</v>
      </c>
      <c r="AH98" s="108"/>
    </row>
    <row r="99" spans="1:28" ht="17.25" customHeight="1" thickBot="1">
      <c r="A99" s="1130"/>
      <c r="B99" s="1133"/>
      <c r="C99" s="1115"/>
      <c r="D99" s="1084"/>
      <c r="E99" s="1116"/>
      <c r="F99" s="996"/>
      <c r="G99" s="1115"/>
      <c r="H99" s="1104"/>
      <c r="I99" s="1116"/>
      <c r="J99" s="1117"/>
      <c r="K99" s="1101"/>
      <c r="L99" s="1104"/>
      <c r="M99" s="1107"/>
      <c r="N99" s="1089"/>
      <c r="O99" s="165">
        <v>0</v>
      </c>
      <c r="P99" s="187" t="s">
        <v>3</v>
      </c>
      <c r="Q99" s="254"/>
      <c r="R99" s="255"/>
      <c r="S99" s="166"/>
      <c r="T99" s="166"/>
      <c r="U99" s="367">
        <v>0</v>
      </c>
      <c r="V99" s="368">
        <v>0</v>
      </c>
      <c r="W99" s="368">
        <v>1</v>
      </c>
      <c r="X99" s="368">
        <v>1</v>
      </c>
      <c r="Y99" s="368">
        <v>0</v>
      </c>
      <c r="Z99" s="369">
        <v>0</v>
      </c>
      <c r="AA99" s="370"/>
      <c r="AB99" s="116">
        <f t="shared" si="0"/>
        <v>2</v>
      </c>
    </row>
    <row r="100" spans="1:37" ht="17.25" customHeight="1" thickBot="1">
      <c r="A100" s="1131"/>
      <c r="B100" s="1134"/>
      <c r="C100" s="167">
        <v>0</v>
      </c>
      <c r="D100" s="168" t="s">
        <v>9</v>
      </c>
      <c r="E100" s="169"/>
      <c r="F100" s="170"/>
      <c r="G100" s="167"/>
      <c r="H100" s="171"/>
      <c r="I100" s="169"/>
      <c r="J100" s="170"/>
      <c r="K100" s="170"/>
      <c r="L100" s="167"/>
      <c r="M100" s="167"/>
      <c r="N100" s="167"/>
      <c r="O100" s="168"/>
      <c r="P100" s="177"/>
      <c r="Q100" s="177"/>
      <c r="R100" s="177"/>
      <c r="S100" s="176"/>
      <c r="T100" s="176"/>
      <c r="U100" s="371"/>
      <c r="V100" s="327"/>
      <c r="W100" s="327"/>
      <c r="X100" s="327"/>
      <c r="Y100" s="327"/>
      <c r="Z100" s="328"/>
      <c r="AA100" s="270">
        <v>11124</v>
      </c>
      <c r="AB100" s="116">
        <f t="shared" si="0"/>
        <v>11124</v>
      </c>
      <c r="AK100" s="108"/>
    </row>
    <row r="101" spans="21:46" ht="12.75">
      <c r="U101" s="116">
        <f aca="true" t="shared" si="1" ref="U101:AA101">SUM(U92:U100)</f>
        <v>7963</v>
      </c>
      <c r="V101" s="116">
        <f t="shared" si="1"/>
        <v>3298</v>
      </c>
      <c r="W101" s="116">
        <f t="shared" si="1"/>
        <v>6802</v>
      </c>
      <c r="X101" s="116">
        <f t="shared" si="1"/>
        <v>16600</v>
      </c>
      <c r="Y101" s="116">
        <f t="shared" si="1"/>
        <v>236</v>
      </c>
      <c r="Z101" s="116">
        <f t="shared" si="1"/>
        <v>9564</v>
      </c>
      <c r="AA101" s="116">
        <f t="shared" si="1"/>
        <v>11124</v>
      </c>
      <c r="AB101" s="116">
        <f>SUM(AB92:AB100)</f>
        <v>55587</v>
      </c>
      <c r="AC101" s="205"/>
      <c r="AF101" s="108"/>
      <c r="AG101" s="108"/>
      <c r="AJ101" s="108"/>
      <c r="AL101" s="108"/>
      <c r="AM101" s="108"/>
      <c r="AN101" s="108"/>
      <c r="AO101" s="108"/>
      <c r="AQ101" s="108"/>
      <c r="AR101" s="108"/>
      <c r="AT101" s="108"/>
    </row>
    <row r="102" spans="29:37" ht="12.75">
      <c r="AC102" s="205"/>
      <c r="AE102" s="108"/>
      <c r="AF102" s="108"/>
      <c r="AG102" s="108"/>
      <c r="AH102" s="108"/>
      <c r="AJ102" s="108"/>
      <c r="AK102" s="108"/>
    </row>
    <row r="103" ht="12.75">
      <c r="AC103" s="205"/>
    </row>
    <row r="104" ht="12.75">
      <c r="AC104" s="205"/>
    </row>
    <row r="105" ht="12.75">
      <c r="AC105" s="205"/>
    </row>
    <row r="106" ht="12.75">
      <c r="AC106" s="205"/>
    </row>
    <row r="107" ht="12.75">
      <c r="AC107" s="205"/>
    </row>
    <row r="108" ht="12.75">
      <c r="AC108" s="205"/>
    </row>
    <row r="109" ht="12.75">
      <c r="AC109" s="205"/>
    </row>
    <row r="110" ht="12.75">
      <c r="AC110" s="205"/>
    </row>
    <row r="111" ht="12.75">
      <c r="AC111" s="205"/>
    </row>
    <row r="112" ht="12.75">
      <c r="AC112" s="205"/>
    </row>
    <row r="113" ht="12.75">
      <c r="AC113" s="205"/>
    </row>
    <row r="114" ht="12.75">
      <c r="AC114" s="205"/>
    </row>
    <row r="115" ht="12.75">
      <c r="AC115" s="205"/>
    </row>
    <row r="116" ht="12.75">
      <c r="AC116" s="205"/>
    </row>
    <row r="117" ht="12.75">
      <c r="AC117" s="205"/>
    </row>
    <row r="118" ht="12.75">
      <c r="AC118" s="205"/>
    </row>
    <row r="119" ht="12.75">
      <c r="AC119" s="205"/>
    </row>
    <row r="120" ht="12.75">
      <c r="AC120" s="205"/>
    </row>
    <row r="121" ht="12.75">
      <c r="AC121" s="205"/>
    </row>
    <row r="122" ht="12.75">
      <c r="AC122" s="205"/>
    </row>
    <row r="123" ht="12.75">
      <c r="AC123" s="205"/>
    </row>
    <row r="124" ht="12.75">
      <c r="AC124" s="205"/>
    </row>
  </sheetData>
  <sheetProtection/>
  <mergeCells count="128">
    <mergeCell ref="I92:I94"/>
    <mergeCell ref="J92:J94"/>
    <mergeCell ref="M96:M99"/>
    <mergeCell ref="N96:N99"/>
    <mergeCell ref="K96:K99"/>
    <mergeCell ref="L96:L99"/>
    <mergeCell ref="K92:K93"/>
    <mergeCell ref="L92:L93"/>
    <mergeCell ref="W6:W7"/>
    <mergeCell ref="W15:W26"/>
    <mergeCell ref="W8:W14"/>
    <mergeCell ref="K58:K59"/>
    <mergeCell ref="L58:L59"/>
    <mergeCell ref="J61:J65"/>
    <mergeCell ref="K62:K65"/>
    <mergeCell ref="J58:J60"/>
    <mergeCell ref="U69:AA69"/>
    <mergeCell ref="U70:Z70"/>
    <mergeCell ref="U68:AA68"/>
    <mergeCell ref="U62:U65"/>
    <mergeCell ref="U66:Z66"/>
    <mergeCell ref="L62:L65"/>
    <mergeCell ref="Q62:Q63"/>
    <mergeCell ref="O62:O63"/>
    <mergeCell ref="AA58:AA65"/>
    <mergeCell ref="V62:V65"/>
    <mergeCell ref="W62:W65"/>
    <mergeCell ref="X62:X65"/>
    <mergeCell ref="Y62:Z62"/>
    <mergeCell ref="Y63:Y65"/>
    <mergeCell ref="Z63:Z65"/>
    <mergeCell ref="V45:V57"/>
    <mergeCell ref="X48:Z48"/>
    <mergeCell ref="A58:A66"/>
    <mergeCell ref="B58:B66"/>
    <mergeCell ref="C58:C59"/>
    <mergeCell ref="D58:H59"/>
    <mergeCell ref="C60:C65"/>
    <mergeCell ref="D60:D65"/>
    <mergeCell ref="E60:E65"/>
    <mergeCell ref="F60:F65"/>
    <mergeCell ref="I61:I65"/>
    <mergeCell ref="I58:I60"/>
    <mergeCell ref="G61:G65"/>
    <mergeCell ref="H61:H65"/>
    <mergeCell ref="AA71:AA91"/>
    <mergeCell ref="U73:Z73"/>
    <mergeCell ref="V74:Z74"/>
    <mergeCell ref="W79:Z79"/>
    <mergeCell ref="W80:Z80"/>
    <mergeCell ref="W81:Z81"/>
    <mergeCell ref="X82:Z82"/>
    <mergeCell ref="U72:Z72"/>
    <mergeCell ref="X85:Z85"/>
    <mergeCell ref="A92:A100"/>
    <mergeCell ref="B92:B100"/>
    <mergeCell ref="C94:C99"/>
    <mergeCell ref="D94:D99"/>
    <mergeCell ref="C92:C93"/>
    <mergeCell ref="D92:H93"/>
    <mergeCell ref="E94:E99"/>
    <mergeCell ref="Y53:Z53"/>
    <mergeCell ref="Y54:Z54"/>
    <mergeCell ref="Y55:Z55"/>
    <mergeCell ref="H95:H99"/>
    <mergeCell ref="V76:Z76"/>
    <mergeCell ref="V77:Z77"/>
    <mergeCell ref="W78:Z78"/>
    <mergeCell ref="V79:V91"/>
    <mergeCell ref="X83:Z83"/>
    <mergeCell ref="U41:U57"/>
    <mergeCell ref="V41:Z41"/>
    <mergeCell ref="V42:Z42"/>
    <mergeCell ref="V43:Z43"/>
    <mergeCell ref="W44:Z44"/>
    <mergeCell ref="U58:Z58"/>
    <mergeCell ref="U59:Z59"/>
    <mergeCell ref="W49:W57"/>
    <mergeCell ref="F94:F99"/>
    <mergeCell ref="G95:G99"/>
    <mergeCell ref="X6:X26"/>
    <mergeCell ref="R62:R63"/>
    <mergeCell ref="I95:I99"/>
    <mergeCell ref="J95:J99"/>
    <mergeCell ref="U34:AA34"/>
    <mergeCell ref="U35:AA35"/>
    <mergeCell ref="U36:Z36"/>
    <mergeCell ref="U37:Z37"/>
    <mergeCell ref="Y86:Z86"/>
    <mergeCell ref="X87:X91"/>
    <mergeCell ref="O96:O97"/>
    <mergeCell ref="A32:AA32"/>
    <mergeCell ref="W45:Z45"/>
    <mergeCell ref="W46:Z46"/>
    <mergeCell ref="W47:Z47"/>
    <mergeCell ref="V40:Z40"/>
    <mergeCell ref="AA37:AA57"/>
    <mergeCell ref="U38:Z38"/>
    <mergeCell ref="X49:Z49"/>
    <mergeCell ref="X50:Z50"/>
    <mergeCell ref="X51:Z51"/>
    <mergeCell ref="Y52:Z52"/>
    <mergeCell ref="P96:P97"/>
    <mergeCell ref="Q96:Q97"/>
    <mergeCell ref="R96:R97"/>
    <mergeCell ref="V75:Z75"/>
    <mergeCell ref="Y87:Z87"/>
    <mergeCell ref="Y88:Z88"/>
    <mergeCell ref="Y89:Z89"/>
    <mergeCell ref="W83:W91"/>
    <mergeCell ref="U75:U91"/>
    <mergeCell ref="X84:Z84"/>
    <mergeCell ref="M92:M93"/>
    <mergeCell ref="N92:N93"/>
    <mergeCell ref="M62:M65"/>
    <mergeCell ref="V8:V9"/>
    <mergeCell ref="V15:V18"/>
    <mergeCell ref="V19:V20"/>
    <mergeCell ref="V21:V22"/>
    <mergeCell ref="V23:V24"/>
    <mergeCell ref="V25:V26"/>
    <mergeCell ref="U39:Z39"/>
    <mergeCell ref="X53:X57"/>
    <mergeCell ref="U71:Z71"/>
    <mergeCell ref="M58:M59"/>
    <mergeCell ref="N58:N59"/>
    <mergeCell ref="N62:N65"/>
    <mergeCell ref="P62:P63"/>
  </mergeCells>
  <printOptions horizontalCentered="1" verticalCentered="1"/>
  <pageMargins left="0" right="0" top="0" bottom="0" header="0" footer="0"/>
  <pageSetup fitToHeight="2" horizontalDpi="600" verticalDpi="600" orientation="landscape" paperSize="9" scale="59" r:id="rId1"/>
  <rowBreaks count="1" manualBreakCount="1">
    <brk id="66" max="26" man="1"/>
  </rowBreaks>
</worksheet>
</file>

<file path=xl/worksheets/sheet7.xml><?xml version="1.0" encoding="utf-8"?>
<worksheet xmlns="http://schemas.openxmlformats.org/spreadsheetml/2006/main" xmlns:r="http://schemas.openxmlformats.org/officeDocument/2006/relationships">
  <dimension ref="A1:CX79"/>
  <sheetViews>
    <sheetView zoomScaleSheetLayoutView="75" zoomScalePageLayoutView="0" workbookViewId="0" topLeftCell="A1">
      <selection activeCell="A1" sqref="A1"/>
    </sheetView>
  </sheetViews>
  <sheetFormatPr defaultColWidth="9.140625" defaultRowHeight="12.75"/>
  <cols>
    <col min="1" max="1" width="5.140625" style="56" customWidth="1"/>
    <col min="2" max="2" width="4.57421875" style="56" customWidth="1"/>
    <col min="3" max="3" width="5.421875" style="56" customWidth="1"/>
    <col min="4" max="4" width="3.57421875" style="56" customWidth="1"/>
    <col min="5" max="5" width="4.140625" style="56" customWidth="1"/>
    <col min="6" max="6" width="4.57421875" style="56" customWidth="1"/>
    <col min="7" max="7" width="2.8515625" style="56" bestFit="1" customWidth="1"/>
    <col min="8" max="8" width="4.7109375" style="56" customWidth="1"/>
    <col min="9" max="9" width="5.140625" style="56" customWidth="1"/>
    <col min="10" max="10" width="4.57421875" style="56" customWidth="1"/>
    <col min="11" max="11" width="2.8515625" style="56" bestFit="1" customWidth="1"/>
    <col min="12" max="12" width="4.57421875" style="56" customWidth="1"/>
    <col min="13" max="13" width="5.140625" style="56" customWidth="1"/>
    <col min="14" max="14" width="4.57421875" style="56" customWidth="1"/>
    <col min="15" max="15" width="5.421875" style="56" customWidth="1"/>
    <col min="16" max="16" width="29.7109375" style="56" customWidth="1"/>
    <col min="17" max="21" width="13.7109375" style="56" customWidth="1"/>
    <col min="22" max="22" width="13.7109375" style="36" customWidth="1"/>
    <col min="23" max="24" width="10.28125" style="36" customWidth="1"/>
    <col min="25" max="25" width="10.28125" style="2" customWidth="1"/>
    <col min="26" max="26" width="10.28125" style="55" customWidth="1"/>
    <col min="27" max="102" width="9.140625" style="55" customWidth="1"/>
    <col min="103" max="16384" width="9.140625" style="56" customWidth="1"/>
  </cols>
  <sheetData>
    <row r="1" spans="1:22" ht="12.75">
      <c r="A1" s="62" t="s">
        <v>184</v>
      </c>
      <c r="E1" s="62"/>
      <c r="I1" s="62"/>
      <c r="M1" s="62"/>
      <c r="Q1" s="76"/>
      <c r="R1" s="76"/>
      <c r="S1" s="76"/>
      <c r="T1" s="76"/>
      <c r="U1" s="76"/>
      <c r="V1" s="76"/>
    </row>
    <row r="2" spans="1:21" ht="12.75">
      <c r="A2" s="56" t="s">
        <v>165</v>
      </c>
      <c r="B2" s="56"/>
      <c r="E2" s="56" t="s">
        <v>426</v>
      </c>
      <c r="F2" s="56"/>
      <c r="Q2" s="76"/>
      <c r="R2" s="76"/>
      <c r="S2" s="76"/>
      <c r="T2" s="76"/>
      <c r="U2" s="76"/>
    </row>
    <row r="3" spans="17:21" ht="12.75">
      <c r="Q3" s="76"/>
      <c r="R3" s="76"/>
      <c r="S3" s="76"/>
      <c r="T3" s="76"/>
      <c r="U3" s="76"/>
    </row>
    <row r="4" spans="2:20" ht="13.5" thickBot="1">
      <c r="B4" s="123"/>
      <c r="F4" s="123"/>
      <c r="J4" s="123"/>
      <c r="N4" s="123"/>
      <c r="Q4" s="15"/>
      <c r="R4" s="730"/>
      <c r="S4" s="730"/>
      <c r="T4" s="730"/>
    </row>
    <row r="5" spans="1:27" ht="12.75">
      <c r="A5" s="63">
        <v>-1</v>
      </c>
      <c r="B5" s="36"/>
      <c r="C5" s="63" t="s">
        <v>61</v>
      </c>
      <c r="D5" s="64"/>
      <c r="E5" s="63"/>
      <c r="F5" s="36"/>
      <c r="G5" s="63"/>
      <c r="H5" s="64"/>
      <c r="I5" s="63"/>
      <c r="J5" s="36"/>
      <c r="K5" s="63"/>
      <c r="L5" s="64"/>
      <c r="M5" s="63"/>
      <c r="N5" s="36"/>
      <c r="O5" s="63"/>
      <c r="P5" s="64"/>
      <c r="Q5" s="55"/>
      <c r="R5" s="401">
        <f>SUM(U75:U76,V77)</f>
        <v>30436</v>
      </c>
      <c r="S5" s="401">
        <f>R5</f>
        <v>30436</v>
      </c>
      <c r="T5" s="401">
        <f>S5</f>
        <v>30436</v>
      </c>
      <c r="W5" s="56"/>
      <c r="X5" s="1"/>
      <c r="Y5" s="1"/>
      <c r="AA5" s="1"/>
    </row>
    <row r="6" spans="1:27" ht="12.75">
      <c r="A6" s="77">
        <v>110</v>
      </c>
      <c r="B6" s="56"/>
      <c r="C6" s="102" t="s">
        <v>344</v>
      </c>
      <c r="D6" s="102"/>
      <c r="E6" s="77"/>
      <c r="G6" s="102"/>
      <c r="H6" s="102"/>
      <c r="I6" s="77"/>
      <c r="K6" s="102"/>
      <c r="L6" s="102"/>
      <c r="M6" s="77"/>
      <c r="O6" s="102"/>
      <c r="P6" s="102"/>
      <c r="Q6" s="55"/>
      <c r="R6" s="400">
        <f>SUM(R60:R61,T67:T68)</f>
        <v>17718</v>
      </c>
      <c r="S6" s="200">
        <f>R6</f>
        <v>17718</v>
      </c>
      <c r="T6" s="920">
        <f>SUM(S6:S12)</f>
        <v>25151</v>
      </c>
      <c r="W6" s="56"/>
      <c r="X6" s="1"/>
      <c r="Y6" s="1"/>
      <c r="AA6" s="1"/>
    </row>
    <row r="7" spans="1:27" ht="12.75">
      <c r="A7" s="77">
        <v>180</v>
      </c>
      <c r="B7" s="56"/>
      <c r="C7" s="102" t="s">
        <v>345</v>
      </c>
      <c r="D7" s="102"/>
      <c r="E7" s="77"/>
      <c r="G7" s="102"/>
      <c r="H7" s="102"/>
      <c r="I7" s="77"/>
      <c r="K7" s="102"/>
      <c r="L7" s="102"/>
      <c r="M7" s="77"/>
      <c r="O7" s="102"/>
      <c r="P7" s="102"/>
      <c r="Q7" s="55"/>
      <c r="R7" s="200">
        <f>SUM(Q61,S68)</f>
        <v>257</v>
      </c>
      <c r="S7" s="400">
        <f>R7</f>
        <v>257</v>
      </c>
      <c r="T7" s="921"/>
      <c r="W7" s="56"/>
      <c r="X7" s="1"/>
      <c r="Y7" s="1"/>
      <c r="AA7" s="1"/>
    </row>
    <row r="8" spans="1:27" ht="12.75">
      <c r="A8" s="77">
        <v>210</v>
      </c>
      <c r="B8" s="77"/>
      <c r="C8" s="102" t="s">
        <v>185</v>
      </c>
      <c r="D8" s="102"/>
      <c r="E8" s="77"/>
      <c r="F8" s="77"/>
      <c r="G8" s="102"/>
      <c r="H8" s="102"/>
      <c r="I8" s="77"/>
      <c r="J8" s="77"/>
      <c r="K8" s="102"/>
      <c r="L8" s="102"/>
      <c r="M8" s="77"/>
      <c r="N8" s="77"/>
      <c r="O8" s="102"/>
      <c r="P8" s="102"/>
      <c r="Q8" s="55"/>
      <c r="R8" s="402">
        <f>SUM(R63,T70)</f>
        <v>912</v>
      </c>
      <c r="S8" s="402">
        <f>R8</f>
        <v>912</v>
      </c>
      <c r="T8" s="921"/>
      <c r="W8" s="56"/>
      <c r="X8" s="1"/>
      <c r="Y8" s="1"/>
      <c r="AA8" s="1"/>
    </row>
    <row r="9" spans="1:27" ht="12.75">
      <c r="A9" s="77">
        <v>221</v>
      </c>
      <c r="B9" s="77"/>
      <c r="C9" s="102" t="s">
        <v>347</v>
      </c>
      <c r="D9" s="102"/>
      <c r="E9" s="77"/>
      <c r="F9" s="77"/>
      <c r="G9" s="102"/>
      <c r="H9" s="102"/>
      <c r="I9" s="77"/>
      <c r="J9" s="77"/>
      <c r="K9" s="102"/>
      <c r="L9" s="102"/>
      <c r="M9" s="77"/>
      <c r="N9" s="77"/>
      <c r="O9" s="102"/>
      <c r="P9" s="102"/>
      <c r="Q9" s="55"/>
      <c r="R9" s="201">
        <f>SUM(R65,T72)</f>
        <v>3598</v>
      </c>
      <c r="S9" s="1245">
        <f>SUM(R9:R10)</f>
        <v>5838</v>
      </c>
      <c r="T9" s="921"/>
      <c r="W9" s="56"/>
      <c r="X9" s="1"/>
      <c r="Y9" s="1"/>
      <c r="AA9" s="1"/>
    </row>
    <row r="10" spans="1:27" ht="12.75">
      <c r="A10" s="77">
        <v>222</v>
      </c>
      <c r="B10" s="77"/>
      <c r="C10" s="102" t="s">
        <v>346</v>
      </c>
      <c r="D10" s="102"/>
      <c r="E10" s="77"/>
      <c r="F10" s="77"/>
      <c r="G10" s="102"/>
      <c r="H10" s="102"/>
      <c r="I10" s="77"/>
      <c r="J10" s="77"/>
      <c r="K10" s="102"/>
      <c r="L10" s="102"/>
      <c r="M10" s="77"/>
      <c r="N10" s="77"/>
      <c r="O10" s="102"/>
      <c r="P10" s="102"/>
      <c r="Q10" s="55"/>
      <c r="R10" s="403">
        <f>SUM(R64,T71)</f>
        <v>2240</v>
      </c>
      <c r="S10" s="1246"/>
      <c r="T10" s="921"/>
      <c r="W10" s="56"/>
      <c r="X10" s="1"/>
      <c r="Y10" s="1"/>
      <c r="AA10" s="1"/>
    </row>
    <row r="11" spans="1:27" ht="12.75">
      <c r="A11" s="77">
        <v>230</v>
      </c>
      <c r="B11" s="77"/>
      <c r="C11" s="102" t="s">
        <v>186</v>
      </c>
      <c r="D11" s="102"/>
      <c r="E11" s="77"/>
      <c r="F11" s="77"/>
      <c r="G11" s="102"/>
      <c r="H11" s="102"/>
      <c r="I11" s="77"/>
      <c r="J11" s="77"/>
      <c r="K11" s="102"/>
      <c r="L11" s="102"/>
      <c r="M11" s="77"/>
      <c r="N11" s="77"/>
      <c r="O11" s="102"/>
      <c r="P11" s="102"/>
      <c r="Q11" s="55"/>
      <c r="R11" s="402">
        <f>SUM(R62,T69)</f>
        <v>57</v>
      </c>
      <c r="S11" s="402">
        <f>R11</f>
        <v>57</v>
      </c>
      <c r="T11" s="921"/>
      <c r="W11" s="56"/>
      <c r="X11" s="1"/>
      <c r="Y11" s="1"/>
      <c r="AA11" s="1"/>
    </row>
    <row r="12" spans="1:27" ht="12.75">
      <c r="A12" s="77">
        <v>410</v>
      </c>
      <c r="B12" s="77"/>
      <c r="C12" s="102" t="s">
        <v>187</v>
      </c>
      <c r="D12" s="102"/>
      <c r="E12" s="77"/>
      <c r="F12" s="77"/>
      <c r="G12" s="102"/>
      <c r="H12" s="102"/>
      <c r="I12" s="77"/>
      <c r="J12" s="77"/>
      <c r="K12" s="102"/>
      <c r="L12" s="102"/>
      <c r="M12" s="77"/>
      <c r="N12" s="77"/>
      <c r="O12" s="102"/>
      <c r="P12" s="102"/>
      <c r="Q12" s="55"/>
      <c r="R12" s="404">
        <f>SUM(R66,T73)</f>
        <v>369</v>
      </c>
      <c r="S12" s="404">
        <f>R12</f>
        <v>369</v>
      </c>
      <c r="T12" s="922"/>
      <c r="W12" s="56"/>
      <c r="X12" s="1"/>
      <c r="Y12" s="1"/>
      <c r="AA12" s="1"/>
    </row>
    <row r="13" spans="1:27" s="67" customFormat="1" ht="13.5" thickBot="1">
      <c r="A13" s="66" t="s">
        <v>3</v>
      </c>
      <c r="B13" s="128"/>
      <c r="C13" s="63" t="s">
        <v>62</v>
      </c>
      <c r="D13" s="111"/>
      <c r="E13" s="66"/>
      <c r="F13" s="128"/>
      <c r="G13" s="63"/>
      <c r="H13" s="111"/>
      <c r="I13" s="66"/>
      <c r="J13" s="128"/>
      <c r="K13" s="63"/>
      <c r="L13" s="111"/>
      <c r="M13" s="66"/>
      <c r="N13" s="128"/>
      <c r="O13" s="63"/>
      <c r="P13" s="111"/>
      <c r="Q13" s="112"/>
      <c r="R13" s="728">
        <f>SUM(Q77:R77,T74)</f>
        <v>0</v>
      </c>
      <c r="S13" s="728">
        <f>R13</f>
        <v>0</v>
      </c>
      <c r="T13" s="729"/>
      <c r="X13" s="72"/>
      <c r="Y13" s="72"/>
      <c r="Z13" s="72"/>
      <c r="AA13" s="72"/>
    </row>
    <row r="14" spans="17:102" ht="13.5" thickBot="1">
      <c r="Q14" s="55"/>
      <c r="R14" s="202"/>
      <c r="S14" s="202"/>
      <c r="T14" s="731">
        <f>SUM(T5:T13)</f>
        <v>55587</v>
      </c>
      <c r="W14" s="56"/>
      <c r="X14" s="55"/>
      <c r="Y14" s="55"/>
      <c r="CS14" s="56"/>
      <c r="CT14" s="56"/>
      <c r="CU14" s="56"/>
      <c r="CV14" s="56"/>
      <c r="CW14" s="56"/>
      <c r="CX14" s="56"/>
    </row>
    <row r="15" spans="17:102" ht="13.5" thickTop="1">
      <c r="Q15" s="55"/>
      <c r="R15" s="73"/>
      <c r="S15" s="73"/>
      <c r="T15" s="73"/>
      <c r="V15" s="74"/>
      <c r="W15" s="56"/>
      <c r="X15" s="55"/>
      <c r="Y15" s="55"/>
      <c r="CS15" s="56"/>
      <c r="CT15" s="56"/>
      <c r="CU15" s="56"/>
      <c r="CV15" s="56"/>
      <c r="CW15" s="56"/>
      <c r="CX15" s="56"/>
    </row>
    <row r="16" spans="17:102" ht="13.5" thickBot="1">
      <c r="Q16" s="55"/>
      <c r="R16" s="73"/>
      <c r="S16" s="73"/>
      <c r="T16" s="73"/>
      <c r="V16" s="74"/>
      <c r="W16" s="56"/>
      <c r="X16" s="55"/>
      <c r="Y16" s="55"/>
      <c r="CS16" s="56"/>
      <c r="CT16" s="56"/>
      <c r="CU16" s="56"/>
      <c r="CV16" s="56"/>
      <c r="CW16" s="56"/>
      <c r="CX16" s="56"/>
    </row>
    <row r="17" spans="1:22" ht="12.75">
      <c r="A17" s="62" t="s">
        <v>184</v>
      </c>
      <c r="B17" s="55"/>
      <c r="C17" s="55"/>
      <c r="D17" s="55"/>
      <c r="E17" s="62"/>
      <c r="F17" s="55"/>
      <c r="G17" s="55"/>
      <c r="H17" s="55"/>
      <c r="I17" s="62"/>
      <c r="J17" s="55"/>
      <c r="K17" s="55"/>
      <c r="L17" s="55"/>
      <c r="M17" s="62"/>
      <c r="N17" s="55"/>
      <c r="O17" s="55"/>
      <c r="P17" s="55"/>
      <c r="Q17" s="938" t="s">
        <v>243</v>
      </c>
      <c r="R17" s="939"/>
      <c r="S17" s="939"/>
      <c r="T17" s="939"/>
      <c r="U17" s="939"/>
      <c r="V17" s="940"/>
    </row>
    <row r="18" spans="1:22" ht="12.75">
      <c r="A18" s="55"/>
      <c r="B18" s="55"/>
      <c r="C18" s="55"/>
      <c r="D18" s="55"/>
      <c r="E18" s="55"/>
      <c r="F18" s="55"/>
      <c r="G18" s="55"/>
      <c r="H18" s="55"/>
      <c r="I18" s="55"/>
      <c r="J18" s="55"/>
      <c r="K18" s="55"/>
      <c r="L18" s="55"/>
      <c r="M18" s="55"/>
      <c r="N18" s="55"/>
      <c r="O18" s="55"/>
      <c r="P18" s="55"/>
      <c r="Q18" s="941" t="s">
        <v>163</v>
      </c>
      <c r="R18" s="942"/>
      <c r="S18" s="942"/>
      <c r="T18" s="942"/>
      <c r="U18" s="942"/>
      <c r="V18" s="943"/>
    </row>
    <row r="19" spans="1:22" ht="12.75">
      <c r="A19" s="55"/>
      <c r="B19" s="55"/>
      <c r="C19" s="55"/>
      <c r="D19" s="55"/>
      <c r="E19" s="55"/>
      <c r="F19" s="55"/>
      <c r="G19" s="55"/>
      <c r="H19" s="55"/>
      <c r="I19" s="55"/>
      <c r="J19" s="55"/>
      <c r="K19" s="55"/>
      <c r="L19" s="55"/>
      <c r="M19" s="55"/>
      <c r="N19" s="55"/>
      <c r="O19" s="55"/>
      <c r="P19" s="55"/>
      <c r="Q19" s="1243" t="s">
        <v>177</v>
      </c>
      <c r="R19" s="1244"/>
      <c r="S19" s="1244"/>
      <c r="T19" s="1244"/>
      <c r="U19" s="1244"/>
      <c r="V19" s="699" t="s">
        <v>178</v>
      </c>
    </row>
    <row r="20" spans="1:22" ht="12.75">
      <c r="A20" s="55"/>
      <c r="B20" s="55"/>
      <c r="C20" s="55"/>
      <c r="D20" s="55"/>
      <c r="E20" s="55"/>
      <c r="F20" s="55"/>
      <c r="G20" s="55"/>
      <c r="H20" s="55"/>
      <c r="I20" s="55"/>
      <c r="J20" s="55"/>
      <c r="K20" s="55"/>
      <c r="L20" s="55"/>
      <c r="M20" s="55"/>
      <c r="N20" s="55"/>
      <c r="O20" s="55"/>
      <c r="P20" s="55"/>
      <c r="Q20" s="1234" t="s">
        <v>235</v>
      </c>
      <c r="R20" s="1235"/>
      <c r="S20" s="1235"/>
      <c r="T20" s="1235"/>
      <c r="U20" s="1235"/>
      <c r="V20" s="946" t="s">
        <v>236</v>
      </c>
    </row>
    <row r="21" spans="1:22" ht="12.75">
      <c r="A21" s="55"/>
      <c r="B21" s="55"/>
      <c r="C21" s="55"/>
      <c r="D21" s="55"/>
      <c r="E21" s="55"/>
      <c r="F21" s="55"/>
      <c r="G21" s="55"/>
      <c r="H21" s="55"/>
      <c r="I21" s="55"/>
      <c r="J21" s="55"/>
      <c r="K21" s="55"/>
      <c r="L21" s="55"/>
      <c r="M21" s="55"/>
      <c r="N21" s="55"/>
      <c r="O21" s="55"/>
      <c r="P21" s="55"/>
      <c r="Q21" s="1232" t="s">
        <v>244</v>
      </c>
      <c r="R21" s="1233"/>
      <c r="S21" s="1233"/>
      <c r="T21" s="1233"/>
      <c r="U21" s="1233"/>
      <c r="V21" s="946"/>
    </row>
    <row r="22" spans="1:22" ht="12.75">
      <c r="A22" s="55"/>
      <c r="B22" s="55"/>
      <c r="C22" s="55"/>
      <c r="D22" s="55"/>
      <c r="E22" s="55"/>
      <c r="F22" s="55"/>
      <c r="G22" s="55"/>
      <c r="H22" s="55"/>
      <c r="I22" s="55"/>
      <c r="J22" s="55"/>
      <c r="K22" s="55"/>
      <c r="L22" s="55"/>
      <c r="M22" s="55"/>
      <c r="N22" s="55"/>
      <c r="O22" s="55"/>
      <c r="P22" s="55"/>
      <c r="Q22" s="958" t="s">
        <v>343</v>
      </c>
      <c r="R22" s="1241"/>
      <c r="S22" s="1241"/>
      <c r="T22" s="1241"/>
      <c r="U22" s="1241"/>
      <c r="V22" s="946"/>
    </row>
    <row r="23" spans="1:22" ht="12.75">
      <c r="A23" s="55"/>
      <c r="B23" s="55"/>
      <c r="C23" s="55"/>
      <c r="D23" s="55"/>
      <c r="E23" s="55"/>
      <c r="F23" s="55"/>
      <c r="G23" s="55"/>
      <c r="H23" s="55"/>
      <c r="I23" s="55"/>
      <c r="J23" s="55"/>
      <c r="K23" s="55"/>
      <c r="L23" s="55"/>
      <c r="M23" s="55"/>
      <c r="N23" s="55"/>
      <c r="O23" s="55"/>
      <c r="P23" s="55"/>
      <c r="Q23" s="701" t="s">
        <v>180</v>
      </c>
      <c r="R23" s="702" t="s">
        <v>231</v>
      </c>
      <c r="S23" s="1242">
        <v>0</v>
      </c>
      <c r="T23" s="942"/>
      <c r="U23" s="1140"/>
      <c r="V23" s="946"/>
    </row>
    <row r="24" spans="1:22" ht="26.25" customHeight="1">
      <c r="A24" s="55"/>
      <c r="B24" s="55"/>
      <c r="C24" s="55"/>
      <c r="D24" s="55"/>
      <c r="E24" s="55"/>
      <c r="F24" s="55"/>
      <c r="G24" s="55"/>
      <c r="H24" s="55"/>
      <c r="I24" s="55"/>
      <c r="J24" s="55"/>
      <c r="K24" s="55"/>
      <c r="L24" s="55"/>
      <c r="M24" s="55"/>
      <c r="N24" s="55"/>
      <c r="O24" s="55"/>
      <c r="P24" s="55"/>
      <c r="Q24" s="958" t="s">
        <v>233</v>
      </c>
      <c r="R24" s="961" t="s">
        <v>232</v>
      </c>
      <c r="S24" s="1091" t="s">
        <v>234</v>
      </c>
      <c r="T24" s="1091"/>
      <c r="U24" s="1125"/>
      <c r="V24" s="946"/>
    </row>
    <row r="25" spans="1:22" ht="12.75">
      <c r="A25" s="55"/>
      <c r="B25" s="55"/>
      <c r="C25" s="55"/>
      <c r="D25" s="55"/>
      <c r="E25" s="55"/>
      <c r="F25" s="55"/>
      <c r="G25" s="55"/>
      <c r="H25" s="55"/>
      <c r="I25" s="55"/>
      <c r="J25" s="55"/>
      <c r="K25" s="55"/>
      <c r="L25" s="55"/>
      <c r="M25" s="55"/>
      <c r="N25" s="55"/>
      <c r="O25" s="55"/>
      <c r="P25" s="55"/>
      <c r="Q25" s="958"/>
      <c r="R25" s="961"/>
      <c r="S25" s="1237" t="s">
        <v>341</v>
      </c>
      <c r="T25" s="1238"/>
      <c r="U25" s="1239"/>
      <c r="V25" s="946"/>
    </row>
    <row r="26" spans="1:22" ht="12.75">
      <c r="A26" s="55"/>
      <c r="B26" s="55"/>
      <c r="C26" s="55"/>
      <c r="D26" s="55"/>
      <c r="E26" s="55"/>
      <c r="F26" s="55"/>
      <c r="G26" s="55"/>
      <c r="H26" s="55"/>
      <c r="I26" s="55"/>
      <c r="J26" s="55"/>
      <c r="K26" s="55"/>
      <c r="L26" s="55"/>
      <c r="M26" s="55"/>
      <c r="N26" s="55"/>
      <c r="O26" s="55"/>
      <c r="P26" s="55"/>
      <c r="Q26" s="958"/>
      <c r="R26" s="961"/>
      <c r="S26" s="952" t="s">
        <v>342</v>
      </c>
      <c r="T26" s="953"/>
      <c r="U26" s="954"/>
      <c r="V26" s="946"/>
    </row>
    <row r="27" spans="1:22" ht="12.75">
      <c r="A27" s="55"/>
      <c r="B27" s="55"/>
      <c r="C27" s="55"/>
      <c r="D27" s="55"/>
      <c r="E27" s="55"/>
      <c r="F27" s="55"/>
      <c r="G27" s="55"/>
      <c r="H27" s="55"/>
      <c r="I27" s="55"/>
      <c r="J27" s="55"/>
      <c r="K27" s="55"/>
      <c r="L27" s="55"/>
      <c r="M27" s="55"/>
      <c r="N27" s="55"/>
      <c r="O27" s="55"/>
      <c r="P27" s="55"/>
      <c r="Q27" s="958"/>
      <c r="R27" s="961"/>
      <c r="S27" s="704" t="s">
        <v>180</v>
      </c>
      <c r="T27" s="705" t="s">
        <v>231</v>
      </c>
      <c r="U27" s="705" t="s">
        <v>231</v>
      </c>
      <c r="V27" s="946"/>
    </row>
    <row r="28" spans="1:22" ht="26.25" customHeight="1" thickBot="1">
      <c r="A28" s="55"/>
      <c r="B28" s="55"/>
      <c r="C28" s="55"/>
      <c r="D28" s="55"/>
      <c r="E28" s="55"/>
      <c r="F28" s="55"/>
      <c r="G28" s="55"/>
      <c r="H28" s="55"/>
      <c r="I28" s="55"/>
      <c r="J28" s="55"/>
      <c r="K28" s="55"/>
      <c r="L28" s="55"/>
      <c r="M28" s="55"/>
      <c r="N28" s="55"/>
      <c r="O28" s="55"/>
      <c r="P28" s="55"/>
      <c r="Q28" s="1236"/>
      <c r="R28" s="962"/>
      <c r="S28" s="698" t="s">
        <v>233</v>
      </c>
      <c r="T28" s="703" t="s">
        <v>232</v>
      </c>
      <c r="U28" s="703" t="s">
        <v>232</v>
      </c>
      <c r="V28" s="946"/>
    </row>
    <row r="29" spans="1:22" ht="18" customHeight="1" thickBot="1">
      <c r="A29" s="1129" t="s">
        <v>348</v>
      </c>
      <c r="B29" s="1132" t="s">
        <v>158</v>
      </c>
      <c r="C29" s="238">
        <v>1</v>
      </c>
      <c r="D29" s="240" t="s">
        <v>190</v>
      </c>
      <c r="E29" s="706"/>
      <c r="F29" s="707"/>
      <c r="G29" s="238"/>
      <c r="H29" s="240"/>
      <c r="I29" s="706"/>
      <c r="J29" s="707"/>
      <c r="K29" s="238"/>
      <c r="L29" s="240"/>
      <c r="M29" s="706"/>
      <c r="N29" s="707"/>
      <c r="O29" s="238"/>
      <c r="P29" s="240"/>
      <c r="Q29" s="388"/>
      <c r="R29" s="1252">
        <v>110</v>
      </c>
      <c r="S29" s="1007"/>
      <c r="T29" s="1008"/>
      <c r="U29" s="1008"/>
      <c r="V29" s="1009"/>
    </row>
    <row r="30" spans="1:22" ht="18" customHeight="1" thickBot="1">
      <c r="A30" s="1130"/>
      <c r="B30" s="1133"/>
      <c r="C30" s="158">
        <v>2</v>
      </c>
      <c r="D30" s="162" t="s">
        <v>189</v>
      </c>
      <c r="E30" s="708"/>
      <c r="F30" s="183"/>
      <c r="G30" s="158"/>
      <c r="H30" s="162"/>
      <c r="I30" s="708"/>
      <c r="J30" s="183"/>
      <c r="K30" s="158"/>
      <c r="L30" s="162"/>
      <c r="M30" s="708"/>
      <c r="N30" s="183"/>
      <c r="O30" s="158"/>
      <c r="P30" s="162"/>
      <c r="Q30" s="399">
        <v>180</v>
      </c>
      <c r="R30" s="1253"/>
      <c r="S30" s="1010"/>
      <c r="T30" s="1011"/>
      <c r="U30" s="1011"/>
      <c r="V30" s="1012"/>
    </row>
    <row r="31" spans="1:22" ht="18" customHeight="1">
      <c r="A31" s="1130"/>
      <c r="B31" s="1133"/>
      <c r="C31" s="158">
        <v>3</v>
      </c>
      <c r="D31" s="162" t="s">
        <v>159</v>
      </c>
      <c r="E31" s="708"/>
      <c r="F31" s="183"/>
      <c r="G31" s="158"/>
      <c r="H31" s="162"/>
      <c r="I31" s="708"/>
      <c r="J31" s="183"/>
      <c r="K31" s="158"/>
      <c r="L31" s="162"/>
      <c r="M31" s="708"/>
      <c r="N31" s="183"/>
      <c r="O31" s="158"/>
      <c r="P31" s="162"/>
      <c r="Q31" s="1254"/>
      <c r="R31" s="390">
        <v>230</v>
      </c>
      <c r="S31" s="1010"/>
      <c r="T31" s="1011"/>
      <c r="U31" s="1011"/>
      <c r="V31" s="1012"/>
    </row>
    <row r="32" spans="1:22" ht="18" customHeight="1">
      <c r="A32" s="1130"/>
      <c r="B32" s="1133"/>
      <c r="C32" s="158">
        <v>4</v>
      </c>
      <c r="D32" s="162" t="s">
        <v>191</v>
      </c>
      <c r="E32" s="708"/>
      <c r="F32" s="183"/>
      <c r="G32" s="158"/>
      <c r="H32" s="162"/>
      <c r="I32" s="708"/>
      <c r="J32" s="183"/>
      <c r="K32" s="158"/>
      <c r="L32" s="162"/>
      <c r="M32" s="708"/>
      <c r="N32" s="183"/>
      <c r="O32" s="158"/>
      <c r="P32" s="162"/>
      <c r="Q32" s="1255"/>
      <c r="R32" s="188">
        <v>210</v>
      </c>
      <c r="S32" s="1010"/>
      <c r="T32" s="1011"/>
      <c r="U32" s="1011"/>
      <c r="V32" s="1012"/>
    </row>
    <row r="33" spans="1:22" ht="18" customHeight="1">
      <c r="A33" s="1130"/>
      <c r="B33" s="1133"/>
      <c r="C33" s="158">
        <v>5</v>
      </c>
      <c r="D33" s="162" t="s">
        <v>228</v>
      </c>
      <c r="E33" s="708"/>
      <c r="F33" s="183"/>
      <c r="G33" s="158"/>
      <c r="H33" s="162"/>
      <c r="I33" s="708"/>
      <c r="J33" s="183"/>
      <c r="K33" s="158"/>
      <c r="L33" s="162"/>
      <c r="M33" s="708"/>
      <c r="N33" s="183"/>
      <c r="O33" s="158"/>
      <c r="P33" s="162"/>
      <c r="Q33" s="1255"/>
      <c r="R33" s="188">
        <v>222</v>
      </c>
      <c r="S33" s="1010"/>
      <c r="T33" s="1011"/>
      <c r="U33" s="1011"/>
      <c r="V33" s="1012"/>
    </row>
    <row r="34" spans="1:22" ht="18" customHeight="1" thickBot="1">
      <c r="A34" s="1130"/>
      <c r="B34" s="1133"/>
      <c r="C34" s="158">
        <v>6</v>
      </c>
      <c r="D34" s="162" t="s">
        <v>229</v>
      </c>
      <c r="E34" s="708"/>
      <c r="F34" s="183"/>
      <c r="G34" s="158"/>
      <c r="H34" s="162"/>
      <c r="I34" s="708"/>
      <c r="J34" s="183"/>
      <c r="K34" s="158"/>
      <c r="L34" s="162"/>
      <c r="M34" s="708"/>
      <c r="N34" s="183"/>
      <c r="O34" s="158"/>
      <c r="P34" s="162"/>
      <c r="Q34" s="1255"/>
      <c r="R34" s="189">
        <v>221</v>
      </c>
      <c r="S34" s="1010"/>
      <c r="T34" s="1011"/>
      <c r="U34" s="1011"/>
      <c r="V34" s="1012"/>
    </row>
    <row r="35" spans="1:22" ht="18" customHeight="1" thickBot="1">
      <c r="A35" s="1130"/>
      <c r="B35" s="1133"/>
      <c r="C35" s="158">
        <v>7</v>
      </c>
      <c r="D35" s="162" t="s">
        <v>153</v>
      </c>
      <c r="E35" s="708"/>
      <c r="F35" s="183"/>
      <c r="G35" s="158"/>
      <c r="H35" s="162"/>
      <c r="I35" s="708"/>
      <c r="J35" s="183"/>
      <c r="K35" s="158"/>
      <c r="L35" s="162"/>
      <c r="M35" s="708"/>
      <c r="N35" s="183"/>
      <c r="O35" s="158"/>
      <c r="P35" s="709"/>
      <c r="Q35" s="1255"/>
      <c r="R35" s="391">
        <v>410</v>
      </c>
      <c r="S35" s="1010"/>
      <c r="T35" s="1011"/>
      <c r="U35" s="1011"/>
      <c r="V35" s="1012"/>
    </row>
    <row r="36" spans="1:22" ht="16.5" thickBot="1">
      <c r="A36" s="1247"/>
      <c r="B36" s="1248"/>
      <c r="C36" s="1100">
        <v>0</v>
      </c>
      <c r="D36" s="1110" t="s">
        <v>0</v>
      </c>
      <c r="E36" s="1085" t="s">
        <v>252</v>
      </c>
      <c r="F36" s="1088" t="s">
        <v>334</v>
      </c>
      <c r="G36" s="1100">
        <v>1</v>
      </c>
      <c r="H36" s="1102" t="s">
        <v>1</v>
      </c>
      <c r="I36" s="1085" t="s">
        <v>335</v>
      </c>
      <c r="J36" s="1088" t="s">
        <v>336</v>
      </c>
      <c r="K36" s="1100">
        <v>1</v>
      </c>
      <c r="L36" s="1110" t="s">
        <v>337</v>
      </c>
      <c r="M36" s="1085" t="s">
        <v>340</v>
      </c>
      <c r="N36" s="1240" t="s">
        <v>339</v>
      </c>
      <c r="O36" s="158">
        <v>1</v>
      </c>
      <c r="P36" s="180" t="s">
        <v>190</v>
      </c>
      <c r="Q36" s="1010"/>
      <c r="R36" s="1011"/>
      <c r="S36" s="146"/>
      <c r="T36" s="1252">
        <v>110</v>
      </c>
      <c r="U36" s="1010"/>
      <c r="V36" s="1012"/>
    </row>
    <row r="37" spans="1:22" ht="16.5" thickBot="1">
      <c r="A37" s="1247"/>
      <c r="B37" s="1248"/>
      <c r="C37" s="953"/>
      <c r="D37" s="1256"/>
      <c r="E37" s="1086"/>
      <c r="F37" s="999"/>
      <c r="G37" s="953"/>
      <c r="H37" s="1103"/>
      <c r="I37" s="1086"/>
      <c r="J37" s="999"/>
      <c r="K37" s="953"/>
      <c r="L37" s="1256"/>
      <c r="M37" s="1086"/>
      <c r="N37" s="1136"/>
      <c r="O37" s="158">
        <v>2</v>
      </c>
      <c r="P37" s="179" t="s">
        <v>189</v>
      </c>
      <c r="Q37" s="1010"/>
      <c r="R37" s="1012"/>
      <c r="S37" s="399">
        <v>180</v>
      </c>
      <c r="T37" s="1253"/>
      <c r="U37" s="1010"/>
      <c r="V37" s="1012"/>
    </row>
    <row r="38" spans="1:22" ht="15.75">
      <c r="A38" s="1247"/>
      <c r="B38" s="1248"/>
      <c r="C38" s="953"/>
      <c r="D38" s="1256"/>
      <c r="E38" s="1086"/>
      <c r="F38" s="999"/>
      <c r="G38" s="953"/>
      <c r="H38" s="1103"/>
      <c r="I38" s="1086"/>
      <c r="J38" s="999"/>
      <c r="K38" s="953"/>
      <c r="L38" s="1256"/>
      <c r="M38" s="1086"/>
      <c r="N38" s="1136"/>
      <c r="O38" s="157">
        <v>3</v>
      </c>
      <c r="P38" s="179" t="s">
        <v>159</v>
      </c>
      <c r="Q38" s="1010"/>
      <c r="R38" s="1011"/>
      <c r="S38" s="1008"/>
      <c r="T38" s="390">
        <v>230</v>
      </c>
      <c r="U38" s="1010"/>
      <c r="V38" s="1012"/>
    </row>
    <row r="39" spans="1:22" ht="25.5">
      <c r="A39" s="1247"/>
      <c r="B39" s="1248"/>
      <c r="C39" s="953"/>
      <c r="D39" s="1256"/>
      <c r="E39" s="1086"/>
      <c r="F39" s="999"/>
      <c r="G39" s="953"/>
      <c r="H39" s="1103"/>
      <c r="I39" s="1086"/>
      <c r="J39" s="999"/>
      <c r="K39" s="953"/>
      <c r="L39" s="1256"/>
      <c r="M39" s="1086"/>
      <c r="N39" s="1136"/>
      <c r="O39" s="157">
        <v>4</v>
      </c>
      <c r="P39" s="179" t="s">
        <v>191</v>
      </c>
      <c r="Q39" s="1010"/>
      <c r="R39" s="1011"/>
      <c r="S39" s="1011"/>
      <c r="T39" s="188">
        <v>210</v>
      </c>
      <c r="U39" s="1010"/>
      <c r="V39" s="1012"/>
    </row>
    <row r="40" spans="1:22" ht="25.5">
      <c r="A40" s="1247"/>
      <c r="B40" s="1248"/>
      <c r="C40" s="953"/>
      <c r="D40" s="1256"/>
      <c r="E40" s="1086"/>
      <c r="F40" s="999"/>
      <c r="G40" s="953"/>
      <c r="H40" s="1103"/>
      <c r="I40" s="1086"/>
      <c r="J40" s="999"/>
      <c r="K40" s="953"/>
      <c r="L40" s="1256"/>
      <c r="M40" s="1086"/>
      <c r="N40" s="1136"/>
      <c r="O40" s="157">
        <v>5</v>
      </c>
      <c r="P40" s="179" t="s">
        <v>228</v>
      </c>
      <c r="Q40" s="1010"/>
      <c r="R40" s="1011"/>
      <c r="S40" s="1011"/>
      <c r="T40" s="188">
        <v>222</v>
      </c>
      <c r="U40" s="1010"/>
      <c r="V40" s="1012"/>
    </row>
    <row r="41" spans="1:22" ht="26.25" thickBot="1">
      <c r="A41" s="1247"/>
      <c r="B41" s="1248"/>
      <c r="C41" s="953"/>
      <c r="D41" s="1256"/>
      <c r="E41" s="1086"/>
      <c r="F41" s="999"/>
      <c r="G41" s="953"/>
      <c r="H41" s="1103"/>
      <c r="I41" s="1086"/>
      <c r="J41" s="999"/>
      <c r="K41" s="953"/>
      <c r="L41" s="1256"/>
      <c r="M41" s="1086"/>
      <c r="N41" s="1136"/>
      <c r="O41" s="157">
        <v>6</v>
      </c>
      <c r="P41" s="179" t="s">
        <v>229</v>
      </c>
      <c r="Q41" s="1010"/>
      <c r="R41" s="1011"/>
      <c r="S41" s="1011"/>
      <c r="T41" s="189">
        <v>221</v>
      </c>
      <c r="U41" s="1010"/>
      <c r="V41" s="1012"/>
    </row>
    <row r="42" spans="1:22" ht="16.5" thickBot="1">
      <c r="A42" s="1247"/>
      <c r="B42" s="1248"/>
      <c r="C42" s="953"/>
      <c r="D42" s="1256"/>
      <c r="E42" s="1086"/>
      <c r="F42" s="999"/>
      <c r="G42" s="953"/>
      <c r="H42" s="1103"/>
      <c r="I42" s="1086"/>
      <c r="J42" s="999"/>
      <c r="K42" s="953"/>
      <c r="L42" s="1256"/>
      <c r="M42" s="1086"/>
      <c r="N42" s="1136"/>
      <c r="O42" s="157">
        <v>7</v>
      </c>
      <c r="P42" s="179" t="s">
        <v>153</v>
      </c>
      <c r="Q42" s="1010"/>
      <c r="R42" s="1011"/>
      <c r="S42" s="1011"/>
      <c r="T42" s="391">
        <v>410</v>
      </c>
      <c r="U42" s="1010"/>
      <c r="V42" s="1012"/>
    </row>
    <row r="43" spans="1:22" ht="16.5" thickBot="1">
      <c r="A43" s="1247"/>
      <c r="B43" s="1248"/>
      <c r="C43" s="953"/>
      <c r="D43" s="1256"/>
      <c r="E43" s="1086"/>
      <c r="F43" s="999"/>
      <c r="G43" s="953"/>
      <c r="H43" s="1103"/>
      <c r="I43" s="1086"/>
      <c r="J43" s="999"/>
      <c r="K43" s="1101"/>
      <c r="L43" s="1111"/>
      <c r="M43" s="1087"/>
      <c r="N43" s="1137"/>
      <c r="O43" s="719">
        <v>0</v>
      </c>
      <c r="P43" s="452" t="s">
        <v>3</v>
      </c>
      <c r="Q43" s="1010"/>
      <c r="R43" s="1011"/>
      <c r="S43" s="1011"/>
      <c r="T43" s="129" t="s">
        <v>3</v>
      </c>
      <c r="U43" s="934"/>
      <c r="V43" s="1012"/>
    </row>
    <row r="44" spans="1:22" ht="21.75" customHeight="1">
      <c r="A44" s="1247"/>
      <c r="B44" s="1248"/>
      <c r="C44" s="953"/>
      <c r="D44" s="1256"/>
      <c r="E44" s="1086"/>
      <c r="F44" s="999"/>
      <c r="G44" s="1101"/>
      <c r="H44" s="1104"/>
      <c r="I44" s="1087"/>
      <c r="J44" s="1089"/>
      <c r="K44" s="158">
        <v>2</v>
      </c>
      <c r="L44" s="162" t="s">
        <v>338</v>
      </c>
      <c r="M44" s="711"/>
      <c r="N44" s="183"/>
      <c r="O44" s="162"/>
      <c r="P44" s="709"/>
      <c r="Q44" s="1010"/>
      <c r="R44" s="1011"/>
      <c r="S44" s="1011"/>
      <c r="T44" s="1009"/>
      <c r="U44" s="1261">
        <v>-1</v>
      </c>
      <c r="V44" s="1255"/>
    </row>
    <row r="45" spans="1:22" ht="21.75" customHeight="1" thickBot="1">
      <c r="A45" s="1247"/>
      <c r="B45" s="1248"/>
      <c r="C45" s="953"/>
      <c r="D45" s="1256"/>
      <c r="E45" s="1086"/>
      <c r="F45" s="999"/>
      <c r="G45" s="158">
        <v>2</v>
      </c>
      <c r="H45" s="181" t="s">
        <v>2</v>
      </c>
      <c r="I45" s="710"/>
      <c r="J45" s="172"/>
      <c r="K45" s="155"/>
      <c r="L45" s="712"/>
      <c r="M45" s="713"/>
      <c r="N45" s="714"/>
      <c r="O45" s="712"/>
      <c r="P45" s="712"/>
      <c r="Q45" s="1010"/>
      <c r="R45" s="1011"/>
      <c r="S45" s="1011"/>
      <c r="T45" s="1012"/>
      <c r="U45" s="1262"/>
      <c r="V45" s="1260"/>
    </row>
    <row r="46" spans="1:22" ht="21.75" customHeight="1" thickBot="1">
      <c r="A46" s="1131"/>
      <c r="B46" s="1134"/>
      <c r="C46" s="1249"/>
      <c r="D46" s="1257"/>
      <c r="E46" s="1258"/>
      <c r="F46" s="1259"/>
      <c r="G46" s="715">
        <v>0</v>
      </c>
      <c r="H46" s="460" t="s">
        <v>9</v>
      </c>
      <c r="I46" s="716"/>
      <c r="J46" s="717"/>
      <c r="K46" s="460"/>
      <c r="L46" s="460"/>
      <c r="M46" s="716"/>
      <c r="N46" s="717"/>
      <c r="O46" s="460"/>
      <c r="P46" s="718"/>
      <c r="Q46" s="1250" t="s">
        <v>3</v>
      </c>
      <c r="R46" s="1251"/>
      <c r="S46" s="934"/>
      <c r="T46" s="1013"/>
      <c r="U46" s="935"/>
      <c r="V46" s="136">
        <v>-1</v>
      </c>
    </row>
    <row r="47" ht="13.5" thickBot="1"/>
    <row r="48" spans="1:22" ht="12.75">
      <c r="A48" s="62" t="s">
        <v>184</v>
      </c>
      <c r="B48" s="55"/>
      <c r="C48" s="55"/>
      <c r="D48" s="55"/>
      <c r="E48" s="62"/>
      <c r="F48" s="55"/>
      <c r="G48" s="55"/>
      <c r="H48" s="55"/>
      <c r="I48" s="62"/>
      <c r="J48" s="55"/>
      <c r="K48" s="55"/>
      <c r="L48" s="55"/>
      <c r="M48" s="62"/>
      <c r="N48" s="55"/>
      <c r="O48" s="55"/>
      <c r="P48" s="55"/>
      <c r="Q48" s="938" t="s">
        <v>179</v>
      </c>
      <c r="R48" s="939"/>
      <c r="S48" s="939"/>
      <c r="T48" s="939"/>
      <c r="U48" s="939"/>
      <c r="V48" s="940"/>
    </row>
    <row r="49" spans="1:22" ht="12.75">
      <c r="A49" s="55"/>
      <c r="B49" s="55"/>
      <c r="C49" s="55"/>
      <c r="D49" s="55"/>
      <c r="E49" s="55"/>
      <c r="F49" s="55"/>
      <c r="G49" s="55"/>
      <c r="H49" s="55"/>
      <c r="I49" s="55"/>
      <c r="J49" s="55"/>
      <c r="K49" s="55"/>
      <c r="L49" s="55"/>
      <c r="M49" s="55"/>
      <c r="N49" s="55"/>
      <c r="O49" s="55"/>
      <c r="P49" s="55"/>
      <c r="Q49" s="941" t="s">
        <v>163</v>
      </c>
      <c r="R49" s="942"/>
      <c r="S49" s="942"/>
      <c r="T49" s="942"/>
      <c r="U49" s="942"/>
      <c r="V49" s="943"/>
    </row>
    <row r="50" spans="1:22" ht="12.75">
      <c r="A50" s="55"/>
      <c r="B50" s="55"/>
      <c r="C50" s="55"/>
      <c r="D50" s="55"/>
      <c r="E50" s="55"/>
      <c r="F50" s="55"/>
      <c r="G50" s="55"/>
      <c r="H50" s="55"/>
      <c r="I50" s="55"/>
      <c r="J50" s="55"/>
      <c r="K50" s="55"/>
      <c r="L50" s="55"/>
      <c r="M50" s="55"/>
      <c r="N50" s="55"/>
      <c r="O50" s="55"/>
      <c r="P50" s="55"/>
      <c r="Q50" s="1243" t="s">
        <v>177</v>
      </c>
      <c r="R50" s="1244"/>
      <c r="S50" s="1244"/>
      <c r="T50" s="1244"/>
      <c r="U50" s="1244"/>
      <c r="V50" s="699" t="s">
        <v>178</v>
      </c>
    </row>
    <row r="51" spans="1:22" ht="12.75">
      <c r="A51" s="55"/>
      <c r="B51" s="55"/>
      <c r="C51" s="55"/>
      <c r="D51" s="55"/>
      <c r="E51" s="55"/>
      <c r="F51" s="55"/>
      <c r="G51" s="55"/>
      <c r="H51" s="55"/>
      <c r="I51" s="55"/>
      <c r="J51" s="55"/>
      <c r="K51" s="55"/>
      <c r="L51" s="55"/>
      <c r="M51" s="55"/>
      <c r="N51" s="55"/>
      <c r="O51" s="55"/>
      <c r="P51" s="55"/>
      <c r="Q51" s="1234" t="s">
        <v>235</v>
      </c>
      <c r="R51" s="1235"/>
      <c r="S51" s="1235"/>
      <c r="T51" s="1235"/>
      <c r="U51" s="1235"/>
      <c r="V51" s="946" t="s">
        <v>236</v>
      </c>
    </row>
    <row r="52" spans="1:22" ht="12.75">
      <c r="A52" s="55"/>
      <c r="B52" s="55"/>
      <c r="C52" s="55"/>
      <c r="D52" s="55"/>
      <c r="E52" s="55"/>
      <c r="F52" s="55"/>
      <c r="G52" s="55"/>
      <c r="H52" s="55"/>
      <c r="I52" s="55"/>
      <c r="J52" s="55"/>
      <c r="K52" s="55"/>
      <c r="L52" s="55"/>
      <c r="M52" s="55"/>
      <c r="N52" s="55"/>
      <c r="O52" s="55"/>
      <c r="P52" s="55"/>
      <c r="Q52" s="1232" t="s">
        <v>192</v>
      </c>
      <c r="R52" s="1233"/>
      <c r="S52" s="1233"/>
      <c r="T52" s="1233"/>
      <c r="U52" s="1233"/>
      <c r="V52" s="946"/>
    </row>
    <row r="53" spans="1:22" ht="12.75">
      <c r="A53" s="55"/>
      <c r="B53" s="55"/>
      <c r="C53" s="55"/>
      <c r="D53" s="55"/>
      <c r="E53" s="55"/>
      <c r="F53" s="55"/>
      <c r="G53" s="55"/>
      <c r="H53" s="55"/>
      <c r="I53" s="55"/>
      <c r="J53" s="55"/>
      <c r="K53" s="55"/>
      <c r="L53" s="55"/>
      <c r="M53" s="55"/>
      <c r="N53" s="55"/>
      <c r="O53" s="55"/>
      <c r="P53" s="55"/>
      <c r="Q53" s="958" t="s">
        <v>343</v>
      </c>
      <c r="R53" s="1241"/>
      <c r="S53" s="1241"/>
      <c r="T53" s="1241"/>
      <c r="U53" s="1241"/>
      <c r="V53" s="946"/>
    </row>
    <row r="54" spans="1:22" ht="12.75">
      <c r="A54" s="55"/>
      <c r="B54" s="55"/>
      <c r="C54" s="55"/>
      <c r="D54" s="55"/>
      <c r="E54" s="55"/>
      <c r="F54" s="55"/>
      <c r="G54" s="55"/>
      <c r="H54" s="55"/>
      <c r="I54" s="55"/>
      <c r="J54" s="55"/>
      <c r="K54" s="55"/>
      <c r="L54" s="55"/>
      <c r="M54" s="55"/>
      <c r="N54" s="55"/>
      <c r="O54" s="55"/>
      <c r="P54" s="55"/>
      <c r="Q54" s="701" t="s">
        <v>180</v>
      </c>
      <c r="R54" s="702" t="s">
        <v>231</v>
      </c>
      <c r="S54" s="1242">
        <v>0</v>
      </c>
      <c r="T54" s="942"/>
      <c r="U54" s="1140"/>
      <c r="V54" s="946"/>
    </row>
    <row r="55" spans="1:22" ht="26.25" customHeight="1">
      <c r="A55" s="55"/>
      <c r="B55" s="55"/>
      <c r="C55" s="55"/>
      <c r="D55" s="55"/>
      <c r="E55" s="55"/>
      <c r="F55" s="55"/>
      <c r="G55" s="55"/>
      <c r="H55" s="55"/>
      <c r="I55" s="55"/>
      <c r="J55" s="55"/>
      <c r="K55" s="55"/>
      <c r="L55" s="55"/>
      <c r="M55" s="55"/>
      <c r="N55" s="55"/>
      <c r="O55" s="55"/>
      <c r="P55" s="55"/>
      <c r="Q55" s="958" t="s">
        <v>233</v>
      </c>
      <c r="R55" s="961" t="s">
        <v>232</v>
      </c>
      <c r="S55" s="1091" t="s">
        <v>234</v>
      </c>
      <c r="T55" s="1091"/>
      <c r="U55" s="1125"/>
      <c r="V55" s="946"/>
    </row>
    <row r="56" spans="1:22" ht="12.75">
      <c r="A56" s="55"/>
      <c r="B56" s="55"/>
      <c r="C56" s="55"/>
      <c r="D56" s="55"/>
      <c r="E56" s="55"/>
      <c r="F56" s="55"/>
      <c r="G56" s="55"/>
      <c r="H56" s="55"/>
      <c r="I56" s="55"/>
      <c r="J56" s="55"/>
      <c r="K56" s="55"/>
      <c r="L56" s="55"/>
      <c r="M56" s="55"/>
      <c r="N56" s="55"/>
      <c r="O56" s="55"/>
      <c r="P56" s="55"/>
      <c r="Q56" s="958"/>
      <c r="R56" s="961"/>
      <c r="S56" s="1237" t="s">
        <v>341</v>
      </c>
      <c r="T56" s="1238"/>
      <c r="U56" s="1239"/>
      <c r="V56" s="946"/>
    </row>
    <row r="57" spans="1:22" ht="12.75">
      <c r="A57" s="55"/>
      <c r="B57" s="55"/>
      <c r="C57" s="55"/>
      <c r="D57" s="55"/>
      <c r="E57" s="55"/>
      <c r="F57" s="55"/>
      <c r="G57" s="55"/>
      <c r="H57" s="55"/>
      <c r="I57" s="55"/>
      <c r="J57" s="55"/>
      <c r="K57" s="55"/>
      <c r="L57" s="55"/>
      <c r="M57" s="55"/>
      <c r="N57" s="55"/>
      <c r="O57" s="55"/>
      <c r="P57" s="55"/>
      <c r="Q57" s="958"/>
      <c r="R57" s="961"/>
      <c r="S57" s="952" t="s">
        <v>342</v>
      </c>
      <c r="T57" s="953"/>
      <c r="U57" s="954"/>
      <c r="V57" s="946"/>
    </row>
    <row r="58" spans="1:22" ht="12.75">
      <c r="A58" s="55"/>
      <c r="B58" s="55"/>
      <c r="C58" s="55"/>
      <c r="D58" s="55"/>
      <c r="E58" s="55"/>
      <c r="F58" s="55"/>
      <c r="G58" s="55"/>
      <c r="H58" s="55"/>
      <c r="I58" s="55"/>
      <c r="J58" s="55"/>
      <c r="K58" s="55"/>
      <c r="L58" s="55"/>
      <c r="M58" s="55"/>
      <c r="N58" s="55"/>
      <c r="O58" s="55"/>
      <c r="P58" s="55"/>
      <c r="Q58" s="958"/>
      <c r="R58" s="961"/>
      <c r="S58" s="704" t="s">
        <v>180</v>
      </c>
      <c r="T58" s="705" t="s">
        <v>231</v>
      </c>
      <c r="U58" s="705" t="s">
        <v>231</v>
      </c>
      <c r="V58" s="946"/>
    </row>
    <row r="59" spans="1:22" ht="26.25" customHeight="1" thickBot="1">
      <c r="A59" s="55"/>
      <c r="B59" s="55"/>
      <c r="C59" s="55"/>
      <c r="D59" s="55"/>
      <c r="E59" s="55"/>
      <c r="F59" s="55"/>
      <c r="G59" s="55"/>
      <c r="H59" s="55"/>
      <c r="I59" s="55"/>
      <c r="J59" s="55"/>
      <c r="K59" s="55"/>
      <c r="L59" s="55"/>
      <c r="M59" s="55"/>
      <c r="N59" s="55"/>
      <c r="O59" s="55"/>
      <c r="P59" s="55"/>
      <c r="Q59" s="1236"/>
      <c r="R59" s="962"/>
      <c r="S59" s="698" t="s">
        <v>233</v>
      </c>
      <c r="T59" s="703" t="s">
        <v>232</v>
      </c>
      <c r="U59" s="703" t="s">
        <v>232</v>
      </c>
      <c r="V59" s="946"/>
    </row>
    <row r="60" spans="1:34" ht="18.75" customHeight="1" thickBot="1">
      <c r="A60" s="1129" t="s">
        <v>188</v>
      </c>
      <c r="B60" s="1132" t="s">
        <v>158</v>
      </c>
      <c r="C60" s="238">
        <v>1</v>
      </c>
      <c r="D60" s="240" t="s">
        <v>190</v>
      </c>
      <c r="E60" s="706"/>
      <c r="F60" s="707"/>
      <c r="G60" s="238"/>
      <c r="H60" s="240"/>
      <c r="I60" s="706"/>
      <c r="J60" s="707"/>
      <c r="K60" s="238"/>
      <c r="L60" s="240"/>
      <c r="M60" s="706"/>
      <c r="N60" s="707"/>
      <c r="O60" s="238"/>
      <c r="P60" s="240"/>
      <c r="Q60" s="393"/>
      <c r="R60" s="405">
        <v>11895</v>
      </c>
      <c r="S60" s="292"/>
      <c r="T60" s="293"/>
      <c r="U60" s="293"/>
      <c r="V60" s="276"/>
      <c r="W60" s="58">
        <f>SUM(Q60:V60)</f>
        <v>11895</v>
      </c>
      <c r="AB60" s="108"/>
      <c r="AH60" s="108"/>
    </row>
    <row r="61" spans="1:34" ht="18.75" customHeight="1" thickBot="1">
      <c r="A61" s="1130"/>
      <c r="B61" s="1133"/>
      <c r="C61" s="158">
        <v>2</v>
      </c>
      <c r="D61" s="162" t="s">
        <v>189</v>
      </c>
      <c r="E61" s="708"/>
      <c r="F61" s="183"/>
      <c r="G61" s="158"/>
      <c r="H61" s="162"/>
      <c r="I61" s="708"/>
      <c r="J61" s="183"/>
      <c r="K61" s="158"/>
      <c r="L61" s="162"/>
      <c r="M61" s="708"/>
      <c r="N61" s="183"/>
      <c r="O61" s="158"/>
      <c r="P61" s="162"/>
      <c r="Q61" s="398">
        <v>251</v>
      </c>
      <c r="R61" s="406">
        <v>3841</v>
      </c>
      <c r="S61" s="297"/>
      <c r="T61" s="298"/>
      <c r="U61" s="298"/>
      <c r="V61" s="281"/>
      <c r="W61" s="58">
        <f aca="true" t="shared" si="0" ref="W61:W77">SUM(Q61:V61)</f>
        <v>4092</v>
      </c>
      <c r="AB61" s="108"/>
      <c r="AH61" s="108"/>
    </row>
    <row r="62" spans="1:23" ht="18.75" customHeight="1">
      <c r="A62" s="1130"/>
      <c r="B62" s="1133"/>
      <c r="C62" s="158">
        <v>3</v>
      </c>
      <c r="D62" s="162" t="s">
        <v>159</v>
      </c>
      <c r="E62" s="708"/>
      <c r="F62" s="183"/>
      <c r="G62" s="158"/>
      <c r="H62" s="162"/>
      <c r="I62" s="708"/>
      <c r="J62" s="183"/>
      <c r="K62" s="158"/>
      <c r="L62" s="162"/>
      <c r="M62" s="708"/>
      <c r="N62" s="183"/>
      <c r="O62" s="158"/>
      <c r="P62" s="162"/>
      <c r="Q62" s="355"/>
      <c r="R62" s="395">
        <v>57</v>
      </c>
      <c r="S62" s="297"/>
      <c r="T62" s="298"/>
      <c r="U62" s="298"/>
      <c r="V62" s="281"/>
      <c r="W62" s="58">
        <f t="shared" si="0"/>
        <v>57</v>
      </c>
    </row>
    <row r="63" spans="1:23" ht="18.75" customHeight="1">
      <c r="A63" s="1130"/>
      <c r="B63" s="1133"/>
      <c r="C63" s="158">
        <v>4</v>
      </c>
      <c r="D63" s="162" t="s">
        <v>191</v>
      </c>
      <c r="E63" s="708"/>
      <c r="F63" s="183"/>
      <c r="G63" s="158"/>
      <c r="H63" s="162"/>
      <c r="I63" s="708"/>
      <c r="J63" s="183"/>
      <c r="K63" s="158"/>
      <c r="L63" s="162"/>
      <c r="M63" s="708"/>
      <c r="N63" s="183"/>
      <c r="O63" s="158"/>
      <c r="P63" s="162"/>
      <c r="Q63" s="359"/>
      <c r="R63" s="396">
        <v>888</v>
      </c>
      <c r="S63" s="297"/>
      <c r="T63" s="298"/>
      <c r="U63" s="298"/>
      <c r="V63" s="281"/>
      <c r="W63" s="58">
        <f t="shared" si="0"/>
        <v>888</v>
      </c>
    </row>
    <row r="64" spans="1:34" ht="18.75" customHeight="1">
      <c r="A64" s="1130"/>
      <c r="B64" s="1133"/>
      <c r="C64" s="158">
        <v>5</v>
      </c>
      <c r="D64" s="162" t="s">
        <v>228</v>
      </c>
      <c r="E64" s="708"/>
      <c r="F64" s="183"/>
      <c r="G64" s="158"/>
      <c r="H64" s="162"/>
      <c r="I64" s="708"/>
      <c r="J64" s="183"/>
      <c r="K64" s="158"/>
      <c r="L64" s="162"/>
      <c r="M64" s="708"/>
      <c r="N64" s="183"/>
      <c r="O64" s="158"/>
      <c r="P64" s="162"/>
      <c r="Q64" s="359"/>
      <c r="R64" s="396">
        <v>2016</v>
      </c>
      <c r="S64" s="297"/>
      <c r="T64" s="298"/>
      <c r="U64" s="298"/>
      <c r="V64" s="281"/>
      <c r="W64" s="58">
        <f t="shared" si="0"/>
        <v>2016</v>
      </c>
      <c r="AB64" s="108"/>
      <c r="AH64" s="108"/>
    </row>
    <row r="65" spans="1:34" ht="18.75" customHeight="1" thickBot="1">
      <c r="A65" s="1130"/>
      <c r="B65" s="1133"/>
      <c r="C65" s="158">
        <v>6</v>
      </c>
      <c r="D65" s="162" t="s">
        <v>229</v>
      </c>
      <c r="E65" s="708"/>
      <c r="F65" s="183"/>
      <c r="G65" s="158"/>
      <c r="H65" s="162"/>
      <c r="I65" s="708"/>
      <c r="J65" s="183"/>
      <c r="K65" s="158"/>
      <c r="L65" s="162"/>
      <c r="M65" s="708"/>
      <c r="N65" s="183"/>
      <c r="O65" s="158"/>
      <c r="P65" s="162"/>
      <c r="Q65" s="359"/>
      <c r="R65" s="397">
        <v>3476</v>
      </c>
      <c r="S65" s="297"/>
      <c r="T65" s="298"/>
      <c r="U65" s="298"/>
      <c r="V65" s="281"/>
      <c r="W65" s="58">
        <f t="shared" si="0"/>
        <v>3476</v>
      </c>
      <c r="AB65" s="108"/>
      <c r="AH65" s="108"/>
    </row>
    <row r="66" spans="1:23" ht="18.75" customHeight="1" thickBot="1">
      <c r="A66" s="1130"/>
      <c r="B66" s="1133"/>
      <c r="C66" s="158">
        <v>7</v>
      </c>
      <c r="D66" s="162" t="s">
        <v>153</v>
      </c>
      <c r="E66" s="708"/>
      <c r="F66" s="183"/>
      <c r="G66" s="158"/>
      <c r="H66" s="162"/>
      <c r="I66" s="708"/>
      <c r="J66" s="183"/>
      <c r="K66" s="158"/>
      <c r="L66" s="162"/>
      <c r="M66" s="708"/>
      <c r="N66" s="183"/>
      <c r="O66" s="158"/>
      <c r="P66" s="709"/>
      <c r="Q66" s="359"/>
      <c r="R66" s="394">
        <v>360</v>
      </c>
      <c r="S66" s="297"/>
      <c r="T66" s="298"/>
      <c r="U66" s="298"/>
      <c r="V66" s="281"/>
      <c r="W66" s="58">
        <f t="shared" si="0"/>
        <v>360</v>
      </c>
    </row>
    <row r="67" spans="1:34" ht="13.5" thickBot="1">
      <c r="A67" s="1247"/>
      <c r="B67" s="1248"/>
      <c r="C67" s="1100">
        <v>0</v>
      </c>
      <c r="D67" s="1110" t="s">
        <v>0</v>
      </c>
      <c r="E67" s="1085" t="s">
        <v>252</v>
      </c>
      <c r="F67" s="1088" t="s">
        <v>334</v>
      </c>
      <c r="G67" s="1100">
        <v>1</v>
      </c>
      <c r="H67" s="1102" t="s">
        <v>1</v>
      </c>
      <c r="I67" s="1085" t="s">
        <v>335</v>
      </c>
      <c r="J67" s="1088" t="s">
        <v>336</v>
      </c>
      <c r="K67" s="1100">
        <v>1</v>
      </c>
      <c r="L67" s="1110" t="s">
        <v>337</v>
      </c>
      <c r="M67" s="1085" t="s">
        <v>340</v>
      </c>
      <c r="N67" s="1240" t="s">
        <v>339</v>
      </c>
      <c r="O67" s="158">
        <v>1</v>
      </c>
      <c r="P67" s="180" t="s">
        <v>190</v>
      </c>
      <c r="Q67" s="297"/>
      <c r="R67" s="298"/>
      <c r="S67" s="324"/>
      <c r="T67" s="405">
        <v>1884</v>
      </c>
      <c r="U67" s="297"/>
      <c r="V67" s="281"/>
      <c r="W67" s="58">
        <f t="shared" si="0"/>
        <v>1884</v>
      </c>
      <c r="AD67" s="108"/>
      <c r="AH67" s="108"/>
    </row>
    <row r="68" spans="1:23" ht="13.5" thickBot="1">
      <c r="A68" s="1247"/>
      <c r="B68" s="1248"/>
      <c r="C68" s="953"/>
      <c r="D68" s="1256"/>
      <c r="E68" s="1086"/>
      <c r="F68" s="999"/>
      <c r="G68" s="953"/>
      <c r="H68" s="1103"/>
      <c r="I68" s="1086"/>
      <c r="J68" s="999"/>
      <c r="K68" s="953"/>
      <c r="L68" s="1256"/>
      <c r="M68" s="1086"/>
      <c r="N68" s="1136"/>
      <c r="O68" s="158">
        <v>2</v>
      </c>
      <c r="P68" s="179" t="s">
        <v>189</v>
      </c>
      <c r="Q68" s="297"/>
      <c r="R68" s="298"/>
      <c r="S68" s="398">
        <v>6</v>
      </c>
      <c r="T68" s="406">
        <v>98</v>
      </c>
      <c r="U68" s="297"/>
      <c r="V68" s="281"/>
      <c r="W68" s="58">
        <f t="shared" si="0"/>
        <v>104</v>
      </c>
    </row>
    <row r="69" spans="1:23" ht="12.75">
      <c r="A69" s="1247"/>
      <c r="B69" s="1248"/>
      <c r="C69" s="953"/>
      <c r="D69" s="1256"/>
      <c r="E69" s="1086"/>
      <c r="F69" s="999"/>
      <c r="G69" s="953"/>
      <c r="H69" s="1103"/>
      <c r="I69" s="1086"/>
      <c r="J69" s="999"/>
      <c r="K69" s="953"/>
      <c r="L69" s="1256"/>
      <c r="M69" s="1086"/>
      <c r="N69" s="1136"/>
      <c r="O69" s="157">
        <v>3</v>
      </c>
      <c r="P69" s="179" t="s">
        <v>159</v>
      </c>
      <c r="Q69" s="297"/>
      <c r="R69" s="298"/>
      <c r="S69" s="293"/>
      <c r="T69" s="395">
        <v>0</v>
      </c>
      <c r="U69" s="297"/>
      <c r="V69" s="281"/>
      <c r="W69" s="58">
        <f t="shared" si="0"/>
        <v>0</v>
      </c>
    </row>
    <row r="70" spans="1:23" ht="25.5">
      <c r="A70" s="1247"/>
      <c r="B70" s="1248"/>
      <c r="C70" s="953"/>
      <c r="D70" s="1256"/>
      <c r="E70" s="1086"/>
      <c r="F70" s="999"/>
      <c r="G70" s="953"/>
      <c r="H70" s="1103"/>
      <c r="I70" s="1086"/>
      <c r="J70" s="999"/>
      <c r="K70" s="953"/>
      <c r="L70" s="1256"/>
      <c r="M70" s="1086"/>
      <c r="N70" s="1136"/>
      <c r="O70" s="157">
        <v>4</v>
      </c>
      <c r="P70" s="179" t="s">
        <v>191</v>
      </c>
      <c r="Q70" s="297"/>
      <c r="R70" s="298"/>
      <c r="S70" s="298"/>
      <c r="T70" s="396">
        <v>24</v>
      </c>
      <c r="U70" s="297"/>
      <c r="V70" s="281"/>
      <c r="W70" s="58">
        <f t="shared" si="0"/>
        <v>24</v>
      </c>
    </row>
    <row r="71" spans="1:23" ht="25.5">
      <c r="A71" s="1247"/>
      <c r="B71" s="1248"/>
      <c r="C71" s="953"/>
      <c r="D71" s="1256"/>
      <c r="E71" s="1086"/>
      <c r="F71" s="999"/>
      <c r="G71" s="953"/>
      <c r="H71" s="1103"/>
      <c r="I71" s="1086"/>
      <c r="J71" s="999"/>
      <c r="K71" s="953"/>
      <c r="L71" s="1256"/>
      <c r="M71" s="1086"/>
      <c r="N71" s="1136"/>
      <c r="O71" s="157">
        <v>5</v>
      </c>
      <c r="P71" s="179" t="s">
        <v>228</v>
      </c>
      <c r="Q71" s="297"/>
      <c r="R71" s="298"/>
      <c r="S71" s="298"/>
      <c r="T71" s="396">
        <v>224</v>
      </c>
      <c r="U71" s="297"/>
      <c r="V71" s="281"/>
      <c r="W71" s="58">
        <f t="shared" si="0"/>
        <v>224</v>
      </c>
    </row>
    <row r="72" spans="1:23" ht="26.25" thickBot="1">
      <c r="A72" s="1247"/>
      <c r="B72" s="1248"/>
      <c r="C72" s="953"/>
      <c r="D72" s="1256"/>
      <c r="E72" s="1086"/>
      <c r="F72" s="999"/>
      <c r="G72" s="953"/>
      <c r="H72" s="1103"/>
      <c r="I72" s="1086"/>
      <c r="J72" s="999"/>
      <c r="K72" s="953"/>
      <c r="L72" s="1256"/>
      <c r="M72" s="1086"/>
      <c r="N72" s="1136"/>
      <c r="O72" s="157">
        <v>6</v>
      </c>
      <c r="P72" s="179" t="s">
        <v>229</v>
      </c>
      <c r="Q72" s="297"/>
      <c r="R72" s="298"/>
      <c r="S72" s="298"/>
      <c r="T72" s="397">
        <v>122</v>
      </c>
      <c r="U72" s="297"/>
      <c r="V72" s="281"/>
      <c r="W72" s="58">
        <f t="shared" si="0"/>
        <v>122</v>
      </c>
    </row>
    <row r="73" spans="1:23" ht="13.5" thickBot="1">
      <c r="A73" s="1247"/>
      <c r="B73" s="1248"/>
      <c r="C73" s="953"/>
      <c r="D73" s="1256"/>
      <c r="E73" s="1086"/>
      <c r="F73" s="999"/>
      <c r="G73" s="953"/>
      <c r="H73" s="1103"/>
      <c r="I73" s="1086"/>
      <c r="J73" s="999"/>
      <c r="K73" s="953"/>
      <c r="L73" s="1256"/>
      <c r="M73" s="1086"/>
      <c r="N73" s="1136"/>
      <c r="O73" s="157">
        <v>7</v>
      </c>
      <c r="P73" s="179" t="s">
        <v>153</v>
      </c>
      <c r="Q73" s="297"/>
      <c r="R73" s="298"/>
      <c r="S73" s="298"/>
      <c r="T73" s="394">
        <v>9</v>
      </c>
      <c r="U73" s="297"/>
      <c r="V73" s="281"/>
      <c r="W73" s="58"/>
    </row>
    <row r="74" spans="1:23" ht="13.5" thickBot="1">
      <c r="A74" s="1247"/>
      <c r="B74" s="1248"/>
      <c r="C74" s="953"/>
      <c r="D74" s="1256"/>
      <c r="E74" s="1086"/>
      <c r="F74" s="999"/>
      <c r="G74" s="953"/>
      <c r="H74" s="1103"/>
      <c r="I74" s="1086"/>
      <c r="J74" s="999"/>
      <c r="K74" s="1101"/>
      <c r="L74" s="1111"/>
      <c r="M74" s="1087"/>
      <c r="N74" s="1137"/>
      <c r="O74" s="719">
        <v>0</v>
      </c>
      <c r="P74" s="452" t="s">
        <v>3</v>
      </c>
      <c r="Q74" s="297"/>
      <c r="R74" s="298"/>
      <c r="S74" s="298"/>
      <c r="T74" s="436">
        <v>0</v>
      </c>
      <c r="U74" s="297"/>
      <c r="V74" s="281"/>
      <c r="W74" s="58">
        <f t="shared" si="0"/>
        <v>0</v>
      </c>
    </row>
    <row r="75" spans="1:34" ht="21.75" customHeight="1">
      <c r="A75" s="1247"/>
      <c r="B75" s="1248"/>
      <c r="C75" s="953"/>
      <c r="D75" s="1256"/>
      <c r="E75" s="1086"/>
      <c r="F75" s="999"/>
      <c r="G75" s="1101"/>
      <c r="H75" s="1104"/>
      <c r="I75" s="1087"/>
      <c r="J75" s="1089"/>
      <c r="K75" s="158">
        <v>2</v>
      </c>
      <c r="L75" s="162" t="s">
        <v>338</v>
      </c>
      <c r="M75" s="711"/>
      <c r="N75" s="183"/>
      <c r="O75" s="162"/>
      <c r="P75" s="709"/>
      <c r="Q75" s="297"/>
      <c r="R75" s="298"/>
      <c r="S75" s="298"/>
      <c r="T75" s="276"/>
      <c r="U75" s="407">
        <v>12081</v>
      </c>
      <c r="V75" s="281"/>
      <c r="W75" s="58">
        <f t="shared" si="0"/>
        <v>12081</v>
      </c>
      <c r="AE75" s="108"/>
      <c r="AH75" s="108"/>
    </row>
    <row r="76" spans="1:34" ht="21.75" customHeight="1" thickBot="1">
      <c r="A76" s="1247"/>
      <c r="B76" s="1248"/>
      <c r="C76" s="953"/>
      <c r="D76" s="1256"/>
      <c r="E76" s="1086"/>
      <c r="F76" s="999"/>
      <c r="G76" s="158">
        <v>2</v>
      </c>
      <c r="H76" s="181" t="s">
        <v>2</v>
      </c>
      <c r="I76" s="710"/>
      <c r="J76" s="172"/>
      <c r="K76" s="155"/>
      <c r="L76" s="712"/>
      <c r="M76" s="713"/>
      <c r="N76" s="714"/>
      <c r="O76" s="712"/>
      <c r="P76" s="712"/>
      <c r="Q76" s="297"/>
      <c r="R76" s="298"/>
      <c r="S76" s="298"/>
      <c r="T76" s="281"/>
      <c r="U76" s="408">
        <v>7231</v>
      </c>
      <c r="V76" s="324"/>
      <c r="W76" s="58">
        <f t="shared" si="0"/>
        <v>7231</v>
      </c>
      <c r="AE76" s="108"/>
      <c r="AH76" s="108"/>
    </row>
    <row r="77" spans="1:34" ht="21.75" customHeight="1" thickBot="1">
      <c r="A77" s="1131"/>
      <c r="B77" s="1134"/>
      <c r="C77" s="1249"/>
      <c r="D77" s="1257"/>
      <c r="E77" s="1258"/>
      <c r="F77" s="1259"/>
      <c r="G77" s="715">
        <v>0</v>
      </c>
      <c r="H77" s="460" t="s">
        <v>9</v>
      </c>
      <c r="I77" s="716"/>
      <c r="J77" s="717"/>
      <c r="K77" s="460"/>
      <c r="L77" s="460"/>
      <c r="M77" s="716"/>
      <c r="N77" s="717"/>
      <c r="O77" s="460"/>
      <c r="P77" s="718"/>
      <c r="Q77" s="433">
        <v>0</v>
      </c>
      <c r="R77" s="435">
        <v>0</v>
      </c>
      <c r="S77" s="326"/>
      <c r="T77" s="326"/>
      <c r="U77" s="324"/>
      <c r="V77" s="270">
        <v>11124</v>
      </c>
      <c r="W77" s="58">
        <f t="shared" si="0"/>
        <v>11124</v>
      </c>
      <c r="AF77" s="108"/>
      <c r="AH77" s="108"/>
    </row>
    <row r="78" spans="17:23" ht="12.75">
      <c r="Q78" s="58">
        <f aca="true" t="shared" si="1" ref="Q78:V78">SUM(Q60:Q77)</f>
        <v>251</v>
      </c>
      <c r="R78" s="58">
        <f t="shared" si="1"/>
        <v>22533</v>
      </c>
      <c r="S78" s="58">
        <f t="shared" si="1"/>
        <v>6</v>
      </c>
      <c r="T78" s="58">
        <f t="shared" si="1"/>
        <v>2361</v>
      </c>
      <c r="U78" s="58">
        <f t="shared" si="1"/>
        <v>19312</v>
      </c>
      <c r="V78" s="58">
        <f t="shared" si="1"/>
        <v>11124</v>
      </c>
      <c r="W78" s="58">
        <f>SUM(W60:W77)</f>
        <v>55578</v>
      </c>
    </row>
    <row r="79" spans="28:34" ht="12.75">
      <c r="AB79" s="108"/>
      <c r="AD79" s="108"/>
      <c r="AE79" s="108"/>
      <c r="AF79" s="108"/>
      <c r="AH79" s="108"/>
    </row>
  </sheetData>
  <sheetProtection/>
  <mergeCells count="68">
    <mergeCell ref="V36:V45"/>
    <mergeCell ref="S38:S45"/>
    <mergeCell ref="T44:T45"/>
    <mergeCell ref="M36:M43"/>
    <mergeCell ref="Q36:R45"/>
    <mergeCell ref="T36:T37"/>
    <mergeCell ref="U36:U43"/>
    <mergeCell ref="N36:N43"/>
    <mergeCell ref="U44:U45"/>
    <mergeCell ref="A60:A77"/>
    <mergeCell ref="B60:B77"/>
    <mergeCell ref="C67:C77"/>
    <mergeCell ref="K36:K43"/>
    <mergeCell ref="L36:L43"/>
    <mergeCell ref="D67:D77"/>
    <mergeCell ref="E67:E77"/>
    <mergeCell ref="F67:F77"/>
    <mergeCell ref="D36:D46"/>
    <mergeCell ref="E36:E46"/>
    <mergeCell ref="F36:F46"/>
    <mergeCell ref="L67:L74"/>
    <mergeCell ref="G67:G75"/>
    <mergeCell ref="H67:H75"/>
    <mergeCell ref="I67:I75"/>
    <mergeCell ref="J67:J75"/>
    <mergeCell ref="V51:V59"/>
    <mergeCell ref="S55:U55"/>
    <mergeCell ref="A29:A46"/>
    <mergeCell ref="B29:B46"/>
    <mergeCell ref="C36:C46"/>
    <mergeCell ref="R55:R59"/>
    <mergeCell ref="Q46:R46"/>
    <mergeCell ref="S46:U46"/>
    <mergeCell ref="S56:U56"/>
    <mergeCell ref="S57:U57"/>
    <mergeCell ref="Q48:V48"/>
    <mergeCell ref="Q49:V49"/>
    <mergeCell ref="Q51:U51"/>
    <mergeCell ref="R29:R30"/>
    <mergeCell ref="S29:V35"/>
    <mergeCell ref="Q31:Q35"/>
    <mergeCell ref="S9:S10"/>
    <mergeCell ref="T6:T12"/>
    <mergeCell ref="Q17:V17"/>
    <mergeCell ref="Q18:V18"/>
    <mergeCell ref="Q19:U19"/>
    <mergeCell ref="Q22:U22"/>
    <mergeCell ref="S23:U23"/>
    <mergeCell ref="G36:G44"/>
    <mergeCell ref="H36:H44"/>
    <mergeCell ref="I36:I44"/>
    <mergeCell ref="J36:J44"/>
    <mergeCell ref="V20:V28"/>
    <mergeCell ref="Q21:U21"/>
    <mergeCell ref="Q20:U20"/>
    <mergeCell ref="K67:K74"/>
    <mergeCell ref="Q24:Q28"/>
    <mergeCell ref="R24:R28"/>
    <mergeCell ref="S24:U24"/>
    <mergeCell ref="S25:U25"/>
    <mergeCell ref="M67:M74"/>
    <mergeCell ref="N67:N74"/>
    <mergeCell ref="S26:U26"/>
    <mergeCell ref="Q55:Q59"/>
    <mergeCell ref="Q52:U52"/>
    <mergeCell ref="Q53:U53"/>
    <mergeCell ref="S54:U54"/>
    <mergeCell ref="Q50:U50"/>
  </mergeCells>
  <printOptions horizontalCentered="1" verticalCentered="1"/>
  <pageMargins left="0" right="0" top="0" bottom="0" header="0" footer="0"/>
  <pageSetup fitToHeight="2" horizontalDpi="600" verticalDpi="600" orientation="landscape" paperSize="9" scale="79" r:id="rId1"/>
  <rowBreaks count="1" manualBreakCount="1">
    <brk id="46" max="21" man="1"/>
  </rowBreaks>
</worksheet>
</file>

<file path=xl/worksheets/sheet8.xml><?xml version="1.0" encoding="utf-8"?>
<worksheet xmlns="http://schemas.openxmlformats.org/spreadsheetml/2006/main" xmlns:r="http://schemas.openxmlformats.org/officeDocument/2006/relationships">
  <sheetPr>
    <pageSetUpPr fitToPage="1"/>
  </sheetPr>
  <dimension ref="A1:DB67"/>
  <sheetViews>
    <sheetView zoomScaleSheetLayoutView="75" zoomScalePageLayoutView="0" workbookViewId="0" topLeftCell="A1">
      <selection activeCell="A1" sqref="A1"/>
    </sheetView>
  </sheetViews>
  <sheetFormatPr defaultColWidth="9.140625" defaultRowHeight="12.75"/>
  <cols>
    <col min="1" max="1" width="8.140625" style="56" customWidth="1"/>
    <col min="2" max="2" width="3.28125" style="56" customWidth="1"/>
    <col min="3" max="3" width="7.00390625" style="56" customWidth="1"/>
    <col min="4" max="6" width="3.00390625" style="56" customWidth="1"/>
    <col min="7" max="7" width="2.8515625" style="56" bestFit="1" customWidth="1"/>
    <col min="8" max="8" width="3.421875" style="56" customWidth="1"/>
    <col min="9" max="10" width="3.57421875" style="56" customWidth="1"/>
    <col min="11" max="11" width="2.8515625" style="56" bestFit="1" customWidth="1"/>
    <col min="12" max="12" width="3.57421875" style="56" customWidth="1"/>
    <col min="13" max="14" width="3.421875" style="56" customWidth="1"/>
    <col min="15" max="15" width="7.140625" style="56" customWidth="1"/>
    <col min="16" max="16" width="19.7109375" style="56" customWidth="1"/>
    <col min="17" max="20" width="13.7109375" style="56" customWidth="1"/>
    <col min="21" max="21" width="13.7109375" style="36" customWidth="1"/>
    <col min="22" max="23" width="10.28125" style="36" customWidth="1"/>
    <col min="24" max="24" width="10.28125" style="2" customWidth="1"/>
    <col min="25" max="25" width="10.28125" style="55" customWidth="1"/>
    <col min="26" max="101" width="9.140625" style="55" customWidth="1"/>
    <col min="102" max="16384" width="9.140625" style="56" customWidth="1"/>
  </cols>
  <sheetData>
    <row r="1" spans="1:21" ht="12.75">
      <c r="A1" s="62" t="s">
        <v>193</v>
      </c>
      <c r="E1" s="62"/>
      <c r="I1" s="62"/>
      <c r="M1" s="62"/>
      <c r="Q1" s="76"/>
      <c r="R1" s="76"/>
      <c r="S1" s="76"/>
      <c r="T1" s="76"/>
      <c r="U1" s="76"/>
    </row>
    <row r="2" spans="1:20" ht="12.75">
      <c r="A2" s="56" t="s">
        <v>165</v>
      </c>
      <c r="B2" s="56"/>
      <c r="E2" s="56" t="s">
        <v>426</v>
      </c>
      <c r="F2" s="56"/>
      <c r="Q2" s="76"/>
      <c r="R2" s="76"/>
      <c r="S2" s="76"/>
      <c r="T2" s="76"/>
    </row>
    <row r="3" spans="17:20" ht="12.75">
      <c r="Q3" s="76"/>
      <c r="R3" s="76"/>
      <c r="S3" s="76"/>
      <c r="T3" s="76"/>
    </row>
    <row r="4" spans="2:19" ht="13.5" thickBot="1">
      <c r="B4" s="123"/>
      <c r="F4" s="123"/>
      <c r="J4" s="123"/>
      <c r="N4" s="123"/>
      <c r="Q4" s="15"/>
      <c r="R4" s="730"/>
      <c r="S4" s="730"/>
    </row>
    <row r="5" spans="1:37" ht="12.75">
      <c r="A5" s="63">
        <v>-1</v>
      </c>
      <c r="B5" s="56"/>
      <c r="C5" s="63" t="s">
        <v>61</v>
      </c>
      <c r="D5" s="64"/>
      <c r="E5" s="64"/>
      <c r="F5" s="64"/>
      <c r="J5" s="55"/>
      <c r="K5" s="55"/>
      <c r="O5" s="110"/>
      <c r="Q5" s="55"/>
      <c r="R5" s="727">
        <f>SUM(T63:T64,U65)</f>
        <v>30436</v>
      </c>
      <c r="S5" s="727">
        <f>R5</f>
        <v>30436</v>
      </c>
      <c r="T5" s="3"/>
      <c r="U5" s="55"/>
      <c r="V5" s="55"/>
      <c r="W5" s="3"/>
      <c r="X5" s="3"/>
      <c r="AA5" s="36"/>
      <c r="AB5" s="69"/>
      <c r="AC5" s="54"/>
      <c r="AD5" s="70"/>
      <c r="AE5" s="70"/>
      <c r="AF5" s="1"/>
      <c r="AG5" s="1"/>
      <c r="AH5" s="1"/>
      <c r="AI5" s="1"/>
      <c r="AK5" s="1"/>
    </row>
    <row r="6" spans="1:106" ht="12.75" customHeight="1">
      <c r="A6" s="835" t="s">
        <v>654</v>
      </c>
      <c r="B6" s="61"/>
      <c r="C6" s="77" t="s">
        <v>648</v>
      </c>
      <c r="J6" s="55"/>
      <c r="K6" s="55"/>
      <c r="O6" s="110"/>
      <c r="Q6" s="55"/>
      <c r="R6" s="372">
        <f>SUM(Q54:S56,T58:T60)</f>
        <v>25151</v>
      </c>
      <c r="S6" s="1318">
        <f>SUM(R6:R8)</f>
        <v>25151</v>
      </c>
      <c r="T6" s="3"/>
      <c r="U6" s="55"/>
      <c r="V6" s="55"/>
      <c r="W6" s="3"/>
      <c r="X6" s="3"/>
      <c r="Y6" s="56"/>
      <c r="Z6" s="56"/>
      <c r="AA6" s="36"/>
      <c r="CX6" s="55"/>
      <c r="CY6" s="55"/>
      <c r="CZ6" s="55"/>
      <c r="DA6" s="55"/>
      <c r="DB6" s="55"/>
    </row>
    <row r="7" spans="1:106" ht="12.75" customHeight="1">
      <c r="A7" s="835">
        <v>29170</v>
      </c>
      <c r="B7" s="61"/>
      <c r="C7" s="121" t="s">
        <v>657</v>
      </c>
      <c r="J7" s="55"/>
      <c r="K7" s="55"/>
      <c r="O7" s="110"/>
      <c r="Q7" s="55"/>
      <c r="R7" s="836">
        <f>SUM(Q57:S57,T61)</f>
        <v>0</v>
      </c>
      <c r="S7" s="1319"/>
      <c r="T7" s="832"/>
      <c r="U7" s="55"/>
      <c r="V7" s="55"/>
      <c r="W7" s="832"/>
      <c r="X7" s="832"/>
      <c r="Y7" s="56"/>
      <c r="Z7" s="56"/>
      <c r="AA7" s="36"/>
      <c r="CX7" s="55"/>
      <c r="CY7" s="55"/>
      <c r="CZ7" s="55"/>
      <c r="DA7" s="55"/>
      <c r="DB7" s="55"/>
    </row>
    <row r="8" spans="1:37" s="67" customFormat="1" ht="13.5" thickBot="1">
      <c r="A8" s="66" t="s">
        <v>3</v>
      </c>
      <c r="C8" s="63" t="s">
        <v>62</v>
      </c>
      <c r="D8" s="111"/>
      <c r="E8" s="111"/>
      <c r="F8" s="111"/>
      <c r="G8" s="111"/>
      <c r="H8" s="111"/>
      <c r="I8" s="111"/>
      <c r="R8" s="728">
        <f>SUM(Q65:S65,T62)</f>
        <v>0</v>
      </c>
      <c r="S8" s="1320"/>
      <c r="AB8" s="69"/>
      <c r="AC8" s="65"/>
      <c r="AD8" s="71"/>
      <c r="AE8" s="71"/>
      <c r="AF8" s="72"/>
      <c r="AG8" s="72"/>
      <c r="AH8" s="72"/>
      <c r="AI8" s="72"/>
      <c r="AJ8" s="72"/>
      <c r="AK8" s="72"/>
    </row>
    <row r="9" spans="4:37" s="67" customFormat="1" ht="13.5" thickBot="1">
      <c r="D9" s="111"/>
      <c r="E9" s="111"/>
      <c r="F9" s="111"/>
      <c r="G9" s="111"/>
      <c r="H9" s="111"/>
      <c r="I9" s="111"/>
      <c r="S9" s="732">
        <f>SUM(S5:S8)</f>
        <v>55587</v>
      </c>
      <c r="AB9" s="69"/>
      <c r="AC9" s="65"/>
      <c r="AD9" s="71"/>
      <c r="AE9" s="71"/>
      <c r="AF9" s="72"/>
      <c r="AG9" s="72"/>
      <c r="AH9" s="72"/>
      <c r="AI9" s="72"/>
      <c r="AJ9" s="72"/>
      <c r="AK9" s="72"/>
    </row>
    <row r="10" spans="1:37" s="67" customFormat="1" ht="13.5" thickTop="1">
      <c r="A10" s="66"/>
      <c r="B10" s="63"/>
      <c r="C10" s="111"/>
      <c r="D10" s="111"/>
      <c r="E10" s="111"/>
      <c r="F10" s="111"/>
      <c r="G10" s="111"/>
      <c r="H10" s="111"/>
      <c r="I10" s="111"/>
      <c r="J10" s="118"/>
      <c r="K10" s="118"/>
      <c r="L10" s="117"/>
      <c r="M10" s="117"/>
      <c r="N10" s="117"/>
      <c r="O10" s="117"/>
      <c r="P10" s="118"/>
      <c r="Q10" s="112"/>
      <c r="T10" s="3"/>
      <c r="U10" s="112"/>
      <c r="V10" s="112"/>
      <c r="W10" s="3"/>
      <c r="X10" s="3"/>
      <c r="AB10" s="69"/>
      <c r="AC10" s="65"/>
      <c r="AD10" s="71"/>
      <c r="AE10" s="71"/>
      <c r="AF10" s="72"/>
      <c r="AG10" s="72"/>
      <c r="AH10" s="72"/>
      <c r="AI10" s="72"/>
      <c r="AJ10" s="72"/>
      <c r="AK10" s="72"/>
    </row>
    <row r="11" spans="17:101" ht="12.75">
      <c r="Q11" s="55"/>
      <c r="R11" s="73"/>
      <c r="S11" s="73"/>
      <c r="U11" s="74"/>
      <c r="V11" s="56"/>
      <c r="W11" s="55"/>
      <c r="X11" s="55"/>
      <c r="CR11" s="56"/>
      <c r="CS11" s="56"/>
      <c r="CT11" s="56"/>
      <c r="CU11" s="56"/>
      <c r="CV11" s="56"/>
      <c r="CW11" s="56"/>
    </row>
    <row r="12" spans="17:101" ht="13.5" thickBot="1">
      <c r="Q12" s="55"/>
      <c r="R12" s="73"/>
      <c r="S12" s="73"/>
      <c r="U12" s="74"/>
      <c r="V12" s="56"/>
      <c r="W12" s="55"/>
      <c r="X12" s="55"/>
      <c r="CR12" s="56"/>
      <c r="CS12" s="56"/>
      <c r="CT12" s="56"/>
      <c r="CU12" s="56"/>
      <c r="CV12" s="56"/>
      <c r="CW12" s="56"/>
    </row>
    <row r="13" spans="1:21" ht="12.75">
      <c r="A13" s="62" t="s">
        <v>193</v>
      </c>
      <c r="B13" s="55"/>
      <c r="C13" s="55"/>
      <c r="D13" s="55"/>
      <c r="E13" s="62"/>
      <c r="F13" s="55"/>
      <c r="G13" s="55"/>
      <c r="H13" s="55"/>
      <c r="I13" s="62"/>
      <c r="J13" s="55"/>
      <c r="K13" s="55"/>
      <c r="L13" s="55"/>
      <c r="M13" s="62"/>
      <c r="N13" s="55"/>
      <c r="O13" s="55"/>
      <c r="P13" s="55"/>
      <c r="Q13" s="1292" t="s">
        <v>243</v>
      </c>
      <c r="R13" s="891"/>
      <c r="S13" s="891"/>
      <c r="T13" s="891"/>
      <c r="U13" s="892"/>
    </row>
    <row r="14" spans="1:21" ht="12.75">
      <c r="A14" s="55"/>
      <c r="B14" s="55"/>
      <c r="C14" s="55"/>
      <c r="D14" s="55"/>
      <c r="E14" s="55"/>
      <c r="F14" s="55"/>
      <c r="G14" s="55"/>
      <c r="H14" s="55"/>
      <c r="I14" s="55"/>
      <c r="J14" s="55"/>
      <c r="K14" s="55"/>
      <c r="L14" s="55"/>
      <c r="M14" s="55"/>
      <c r="N14" s="55"/>
      <c r="O14" s="55"/>
      <c r="P14" s="55"/>
      <c r="Q14" s="893" t="s">
        <v>163</v>
      </c>
      <c r="R14" s="894"/>
      <c r="S14" s="894"/>
      <c r="T14" s="894"/>
      <c r="U14" s="895"/>
    </row>
    <row r="15" spans="1:21" ht="12.75">
      <c r="A15" s="55"/>
      <c r="B15" s="55"/>
      <c r="C15" s="55"/>
      <c r="D15" s="55"/>
      <c r="E15" s="55"/>
      <c r="F15" s="55"/>
      <c r="G15" s="55"/>
      <c r="H15" s="55"/>
      <c r="I15" s="55"/>
      <c r="J15" s="55"/>
      <c r="K15" s="55"/>
      <c r="L15" s="55"/>
      <c r="M15" s="55"/>
      <c r="N15" s="55"/>
      <c r="O15" s="55"/>
      <c r="P15" s="55"/>
      <c r="Q15" s="1295" t="s">
        <v>177</v>
      </c>
      <c r="R15" s="1296"/>
      <c r="S15" s="1296"/>
      <c r="T15" s="1296"/>
      <c r="U15" s="214" t="s">
        <v>178</v>
      </c>
    </row>
    <row r="16" spans="1:21" ht="12.75">
      <c r="A16" s="55"/>
      <c r="B16" s="55"/>
      <c r="C16" s="55"/>
      <c r="D16" s="55"/>
      <c r="E16" s="55"/>
      <c r="F16" s="55"/>
      <c r="G16" s="55"/>
      <c r="H16" s="55"/>
      <c r="I16" s="55"/>
      <c r="J16" s="55"/>
      <c r="K16" s="55"/>
      <c r="L16" s="55"/>
      <c r="M16" s="55"/>
      <c r="N16" s="55"/>
      <c r="O16" s="55"/>
      <c r="P16" s="55"/>
      <c r="Q16" s="1293" t="s">
        <v>235</v>
      </c>
      <c r="R16" s="1294"/>
      <c r="S16" s="1294"/>
      <c r="T16" s="1294"/>
      <c r="U16" s="1201" t="s">
        <v>236</v>
      </c>
    </row>
    <row r="17" spans="1:21" ht="12.75">
      <c r="A17" s="55"/>
      <c r="B17" s="55"/>
      <c r="C17" s="55"/>
      <c r="D17" s="55"/>
      <c r="E17" s="55"/>
      <c r="F17" s="55"/>
      <c r="G17" s="55"/>
      <c r="H17" s="55"/>
      <c r="I17" s="55"/>
      <c r="J17" s="55"/>
      <c r="K17" s="55"/>
      <c r="L17" s="55"/>
      <c r="M17" s="55"/>
      <c r="N17" s="55"/>
      <c r="O17" s="55"/>
      <c r="P17" s="55"/>
      <c r="Q17" s="1297" t="s">
        <v>248</v>
      </c>
      <c r="R17" s="1298"/>
      <c r="S17" s="1298"/>
      <c r="T17" s="1298"/>
      <c r="U17" s="1201"/>
    </row>
    <row r="18" spans="1:21" ht="12.75">
      <c r="A18" s="55"/>
      <c r="B18" s="55"/>
      <c r="C18" s="55"/>
      <c r="D18" s="55"/>
      <c r="E18" s="55"/>
      <c r="F18" s="55"/>
      <c r="G18" s="55"/>
      <c r="H18" s="55"/>
      <c r="I18" s="55"/>
      <c r="J18" s="55"/>
      <c r="K18" s="55"/>
      <c r="L18" s="55"/>
      <c r="M18" s="55"/>
      <c r="N18" s="55"/>
      <c r="O18" s="55"/>
      <c r="P18" s="55"/>
      <c r="Q18" s="904" t="s">
        <v>368</v>
      </c>
      <c r="R18" s="1033"/>
      <c r="S18" s="1033"/>
      <c r="T18" s="1033"/>
      <c r="U18" s="1201"/>
    </row>
    <row r="19" spans="1:21" ht="12.75">
      <c r="A19" s="55"/>
      <c r="B19" s="55"/>
      <c r="C19" s="55"/>
      <c r="D19" s="55"/>
      <c r="E19" s="55"/>
      <c r="F19" s="55"/>
      <c r="G19" s="55"/>
      <c r="H19" s="55"/>
      <c r="I19" s="55"/>
      <c r="J19" s="55"/>
      <c r="K19" s="55"/>
      <c r="L19" s="55"/>
      <c r="M19" s="55"/>
      <c r="N19" s="55"/>
      <c r="O19" s="55"/>
      <c r="P19" s="55"/>
      <c r="Q19" s="386">
        <v>1</v>
      </c>
      <c r="R19" s="1322">
        <v>2</v>
      </c>
      <c r="S19" s="1323"/>
      <c r="T19" s="1324"/>
      <c r="U19" s="1201"/>
    </row>
    <row r="20" spans="1:21" ht="12.75">
      <c r="A20" s="55"/>
      <c r="B20" s="55"/>
      <c r="C20" s="55"/>
      <c r="D20" s="55"/>
      <c r="E20" s="55"/>
      <c r="F20" s="55"/>
      <c r="G20" s="55"/>
      <c r="H20" s="55"/>
      <c r="I20" s="55"/>
      <c r="J20" s="55"/>
      <c r="K20" s="55"/>
      <c r="L20" s="55"/>
      <c r="M20" s="55"/>
      <c r="N20" s="55"/>
      <c r="O20" s="55"/>
      <c r="P20" s="55"/>
      <c r="Q20" s="386"/>
      <c r="R20" s="1289" t="s">
        <v>2</v>
      </c>
      <c r="S20" s="1328"/>
      <c r="T20" s="1329"/>
      <c r="U20" s="1201"/>
    </row>
    <row r="21" spans="1:21" ht="12.75">
      <c r="A21" s="55"/>
      <c r="B21" s="55"/>
      <c r="C21" s="55"/>
      <c r="D21" s="55"/>
      <c r="E21" s="55"/>
      <c r="F21" s="55"/>
      <c r="G21" s="55"/>
      <c r="H21" s="55"/>
      <c r="I21" s="55"/>
      <c r="J21" s="55"/>
      <c r="K21" s="55"/>
      <c r="L21" s="55"/>
      <c r="M21" s="55"/>
      <c r="N21" s="55"/>
      <c r="O21" s="55"/>
      <c r="P21" s="55"/>
      <c r="Q21" s="904" t="s">
        <v>1</v>
      </c>
      <c r="R21" s="1325" t="s">
        <v>249</v>
      </c>
      <c r="S21" s="1326"/>
      <c r="T21" s="1327"/>
      <c r="U21" s="1201"/>
    </row>
    <row r="22" spans="1:21" ht="24.75" customHeight="1">
      <c r="A22" s="55"/>
      <c r="B22" s="55"/>
      <c r="C22" s="55"/>
      <c r="D22" s="55"/>
      <c r="E22" s="55"/>
      <c r="F22" s="55"/>
      <c r="G22" s="55"/>
      <c r="H22" s="55"/>
      <c r="I22" s="55"/>
      <c r="J22" s="55"/>
      <c r="K22" s="55"/>
      <c r="L22" s="55"/>
      <c r="M22" s="55"/>
      <c r="N22" s="55"/>
      <c r="O22" s="55"/>
      <c r="P22" s="55"/>
      <c r="Q22" s="904"/>
      <c r="R22" s="888" t="s">
        <v>301</v>
      </c>
      <c r="S22" s="1020"/>
      <c r="T22" s="889"/>
      <c r="U22" s="1201"/>
    </row>
    <row r="23" spans="1:21" ht="12.75">
      <c r="A23" s="55"/>
      <c r="B23" s="55"/>
      <c r="C23" s="55"/>
      <c r="D23" s="55"/>
      <c r="E23" s="55"/>
      <c r="F23" s="55"/>
      <c r="G23" s="55"/>
      <c r="H23" s="55"/>
      <c r="I23" s="55"/>
      <c r="J23" s="55"/>
      <c r="K23" s="55"/>
      <c r="L23" s="55"/>
      <c r="M23" s="55"/>
      <c r="N23" s="55"/>
      <c r="O23" s="55"/>
      <c r="P23" s="55"/>
      <c r="Q23" s="904"/>
      <c r="R23" s="216">
        <v>1</v>
      </c>
      <c r="S23" s="1304">
        <v>2</v>
      </c>
      <c r="T23" s="1027"/>
      <c r="U23" s="1201"/>
    </row>
    <row r="24" spans="1:21" ht="12.75">
      <c r="A24" s="55"/>
      <c r="B24" s="55"/>
      <c r="C24" s="55"/>
      <c r="D24" s="55"/>
      <c r="E24" s="55"/>
      <c r="F24" s="55"/>
      <c r="G24" s="55"/>
      <c r="H24" s="55"/>
      <c r="I24" s="55"/>
      <c r="J24" s="55"/>
      <c r="K24" s="55"/>
      <c r="O24" s="55"/>
      <c r="P24" s="55"/>
      <c r="Q24" s="904"/>
      <c r="R24" s="884" t="s">
        <v>1</v>
      </c>
      <c r="S24" s="1289" t="s">
        <v>2</v>
      </c>
      <c r="T24" s="1188"/>
      <c r="U24" s="1201"/>
    </row>
    <row r="25" spans="1:21" ht="12.75">
      <c r="A25" s="55"/>
      <c r="B25" s="55"/>
      <c r="C25" s="55"/>
      <c r="D25" s="55"/>
      <c r="E25" s="55"/>
      <c r="F25" s="55"/>
      <c r="G25" s="55"/>
      <c r="H25" s="55"/>
      <c r="I25" s="55"/>
      <c r="J25" s="55"/>
      <c r="K25" s="55"/>
      <c r="O25" s="55"/>
      <c r="P25" s="55"/>
      <c r="Q25" s="904"/>
      <c r="R25" s="884"/>
      <c r="S25" s="1284" t="s">
        <v>250</v>
      </c>
      <c r="T25" s="1285"/>
      <c r="U25" s="1201"/>
    </row>
    <row r="26" spans="1:21" ht="28.5" customHeight="1">
      <c r="A26" s="55"/>
      <c r="B26" s="55"/>
      <c r="C26" s="55"/>
      <c r="D26" s="55"/>
      <c r="E26" s="55"/>
      <c r="F26" s="55"/>
      <c r="G26" s="55"/>
      <c r="H26" s="55"/>
      <c r="I26" s="55"/>
      <c r="J26" s="55"/>
      <c r="K26" s="55"/>
      <c r="O26" s="55"/>
      <c r="P26" s="55"/>
      <c r="Q26" s="904"/>
      <c r="R26" s="884"/>
      <c r="S26" s="888" t="s">
        <v>369</v>
      </c>
      <c r="T26" s="889"/>
      <c r="U26" s="1201"/>
    </row>
    <row r="27" spans="1:26" ht="12.75">
      <c r="A27" s="55"/>
      <c r="B27" s="55"/>
      <c r="C27" s="55"/>
      <c r="D27" s="55"/>
      <c r="E27" s="55"/>
      <c r="F27" s="55"/>
      <c r="G27" s="55"/>
      <c r="H27" s="55"/>
      <c r="I27" s="55"/>
      <c r="J27" s="55"/>
      <c r="K27" s="55"/>
      <c r="L27" s="55"/>
      <c r="M27" s="55"/>
      <c r="N27" s="55"/>
      <c r="O27" s="55"/>
      <c r="P27" s="55"/>
      <c r="Q27" s="904"/>
      <c r="R27" s="884"/>
      <c r="S27" s="80">
        <v>1</v>
      </c>
      <c r="T27" s="218">
        <v>2</v>
      </c>
      <c r="U27" s="1201"/>
      <c r="Y27" s="2"/>
      <c r="Z27" s="2"/>
    </row>
    <row r="28" spans="1:26" ht="26.25" customHeight="1" thickBot="1">
      <c r="A28" s="55"/>
      <c r="B28" s="55"/>
      <c r="C28" s="55"/>
      <c r="D28" s="55"/>
      <c r="E28" s="55"/>
      <c r="F28" s="55"/>
      <c r="G28" s="55"/>
      <c r="H28" s="55"/>
      <c r="I28" s="55"/>
      <c r="J28" s="55"/>
      <c r="K28" s="55"/>
      <c r="L28" s="55"/>
      <c r="M28" s="55"/>
      <c r="N28" s="55"/>
      <c r="O28" s="55"/>
      <c r="P28" s="55"/>
      <c r="Q28" s="904"/>
      <c r="R28" s="884"/>
      <c r="S28" s="219" t="s">
        <v>1</v>
      </c>
      <c r="T28" s="216" t="s">
        <v>2</v>
      </c>
      <c r="U28" s="1201"/>
      <c r="Y28" s="2"/>
      <c r="Z28" s="2"/>
    </row>
    <row r="29" spans="1:26" ht="21.75" customHeight="1">
      <c r="A29" s="1272" t="s">
        <v>244</v>
      </c>
      <c r="B29" s="1276" t="s">
        <v>164</v>
      </c>
      <c r="C29" s="410" t="s">
        <v>642</v>
      </c>
      <c r="D29" s="213" t="s">
        <v>644</v>
      </c>
      <c r="E29" s="376"/>
      <c r="F29" s="377"/>
      <c r="G29" s="32"/>
      <c r="H29" s="31"/>
      <c r="I29" s="376"/>
      <c r="J29" s="377"/>
      <c r="K29" s="32"/>
      <c r="L29" s="31"/>
      <c r="M29" s="376"/>
      <c r="N29" s="377"/>
      <c r="O29" s="32"/>
      <c r="P29" s="419"/>
      <c r="Q29" s="1308">
        <v>100</v>
      </c>
      <c r="R29" s="1309"/>
      <c r="S29" s="1310"/>
      <c r="T29" s="1007"/>
      <c r="U29" s="192"/>
      <c r="Y29" s="2"/>
      <c r="Z29" s="2"/>
    </row>
    <row r="30" spans="1:26" ht="21.75" customHeight="1">
      <c r="A30" s="1273"/>
      <c r="B30" s="1277"/>
      <c r="C30" s="787" t="s">
        <v>643</v>
      </c>
      <c r="D30" s="212" t="s">
        <v>645</v>
      </c>
      <c r="E30" s="378"/>
      <c r="F30" s="246"/>
      <c r="G30" s="12"/>
      <c r="H30" s="13"/>
      <c r="I30" s="378"/>
      <c r="J30" s="246"/>
      <c r="K30" s="12"/>
      <c r="L30" s="13"/>
      <c r="M30" s="378"/>
      <c r="N30" s="246"/>
      <c r="O30" s="5"/>
      <c r="P30" s="30"/>
      <c r="Q30" s="1311"/>
      <c r="R30" s="1312"/>
      <c r="S30" s="1313"/>
      <c r="T30" s="1010"/>
      <c r="U30" s="194"/>
      <c r="Y30" s="2"/>
      <c r="Z30" s="2"/>
    </row>
    <row r="31" spans="1:26" ht="21.75" customHeight="1" thickBot="1">
      <c r="A31" s="1273"/>
      <c r="B31" s="1277"/>
      <c r="C31" s="833" t="s">
        <v>231</v>
      </c>
      <c r="D31" s="559" t="s">
        <v>349</v>
      </c>
      <c r="E31" s="378"/>
      <c r="F31" s="246"/>
      <c r="G31" s="12"/>
      <c r="H31" s="13"/>
      <c r="I31" s="378"/>
      <c r="J31" s="246"/>
      <c r="K31" s="12"/>
      <c r="L31" s="13"/>
      <c r="M31" s="378"/>
      <c r="N31" s="246"/>
      <c r="O31" s="12"/>
      <c r="P31" s="385"/>
      <c r="Q31" s="1315" t="s">
        <v>646</v>
      </c>
      <c r="R31" s="1316"/>
      <c r="S31" s="1317"/>
      <c r="T31" s="1010"/>
      <c r="U31" s="194"/>
      <c r="Y31" s="2"/>
      <c r="Z31" s="2"/>
    </row>
    <row r="32" spans="1:26" ht="21.75" customHeight="1" thickBot="1">
      <c r="A32" s="1273"/>
      <c r="B32" s="1277"/>
      <c r="C32" s="414" t="s">
        <v>655</v>
      </c>
      <c r="D32" s="559" t="s">
        <v>656</v>
      </c>
      <c r="E32" s="379"/>
      <c r="F32" s="375"/>
      <c r="G32" s="3"/>
      <c r="H32" s="4"/>
      <c r="I32" s="379"/>
      <c r="J32" s="375"/>
      <c r="K32" s="3"/>
      <c r="L32" s="4"/>
      <c r="M32" s="379"/>
      <c r="N32" s="375"/>
      <c r="O32" s="12"/>
      <c r="P32" s="385"/>
      <c r="Q32" s="1305">
        <v>29170</v>
      </c>
      <c r="R32" s="1306"/>
      <c r="S32" s="1307"/>
      <c r="T32" s="934"/>
      <c r="U32" s="194"/>
      <c r="Y32" s="2"/>
      <c r="Z32" s="2"/>
    </row>
    <row r="33" spans="1:26" ht="28.5" customHeight="1">
      <c r="A33" s="1274"/>
      <c r="B33" s="1278"/>
      <c r="C33" s="1266">
        <v>0</v>
      </c>
      <c r="D33" s="1281" t="s">
        <v>0</v>
      </c>
      <c r="E33" s="1263" t="s">
        <v>252</v>
      </c>
      <c r="F33" s="1041" t="s">
        <v>334</v>
      </c>
      <c r="G33" s="1266">
        <v>1</v>
      </c>
      <c r="H33" s="1281" t="s">
        <v>1</v>
      </c>
      <c r="I33" s="1263" t="s">
        <v>335</v>
      </c>
      <c r="J33" s="1041" t="s">
        <v>336</v>
      </c>
      <c r="K33" s="1266">
        <v>1</v>
      </c>
      <c r="L33" s="1286" t="s">
        <v>337</v>
      </c>
      <c r="M33" s="1263" t="s">
        <v>341</v>
      </c>
      <c r="N33" s="1278" t="s">
        <v>164</v>
      </c>
      <c r="O33" s="414" t="s">
        <v>642</v>
      </c>
      <c r="P33" s="456" t="s">
        <v>644</v>
      </c>
      <c r="Q33" s="1007"/>
      <c r="R33" s="1008"/>
      <c r="S33" s="1009"/>
      <c r="T33" s="1252">
        <v>100</v>
      </c>
      <c r="U33" s="1012"/>
      <c r="Y33" s="2"/>
      <c r="Z33" s="2"/>
    </row>
    <row r="34" spans="1:26" ht="28.5" customHeight="1">
      <c r="A34" s="1274"/>
      <c r="B34" s="1278"/>
      <c r="C34" s="1267"/>
      <c r="D34" s="1282"/>
      <c r="E34" s="1264"/>
      <c r="F34" s="1042"/>
      <c r="G34" s="1267"/>
      <c r="H34" s="1282"/>
      <c r="I34" s="1264"/>
      <c r="J34" s="1042"/>
      <c r="K34" s="1267"/>
      <c r="L34" s="1287"/>
      <c r="M34" s="1264"/>
      <c r="N34" s="1277"/>
      <c r="O34" s="787" t="s">
        <v>643</v>
      </c>
      <c r="P34" s="383" t="s">
        <v>645</v>
      </c>
      <c r="Q34" s="1010"/>
      <c r="R34" s="1011"/>
      <c r="S34" s="1012"/>
      <c r="T34" s="1314"/>
      <c r="U34" s="1012"/>
      <c r="Y34" s="2"/>
      <c r="Z34" s="2"/>
    </row>
    <row r="35" spans="1:26" ht="28.5" customHeight="1" thickBot="1">
      <c r="A35" s="1274"/>
      <c r="B35" s="1278"/>
      <c r="C35" s="1267"/>
      <c r="D35" s="1282"/>
      <c r="E35" s="1264"/>
      <c r="F35" s="1042"/>
      <c r="G35" s="1267"/>
      <c r="H35" s="1282"/>
      <c r="I35" s="1264"/>
      <c r="J35" s="1042"/>
      <c r="K35" s="1267"/>
      <c r="L35" s="1287"/>
      <c r="M35" s="1264"/>
      <c r="N35" s="1277"/>
      <c r="O35" s="418" t="s">
        <v>231</v>
      </c>
      <c r="P35" s="456" t="s">
        <v>349</v>
      </c>
      <c r="Q35" s="1010"/>
      <c r="R35" s="1011"/>
      <c r="S35" s="1012"/>
      <c r="T35" s="788" t="s">
        <v>647</v>
      </c>
      <c r="U35" s="1012"/>
      <c r="Y35" s="2"/>
      <c r="Z35" s="2"/>
    </row>
    <row r="36" spans="1:26" ht="28.5" customHeight="1" thickBot="1">
      <c r="A36" s="1274"/>
      <c r="B36" s="1278"/>
      <c r="C36" s="1267"/>
      <c r="D36" s="1282"/>
      <c r="E36" s="1264"/>
      <c r="F36" s="1042"/>
      <c r="G36" s="1267"/>
      <c r="H36" s="1282"/>
      <c r="I36" s="1264"/>
      <c r="J36" s="1042"/>
      <c r="K36" s="1267"/>
      <c r="L36" s="1287"/>
      <c r="M36" s="1264"/>
      <c r="N36" s="1277"/>
      <c r="O36" s="787" t="s">
        <v>655</v>
      </c>
      <c r="P36" s="456" t="s">
        <v>656</v>
      </c>
      <c r="Q36" s="1010"/>
      <c r="R36" s="1011"/>
      <c r="S36" s="1012"/>
      <c r="T36" s="842">
        <v>29170</v>
      </c>
      <c r="U36" s="1012"/>
      <c r="Y36" s="2"/>
      <c r="Z36" s="2"/>
    </row>
    <row r="37" spans="1:21" ht="35.25" customHeight="1" thickBot="1">
      <c r="A37" s="1274"/>
      <c r="B37" s="1278"/>
      <c r="C37" s="1267"/>
      <c r="D37" s="1282"/>
      <c r="E37" s="1264"/>
      <c r="F37" s="1042"/>
      <c r="G37" s="1267"/>
      <c r="H37" s="1282"/>
      <c r="I37" s="1264"/>
      <c r="J37" s="1042"/>
      <c r="K37" s="1268"/>
      <c r="L37" s="1288"/>
      <c r="M37" s="1301"/>
      <c r="N37" s="1290"/>
      <c r="O37" s="454" t="s">
        <v>230</v>
      </c>
      <c r="P37" s="455" t="s">
        <v>3</v>
      </c>
      <c r="Q37" s="1010"/>
      <c r="R37" s="1011"/>
      <c r="S37" s="1012"/>
      <c r="T37" s="129" t="s">
        <v>3</v>
      </c>
      <c r="U37" s="1012"/>
    </row>
    <row r="38" spans="1:21" ht="21.75" customHeight="1">
      <c r="A38" s="1274"/>
      <c r="B38" s="1278"/>
      <c r="C38" s="1267"/>
      <c r="D38" s="1282"/>
      <c r="E38" s="1264"/>
      <c r="F38" s="1042"/>
      <c r="G38" s="1268"/>
      <c r="H38" s="1291"/>
      <c r="I38" s="1301"/>
      <c r="J38" s="1300"/>
      <c r="K38" s="12">
        <v>2</v>
      </c>
      <c r="L38" s="13" t="s">
        <v>338</v>
      </c>
      <c r="M38" s="392"/>
      <c r="N38" s="246"/>
      <c r="O38" s="13"/>
      <c r="P38" s="385"/>
      <c r="Q38" s="1010"/>
      <c r="R38" s="1011"/>
      <c r="S38" s="1012"/>
      <c r="T38" s="1261">
        <v>-1</v>
      </c>
      <c r="U38" s="1255"/>
    </row>
    <row r="39" spans="1:21" ht="21.75" customHeight="1" thickBot="1">
      <c r="A39" s="1274"/>
      <c r="B39" s="1278"/>
      <c r="C39" s="1267"/>
      <c r="D39" s="1282"/>
      <c r="E39" s="1264"/>
      <c r="F39" s="1042"/>
      <c r="G39" s="12">
        <v>2</v>
      </c>
      <c r="H39" s="137" t="s">
        <v>2</v>
      </c>
      <c r="I39" s="380"/>
      <c r="J39" s="182"/>
      <c r="K39" s="3"/>
      <c r="L39" s="4"/>
      <c r="M39" s="379"/>
      <c r="N39" s="375"/>
      <c r="O39" s="4"/>
      <c r="P39" s="4"/>
      <c r="Q39" s="1010"/>
      <c r="R39" s="1011"/>
      <c r="S39" s="1012"/>
      <c r="T39" s="1262"/>
      <c r="U39" s="1260"/>
    </row>
    <row r="40" spans="1:21" ht="21.75" customHeight="1" thickBot="1">
      <c r="A40" s="1275"/>
      <c r="B40" s="1279"/>
      <c r="C40" s="1280"/>
      <c r="D40" s="1283"/>
      <c r="E40" s="1265"/>
      <c r="F40" s="1043"/>
      <c r="G40" s="35">
        <v>0</v>
      </c>
      <c r="H40" s="109" t="s">
        <v>9</v>
      </c>
      <c r="I40" s="381"/>
      <c r="J40" s="382"/>
      <c r="K40" s="109"/>
      <c r="L40" s="109"/>
      <c r="M40" s="381"/>
      <c r="N40" s="382"/>
      <c r="O40" s="109"/>
      <c r="P40" s="104"/>
      <c r="Q40" s="1250" t="s">
        <v>3</v>
      </c>
      <c r="R40" s="1321"/>
      <c r="S40" s="1251"/>
      <c r="T40" s="197"/>
      <c r="U40" s="136">
        <v>-1</v>
      </c>
    </row>
    <row r="41" ht="13.5" thickBot="1"/>
    <row r="42" spans="1:21" ht="12.75">
      <c r="A42" s="62" t="s">
        <v>193</v>
      </c>
      <c r="B42" s="55"/>
      <c r="C42" s="55"/>
      <c r="D42" s="55"/>
      <c r="E42" s="62"/>
      <c r="F42" s="55"/>
      <c r="G42" s="55"/>
      <c r="H42" s="55"/>
      <c r="I42" s="62"/>
      <c r="J42" s="55"/>
      <c r="K42" s="55"/>
      <c r="L42" s="55"/>
      <c r="M42" s="62"/>
      <c r="N42" s="55"/>
      <c r="O42" s="55"/>
      <c r="P42" s="55"/>
      <c r="Q42" s="1292" t="s">
        <v>179</v>
      </c>
      <c r="R42" s="891"/>
      <c r="S42" s="891"/>
      <c r="T42" s="891"/>
      <c r="U42" s="892"/>
    </row>
    <row r="43" spans="1:21" ht="12.75">
      <c r="A43" s="55"/>
      <c r="B43" s="55"/>
      <c r="C43" s="55"/>
      <c r="D43" s="55"/>
      <c r="E43" s="55"/>
      <c r="F43" s="55"/>
      <c r="G43" s="55"/>
      <c r="H43" s="55"/>
      <c r="I43" s="55"/>
      <c r="J43" s="55"/>
      <c r="K43" s="55"/>
      <c r="L43" s="55"/>
      <c r="M43" s="55"/>
      <c r="N43" s="55"/>
      <c r="O43" s="55"/>
      <c r="P43" s="55"/>
      <c r="Q43" s="893" t="s">
        <v>163</v>
      </c>
      <c r="R43" s="894"/>
      <c r="S43" s="894"/>
      <c r="T43" s="894"/>
      <c r="U43" s="895"/>
    </row>
    <row r="44" spans="1:21" ht="12.75">
      <c r="A44" s="55"/>
      <c r="B44" s="55"/>
      <c r="C44" s="55"/>
      <c r="D44" s="55"/>
      <c r="E44" s="55"/>
      <c r="F44" s="55"/>
      <c r="G44" s="55"/>
      <c r="H44" s="55"/>
      <c r="I44" s="55"/>
      <c r="J44" s="55"/>
      <c r="K44" s="55"/>
      <c r="L44" s="55"/>
      <c r="M44" s="55"/>
      <c r="N44" s="55"/>
      <c r="O44" s="55"/>
      <c r="P44" s="55"/>
      <c r="Q44" s="1295" t="s">
        <v>177</v>
      </c>
      <c r="R44" s="1296"/>
      <c r="S44" s="1296"/>
      <c r="T44" s="1296"/>
      <c r="U44" s="214" t="s">
        <v>178</v>
      </c>
    </row>
    <row r="45" spans="1:21" ht="12.75">
      <c r="A45" s="55"/>
      <c r="B45" s="55"/>
      <c r="C45" s="55"/>
      <c r="D45" s="55"/>
      <c r="E45" s="55"/>
      <c r="F45" s="55"/>
      <c r="G45" s="55"/>
      <c r="H45" s="55"/>
      <c r="I45" s="55"/>
      <c r="J45" s="55"/>
      <c r="K45" s="55"/>
      <c r="L45" s="55"/>
      <c r="M45" s="55"/>
      <c r="N45" s="55"/>
      <c r="O45" s="55"/>
      <c r="P45" s="55"/>
      <c r="Q45" s="1293" t="s">
        <v>235</v>
      </c>
      <c r="R45" s="1294"/>
      <c r="S45" s="1294"/>
      <c r="T45" s="1294"/>
      <c r="U45" s="1201" t="s">
        <v>236</v>
      </c>
    </row>
    <row r="46" spans="1:21" ht="12.75">
      <c r="A46" s="55"/>
      <c r="B46" s="55"/>
      <c r="C46" s="55"/>
      <c r="D46" s="55"/>
      <c r="E46" s="55"/>
      <c r="F46" s="55"/>
      <c r="G46" s="55"/>
      <c r="H46" s="55"/>
      <c r="I46" s="55"/>
      <c r="J46" s="55"/>
      <c r="K46" s="55"/>
      <c r="L46" s="55"/>
      <c r="M46" s="55"/>
      <c r="N46" s="55"/>
      <c r="O46" s="55"/>
      <c r="P46" s="55"/>
      <c r="Q46" s="1297" t="s">
        <v>192</v>
      </c>
      <c r="R46" s="1298"/>
      <c r="S46" s="1298"/>
      <c r="T46" s="1298"/>
      <c r="U46" s="1201"/>
    </row>
    <row r="47" spans="1:21" ht="12.75">
      <c r="A47" s="55"/>
      <c r="B47" s="55"/>
      <c r="C47" s="55"/>
      <c r="D47" s="55"/>
      <c r="E47" s="55"/>
      <c r="F47" s="55"/>
      <c r="G47" s="55"/>
      <c r="H47" s="55"/>
      <c r="I47" s="55"/>
      <c r="J47" s="55"/>
      <c r="K47" s="55"/>
      <c r="L47" s="55"/>
      <c r="M47" s="55"/>
      <c r="N47" s="55"/>
      <c r="O47" s="55"/>
      <c r="P47" s="55"/>
      <c r="Q47" s="904" t="s">
        <v>343</v>
      </c>
      <c r="R47" s="1033"/>
      <c r="S47" s="1033"/>
      <c r="T47" s="1033"/>
      <c r="U47" s="1201"/>
    </row>
    <row r="48" spans="1:21" ht="12.75">
      <c r="A48" s="55"/>
      <c r="B48" s="55"/>
      <c r="C48" s="55"/>
      <c r="D48" s="55"/>
      <c r="E48" s="55"/>
      <c r="F48" s="55"/>
      <c r="G48" s="55"/>
      <c r="H48" s="55"/>
      <c r="I48" s="55"/>
      <c r="J48" s="55"/>
      <c r="K48" s="55"/>
      <c r="L48" s="55"/>
      <c r="M48" s="55"/>
      <c r="N48" s="55"/>
      <c r="O48" s="55"/>
      <c r="P48" s="55"/>
      <c r="Q48" s="386" t="s">
        <v>180</v>
      </c>
      <c r="R48" s="190" t="s">
        <v>231</v>
      </c>
      <c r="S48" s="1299">
        <v>0</v>
      </c>
      <c r="T48" s="896"/>
      <c r="U48" s="1201"/>
    </row>
    <row r="49" spans="1:21" ht="26.25" customHeight="1">
      <c r="A49" s="55"/>
      <c r="B49" s="55"/>
      <c r="C49" s="55"/>
      <c r="D49" s="55"/>
      <c r="E49" s="55"/>
      <c r="F49" s="55"/>
      <c r="G49" s="55"/>
      <c r="H49" s="55"/>
      <c r="I49" s="55"/>
      <c r="J49" s="55"/>
      <c r="K49" s="55"/>
      <c r="L49" s="55"/>
      <c r="M49" s="55"/>
      <c r="N49" s="55"/>
      <c r="O49" s="55"/>
      <c r="P49" s="55"/>
      <c r="Q49" s="904" t="s">
        <v>233</v>
      </c>
      <c r="R49" s="884" t="s">
        <v>232</v>
      </c>
      <c r="S49" s="898" t="s">
        <v>234</v>
      </c>
      <c r="T49" s="899"/>
      <c r="U49" s="1201"/>
    </row>
    <row r="50" spans="1:21" ht="12.75">
      <c r="A50" s="55"/>
      <c r="B50" s="55"/>
      <c r="C50" s="55"/>
      <c r="D50" s="55"/>
      <c r="E50" s="55"/>
      <c r="F50" s="55"/>
      <c r="G50" s="55"/>
      <c r="H50" s="55"/>
      <c r="I50" s="55"/>
      <c r="J50" s="55"/>
      <c r="K50" s="55"/>
      <c r="L50" s="55"/>
      <c r="M50" s="55"/>
      <c r="N50" s="55"/>
      <c r="O50" s="55"/>
      <c r="P50" s="55"/>
      <c r="Q50" s="904"/>
      <c r="R50" s="884"/>
      <c r="S50" s="1302" t="s">
        <v>341</v>
      </c>
      <c r="T50" s="1303"/>
      <c r="U50" s="1201"/>
    </row>
    <row r="51" spans="1:21" ht="12.75">
      <c r="A51" s="55"/>
      <c r="B51" s="55"/>
      <c r="C51" s="55"/>
      <c r="D51" s="55"/>
      <c r="E51" s="55"/>
      <c r="F51" s="55"/>
      <c r="G51" s="55"/>
      <c r="H51" s="55"/>
      <c r="I51" s="55"/>
      <c r="J51" s="55"/>
      <c r="K51" s="55"/>
      <c r="L51" s="55"/>
      <c r="M51" s="55"/>
      <c r="N51" s="55"/>
      <c r="O51" s="55"/>
      <c r="P51" s="55"/>
      <c r="Q51" s="904"/>
      <c r="R51" s="884"/>
      <c r="S51" s="1304" t="s">
        <v>342</v>
      </c>
      <c r="T51" s="1027"/>
      <c r="U51" s="1201"/>
    </row>
    <row r="52" spans="1:21" ht="12.75">
      <c r="A52" s="55"/>
      <c r="B52" s="55"/>
      <c r="C52" s="55"/>
      <c r="D52" s="55"/>
      <c r="E52" s="55"/>
      <c r="F52" s="55"/>
      <c r="G52" s="55"/>
      <c r="H52" s="55"/>
      <c r="I52" s="55"/>
      <c r="J52" s="55"/>
      <c r="K52" s="55"/>
      <c r="L52" s="55"/>
      <c r="M52" s="55"/>
      <c r="N52" s="55"/>
      <c r="O52" s="55"/>
      <c r="P52" s="55"/>
      <c r="Q52" s="904"/>
      <c r="R52" s="884"/>
      <c r="S52" s="229" t="s">
        <v>180</v>
      </c>
      <c r="T52" s="119" t="s">
        <v>231</v>
      </c>
      <c r="U52" s="1201"/>
    </row>
    <row r="53" spans="1:21" ht="26.25" customHeight="1" thickBot="1">
      <c r="A53" s="55"/>
      <c r="B53" s="55"/>
      <c r="C53" s="55"/>
      <c r="D53" s="55"/>
      <c r="E53" s="55"/>
      <c r="F53" s="55"/>
      <c r="G53" s="55"/>
      <c r="H53" s="55"/>
      <c r="I53" s="55"/>
      <c r="J53" s="55"/>
      <c r="K53" s="55"/>
      <c r="L53" s="55"/>
      <c r="M53" s="55"/>
      <c r="N53" s="55"/>
      <c r="O53" s="55"/>
      <c r="P53" s="55"/>
      <c r="Q53" s="904"/>
      <c r="R53" s="884"/>
      <c r="S53" s="219" t="s">
        <v>233</v>
      </c>
      <c r="T53" s="216" t="s">
        <v>232</v>
      </c>
      <c r="U53" s="1201"/>
    </row>
    <row r="54" spans="1:33" ht="21.75" customHeight="1">
      <c r="A54" s="1272" t="s">
        <v>244</v>
      </c>
      <c r="B54" s="1276" t="s">
        <v>164</v>
      </c>
      <c r="C54" s="410" t="s">
        <v>642</v>
      </c>
      <c r="D54" s="213" t="s">
        <v>644</v>
      </c>
      <c r="E54" s="376"/>
      <c r="F54" s="377"/>
      <c r="G54" s="32"/>
      <c r="H54" s="31"/>
      <c r="I54" s="376"/>
      <c r="J54" s="377"/>
      <c r="K54" s="32"/>
      <c r="L54" s="31"/>
      <c r="M54" s="376"/>
      <c r="N54" s="377"/>
      <c r="O54" s="32"/>
      <c r="P54" s="419"/>
      <c r="Q54" s="420">
        <v>21764</v>
      </c>
      <c r="R54" s="421">
        <v>37</v>
      </c>
      <c r="S54" s="422">
        <v>983</v>
      </c>
      <c r="T54" s="292"/>
      <c r="U54" s="276"/>
      <c r="V54" s="58">
        <f aca="true" t="shared" si="0" ref="V54:V65">SUM(Q54:U54)</f>
        <v>22784</v>
      </c>
      <c r="Y54" s="108"/>
      <c r="AA54" s="108"/>
      <c r="AG54" s="108"/>
    </row>
    <row r="55" spans="1:33" ht="21.75" customHeight="1">
      <c r="A55" s="1273"/>
      <c r="B55" s="1277"/>
      <c r="C55" s="787" t="s">
        <v>643</v>
      </c>
      <c r="D55" s="212" t="s">
        <v>645</v>
      </c>
      <c r="E55" s="378"/>
      <c r="F55" s="246"/>
      <c r="G55" s="12"/>
      <c r="H55" s="13"/>
      <c r="I55" s="378"/>
      <c r="J55" s="246"/>
      <c r="K55" s="12"/>
      <c r="L55" s="13"/>
      <c r="M55" s="378"/>
      <c r="N55" s="246"/>
      <c r="O55" s="831"/>
      <c r="P55" s="30"/>
      <c r="Q55" s="837"/>
      <c r="R55" s="838"/>
      <c r="S55" s="839"/>
      <c r="T55" s="297"/>
      <c r="U55" s="281"/>
      <c r="V55" s="58">
        <f t="shared" si="0"/>
        <v>0</v>
      </c>
      <c r="Y55" s="108"/>
      <c r="AA55" s="108"/>
      <c r="AG55" s="108"/>
    </row>
    <row r="56" spans="1:33" ht="21.75" customHeight="1" thickBot="1">
      <c r="A56" s="1273"/>
      <c r="B56" s="1277"/>
      <c r="C56" s="833" t="s">
        <v>231</v>
      </c>
      <c r="D56" s="559" t="s">
        <v>349</v>
      </c>
      <c r="E56" s="378"/>
      <c r="F56" s="246"/>
      <c r="G56" s="12"/>
      <c r="H56" s="13"/>
      <c r="I56" s="378"/>
      <c r="J56" s="246"/>
      <c r="K56" s="12"/>
      <c r="L56" s="13"/>
      <c r="M56" s="378"/>
      <c r="N56" s="246"/>
      <c r="O56" s="12"/>
      <c r="P56" s="385"/>
      <c r="Q56" s="429"/>
      <c r="R56" s="288"/>
      <c r="S56" s="289"/>
      <c r="T56" s="297"/>
      <c r="U56" s="281"/>
      <c r="V56" s="58">
        <f t="shared" si="0"/>
        <v>0</v>
      </c>
      <c r="Y56" s="108"/>
      <c r="AA56" s="108"/>
      <c r="AG56" s="108"/>
    </row>
    <row r="57" spans="1:33" ht="21.75" customHeight="1" thickBot="1">
      <c r="A57" s="1273"/>
      <c r="B57" s="1277"/>
      <c r="C57" s="414" t="s">
        <v>655</v>
      </c>
      <c r="D57" s="559" t="s">
        <v>656</v>
      </c>
      <c r="E57" s="379"/>
      <c r="F57" s="375"/>
      <c r="G57" s="832"/>
      <c r="H57" s="4"/>
      <c r="I57" s="379"/>
      <c r="J57" s="375"/>
      <c r="K57" s="832"/>
      <c r="L57" s="4"/>
      <c r="M57" s="379"/>
      <c r="N57" s="375"/>
      <c r="O57" s="12"/>
      <c r="P57" s="385"/>
      <c r="Q57" s="840"/>
      <c r="R57" s="830"/>
      <c r="S57" s="841"/>
      <c r="T57" s="325"/>
      <c r="U57" s="281"/>
      <c r="V57" s="58">
        <f t="shared" si="0"/>
        <v>0</v>
      </c>
      <c r="Y57" s="108"/>
      <c r="AA57" s="108"/>
      <c r="AG57" s="108"/>
    </row>
    <row r="58" spans="1:33" ht="25.5">
      <c r="A58" s="1274"/>
      <c r="B58" s="1278"/>
      <c r="C58" s="1266">
        <v>0</v>
      </c>
      <c r="D58" s="1281" t="s">
        <v>234</v>
      </c>
      <c r="E58" s="1263" t="s">
        <v>252</v>
      </c>
      <c r="F58" s="1041" t="s">
        <v>334</v>
      </c>
      <c r="G58" s="1266">
        <v>1</v>
      </c>
      <c r="H58" s="1269" t="s">
        <v>1</v>
      </c>
      <c r="I58" s="1263" t="s">
        <v>335</v>
      </c>
      <c r="J58" s="1041" t="s">
        <v>336</v>
      </c>
      <c r="K58" s="1266">
        <v>1</v>
      </c>
      <c r="L58" s="1286" t="s">
        <v>337</v>
      </c>
      <c r="M58" s="1263" t="s">
        <v>341</v>
      </c>
      <c r="N58" s="1278" t="s">
        <v>164</v>
      </c>
      <c r="O58" s="414" t="s">
        <v>642</v>
      </c>
      <c r="P58" s="456" t="s">
        <v>644</v>
      </c>
      <c r="Q58" s="292"/>
      <c r="R58" s="293"/>
      <c r="S58" s="276"/>
      <c r="T58" s="405">
        <v>2367</v>
      </c>
      <c r="U58" s="281"/>
      <c r="V58" s="58">
        <f t="shared" si="0"/>
        <v>2367</v>
      </c>
      <c r="AA58" s="108"/>
      <c r="AB58" s="108"/>
      <c r="AG58" s="108"/>
    </row>
    <row r="59" spans="1:33" ht="25.5">
      <c r="A59" s="1274"/>
      <c r="B59" s="1278"/>
      <c r="C59" s="1267"/>
      <c r="D59" s="1282"/>
      <c r="E59" s="1264"/>
      <c r="F59" s="1042"/>
      <c r="G59" s="1267"/>
      <c r="H59" s="1270"/>
      <c r="I59" s="1264"/>
      <c r="J59" s="1042"/>
      <c r="K59" s="1267"/>
      <c r="L59" s="1287"/>
      <c r="M59" s="1264"/>
      <c r="N59" s="1277"/>
      <c r="O59" s="787" t="s">
        <v>643</v>
      </c>
      <c r="P59" s="383" t="s">
        <v>645</v>
      </c>
      <c r="Q59" s="297"/>
      <c r="R59" s="298"/>
      <c r="S59" s="281"/>
      <c r="T59" s="843"/>
      <c r="U59" s="281"/>
      <c r="V59" s="58"/>
      <c r="AA59" s="108"/>
      <c r="AB59" s="108"/>
      <c r="AG59" s="108"/>
    </row>
    <row r="60" spans="1:33" ht="13.5" thickBot="1">
      <c r="A60" s="1274"/>
      <c r="B60" s="1278"/>
      <c r="C60" s="1267"/>
      <c r="D60" s="1282"/>
      <c r="E60" s="1264"/>
      <c r="F60" s="1042"/>
      <c r="G60" s="1267"/>
      <c r="H60" s="1270"/>
      <c r="I60" s="1264"/>
      <c r="J60" s="1042"/>
      <c r="K60" s="1267"/>
      <c r="L60" s="1287"/>
      <c r="M60" s="1264"/>
      <c r="N60" s="1277"/>
      <c r="O60" s="833" t="s">
        <v>231</v>
      </c>
      <c r="P60" s="456" t="s">
        <v>349</v>
      </c>
      <c r="Q60" s="297"/>
      <c r="R60" s="298"/>
      <c r="S60" s="281"/>
      <c r="T60" s="513"/>
      <c r="U60" s="281"/>
      <c r="V60" s="58"/>
      <c r="AA60" s="108"/>
      <c r="AB60" s="108"/>
      <c r="AG60" s="108"/>
    </row>
    <row r="61" spans="1:33" ht="26.25" thickBot="1">
      <c r="A61" s="1274"/>
      <c r="B61" s="1278"/>
      <c r="C61" s="1267"/>
      <c r="D61" s="1282"/>
      <c r="E61" s="1264"/>
      <c r="F61" s="1042"/>
      <c r="G61" s="1267"/>
      <c r="H61" s="1270"/>
      <c r="I61" s="1264"/>
      <c r="J61" s="1042"/>
      <c r="K61" s="1267"/>
      <c r="L61" s="1287"/>
      <c r="M61" s="1264"/>
      <c r="N61" s="1277"/>
      <c r="O61" s="787" t="s">
        <v>655</v>
      </c>
      <c r="P61" s="456" t="s">
        <v>656</v>
      </c>
      <c r="Q61" s="297"/>
      <c r="R61" s="298"/>
      <c r="S61" s="281"/>
      <c r="T61" s="844"/>
      <c r="U61" s="281"/>
      <c r="V61" s="58"/>
      <c r="AA61" s="108"/>
      <c r="AB61" s="108"/>
      <c r="AG61" s="108"/>
    </row>
    <row r="62" spans="1:28" ht="13.5" thickBot="1">
      <c r="A62" s="1274"/>
      <c r="B62" s="1278"/>
      <c r="C62" s="1267"/>
      <c r="D62" s="1282"/>
      <c r="E62" s="1264"/>
      <c r="F62" s="1042"/>
      <c r="G62" s="1267"/>
      <c r="H62" s="1270"/>
      <c r="I62" s="1264"/>
      <c r="J62" s="1042"/>
      <c r="K62" s="1268"/>
      <c r="L62" s="1288"/>
      <c r="M62" s="1301"/>
      <c r="N62" s="1290"/>
      <c r="O62" s="454" t="s">
        <v>230</v>
      </c>
      <c r="P62" s="455" t="s">
        <v>3</v>
      </c>
      <c r="Q62" s="297"/>
      <c r="R62" s="298"/>
      <c r="S62" s="281"/>
      <c r="T62" s="423">
        <v>0</v>
      </c>
      <c r="U62" s="281"/>
      <c r="V62" s="58">
        <f t="shared" si="0"/>
        <v>0</v>
      </c>
      <c r="AB62" s="108"/>
    </row>
    <row r="63" spans="1:28" ht="21.75" customHeight="1">
      <c r="A63" s="1274"/>
      <c r="B63" s="1278"/>
      <c r="C63" s="1267"/>
      <c r="D63" s="1282"/>
      <c r="E63" s="1264"/>
      <c r="F63" s="1042"/>
      <c r="G63" s="1268"/>
      <c r="H63" s="1271"/>
      <c r="I63" s="1301"/>
      <c r="J63" s="1300"/>
      <c r="K63" s="12">
        <v>2</v>
      </c>
      <c r="L63" s="13" t="s">
        <v>338</v>
      </c>
      <c r="M63" s="392"/>
      <c r="N63" s="246"/>
      <c r="O63" s="13"/>
      <c r="P63" s="13"/>
      <c r="Q63" s="297"/>
      <c r="R63" s="298"/>
      <c r="S63" s="281"/>
      <c r="T63" s="407">
        <v>12081</v>
      </c>
      <c r="U63" s="281"/>
      <c r="V63" s="58">
        <f t="shared" si="0"/>
        <v>12081</v>
      </c>
      <c r="AB63" s="108"/>
    </row>
    <row r="64" spans="1:33" ht="21.75" customHeight="1" thickBot="1">
      <c r="A64" s="1274"/>
      <c r="B64" s="1278"/>
      <c r="C64" s="1267"/>
      <c r="D64" s="1282"/>
      <c r="E64" s="1264"/>
      <c r="F64" s="1042"/>
      <c r="G64" s="12">
        <v>2</v>
      </c>
      <c r="H64" s="137" t="s">
        <v>2</v>
      </c>
      <c r="I64" s="380"/>
      <c r="J64" s="182"/>
      <c r="K64" s="3"/>
      <c r="L64" s="4"/>
      <c r="M64" s="379"/>
      <c r="N64" s="375"/>
      <c r="O64" s="4"/>
      <c r="P64" s="4"/>
      <c r="Q64" s="297"/>
      <c r="R64" s="298"/>
      <c r="S64" s="281"/>
      <c r="T64" s="408">
        <v>7231</v>
      </c>
      <c r="U64" s="281"/>
      <c r="V64" s="58">
        <f t="shared" si="0"/>
        <v>7231</v>
      </c>
      <c r="AA64" s="108"/>
      <c r="AC64" s="108"/>
      <c r="AG64" s="108"/>
    </row>
    <row r="65" spans="1:33" ht="21.75" customHeight="1" thickBot="1">
      <c r="A65" s="1275"/>
      <c r="B65" s="1279"/>
      <c r="C65" s="1280"/>
      <c r="D65" s="1283"/>
      <c r="E65" s="1265"/>
      <c r="F65" s="1043"/>
      <c r="G65" s="35">
        <v>0</v>
      </c>
      <c r="H65" s="109" t="s">
        <v>9</v>
      </c>
      <c r="I65" s="381"/>
      <c r="J65" s="382"/>
      <c r="K65" s="109"/>
      <c r="L65" s="109"/>
      <c r="M65" s="381"/>
      <c r="N65" s="382"/>
      <c r="O65" s="109"/>
      <c r="P65" s="109"/>
      <c r="Q65" s="433">
        <v>0</v>
      </c>
      <c r="R65" s="434">
        <v>0</v>
      </c>
      <c r="S65" s="435">
        <v>0</v>
      </c>
      <c r="T65" s="276"/>
      <c r="U65" s="270">
        <v>11124</v>
      </c>
      <c r="V65" s="58">
        <f t="shared" si="0"/>
        <v>11124</v>
      </c>
      <c r="AA65" s="108"/>
      <c r="AG65" s="108"/>
    </row>
    <row r="66" spans="17:22" ht="12.75">
      <c r="Q66" s="58">
        <f aca="true" t="shared" si="1" ref="Q66:V66">SUM(Q54:Q65)</f>
        <v>21764</v>
      </c>
      <c r="R66" s="58">
        <f t="shared" si="1"/>
        <v>37</v>
      </c>
      <c r="S66" s="58">
        <f t="shared" si="1"/>
        <v>983</v>
      </c>
      <c r="T66" s="58">
        <f t="shared" si="1"/>
        <v>21679</v>
      </c>
      <c r="U66" s="58">
        <f t="shared" si="1"/>
        <v>11124</v>
      </c>
      <c r="V66" s="58">
        <f t="shared" si="1"/>
        <v>55587</v>
      </c>
    </row>
    <row r="67" spans="27:33" ht="12.75">
      <c r="AA67" s="108"/>
      <c r="AC67" s="108"/>
      <c r="AD67" s="108"/>
      <c r="AE67" s="108"/>
      <c r="AG67" s="108"/>
    </row>
  </sheetData>
  <sheetProtection/>
  <mergeCells count="68">
    <mergeCell ref="S6:S8"/>
    <mergeCell ref="Q33:S39"/>
    <mergeCell ref="Q40:S40"/>
    <mergeCell ref="S26:T26"/>
    <mergeCell ref="R19:T19"/>
    <mergeCell ref="R21:T21"/>
    <mergeCell ref="R20:T20"/>
    <mergeCell ref="Q13:U13"/>
    <mergeCell ref="Q14:U14"/>
    <mergeCell ref="Q15:T15"/>
    <mergeCell ref="Q16:T16"/>
    <mergeCell ref="U16:U28"/>
    <mergeCell ref="Q17:T17"/>
    <mergeCell ref="S23:T23"/>
    <mergeCell ref="R22:T22"/>
    <mergeCell ref="R24:R28"/>
    <mergeCell ref="N58:N62"/>
    <mergeCell ref="S50:T50"/>
    <mergeCell ref="S51:T51"/>
    <mergeCell ref="Q32:S32"/>
    <mergeCell ref="T29:T32"/>
    <mergeCell ref="Q29:S30"/>
    <mergeCell ref="T33:T34"/>
    <mergeCell ref="Q31:S31"/>
    <mergeCell ref="J33:J38"/>
    <mergeCell ref="I58:I63"/>
    <mergeCell ref="J58:J63"/>
    <mergeCell ref="M33:M37"/>
    <mergeCell ref="K58:K62"/>
    <mergeCell ref="L58:L62"/>
    <mergeCell ref="K33:K37"/>
    <mergeCell ref="I33:I38"/>
    <mergeCell ref="M58:M62"/>
    <mergeCell ref="U45:U53"/>
    <mergeCell ref="Q42:U42"/>
    <mergeCell ref="Q43:U43"/>
    <mergeCell ref="Q45:T45"/>
    <mergeCell ref="Q44:T44"/>
    <mergeCell ref="Q46:T46"/>
    <mergeCell ref="Q47:T47"/>
    <mergeCell ref="S48:T48"/>
    <mergeCell ref="S49:T49"/>
    <mergeCell ref="Q49:Q53"/>
    <mergeCell ref="R49:R53"/>
    <mergeCell ref="E33:E40"/>
    <mergeCell ref="F33:F40"/>
    <mergeCell ref="G33:G38"/>
    <mergeCell ref="H33:H38"/>
    <mergeCell ref="A29:A40"/>
    <mergeCell ref="B29:B40"/>
    <mergeCell ref="C33:C40"/>
    <mergeCell ref="D33:D40"/>
    <mergeCell ref="S25:T25"/>
    <mergeCell ref="U33:U39"/>
    <mergeCell ref="Q18:T18"/>
    <mergeCell ref="Q21:Q28"/>
    <mergeCell ref="L33:L37"/>
    <mergeCell ref="S24:T24"/>
    <mergeCell ref="T38:T39"/>
    <mergeCell ref="N33:N37"/>
    <mergeCell ref="E58:E65"/>
    <mergeCell ref="F58:F65"/>
    <mergeCell ref="G58:G63"/>
    <mergeCell ref="H58:H63"/>
    <mergeCell ref="A54:A65"/>
    <mergeCell ref="B54:B65"/>
    <mergeCell ref="C58:C65"/>
    <mergeCell ref="D58:D65"/>
  </mergeCells>
  <printOptions horizontalCentered="1" verticalCentered="1"/>
  <pageMargins left="0" right="0" top="0" bottom="0" header="0" footer="0"/>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dimension ref="A1:CW137"/>
  <sheetViews>
    <sheetView zoomScaleSheetLayoutView="75" zoomScalePageLayoutView="0" workbookViewId="0" topLeftCell="A1">
      <selection activeCell="C3" sqref="C3"/>
    </sheetView>
  </sheetViews>
  <sheetFormatPr defaultColWidth="9.140625" defaultRowHeight="12.75"/>
  <cols>
    <col min="1" max="1" width="5.8515625" style="56" customWidth="1"/>
    <col min="2" max="2" width="4.57421875" style="56" customWidth="1"/>
    <col min="3" max="3" width="7.00390625" style="56" customWidth="1"/>
    <col min="4" max="4" width="4.421875" style="56" customWidth="1"/>
    <col min="5" max="5" width="4.140625" style="56" customWidth="1"/>
    <col min="6" max="6" width="4.57421875" style="56" customWidth="1"/>
    <col min="7" max="7" width="2.8515625" style="56" bestFit="1" customWidth="1"/>
    <col min="8" max="8" width="4.7109375" style="56" customWidth="1"/>
    <col min="9" max="9" width="5.140625" style="56" customWidth="1"/>
    <col min="10" max="10" width="4.57421875" style="56" customWidth="1"/>
    <col min="11" max="11" width="2.8515625" style="56" bestFit="1" customWidth="1"/>
    <col min="12" max="12" width="4.57421875" style="56" customWidth="1"/>
    <col min="13" max="13" width="5.140625" style="56" customWidth="1"/>
    <col min="14" max="14" width="4.57421875" style="56" customWidth="1"/>
    <col min="15" max="15" width="5.421875" style="56" customWidth="1"/>
    <col min="16" max="16" width="27.7109375" style="56" customWidth="1"/>
    <col min="17" max="19" width="12.7109375" style="56" customWidth="1"/>
    <col min="20" max="20" width="20.57421875" style="56" customWidth="1"/>
    <col min="21" max="21" width="13.00390625" style="36" customWidth="1"/>
    <col min="22" max="23" width="10.28125" style="36" customWidth="1"/>
    <col min="24" max="24" width="10.28125" style="2" customWidth="1"/>
    <col min="25" max="25" width="10.28125" style="55" customWidth="1"/>
    <col min="26" max="101" width="9.140625" style="55" customWidth="1"/>
    <col min="102" max="16384" width="9.140625" style="56" customWidth="1"/>
  </cols>
  <sheetData>
    <row r="1" spans="1:21" ht="12.75">
      <c r="A1" s="62" t="s">
        <v>213</v>
      </c>
      <c r="E1" s="62"/>
      <c r="I1" s="62"/>
      <c r="M1" s="62"/>
      <c r="Q1" s="76"/>
      <c r="R1" s="76"/>
      <c r="S1" s="76"/>
      <c r="T1" s="76"/>
      <c r="U1" s="76"/>
    </row>
    <row r="2" spans="1:20" ht="12.75">
      <c r="A2" s="56" t="s">
        <v>165</v>
      </c>
      <c r="B2" s="56"/>
      <c r="C2" s="56" t="s">
        <v>426</v>
      </c>
      <c r="Q2" s="76"/>
      <c r="R2" s="76"/>
      <c r="S2" s="76"/>
      <c r="T2" s="76"/>
    </row>
    <row r="3" spans="17:20" ht="12.75">
      <c r="Q3" s="76"/>
      <c r="R3" s="76"/>
      <c r="S3" s="76"/>
      <c r="T3" s="76"/>
    </row>
    <row r="4" spans="2:20" ht="13.5" thickBot="1">
      <c r="B4" s="123"/>
      <c r="F4" s="123"/>
      <c r="J4" s="123"/>
      <c r="N4" s="123"/>
      <c r="Q4" s="15"/>
      <c r="R4" s="730"/>
      <c r="S4" s="730"/>
      <c r="T4" s="153"/>
    </row>
    <row r="5" spans="1:26" ht="12.75">
      <c r="A5" s="63">
        <v>-1</v>
      </c>
      <c r="B5" s="36"/>
      <c r="C5" s="63" t="s">
        <v>61</v>
      </c>
      <c r="D5" s="64"/>
      <c r="E5" s="63"/>
      <c r="F5" s="36"/>
      <c r="G5" s="63"/>
      <c r="H5" s="64"/>
      <c r="I5" s="63"/>
      <c r="J5" s="36"/>
      <c r="K5" s="63"/>
      <c r="L5" s="64"/>
      <c r="M5" s="63"/>
      <c r="N5" s="36"/>
      <c r="O5" s="63"/>
      <c r="P5" s="64"/>
      <c r="Q5" s="55"/>
      <c r="R5" s="401">
        <f>SUM(T133:T134,U135)</f>
        <v>30436</v>
      </c>
      <c r="S5" s="401">
        <f>R5</f>
        <v>30436</v>
      </c>
      <c r="T5" s="401">
        <f>S5</f>
        <v>30436</v>
      </c>
      <c r="V5" s="56"/>
      <c r="W5" s="1"/>
      <c r="X5" s="1"/>
      <c r="Z5" s="1"/>
    </row>
    <row r="6" spans="1:26" ht="12.75">
      <c r="A6" s="77" t="s">
        <v>404</v>
      </c>
      <c r="B6" s="36"/>
      <c r="C6" s="77" t="s">
        <v>351</v>
      </c>
      <c r="D6" s="64"/>
      <c r="E6" s="63"/>
      <c r="F6" s="36"/>
      <c r="G6" s="63"/>
      <c r="H6" s="64"/>
      <c r="I6" s="63"/>
      <c r="J6" s="36"/>
      <c r="K6" s="63"/>
      <c r="L6" s="64"/>
      <c r="M6" s="63"/>
      <c r="N6" s="36"/>
      <c r="O6" s="63"/>
      <c r="P6" s="64"/>
      <c r="Q6" s="55"/>
      <c r="R6" s="199">
        <f aca="true" t="shared" si="0" ref="R6:R22">SUM(Q98:S98,T115)</f>
        <v>1099</v>
      </c>
      <c r="S6" s="1344">
        <f>SUM(R6:R22)</f>
        <v>25148</v>
      </c>
      <c r="T6" s="1000">
        <f>SUM(S6:S23)</f>
        <v>25151</v>
      </c>
      <c r="V6" s="56"/>
      <c r="W6" s="1"/>
      <c r="X6" s="1"/>
      <c r="Z6" s="1"/>
    </row>
    <row r="7" spans="1:26" ht="12.75">
      <c r="A7" s="77" t="s">
        <v>405</v>
      </c>
      <c r="B7" s="36"/>
      <c r="C7" s="77" t="s">
        <v>352</v>
      </c>
      <c r="D7" s="64"/>
      <c r="E7" s="63"/>
      <c r="F7" s="36"/>
      <c r="G7" s="63"/>
      <c r="H7" s="64"/>
      <c r="I7" s="63"/>
      <c r="J7" s="36"/>
      <c r="K7" s="63"/>
      <c r="L7" s="64"/>
      <c r="M7" s="63"/>
      <c r="N7" s="36"/>
      <c r="O7" s="63"/>
      <c r="P7" s="64"/>
      <c r="Q7" s="55"/>
      <c r="R7" s="199">
        <f t="shared" si="0"/>
        <v>58</v>
      </c>
      <c r="S7" s="1345"/>
      <c r="T7" s="1001"/>
      <c r="V7" s="56"/>
      <c r="W7" s="1"/>
      <c r="X7" s="1"/>
      <c r="Z7" s="1"/>
    </row>
    <row r="8" spans="1:26" ht="12.75">
      <c r="A8" s="77" t="s">
        <v>406</v>
      </c>
      <c r="B8" s="36"/>
      <c r="C8" s="77" t="s">
        <v>353</v>
      </c>
      <c r="D8" s="64"/>
      <c r="E8" s="63"/>
      <c r="F8" s="36"/>
      <c r="G8" s="63"/>
      <c r="H8" s="64"/>
      <c r="I8" s="63"/>
      <c r="J8" s="36"/>
      <c r="K8" s="63"/>
      <c r="L8" s="64"/>
      <c r="M8" s="63"/>
      <c r="N8" s="36"/>
      <c r="O8" s="63"/>
      <c r="P8" s="64"/>
      <c r="Q8" s="55"/>
      <c r="R8" s="199">
        <f t="shared" si="0"/>
        <v>31</v>
      </c>
      <c r="S8" s="1345"/>
      <c r="T8" s="1001"/>
      <c r="V8" s="56"/>
      <c r="W8" s="1"/>
      <c r="X8" s="1"/>
      <c r="Z8" s="1"/>
    </row>
    <row r="9" spans="1:26" ht="12.75">
      <c r="A9" s="77" t="s">
        <v>407</v>
      </c>
      <c r="B9" s="36"/>
      <c r="C9" s="77" t="s">
        <v>354</v>
      </c>
      <c r="D9" s="64"/>
      <c r="E9" s="63"/>
      <c r="F9" s="36"/>
      <c r="G9" s="63"/>
      <c r="H9" s="64"/>
      <c r="I9" s="63"/>
      <c r="J9" s="36"/>
      <c r="K9" s="63"/>
      <c r="L9" s="64"/>
      <c r="M9" s="63"/>
      <c r="N9" s="36"/>
      <c r="O9" s="63"/>
      <c r="P9" s="64"/>
      <c r="Q9" s="55"/>
      <c r="R9" s="199">
        <f t="shared" si="0"/>
        <v>3416</v>
      </c>
      <c r="S9" s="1345"/>
      <c r="T9" s="1001"/>
      <c r="V9" s="56"/>
      <c r="W9" s="1"/>
      <c r="X9" s="1"/>
      <c r="Z9" s="1"/>
    </row>
    <row r="10" spans="1:26" ht="12.75">
      <c r="A10" s="77" t="s">
        <v>408</v>
      </c>
      <c r="B10" s="36"/>
      <c r="C10" s="77" t="s">
        <v>355</v>
      </c>
      <c r="D10" s="64"/>
      <c r="E10" s="63"/>
      <c r="F10" s="36"/>
      <c r="G10" s="63"/>
      <c r="H10" s="64"/>
      <c r="I10" s="63"/>
      <c r="J10" s="36"/>
      <c r="K10" s="63"/>
      <c r="L10" s="64"/>
      <c r="M10" s="63"/>
      <c r="N10" s="36"/>
      <c r="O10" s="63"/>
      <c r="P10" s="64"/>
      <c r="Q10" s="55"/>
      <c r="R10" s="199">
        <f t="shared" si="0"/>
        <v>204</v>
      </c>
      <c r="S10" s="1345"/>
      <c r="T10" s="1001"/>
      <c r="V10" s="56"/>
      <c r="W10" s="1"/>
      <c r="X10" s="1"/>
      <c r="Z10" s="1"/>
    </row>
    <row r="11" spans="1:26" ht="12.75">
      <c r="A11" s="77" t="s">
        <v>409</v>
      </c>
      <c r="B11" s="36"/>
      <c r="C11" s="77" t="s">
        <v>356</v>
      </c>
      <c r="D11" s="64"/>
      <c r="E11" s="63"/>
      <c r="F11" s="36"/>
      <c r="G11" s="63"/>
      <c r="H11" s="64"/>
      <c r="I11" s="63"/>
      <c r="J11" s="36"/>
      <c r="K11" s="63"/>
      <c r="L11" s="64"/>
      <c r="M11" s="63"/>
      <c r="N11" s="36"/>
      <c r="O11" s="63"/>
      <c r="P11" s="64"/>
      <c r="Q11" s="55"/>
      <c r="R11" s="199">
        <f t="shared" si="0"/>
        <v>1657</v>
      </c>
      <c r="S11" s="1345"/>
      <c r="T11" s="1001"/>
      <c r="V11" s="56"/>
      <c r="W11" s="1"/>
      <c r="X11" s="1"/>
      <c r="Z11" s="1"/>
    </row>
    <row r="12" spans="1:26" ht="12.75">
      <c r="A12" s="77" t="s">
        <v>410</v>
      </c>
      <c r="B12" s="36"/>
      <c r="C12" s="77" t="s">
        <v>357</v>
      </c>
      <c r="D12" s="64"/>
      <c r="E12" s="63"/>
      <c r="F12" s="36"/>
      <c r="G12" s="63"/>
      <c r="H12" s="64"/>
      <c r="I12" s="63"/>
      <c r="J12" s="36"/>
      <c r="K12" s="63"/>
      <c r="L12" s="64"/>
      <c r="M12" s="63"/>
      <c r="N12" s="36"/>
      <c r="O12" s="63"/>
      <c r="P12" s="64"/>
      <c r="Q12" s="55"/>
      <c r="R12" s="199">
        <f t="shared" si="0"/>
        <v>4899</v>
      </c>
      <c r="S12" s="1345"/>
      <c r="T12" s="1001"/>
      <c r="V12" s="56"/>
      <c r="W12" s="1"/>
      <c r="X12" s="1"/>
      <c r="Z12" s="1"/>
    </row>
    <row r="13" spans="1:26" ht="12.75">
      <c r="A13" s="77" t="s">
        <v>411</v>
      </c>
      <c r="B13" s="36"/>
      <c r="C13" s="77" t="s">
        <v>358</v>
      </c>
      <c r="D13" s="64"/>
      <c r="E13" s="63"/>
      <c r="F13" s="36"/>
      <c r="G13" s="63"/>
      <c r="H13" s="64"/>
      <c r="I13" s="63"/>
      <c r="J13" s="36"/>
      <c r="K13" s="63"/>
      <c r="L13" s="64"/>
      <c r="M13" s="63"/>
      <c r="N13" s="36"/>
      <c r="O13" s="63"/>
      <c r="P13" s="64"/>
      <c r="Q13" s="55"/>
      <c r="R13" s="199">
        <f t="shared" si="0"/>
        <v>670</v>
      </c>
      <c r="S13" s="1345"/>
      <c r="T13" s="1001"/>
      <c r="V13" s="56"/>
      <c r="W13" s="1"/>
      <c r="X13" s="1"/>
      <c r="Z13" s="1"/>
    </row>
    <row r="14" spans="1:26" ht="12.75">
      <c r="A14" s="77" t="s">
        <v>412</v>
      </c>
      <c r="B14" s="36"/>
      <c r="C14" s="77" t="s">
        <v>359</v>
      </c>
      <c r="D14" s="64"/>
      <c r="E14" s="63"/>
      <c r="F14" s="36"/>
      <c r="G14" s="63"/>
      <c r="H14" s="64"/>
      <c r="I14" s="63"/>
      <c r="J14" s="36"/>
      <c r="K14" s="63"/>
      <c r="L14" s="64"/>
      <c r="M14" s="63"/>
      <c r="N14" s="36"/>
      <c r="O14" s="63"/>
      <c r="P14" s="64"/>
      <c r="Q14" s="55"/>
      <c r="R14" s="199">
        <f t="shared" si="0"/>
        <v>1424</v>
      </c>
      <c r="S14" s="1345"/>
      <c r="T14" s="1001"/>
      <c r="V14" s="56"/>
      <c r="W14" s="1"/>
      <c r="X14" s="1"/>
      <c r="Z14" s="1"/>
    </row>
    <row r="15" spans="1:26" ht="12.75">
      <c r="A15" s="77" t="s">
        <v>413</v>
      </c>
      <c r="B15" s="36"/>
      <c r="C15" s="77" t="s">
        <v>360</v>
      </c>
      <c r="D15" s="64"/>
      <c r="E15" s="63"/>
      <c r="F15" s="36"/>
      <c r="G15" s="63"/>
      <c r="H15" s="64"/>
      <c r="I15" s="63"/>
      <c r="J15" s="36"/>
      <c r="K15" s="63"/>
      <c r="L15" s="64"/>
      <c r="M15" s="63"/>
      <c r="N15" s="36"/>
      <c r="O15" s="63"/>
      <c r="P15" s="64"/>
      <c r="Q15" s="55"/>
      <c r="R15" s="199">
        <f t="shared" si="0"/>
        <v>439</v>
      </c>
      <c r="S15" s="1345"/>
      <c r="T15" s="1001"/>
      <c r="V15" s="56"/>
      <c r="W15" s="1"/>
      <c r="X15" s="1"/>
      <c r="Z15" s="1"/>
    </row>
    <row r="16" spans="1:26" ht="12.75">
      <c r="A16" s="77" t="s">
        <v>414</v>
      </c>
      <c r="B16" s="56"/>
      <c r="C16" s="102" t="s">
        <v>361</v>
      </c>
      <c r="D16" s="102"/>
      <c r="E16" s="77"/>
      <c r="G16" s="102"/>
      <c r="H16" s="102"/>
      <c r="I16" s="77"/>
      <c r="K16" s="102"/>
      <c r="L16" s="102"/>
      <c r="M16" s="77"/>
      <c r="O16" s="102"/>
      <c r="P16" s="102"/>
      <c r="Q16" s="55"/>
      <c r="R16" s="199">
        <f t="shared" si="0"/>
        <v>1951</v>
      </c>
      <c r="S16" s="1345"/>
      <c r="T16" s="1001"/>
      <c r="V16" s="56"/>
      <c r="W16" s="1"/>
      <c r="X16" s="1"/>
      <c r="Z16" s="1"/>
    </row>
    <row r="17" spans="1:26" ht="12.75">
      <c r="A17" s="77" t="s">
        <v>415</v>
      </c>
      <c r="B17" s="56"/>
      <c r="C17" s="102" t="s">
        <v>362</v>
      </c>
      <c r="D17" s="102"/>
      <c r="E17" s="77"/>
      <c r="G17" s="102"/>
      <c r="H17" s="102"/>
      <c r="I17" s="77"/>
      <c r="K17" s="102"/>
      <c r="L17" s="102"/>
      <c r="M17" s="77"/>
      <c r="O17" s="102"/>
      <c r="P17" s="102"/>
      <c r="Q17" s="55"/>
      <c r="R17" s="199">
        <f t="shared" si="0"/>
        <v>1984</v>
      </c>
      <c r="S17" s="1345"/>
      <c r="T17" s="1001"/>
      <c r="V17" s="56"/>
      <c r="W17" s="1"/>
      <c r="X17" s="1"/>
      <c r="Z17" s="1"/>
    </row>
    <row r="18" spans="1:26" ht="12.75">
      <c r="A18" s="77" t="s">
        <v>416</v>
      </c>
      <c r="B18" s="77"/>
      <c r="C18" s="102" t="s">
        <v>363</v>
      </c>
      <c r="D18" s="102"/>
      <c r="E18" s="77"/>
      <c r="F18" s="77"/>
      <c r="G18" s="102"/>
      <c r="H18" s="102"/>
      <c r="I18" s="77"/>
      <c r="J18" s="77"/>
      <c r="K18" s="102"/>
      <c r="L18" s="102"/>
      <c r="M18" s="77"/>
      <c r="N18" s="77"/>
      <c r="O18" s="102"/>
      <c r="P18" s="102"/>
      <c r="Q18" s="55"/>
      <c r="R18" s="199">
        <f t="shared" si="0"/>
        <v>1538</v>
      </c>
      <c r="S18" s="1345"/>
      <c r="T18" s="1001"/>
      <c r="V18" s="56"/>
      <c r="W18" s="1"/>
      <c r="X18" s="1"/>
      <c r="Z18" s="1"/>
    </row>
    <row r="19" spans="1:26" ht="12.75">
      <c r="A19" s="77" t="s">
        <v>417</v>
      </c>
      <c r="B19" s="77"/>
      <c r="C19" s="102" t="s">
        <v>364</v>
      </c>
      <c r="D19" s="102"/>
      <c r="E19" s="77"/>
      <c r="F19" s="77"/>
      <c r="G19" s="102"/>
      <c r="H19" s="102"/>
      <c r="I19" s="77"/>
      <c r="J19" s="77"/>
      <c r="K19" s="102"/>
      <c r="L19" s="102"/>
      <c r="M19" s="77"/>
      <c r="N19" s="77"/>
      <c r="O19" s="102"/>
      <c r="P19" s="102"/>
      <c r="Q19" s="55"/>
      <c r="R19" s="199">
        <f t="shared" si="0"/>
        <v>1883</v>
      </c>
      <c r="S19" s="1345"/>
      <c r="T19" s="1001"/>
      <c r="V19" s="56"/>
      <c r="W19" s="1"/>
      <c r="X19" s="1"/>
      <c r="Z19" s="1"/>
    </row>
    <row r="20" spans="1:26" ht="12.75">
      <c r="A20" s="77" t="s">
        <v>418</v>
      </c>
      <c r="B20" s="77"/>
      <c r="C20" s="102" t="s">
        <v>365</v>
      </c>
      <c r="D20" s="102"/>
      <c r="E20" s="77"/>
      <c r="F20" s="77"/>
      <c r="G20" s="102"/>
      <c r="H20" s="102"/>
      <c r="I20" s="77"/>
      <c r="J20" s="77"/>
      <c r="K20" s="102"/>
      <c r="L20" s="102"/>
      <c r="M20" s="77"/>
      <c r="N20" s="77"/>
      <c r="O20" s="102"/>
      <c r="P20" s="102"/>
      <c r="Q20" s="55"/>
      <c r="R20" s="199">
        <f t="shared" si="0"/>
        <v>1461</v>
      </c>
      <c r="S20" s="1345"/>
      <c r="T20" s="1001"/>
      <c r="V20" s="56"/>
      <c r="W20" s="1"/>
      <c r="X20" s="1"/>
      <c r="Z20" s="1"/>
    </row>
    <row r="21" spans="1:26" ht="12.75">
      <c r="A21" s="77" t="s">
        <v>419</v>
      </c>
      <c r="B21" s="77"/>
      <c r="C21" s="102" t="s">
        <v>366</v>
      </c>
      <c r="D21" s="102"/>
      <c r="E21" s="77"/>
      <c r="F21" s="77"/>
      <c r="G21" s="102"/>
      <c r="H21" s="102"/>
      <c r="I21" s="77"/>
      <c r="J21" s="77"/>
      <c r="K21" s="102"/>
      <c r="L21" s="102"/>
      <c r="M21" s="77"/>
      <c r="N21" s="77"/>
      <c r="O21" s="102"/>
      <c r="P21" s="102"/>
      <c r="Q21" s="55"/>
      <c r="R21" s="199">
        <f t="shared" si="0"/>
        <v>2413</v>
      </c>
      <c r="S21" s="1345"/>
      <c r="T21" s="1001"/>
      <c r="V21" s="56"/>
      <c r="W21" s="1"/>
      <c r="X21" s="1"/>
      <c r="Z21" s="1"/>
    </row>
    <row r="22" spans="1:26" ht="12.75">
      <c r="A22" s="77" t="s">
        <v>420</v>
      </c>
      <c r="B22" s="77"/>
      <c r="C22" s="102" t="s">
        <v>195</v>
      </c>
      <c r="D22" s="102"/>
      <c r="E22" s="77"/>
      <c r="F22" s="77"/>
      <c r="G22" s="102"/>
      <c r="H22" s="102"/>
      <c r="I22" s="77"/>
      <c r="J22" s="77"/>
      <c r="K22" s="102"/>
      <c r="L22" s="102"/>
      <c r="M22" s="77"/>
      <c r="N22" s="77"/>
      <c r="O22" s="102"/>
      <c r="P22" s="102"/>
      <c r="Q22" s="55"/>
      <c r="R22" s="200">
        <f t="shared" si="0"/>
        <v>21</v>
      </c>
      <c r="S22" s="1346"/>
      <c r="T22" s="1001"/>
      <c r="V22" s="56"/>
      <c r="W22" s="1"/>
      <c r="X22" s="1"/>
      <c r="Z22" s="1"/>
    </row>
    <row r="23" spans="1:26" s="67" customFormat="1" ht="13.5" thickBot="1">
      <c r="A23" s="66" t="s">
        <v>3</v>
      </c>
      <c r="B23" s="128"/>
      <c r="C23" s="63" t="s">
        <v>62</v>
      </c>
      <c r="D23" s="111"/>
      <c r="E23" s="66"/>
      <c r="F23" s="128"/>
      <c r="G23" s="63"/>
      <c r="H23" s="111"/>
      <c r="I23" s="66"/>
      <c r="J23" s="128"/>
      <c r="K23" s="63"/>
      <c r="L23" s="111"/>
      <c r="M23" s="66"/>
      <c r="N23" s="128"/>
      <c r="O23" s="63"/>
      <c r="P23" s="111"/>
      <c r="Q23" s="112"/>
      <c r="R23" s="728">
        <f>SUM(Q135:S135)</f>
        <v>3</v>
      </c>
      <c r="S23" s="728">
        <f>R23</f>
        <v>3</v>
      </c>
      <c r="T23" s="1343"/>
      <c r="W23" s="72"/>
      <c r="X23" s="72"/>
      <c r="Y23" s="72"/>
      <c r="Z23" s="72"/>
    </row>
    <row r="24" spans="17:101" ht="13.5" thickBot="1">
      <c r="Q24" s="55"/>
      <c r="R24" s="202"/>
      <c r="S24" s="202"/>
      <c r="T24" s="731">
        <f>SUM(T5:T23)</f>
        <v>55587</v>
      </c>
      <c r="V24" s="56"/>
      <c r="W24" s="55"/>
      <c r="X24" s="55"/>
      <c r="CR24" s="56"/>
      <c r="CS24" s="56"/>
      <c r="CT24" s="56"/>
      <c r="CU24" s="56"/>
      <c r="CV24" s="56"/>
      <c r="CW24" s="56"/>
    </row>
    <row r="25" spans="17:101" ht="13.5" thickTop="1">
      <c r="Q25" s="55"/>
      <c r="R25" s="73"/>
      <c r="S25" s="73"/>
      <c r="U25" s="74"/>
      <c r="V25" s="56"/>
      <c r="W25" s="55"/>
      <c r="X25" s="55"/>
      <c r="CR25" s="56"/>
      <c r="CS25" s="56"/>
      <c r="CT25" s="56"/>
      <c r="CU25" s="56"/>
      <c r="CV25" s="56"/>
      <c r="CW25" s="56"/>
    </row>
    <row r="26" spans="17:101" ht="13.5" thickBot="1">
      <c r="Q26" s="55"/>
      <c r="R26" s="73"/>
      <c r="S26" s="73"/>
      <c r="U26" s="74"/>
      <c r="V26" s="56"/>
      <c r="W26" s="55"/>
      <c r="X26" s="55"/>
      <c r="CR26" s="56"/>
      <c r="CS26" s="56"/>
      <c r="CT26" s="56"/>
      <c r="CU26" s="56"/>
      <c r="CV26" s="56"/>
      <c r="CW26" s="56"/>
    </row>
    <row r="27" spans="1:21" ht="12.75">
      <c r="A27" s="62" t="s">
        <v>213</v>
      </c>
      <c r="B27" s="55"/>
      <c r="C27" s="55"/>
      <c r="D27" s="55"/>
      <c r="E27" s="62"/>
      <c r="F27" s="55"/>
      <c r="G27" s="55"/>
      <c r="H27" s="55"/>
      <c r="I27" s="62"/>
      <c r="J27" s="55"/>
      <c r="K27" s="55"/>
      <c r="L27" s="55"/>
      <c r="M27" s="62"/>
      <c r="N27" s="55"/>
      <c r="O27" s="55"/>
      <c r="P27" s="55"/>
      <c r="Q27" s="1292" t="s">
        <v>243</v>
      </c>
      <c r="R27" s="891"/>
      <c r="S27" s="891"/>
      <c r="T27" s="891"/>
      <c r="U27" s="892"/>
    </row>
    <row r="28" spans="1:21" ht="12.75">
      <c r="A28" s="55"/>
      <c r="B28" s="55"/>
      <c r="C28" s="55"/>
      <c r="D28" s="55"/>
      <c r="E28" s="55"/>
      <c r="F28" s="55"/>
      <c r="G28" s="55"/>
      <c r="H28" s="55"/>
      <c r="I28" s="55"/>
      <c r="J28" s="55"/>
      <c r="K28" s="55"/>
      <c r="L28" s="55"/>
      <c r="M28" s="55"/>
      <c r="N28" s="55"/>
      <c r="O28" s="55"/>
      <c r="P28" s="55"/>
      <c r="Q28" s="893" t="s">
        <v>163</v>
      </c>
      <c r="R28" s="894"/>
      <c r="S28" s="894"/>
      <c r="T28" s="894"/>
      <c r="U28" s="895"/>
    </row>
    <row r="29" spans="1:21" ht="12.75">
      <c r="A29" s="55"/>
      <c r="B29" s="55"/>
      <c r="C29" s="55"/>
      <c r="D29" s="55"/>
      <c r="E29" s="55"/>
      <c r="F29" s="55"/>
      <c r="G29" s="55"/>
      <c r="H29" s="55"/>
      <c r="I29" s="55"/>
      <c r="J29" s="55"/>
      <c r="K29" s="55"/>
      <c r="L29" s="55"/>
      <c r="M29" s="55"/>
      <c r="N29" s="55"/>
      <c r="O29" s="55"/>
      <c r="P29" s="55"/>
      <c r="Q29" s="1295" t="s">
        <v>177</v>
      </c>
      <c r="R29" s="1296"/>
      <c r="S29" s="1296"/>
      <c r="T29" s="1296"/>
      <c r="U29" s="214" t="s">
        <v>178</v>
      </c>
    </row>
    <row r="30" spans="1:21" ht="12.75">
      <c r="A30" s="55"/>
      <c r="B30" s="55"/>
      <c r="C30" s="55"/>
      <c r="D30" s="55"/>
      <c r="E30" s="55"/>
      <c r="F30" s="55"/>
      <c r="G30" s="55"/>
      <c r="H30" s="55"/>
      <c r="I30" s="55"/>
      <c r="J30" s="55"/>
      <c r="K30" s="55"/>
      <c r="L30" s="55"/>
      <c r="M30" s="55"/>
      <c r="N30" s="55"/>
      <c r="O30" s="55"/>
      <c r="P30" s="55"/>
      <c r="Q30" s="1293" t="s">
        <v>235</v>
      </c>
      <c r="R30" s="1294"/>
      <c r="S30" s="1294"/>
      <c r="T30" s="1294"/>
      <c r="U30" s="1201" t="s">
        <v>236</v>
      </c>
    </row>
    <row r="31" spans="1:21" ht="12.75">
      <c r="A31" s="55"/>
      <c r="B31" s="55"/>
      <c r="C31" s="55"/>
      <c r="D31" s="55"/>
      <c r="E31" s="55"/>
      <c r="F31" s="55"/>
      <c r="G31" s="55"/>
      <c r="H31" s="55"/>
      <c r="I31" s="55"/>
      <c r="J31" s="55"/>
      <c r="K31" s="55"/>
      <c r="L31" s="55"/>
      <c r="M31" s="55"/>
      <c r="N31" s="55"/>
      <c r="O31" s="55"/>
      <c r="P31" s="55"/>
      <c r="Q31" s="1297" t="s">
        <v>248</v>
      </c>
      <c r="R31" s="1298"/>
      <c r="S31" s="1298"/>
      <c r="T31" s="1298"/>
      <c r="U31" s="1201"/>
    </row>
    <row r="32" spans="1:21" ht="12.75">
      <c r="A32" s="55"/>
      <c r="B32" s="55"/>
      <c r="C32" s="55"/>
      <c r="D32" s="55"/>
      <c r="E32" s="55"/>
      <c r="F32" s="55"/>
      <c r="G32" s="55"/>
      <c r="H32" s="55"/>
      <c r="I32" s="55"/>
      <c r="J32" s="55"/>
      <c r="K32" s="55"/>
      <c r="L32" s="55"/>
      <c r="M32" s="55"/>
      <c r="N32" s="55"/>
      <c r="O32" s="55"/>
      <c r="P32" s="55"/>
      <c r="Q32" s="904" t="s">
        <v>368</v>
      </c>
      <c r="R32" s="1033"/>
      <c r="S32" s="1033"/>
      <c r="T32" s="1033"/>
      <c r="U32" s="1201"/>
    </row>
    <row r="33" spans="1:21" ht="12.75">
      <c r="A33" s="55"/>
      <c r="B33" s="55"/>
      <c r="C33" s="55"/>
      <c r="D33" s="55"/>
      <c r="E33" s="55"/>
      <c r="F33" s="55"/>
      <c r="G33" s="55"/>
      <c r="H33" s="55"/>
      <c r="I33" s="55"/>
      <c r="J33" s="55"/>
      <c r="K33" s="55"/>
      <c r="L33" s="55"/>
      <c r="M33" s="55"/>
      <c r="N33" s="55"/>
      <c r="O33" s="55"/>
      <c r="P33" s="55"/>
      <c r="Q33" s="386">
        <v>1</v>
      </c>
      <c r="R33" s="1322">
        <v>2</v>
      </c>
      <c r="S33" s="1323"/>
      <c r="T33" s="1324"/>
      <c r="U33" s="1201"/>
    </row>
    <row r="34" spans="1:21" ht="12.75">
      <c r="A34" s="55"/>
      <c r="B34" s="55"/>
      <c r="C34" s="55"/>
      <c r="D34" s="55"/>
      <c r="E34" s="55"/>
      <c r="F34" s="55"/>
      <c r="G34" s="55"/>
      <c r="H34" s="55"/>
      <c r="I34" s="55"/>
      <c r="J34" s="55"/>
      <c r="K34" s="55"/>
      <c r="L34" s="55"/>
      <c r="M34" s="55"/>
      <c r="N34" s="55"/>
      <c r="O34" s="55"/>
      <c r="P34" s="55"/>
      <c r="Q34" s="386"/>
      <c r="R34" s="1289" t="s">
        <v>2</v>
      </c>
      <c r="S34" s="1328"/>
      <c r="T34" s="1329"/>
      <c r="U34" s="1201"/>
    </row>
    <row r="35" spans="1:21" ht="12.75">
      <c r="A35" s="55"/>
      <c r="B35" s="55"/>
      <c r="C35" s="55"/>
      <c r="D35" s="55"/>
      <c r="E35" s="55"/>
      <c r="F35" s="55"/>
      <c r="G35" s="55"/>
      <c r="H35" s="55"/>
      <c r="I35" s="55"/>
      <c r="J35" s="55"/>
      <c r="K35" s="55"/>
      <c r="L35" s="55"/>
      <c r="M35" s="55"/>
      <c r="N35" s="55"/>
      <c r="O35" s="55"/>
      <c r="P35" s="55"/>
      <c r="Q35" s="904" t="s">
        <v>1</v>
      </c>
      <c r="R35" s="1325" t="s">
        <v>249</v>
      </c>
      <c r="S35" s="1326"/>
      <c r="T35" s="1327"/>
      <c r="U35" s="1201"/>
    </row>
    <row r="36" spans="1:21" ht="24.75" customHeight="1">
      <c r="A36" s="55"/>
      <c r="B36" s="55"/>
      <c r="C36" s="55"/>
      <c r="D36" s="55"/>
      <c r="E36" s="55"/>
      <c r="F36" s="55"/>
      <c r="G36" s="55"/>
      <c r="H36" s="55"/>
      <c r="I36" s="55"/>
      <c r="J36" s="55"/>
      <c r="K36" s="55"/>
      <c r="L36" s="55"/>
      <c r="M36" s="55"/>
      <c r="N36" s="55"/>
      <c r="O36" s="55"/>
      <c r="P36" s="55"/>
      <c r="Q36" s="904"/>
      <c r="R36" s="888" t="s">
        <v>301</v>
      </c>
      <c r="S36" s="1020"/>
      <c r="T36" s="889"/>
      <c r="U36" s="1201"/>
    </row>
    <row r="37" spans="1:21" ht="12.75">
      <c r="A37" s="55"/>
      <c r="B37" s="55"/>
      <c r="C37" s="55"/>
      <c r="D37" s="55"/>
      <c r="E37" s="55"/>
      <c r="F37" s="55"/>
      <c r="G37" s="55"/>
      <c r="H37" s="55"/>
      <c r="I37" s="55"/>
      <c r="J37" s="55"/>
      <c r="K37" s="55"/>
      <c r="L37" s="55"/>
      <c r="M37" s="55"/>
      <c r="N37" s="55"/>
      <c r="O37" s="55"/>
      <c r="P37" s="55"/>
      <c r="Q37" s="904"/>
      <c r="R37" s="216">
        <v>1</v>
      </c>
      <c r="S37" s="1304">
        <v>2</v>
      </c>
      <c r="T37" s="1027"/>
      <c r="U37" s="1201"/>
    </row>
    <row r="38" spans="1:21" ht="12.75">
      <c r="A38" s="55"/>
      <c r="B38" s="55"/>
      <c r="C38" s="55"/>
      <c r="D38" s="55"/>
      <c r="E38" s="55"/>
      <c r="F38" s="55"/>
      <c r="G38" s="55"/>
      <c r="H38" s="55"/>
      <c r="I38" s="55"/>
      <c r="J38" s="55"/>
      <c r="K38" s="55"/>
      <c r="O38" s="55"/>
      <c r="P38" s="55"/>
      <c r="Q38" s="904"/>
      <c r="R38" s="884" t="s">
        <v>1</v>
      </c>
      <c r="S38" s="1289" t="s">
        <v>2</v>
      </c>
      <c r="T38" s="1188"/>
      <c r="U38" s="1201"/>
    </row>
    <row r="39" spans="1:21" ht="12.75">
      <c r="A39" s="55"/>
      <c r="B39" s="55"/>
      <c r="C39" s="55"/>
      <c r="D39" s="55"/>
      <c r="E39" s="55"/>
      <c r="F39" s="55"/>
      <c r="G39" s="55"/>
      <c r="H39" s="55"/>
      <c r="I39" s="55"/>
      <c r="J39" s="55"/>
      <c r="K39" s="55"/>
      <c r="O39" s="55"/>
      <c r="P39" s="55"/>
      <c r="Q39" s="904"/>
      <c r="R39" s="884"/>
      <c r="S39" s="1284" t="s">
        <v>250</v>
      </c>
      <c r="T39" s="1285"/>
      <c r="U39" s="1201"/>
    </row>
    <row r="40" spans="1:21" ht="28.5" customHeight="1">
      <c r="A40" s="55"/>
      <c r="B40" s="55"/>
      <c r="C40" s="55"/>
      <c r="D40" s="55"/>
      <c r="E40" s="55"/>
      <c r="F40" s="55"/>
      <c r="G40" s="55"/>
      <c r="H40" s="55"/>
      <c r="I40" s="55"/>
      <c r="J40" s="55"/>
      <c r="K40" s="55"/>
      <c r="O40" s="55"/>
      <c r="P40" s="55"/>
      <c r="Q40" s="904"/>
      <c r="R40" s="884"/>
      <c r="S40" s="1030" t="s">
        <v>369</v>
      </c>
      <c r="T40" s="899"/>
      <c r="U40" s="1201"/>
    </row>
    <row r="41" spans="1:26" ht="12.75">
      <c r="A41" s="55"/>
      <c r="B41" s="55"/>
      <c r="C41" s="55"/>
      <c r="D41" s="55"/>
      <c r="E41" s="55"/>
      <c r="F41" s="55"/>
      <c r="G41" s="55"/>
      <c r="H41" s="55"/>
      <c r="I41" s="55"/>
      <c r="J41" s="55"/>
      <c r="K41" s="55"/>
      <c r="L41" s="55"/>
      <c r="M41" s="55"/>
      <c r="N41" s="55"/>
      <c r="O41" s="55"/>
      <c r="P41" s="55"/>
      <c r="Q41" s="904"/>
      <c r="R41" s="884"/>
      <c r="S41" s="215">
        <v>1</v>
      </c>
      <c r="T41" s="7">
        <v>2</v>
      </c>
      <c r="U41" s="1201"/>
      <c r="Y41" s="2"/>
      <c r="Z41" s="2"/>
    </row>
    <row r="42" spans="1:26" ht="26.25" customHeight="1" thickBot="1">
      <c r="A42" s="55"/>
      <c r="B42" s="55"/>
      <c r="C42" s="55"/>
      <c r="D42" s="55"/>
      <c r="E42" s="55"/>
      <c r="F42" s="55"/>
      <c r="G42" s="55"/>
      <c r="H42" s="55"/>
      <c r="I42" s="55"/>
      <c r="J42" s="55"/>
      <c r="K42" s="55"/>
      <c r="L42" s="55"/>
      <c r="M42" s="55"/>
      <c r="N42" s="55"/>
      <c r="O42" s="55"/>
      <c r="P42" s="55"/>
      <c r="Q42" s="904"/>
      <c r="R42" s="884"/>
      <c r="S42" s="219" t="s">
        <v>1</v>
      </c>
      <c r="T42" s="216" t="s">
        <v>2</v>
      </c>
      <c r="U42" s="1201"/>
      <c r="Y42" s="2"/>
      <c r="Z42" s="2"/>
    </row>
    <row r="43" spans="1:26" ht="18" customHeight="1">
      <c r="A43" s="1272" t="s">
        <v>194</v>
      </c>
      <c r="B43" s="1276" t="s">
        <v>350</v>
      </c>
      <c r="C43" s="410" t="s">
        <v>196</v>
      </c>
      <c r="D43" s="213" t="s">
        <v>351</v>
      </c>
      <c r="E43" s="376"/>
      <c r="F43" s="377"/>
      <c r="G43" s="32"/>
      <c r="H43" s="31"/>
      <c r="I43" s="376"/>
      <c r="J43" s="377"/>
      <c r="K43" s="32"/>
      <c r="L43" s="31"/>
      <c r="M43" s="376"/>
      <c r="N43" s="377"/>
      <c r="O43" s="32"/>
      <c r="P43" s="31"/>
      <c r="Q43" s="1333" t="s">
        <v>370</v>
      </c>
      <c r="R43" s="1334"/>
      <c r="S43" s="1335"/>
      <c r="T43" s="191"/>
      <c r="U43" s="192"/>
      <c r="Y43" s="2"/>
      <c r="Z43" s="2"/>
    </row>
    <row r="44" spans="1:26" ht="18" customHeight="1">
      <c r="A44" s="1330"/>
      <c r="B44" s="1290"/>
      <c r="C44" s="411" t="s">
        <v>197</v>
      </c>
      <c r="D44" s="13" t="s">
        <v>352</v>
      </c>
      <c r="E44" s="378"/>
      <c r="F44" s="206"/>
      <c r="G44" s="5"/>
      <c r="H44" s="30"/>
      <c r="I44" s="409"/>
      <c r="J44" s="206"/>
      <c r="K44" s="5"/>
      <c r="L44" s="30"/>
      <c r="M44" s="409"/>
      <c r="N44" s="206"/>
      <c r="O44" s="5"/>
      <c r="P44" s="30"/>
      <c r="Q44" s="1311" t="s">
        <v>371</v>
      </c>
      <c r="R44" s="1312"/>
      <c r="S44" s="1313"/>
      <c r="T44" s="193"/>
      <c r="U44" s="194"/>
      <c r="Y44" s="2"/>
      <c r="Z44" s="2"/>
    </row>
    <row r="45" spans="1:26" ht="18" customHeight="1">
      <c r="A45" s="1330"/>
      <c r="B45" s="1290"/>
      <c r="C45" s="411" t="s">
        <v>198</v>
      </c>
      <c r="D45" s="13" t="s">
        <v>353</v>
      </c>
      <c r="E45" s="378"/>
      <c r="F45" s="206"/>
      <c r="G45" s="5"/>
      <c r="H45" s="30"/>
      <c r="I45" s="409"/>
      <c r="J45" s="206"/>
      <c r="K45" s="5"/>
      <c r="L45" s="30"/>
      <c r="M45" s="409"/>
      <c r="N45" s="206"/>
      <c r="O45" s="5"/>
      <c r="P45" s="30"/>
      <c r="Q45" s="1336" t="s">
        <v>372</v>
      </c>
      <c r="R45" s="1337"/>
      <c r="S45" s="1338"/>
      <c r="T45" s="193"/>
      <c r="U45" s="194"/>
      <c r="Y45" s="2"/>
      <c r="Z45" s="2"/>
    </row>
    <row r="46" spans="1:26" ht="18" customHeight="1">
      <c r="A46" s="1330"/>
      <c r="B46" s="1290"/>
      <c r="C46" s="411" t="s">
        <v>199</v>
      </c>
      <c r="D46" s="13" t="s">
        <v>354</v>
      </c>
      <c r="E46" s="378"/>
      <c r="F46" s="206"/>
      <c r="G46" s="5"/>
      <c r="H46" s="30"/>
      <c r="I46" s="409"/>
      <c r="J46" s="206"/>
      <c r="K46" s="5"/>
      <c r="L46" s="30"/>
      <c r="M46" s="409"/>
      <c r="N46" s="206"/>
      <c r="O46" s="5"/>
      <c r="P46" s="30"/>
      <c r="Q46" s="1336" t="s">
        <v>373</v>
      </c>
      <c r="R46" s="1337"/>
      <c r="S46" s="1338"/>
      <c r="T46" s="193"/>
      <c r="U46" s="194"/>
      <c r="Y46" s="2"/>
      <c r="Z46" s="2"/>
    </row>
    <row r="47" spans="1:26" ht="18" customHeight="1">
      <c r="A47" s="1330"/>
      <c r="B47" s="1290"/>
      <c r="C47" s="411" t="s">
        <v>200</v>
      </c>
      <c r="D47" s="13" t="s">
        <v>355</v>
      </c>
      <c r="E47" s="378"/>
      <c r="F47" s="206"/>
      <c r="G47" s="5"/>
      <c r="H47" s="30"/>
      <c r="I47" s="409"/>
      <c r="J47" s="206"/>
      <c r="K47" s="5"/>
      <c r="L47" s="30"/>
      <c r="M47" s="409"/>
      <c r="N47" s="206"/>
      <c r="O47" s="5"/>
      <c r="P47" s="30"/>
      <c r="Q47" s="1311" t="s">
        <v>374</v>
      </c>
      <c r="R47" s="1312"/>
      <c r="S47" s="1313"/>
      <c r="T47" s="193"/>
      <c r="U47" s="194"/>
      <c r="Y47" s="2"/>
      <c r="Z47" s="2"/>
    </row>
    <row r="48" spans="1:26" ht="18" customHeight="1">
      <c r="A48" s="1330"/>
      <c r="B48" s="1290"/>
      <c r="C48" s="411" t="s">
        <v>201</v>
      </c>
      <c r="D48" s="13" t="s">
        <v>356</v>
      </c>
      <c r="E48" s="378"/>
      <c r="F48" s="206"/>
      <c r="G48" s="5"/>
      <c r="H48" s="30"/>
      <c r="I48" s="409"/>
      <c r="J48" s="206"/>
      <c r="K48" s="5"/>
      <c r="L48" s="30"/>
      <c r="M48" s="409"/>
      <c r="N48" s="206"/>
      <c r="O48" s="5"/>
      <c r="P48" s="30"/>
      <c r="Q48" s="1336" t="s">
        <v>375</v>
      </c>
      <c r="R48" s="1337"/>
      <c r="S48" s="1338"/>
      <c r="T48" s="193"/>
      <c r="U48" s="194"/>
      <c r="Y48" s="2"/>
      <c r="Z48" s="2"/>
    </row>
    <row r="49" spans="1:26" ht="18" customHeight="1">
      <c r="A49" s="1330"/>
      <c r="B49" s="1290"/>
      <c r="C49" s="411" t="s">
        <v>202</v>
      </c>
      <c r="D49" s="13" t="s">
        <v>357</v>
      </c>
      <c r="E49" s="378"/>
      <c r="F49" s="206"/>
      <c r="G49" s="5"/>
      <c r="H49" s="30"/>
      <c r="I49" s="409"/>
      <c r="J49" s="206"/>
      <c r="K49" s="5"/>
      <c r="L49" s="30"/>
      <c r="M49" s="409"/>
      <c r="N49" s="206"/>
      <c r="O49" s="5"/>
      <c r="P49" s="30"/>
      <c r="Q49" s="1336" t="s">
        <v>376</v>
      </c>
      <c r="R49" s="1337"/>
      <c r="S49" s="1338"/>
      <c r="T49" s="193"/>
      <c r="U49" s="194"/>
      <c r="Y49" s="2"/>
      <c r="Z49" s="2"/>
    </row>
    <row r="50" spans="1:26" ht="18" customHeight="1">
      <c r="A50" s="1330"/>
      <c r="B50" s="1290"/>
      <c r="C50" s="411" t="s">
        <v>203</v>
      </c>
      <c r="D50" s="13" t="s">
        <v>358</v>
      </c>
      <c r="E50" s="378"/>
      <c r="F50" s="206"/>
      <c r="G50" s="5"/>
      <c r="H50" s="30"/>
      <c r="I50" s="409"/>
      <c r="J50" s="206"/>
      <c r="K50" s="5"/>
      <c r="L50" s="30"/>
      <c r="M50" s="409"/>
      <c r="N50" s="206"/>
      <c r="O50" s="5"/>
      <c r="P50" s="30"/>
      <c r="Q50" s="1311" t="s">
        <v>377</v>
      </c>
      <c r="R50" s="1312"/>
      <c r="S50" s="1313"/>
      <c r="T50" s="193"/>
      <c r="U50" s="194"/>
      <c r="Y50" s="2"/>
      <c r="Z50" s="2"/>
    </row>
    <row r="51" spans="1:26" ht="18" customHeight="1">
      <c r="A51" s="1330"/>
      <c r="B51" s="1290"/>
      <c r="C51" s="411" t="s">
        <v>204</v>
      </c>
      <c r="D51" s="13" t="s">
        <v>359</v>
      </c>
      <c r="E51" s="378"/>
      <c r="F51" s="206"/>
      <c r="G51" s="5"/>
      <c r="H51" s="30"/>
      <c r="I51" s="409"/>
      <c r="J51" s="206"/>
      <c r="K51" s="5"/>
      <c r="L51" s="30"/>
      <c r="M51" s="409"/>
      <c r="N51" s="206"/>
      <c r="O51" s="5"/>
      <c r="P51" s="30"/>
      <c r="Q51" s="1336" t="s">
        <v>378</v>
      </c>
      <c r="R51" s="1337"/>
      <c r="S51" s="1338"/>
      <c r="T51" s="193"/>
      <c r="U51" s="194"/>
      <c r="Y51" s="2"/>
      <c r="Z51" s="2"/>
    </row>
    <row r="52" spans="1:26" ht="18" customHeight="1">
      <c r="A52" s="1330"/>
      <c r="B52" s="1290"/>
      <c r="C52" s="411" t="s">
        <v>205</v>
      </c>
      <c r="D52" s="13" t="s">
        <v>360</v>
      </c>
      <c r="E52" s="378"/>
      <c r="F52" s="206"/>
      <c r="G52" s="5"/>
      <c r="H52" s="30"/>
      <c r="I52" s="409"/>
      <c r="J52" s="206"/>
      <c r="K52" s="5"/>
      <c r="L52" s="30"/>
      <c r="M52" s="409"/>
      <c r="N52" s="206"/>
      <c r="O52" s="5"/>
      <c r="P52" s="30"/>
      <c r="Q52" s="1336" t="s">
        <v>379</v>
      </c>
      <c r="R52" s="1337"/>
      <c r="S52" s="1338"/>
      <c r="T52" s="193"/>
      <c r="U52" s="194"/>
      <c r="Y52" s="2"/>
      <c r="Z52" s="2"/>
    </row>
    <row r="53" spans="1:26" ht="18" customHeight="1">
      <c r="A53" s="1330"/>
      <c r="B53" s="1290"/>
      <c r="C53" s="411" t="s">
        <v>206</v>
      </c>
      <c r="D53" s="13" t="s">
        <v>361</v>
      </c>
      <c r="E53" s="378"/>
      <c r="F53" s="206"/>
      <c r="G53" s="5"/>
      <c r="H53" s="30"/>
      <c r="I53" s="409"/>
      <c r="J53" s="206"/>
      <c r="K53" s="5"/>
      <c r="L53" s="30"/>
      <c r="M53" s="409"/>
      <c r="N53" s="206"/>
      <c r="O53" s="5"/>
      <c r="P53" s="30"/>
      <c r="Q53" s="1311" t="s">
        <v>380</v>
      </c>
      <c r="R53" s="1312"/>
      <c r="S53" s="1313"/>
      <c r="T53" s="193"/>
      <c r="U53" s="194"/>
      <c r="Y53" s="2"/>
      <c r="Z53" s="2"/>
    </row>
    <row r="54" spans="1:26" ht="18" customHeight="1">
      <c r="A54" s="1331"/>
      <c r="B54" s="1332"/>
      <c r="C54" s="411" t="s">
        <v>207</v>
      </c>
      <c r="D54" s="13" t="s">
        <v>362</v>
      </c>
      <c r="E54" s="378"/>
      <c r="F54" s="246"/>
      <c r="G54" s="12"/>
      <c r="H54" s="13"/>
      <c r="I54" s="378"/>
      <c r="J54" s="246"/>
      <c r="K54" s="12"/>
      <c r="L54" s="13"/>
      <c r="M54" s="378"/>
      <c r="N54" s="246"/>
      <c r="O54" s="12"/>
      <c r="P54" s="13"/>
      <c r="Q54" s="1336" t="s">
        <v>381</v>
      </c>
      <c r="R54" s="1337"/>
      <c r="S54" s="1338"/>
      <c r="T54" s="193"/>
      <c r="U54" s="194"/>
      <c r="Y54" s="2"/>
      <c r="Z54" s="2"/>
    </row>
    <row r="55" spans="1:26" ht="18" customHeight="1">
      <c r="A55" s="1331"/>
      <c r="B55" s="1332"/>
      <c r="C55" s="411" t="s">
        <v>208</v>
      </c>
      <c r="D55" s="13" t="s">
        <v>363</v>
      </c>
      <c r="E55" s="378"/>
      <c r="F55" s="246"/>
      <c r="G55" s="12"/>
      <c r="H55" s="13"/>
      <c r="I55" s="378"/>
      <c r="J55" s="246"/>
      <c r="K55" s="12"/>
      <c r="L55" s="13"/>
      <c r="M55" s="378"/>
      <c r="N55" s="246"/>
      <c r="O55" s="12"/>
      <c r="P55" s="13"/>
      <c r="Q55" s="1336" t="s">
        <v>382</v>
      </c>
      <c r="R55" s="1337"/>
      <c r="S55" s="1338"/>
      <c r="T55" s="193"/>
      <c r="U55" s="194"/>
      <c r="Y55" s="2"/>
      <c r="Z55" s="2"/>
    </row>
    <row r="56" spans="1:26" ht="18" customHeight="1">
      <c r="A56" s="1331"/>
      <c r="B56" s="1332"/>
      <c r="C56" s="411" t="s">
        <v>209</v>
      </c>
      <c r="D56" s="13" t="s">
        <v>364</v>
      </c>
      <c r="E56" s="378"/>
      <c r="F56" s="246"/>
      <c r="G56" s="12"/>
      <c r="H56" s="13"/>
      <c r="I56" s="378"/>
      <c r="J56" s="246"/>
      <c r="K56" s="12"/>
      <c r="L56" s="13"/>
      <c r="M56" s="378"/>
      <c r="N56" s="246"/>
      <c r="O56" s="12"/>
      <c r="P56" s="13"/>
      <c r="Q56" s="1311" t="s">
        <v>383</v>
      </c>
      <c r="R56" s="1312"/>
      <c r="S56" s="1313"/>
      <c r="T56" s="193"/>
      <c r="U56" s="194"/>
      <c r="Y56" s="2"/>
      <c r="Z56" s="2"/>
    </row>
    <row r="57" spans="1:26" ht="18" customHeight="1">
      <c r="A57" s="1331"/>
      <c r="B57" s="1332"/>
      <c r="C57" s="411" t="s">
        <v>210</v>
      </c>
      <c r="D57" s="13" t="s">
        <v>365</v>
      </c>
      <c r="E57" s="378"/>
      <c r="F57" s="246"/>
      <c r="G57" s="12"/>
      <c r="H57" s="212"/>
      <c r="I57" s="378"/>
      <c r="J57" s="246"/>
      <c r="K57" s="12"/>
      <c r="L57" s="212"/>
      <c r="M57" s="378"/>
      <c r="N57" s="246"/>
      <c r="O57" s="12"/>
      <c r="P57" s="212"/>
      <c r="Q57" s="1336" t="s">
        <v>384</v>
      </c>
      <c r="R57" s="1337"/>
      <c r="S57" s="1338"/>
      <c r="T57" s="193"/>
      <c r="U57" s="194"/>
      <c r="Y57" s="2"/>
      <c r="Z57" s="2"/>
    </row>
    <row r="58" spans="1:26" ht="18" customHeight="1">
      <c r="A58" s="1331"/>
      <c r="B58" s="1332"/>
      <c r="C58" s="411" t="s">
        <v>211</v>
      </c>
      <c r="D58" s="13" t="s">
        <v>366</v>
      </c>
      <c r="E58" s="378"/>
      <c r="F58" s="246"/>
      <c r="G58" s="12"/>
      <c r="H58" s="212"/>
      <c r="I58" s="378"/>
      <c r="J58" s="246"/>
      <c r="K58" s="12"/>
      <c r="L58" s="212"/>
      <c r="M58" s="378"/>
      <c r="N58" s="246"/>
      <c r="O58" s="12"/>
      <c r="P58" s="212"/>
      <c r="Q58" s="1336" t="s">
        <v>385</v>
      </c>
      <c r="R58" s="1337"/>
      <c r="S58" s="1338"/>
      <c r="T58" s="193"/>
      <c r="U58" s="194"/>
      <c r="Y58" s="2"/>
      <c r="Z58" s="2"/>
    </row>
    <row r="59" spans="1:26" ht="18" customHeight="1" thickBot="1">
      <c r="A59" s="1331"/>
      <c r="B59" s="1332"/>
      <c r="C59" s="207" t="s">
        <v>212</v>
      </c>
      <c r="D59" s="4" t="s">
        <v>195</v>
      </c>
      <c r="E59" s="409"/>
      <c r="F59" s="246"/>
      <c r="G59" s="12"/>
      <c r="H59" s="13"/>
      <c r="I59" s="378"/>
      <c r="J59" s="246"/>
      <c r="K59" s="12"/>
      <c r="L59" s="13"/>
      <c r="M59" s="378"/>
      <c r="N59" s="246"/>
      <c r="O59" s="12"/>
      <c r="P59" s="243"/>
      <c r="Q59" s="1339" t="s">
        <v>386</v>
      </c>
      <c r="R59" s="1340"/>
      <c r="S59" s="1341"/>
      <c r="T59" s="193"/>
      <c r="U59" s="194"/>
      <c r="Y59" s="2"/>
      <c r="Z59" s="2"/>
    </row>
    <row r="60" spans="1:26" ht="25.5" customHeight="1">
      <c r="A60" s="1274"/>
      <c r="B60" s="1278"/>
      <c r="C60" s="1266">
        <v>0</v>
      </c>
      <c r="D60" s="1286" t="s">
        <v>0</v>
      </c>
      <c r="E60" s="1263" t="s">
        <v>252</v>
      </c>
      <c r="F60" s="1041" t="s">
        <v>334</v>
      </c>
      <c r="G60" s="1266">
        <v>1</v>
      </c>
      <c r="H60" s="1269" t="s">
        <v>1</v>
      </c>
      <c r="I60" s="1263" t="s">
        <v>335</v>
      </c>
      <c r="J60" s="1041" t="s">
        <v>336</v>
      </c>
      <c r="K60" s="1266">
        <v>1</v>
      </c>
      <c r="L60" s="1286" t="s">
        <v>337</v>
      </c>
      <c r="M60" s="1263" t="s">
        <v>367</v>
      </c>
      <c r="N60" s="1347" t="s">
        <v>350</v>
      </c>
      <c r="O60" s="414" t="s">
        <v>196</v>
      </c>
      <c r="P60" s="412" t="s">
        <v>351</v>
      </c>
      <c r="Q60" s="1007"/>
      <c r="R60" s="1008"/>
      <c r="S60" s="1009"/>
      <c r="T60" s="415" t="s">
        <v>387</v>
      </c>
      <c r="U60" s="1012"/>
      <c r="Y60" s="2"/>
      <c r="Z60" s="2"/>
    </row>
    <row r="61" spans="1:26" ht="15.75">
      <c r="A61" s="1274"/>
      <c r="B61" s="1278"/>
      <c r="C61" s="1267"/>
      <c r="D61" s="1287"/>
      <c r="E61" s="1264"/>
      <c r="F61" s="1042"/>
      <c r="G61" s="1267"/>
      <c r="H61" s="1270"/>
      <c r="I61" s="1264"/>
      <c r="J61" s="1042"/>
      <c r="K61" s="1267"/>
      <c r="L61" s="1287"/>
      <c r="M61" s="1264"/>
      <c r="N61" s="1348"/>
      <c r="O61" s="411" t="s">
        <v>197</v>
      </c>
      <c r="P61" s="413" t="s">
        <v>352</v>
      </c>
      <c r="Q61" s="1010"/>
      <c r="R61" s="1011"/>
      <c r="S61" s="1012"/>
      <c r="T61" s="416" t="s">
        <v>388</v>
      </c>
      <c r="U61" s="1012"/>
      <c r="Y61" s="2"/>
      <c r="Z61" s="2"/>
    </row>
    <row r="62" spans="1:21" ht="15.75">
      <c r="A62" s="1274"/>
      <c r="B62" s="1278"/>
      <c r="C62" s="1267"/>
      <c r="D62" s="1287"/>
      <c r="E62" s="1264"/>
      <c r="F62" s="1042"/>
      <c r="G62" s="1267"/>
      <c r="H62" s="1270"/>
      <c r="I62" s="1264"/>
      <c r="J62" s="1042"/>
      <c r="K62" s="1267"/>
      <c r="L62" s="1287"/>
      <c r="M62" s="1264"/>
      <c r="N62" s="1348"/>
      <c r="O62" s="411" t="s">
        <v>198</v>
      </c>
      <c r="P62" s="413" t="s">
        <v>353</v>
      </c>
      <c r="Q62" s="1010"/>
      <c r="R62" s="1011"/>
      <c r="S62" s="1012"/>
      <c r="T62" s="416" t="s">
        <v>389</v>
      </c>
      <c r="U62" s="1012"/>
    </row>
    <row r="63" spans="1:21" ht="15.75">
      <c r="A63" s="1274"/>
      <c r="B63" s="1278"/>
      <c r="C63" s="1267"/>
      <c r="D63" s="1287"/>
      <c r="E63" s="1264"/>
      <c r="F63" s="1042"/>
      <c r="G63" s="1267"/>
      <c r="H63" s="1270"/>
      <c r="I63" s="1264"/>
      <c r="J63" s="1042"/>
      <c r="K63" s="1267"/>
      <c r="L63" s="1287"/>
      <c r="M63" s="1264"/>
      <c r="N63" s="1348"/>
      <c r="O63" s="411" t="s">
        <v>199</v>
      </c>
      <c r="P63" s="413" t="s">
        <v>354</v>
      </c>
      <c r="Q63" s="1010"/>
      <c r="R63" s="1011"/>
      <c r="S63" s="1012"/>
      <c r="T63" s="416" t="s">
        <v>390</v>
      </c>
      <c r="U63" s="1012"/>
    </row>
    <row r="64" spans="1:21" ht="25.5">
      <c r="A64" s="1274"/>
      <c r="B64" s="1278"/>
      <c r="C64" s="1267"/>
      <c r="D64" s="1287"/>
      <c r="E64" s="1264"/>
      <c r="F64" s="1042"/>
      <c r="G64" s="1267"/>
      <c r="H64" s="1270"/>
      <c r="I64" s="1264"/>
      <c r="J64" s="1042"/>
      <c r="K64" s="1267"/>
      <c r="L64" s="1287"/>
      <c r="M64" s="1264"/>
      <c r="N64" s="1348"/>
      <c r="O64" s="411" t="s">
        <v>200</v>
      </c>
      <c r="P64" s="413" t="s">
        <v>355</v>
      </c>
      <c r="Q64" s="1010"/>
      <c r="R64" s="1011"/>
      <c r="S64" s="1012"/>
      <c r="T64" s="416" t="s">
        <v>391</v>
      </c>
      <c r="U64" s="1012"/>
    </row>
    <row r="65" spans="1:21" ht="15.75">
      <c r="A65" s="1274"/>
      <c r="B65" s="1278"/>
      <c r="C65" s="1267"/>
      <c r="D65" s="1287"/>
      <c r="E65" s="1264"/>
      <c r="F65" s="1042"/>
      <c r="G65" s="1267"/>
      <c r="H65" s="1270"/>
      <c r="I65" s="1264"/>
      <c r="J65" s="1042"/>
      <c r="K65" s="1267"/>
      <c r="L65" s="1287"/>
      <c r="M65" s="1264"/>
      <c r="N65" s="1348"/>
      <c r="O65" s="411" t="s">
        <v>201</v>
      </c>
      <c r="P65" s="413" t="s">
        <v>356</v>
      </c>
      <c r="Q65" s="1010"/>
      <c r="R65" s="1011"/>
      <c r="S65" s="1012"/>
      <c r="T65" s="416" t="s">
        <v>392</v>
      </c>
      <c r="U65" s="1012"/>
    </row>
    <row r="66" spans="1:21" ht="25.5">
      <c r="A66" s="1274"/>
      <c r="B66" s="1278"/>
      <c r="C66" s="1267"/>
      <c r="D66" s="1287"/>
      <c r="E66" s="1264"/>
      <c r="F66" s="1042"/>
      <c r="G66" s="1267"/>
      <c r="H66" s="1270"/>
      <c r="I66" s="1264"/>
      <c r="J66" s="1042"/>
      <c r="K66" s="1267"/>
      <c r="L66" s="1287"/>
      <c r="M66" s="1264"/>
      <c r="N66" s="1348"/>
      <c r="O66" s="411" t="s">
        <v>202</v>
      </c>
      <c r="P66" s="413" t="s">
        <v>357</v>
      </c>
      <c r="Q66" s="1010"/>
      <c r="R66" s="1011"/>
      <c r="S66" s="1012"/>
      <c r="T66" s="416" t="s">
        <v>393</v>
      </c>
      <c r="U66" s="1012"/>
    </row>
    <row r="67" spans="1:21" ht="15.75">
      <c r="A67" s="1274"/>
      <c r="B67" s="1278"/>
      <c r="C67" s="1267"/>
      <c r="D67" s="1287"/>
      <c r="E67" s="1264"/>
      <c r="F67" s="1042"/>
      <c r="G67" s="1267"/>
      <c r="H67" s="1270"/>
      <c r="I67" s="1264"/>
      <c r="J67" s="1042"/>
      <c r="K67" s="1267"/>
      <c r="L67" s="1287"/>
      <c r="M67" s="1264"/>
      <c r="N67" s="1348"/>
      <c r="O67" s="411" t="s">
        <v>203</v>
      </c>
      <c r="P67" s="413" t="s">
        <v>358</v>
      </c>
      <c r="Q67" s="1010"/>
      <c r="R67" s="1011"/>
      <c r="S67" s="1012"/>
      <c r="T67" s="416" t="s">
        <v>394</v>
      </c>
      <c r="U67" s="1012"/>
    </row>
    <row r="68" spans="1:21" ht="25.5">
      <c r="A68" s="1274"/>
      <c r="B68" s="1278"/>
      <c r="C68" s="1267"/>
      <c r="D68" s="1287"/>
      <c r="E68" s="1264"/>
      <c r="F68" s="1042"/>
      <c r="G68" s="1267"/>
      <c r="H68" s="1270"/>
      <c r="I68" s="1264"/>
      <c r="J68" s="1042"/>
      <c r="K68" s="1267"/>
      <c r="L68" s="1287"/>
      <c r="M68" s="1264"/>
      <c r="N68" s="1348"/>
      <c r="O68" s="411" t="s">
        <v>204</v>
      </c>
      <c r="P68" s="413" t="s">
        <v>359</v>
      </c>
      <c r="Q68" s="1010"/>
      <c r="R68" s="1011"/>
      <c r="S68" s="1012"/>
      <c r="T68" s="416" t="s">
        <v>395</v>
      </c>
      <c r="U68" s="1012"/>
    </row>
    <row r="69" spans="1:21" ht="15.75">
      <c r="A69" s="1274"/>
      <c r="B69" s="1278"/>
      <c r="C69" s="1267"/>
      <c r="D69" s="1287"/>
      <c r="E69" s="1264"/>
      <c r="F69" s="1042"/>
      <c r="G69" s="1267"/>
      <c r="H69" s="1270"/>
      <c r="I69" s="1264"/>
      <c r="J69" s="1042"/>
      <c r="K69" s="1267"/>
      <c r="L69" s="1287"/>
      <c r="M69" s="1264"/>
      <c r="N69" s="1348"/>
      <c r="O69" s="411" t="s">
        <v>205</v>
      </c>
      <c r="P69" s="413" t="s">
        <v>360</v>
      </c>
      <c r="Q69" s="1010"/>
      <c r="R69" s="1011"/>
      <c r="S69" s="1012"/>
      <c r="T69" s="416" t="s">
        <v>396</v>
      </c>
      <c r="U69" s="1012"/>
    </row>
    <row r="70" spans="1:21" ht="25.5">
      <c r="A70" s="1274"/>
      <c r="B70" s="1278"/>
      <c r="C70" s="1267"/>
      <c r="D70" s="1287"/>
      <c r="E70" s="1264"/>
      <c r="F70" s="1042"/>
      <c r="G70" s="1267"/>
      <c r="H70" s="1270"/>
      <c r="I70" s="1264"/>
      <c r="J70" s="1042"/>
      <c r="K70" s="1267"/>
      <c r="L70" s="1287"/>
      <c r="M70" s="1264"/>
      <c r="N70" s="1348"/>
      <c r="O70" s="411" t="s">
        <v>206</v>
      </c>
      <c r="P70" s="413" t="s">
        <v>361</v>
      </c>
      <c r="Q70" s="1010"/>
      <c r="R70" s="1011"/>
      <c r="S70" s="1012"/>
      <c r="T70" s="416" t="s">
        <v>397</v>
      </c>
      <c r="U70" s="1012"/>
    </row>
    <row r="71" spans="1:21" ht="38.25">
      <c r="A71" s="1274"/>
      <c r="B71" s="1278"/>
      <c r="C71" s="1267"/>
      <c r="D71" s="1287"/>
      <c r="E71" s="1264"/>
      <c r="F71" s="1042"/>
      <c r="G71" s="1267"/>
      <c r="H71" s="1270"/>
      <c r="I71" s="1264"/>
      <c r="J71" s="1042"/>
      <c r="K71" s="1267"/>
      <c r="L71" s="1287"/>
      <c r="M71" s="1264"/>
      <c r="N71" s="1348"/>
      <c r="O71" s="411" t="s">
        <v>207</v>
      </c>
      <c r="P71" s="413" t="s">
        <v>362</v>
      </c>
      <c r="Q71" s="1010"/>
      <c r="R71" s="1011"/>
      <c r="S71" s="1012"/>
      <c r="T71" s="416" t="s">
        <v>398</v>
      </c>
      <c r="U71" s="1012"/>
    </row>
    <row r="72" spans="1:21" ht="15.75">
      <c r="A72" s="1274"/>
      <c r="B72" s="1278"/>
      <c r="C72" s="1267"/>
      <c r="D72" s="1287"/>
      <c r="E72" s="1264"/>
      <c r="F72" s="1042"/>
      <c r="G72" s="1267"/>
      <c r="H72" s="1270"/>
      <c r="I72" s="1264"/>
      <c r="J72" s="1042"/>
      <c r="K72" s="1267"/>
      <c r="L72" s="1287"/>
      <c r="M72" s="1264"/>
      <c r="N72" s="1348"/>
      <c r="O72" s="411" t="s">
        <v>208</v>
      </c>
      <c r="P72" s="413" t="s">
        <v>363</v>
      </c>
      <c r="Q72" s="1010"/>
      <c r="R72" s="1011"/>
      <c r="S72" s="1012"/>
      <c r="T72" s="416" t="s">
        <v>399</v>
      </c>
      <c r="U72" s="1012"/>
    </row>
    <row r="73" spans="1:21" ht="15.75">
      <c r="A73" s="1274"/>
      <c r="B73" s="1278"/>
      <c r="C73" s="1267"/>
      <c r="D73" s="1287"/>
      <c r="E73" s="1264"/>
      <c r="F73" s="1042"/>
      <c r="G73" s="1267"/>
      <c r="H73" s="1270"/>
      <c r="I73" s="1264"/>
      <c r="J73" s="1042"/>
      <c r="K73" s="1267"/>
      <c r="L73" s="1287"/>
      <c r="M73" s="1264"/>
      <c r="N73" s="1348"/>
      <c r="O73" s="411" t="s">
        <v>209</v>
      </c>
      <c r="P73" s="413" t="s">
        <v>364</v>
      </c>
      <c r="Q73" s="1010"/>
      <c r="R73" s="1011"/>
      <c r="S73" s="1012"/>
      <c r="T73" s="416" t="s">
        <v>400</v>
      </c>
      <c r="U73" s="1012"/>
    </row>
    <row r="74" spans="1:21" ht="38.25">
      <c r="A74" s="1274"/>
      <c r="B74" s="1278"/>
      <c r="C74" s="1267"/>
      <c r="D74" s="1287"/>
      <c r="E74" s="1264"/>
      <c r="F74" s="1042"/>
      <c r="G74" s="1267"/>
      <c r="H74" s="1270"/>
      <c r="I74" s="1264"/>
      <c r="J74" s="1042"/>
      <c r="K74" s="1267"/>
      <c r="L74" s="1287"/>
      <c r="M74" s="1264"/>
      <c r="N74" s="1348"/>
      <c r="O74" s="411" t="s">
        <v>210</v>
      </c>
      <c r="P74" s="413" t="s">
        <v>365</v>
      </c>
      <c r="Q74" s="1010"/>
      <c r="R74" s="1011"/>
      <c r="S74" s="1012"/>
      <c r="T74" s="416" t="s">
        <v>401</v>
      </c>
      <c r="U74" s="1012"/>
    </row>
    <row r="75" spans="1:21" ht="25.5">
      <c r="A75" s="1274"/>
      <c r="B75" s="1278"/>
      <c r="C75" s="1267"/>
      <c r="D75" s="1287"/>
      <c r="E75" s="1264"/>
      <c r="F75" s="1042"/>
      <c r="G75" s="1267"/>
      <c r="H75" s="1270"/>
      <c r="I75" s="1264"/>
      <c r="J75" s="1042"/>
      <c r="K75" s="1267"/>
      <c r="L75" s="1287"/>
      <c r="M75" s="1264"/>
      <c r="N75" s="1348"/>
      <c r="O75" s="411" t="s">
        <v>211</v>
      </c>
      <c r="P75" s="413" t="s">
        <v>366</v>
      </c>
      <c r="Q75" s="1010"/>
      <c r="R75" s="1011"/>
      <c r="S75" s="1012"/>
      <c r="T75" s="416" t="s">
        <v>402</v>
      </c>
      <c r="U75" s="1012"/>
    </row>
    <row r="76" spans="1:21" ht="26.25" thickBot="1">
      <c r="A76" s="1274"/>
      <c r="B76" s="1278"/>
      <c r="C76" s="1267"/>
      <c r="D76" s="1287"/>
      <c r="E76" s="1264"/>
      <c r="F76" s="1042"/>
      <c r="G76" s="1267"/>
      <c r="H76" s="1270"/>
      <c r="I76" s="1264"/>
      <c r="J76" s="1042"/>
      <c r="K76" s="1267"/>
      <c r="L76" s="1287"/>
      <c r="M76" s="1264"/>
      <c r="N76" s="1348"/>
      <c r="O76" s="411" t="s">
        <v>212</v>
      </c>
      <c r="P76" s="413" t="s">
        <v>195</v>
      </c>
      <c r="Q76" s="1010"/>
      <c r="R76" s="1011"/>
      <c r="S76" s="1012"/>
      <c r="T76" s="417" t="s">
        <v>403</v>
      </c>
      <c r="U76" s="1012"/>
    </row>
    <row r="77" spans="1:21" ht="16.5" thickBot="1">
      <c r="A77" s="1274"/>
      <c r="B77" s="1278"/>
      <c r="C77" s="1267"/>
      <c r="D77" s="1287"/>
      <c r="E77" s="1264"/>
      <c r="F77" s="1042"/>
      <c r="G77" s="1267"/>
      <c r="H77" s="1270"/>
      <c r="I77" s="1264"/>
      <c r="J77" s="1042"/>
      <c r="K77" s="1268"/>
      <c r="L77" s="1288"/>
      <c r="M77" s="1301"/>
      <c r="N77" s="1349"/>
      <c r="O77" s="454" t="s">
        <v>230</v>
      </c>
      <c r="P77" s="455" t="s">
        <v>3</v>
      </c>
      <c r="Q77" s="1010"/>
      <c r="R77" s="1011"/>
      <c r="S77" s="1012"/>
      <c r="T77" s="175" t="s">
        <v>3</v>
      </c>
      <c r="U77" s="1012"/>
    </row>
    <row r="78" spans="1:21" ht="21.75" customHeight="1">
      <c r="A78" s="1274"/>
      <c r="B78" s="1278"/>
      <c r="C78" s="1267"/>
      <c r="D78" s="1287"/>
      <c r="E78" s="1264"/>
      <c r="F78" s="1042"/>
      <c r="G78" s="1268"/>
      <c r="H78" s="1271"/>
      <c r="I78" s="1301"/>
      <c r="J78" s="1300"/>
      <c r="K78" s="12">
        <v>2</v>
      </c>
      <c r="L78" s="13" t="s">
        <v>338</v>
      </c>
      <c r="M78" s="392"/>
      <c r="N78" s="246"/>
      <c r="O78" s="13"/>
      <c r="P78" s="385"/>
      <c r="Q78" s="1010"/>
      <c r="R78" s="1011"/>
      <c r="S78" s="1012"/>
      <c r="T78" s="1261">
        <v>-1</v>
      </c>
      <c r="U78" s="1255"/>
    </row>
    <row r="79" spans="1:21" ht="21.75" customHeight="1" thickBot="1">
      <c r="A79" s="1274"/>
      <c r="B79" s="1278"/>
      <c r="C79" s="1267"/>
      <c r="D79" s="1287"/>
      <c r="E79" s="1264"/>
      <c r="F79" s="1042"/>
      <c r="G79" s="12">
        <v>2</v>
      </c>
      <c r="H79" s="137" t="s">
        <v>2</v>
      </c>
      <c r="I79" s="380"/>
      <c r="J79" s="182"/>
      <c r="K79" s="3"/>
      <c r="L79" s="4"/>
      <c r="M79" s="379"/>
      <c r="N79" s="375"/>
      <c r="O79" s="4"/>
      <c r="P79" s="4"/>
      <c r="Q79" s="1010"/>
      <c r="R79" s="1011"/>
      <c r="S79" s="1012"/>
      <c r="T79" s="1262"/>
      <c r="U79" s="1260"/>
    </row>
    <row r="80" spans="1:21" ht="21.75" customHeight="1" thickBot="1">
      <c r="A80" s="1275"/>
      <c r="B80" s="1279"/>
      <c r="C80" s="1280"/>
      <c r="D80" s="1342"/>
      <c r="E80" s="1265"/>
      <c r="F80" s="1043"/>
      <c r="G80" s="35">
        <v>0</v>
      </c>
      <c r="H80" s="109" t="s">
        <v>9</v>
      </c>
      <c r="I80" s="381"/>
      <c r="J80" s="382"/>
      <c r="K80" s="109"/>
      <c r="L80" s="109"/>
      <c r="M80" s="381"/>
      <c r="N80" s="382"/>
      <c r="O80" s="109"/>
      <c r="P80" s="104"/>
      <c r="Q80" s="1250" t="s">
        <v>3</v>
      </c>
      <c r="R80" s="1321"/>
      <c r="S80" s="1251"/>
      <c r="T80" s="197"/>
      <c r="U80" s="136">
        <v>-1</v>
      </c>
    </row>
    <row r="81" ht="13.5" thickBot="1"/>
    <row r="82" spans="1:21" ht="12.75">
      <c r="A82" s="62" t="s">
        <v>213</v>
      </c>
      <c r="B82" s="55"/>
      <c r="C82" s="55"/>
      <c r="D82" s="55"/>
      <c r="E82" s="62"/>
      <c r="F82" s="55"/>
      <c r="G82" s="55"/>
      <c r="H82" s="55"/>
      <c r="I82" s="62"/>
      <c r="J82" s="55"/>
      <c r="K82" s="55"/>
      <c r="L82" s="55"/>
      <c r="M82" s="62"/>
      <c r="N82" s="55"/>
      <c r="O82" s="55"/>
      <c r="P82" s="55"/>
      <c r="Q82" s="1292" t="s">
        <v>243</v>
      </c>
      <c r="R82" s="891"/>
      <c r="S82" s="891"/>
      <c r="T82" s="891"/>
      <c r="U82" s="892"/>
    </row>
    <row r="83" spans="1:21" ht="12.75">
      <c r="A83" s="55"/>
      <c r="B83" s="55"/>
      <c r="C83" s="55"/>
      <c r="D83" s="55"/>
      <c r="E83" s="55"/>
      <c r="F83" s="55"/>
      <c r="G83" s="55"/>
      <c r="H83" s="55"/>
      <c r="I83" s="55"/>
      <c r="J83" s="55"/>
      <c r="K83" s="55"/>
      <c r="L83" s="55"/>
      <c r="M83" s="55"/>
      <c r="N83" s="55"/>
      <c r="O83" s="55"/>
      <c r="P83" s="55"/>
      <c r="Q83" s="893" t="s">
        <v>163</v>
      </c>
      <c r="R83" s="894"/>
      <c r="S83" s="894"/>
      <c r="T83" s="894"/>
      <c r="U83" s="895"/>
    </row>
    <row r="84" spans="1:21" ht="12.75">
      <c r="A84" s="55"/>
      <c r="B84" s="55"/>
      <c r="C84" s="55"/>
      <c r="D84" s="55"/>
      <c r="E84" s="55"/>
      <c r="F84" s="55"/>
      <c r="G84" s="55"/>
      <c r="H84" s="55"/>
      <c r="I84" s="55"/>
      <c r="J84" s="55"/>
      <c r="K84" s="55"/>
      <c r="L84" s="55"/>
      <c r="M84" s="55"/>
      <c r="N84" s="55"/>
      <c r="O84" s="55"/>
      <c r="P84" s="55"/>
      <c r="Q84" s="1295" t="s">
        <v>177</v>
      </c>
      <c r="R84" s="1296"/>
      <c r="S84" s="1296"/>
      <c r="T84" s="1296"/>
      <c r="U84" s="214" t="s">
        <v>178</v>
      </c>
    </row>
    <row r="85" spans="1:21" ht="12.75">
      <c r="A85" s="55"/>
      <c r="B85" s="55"/>
      <c r="C85" s="55"/>
      <c r="D85" s="55"/>
      <c r="E85" s="55"/>
      <c r="F85" s="55"/>
      <c r="G85" s="55"/>
      <c r="H85" s="55"/>
      <c r="I85" s="55"/>
      <c r="J85" s="55"/>
      <c r="K85" s="55"/>
      <c r="L85" s="55"/>
      <c r="M85" s="55"/>
      <c r="N85" s="55"/>
      <c r="O85" s="55"/>
      <c r="P85" s="55"/>
      <c r="Q85" s="1293" t="s">
        <v>235</v>
      </c>
      <c r="R85" s="1294"/>
      <c r="S85" s="1294"/>
      <c r="T85" s="1294"/>
      <c r="U85" s="1201" t="s">
        <v>236</v>
      </c>
    </row>
    <row r="86" spans="1:21" ht="12.75">
      <c r="A86" s="55"/>
      <c r="B86" s="55"/>
      <c r="C86" s="55"/>
      <c r="D86" s="55"/>
      <c r="E86" s="55"/>
      <c r="F86" s="55"/>
      <c r="G86" s="55"/>
      <c r="H86" s="55"/>
      <c r="I86" s="55"/>
      <c r="J86" s="55"/>
      <c r="K86" s="55"/>
      <c r="L86" s="55"/>
      <c r="M86" s="55"/>
      <c r="N86" s="55"/>
      <c r="O86" s="55"/>
      <c r="P86" s="55"/>
      <c r="Q86" s="1297" t="s">
        <v>248</v>
      </c>
      <c r="R86" s="1298"/>
      <c r="S86" s="1298"/>
      <c r="T86" s="1298"/>
      <c r="U86" s="1201"/>
    </row>
    <row r="87" spans="1:21" ht="12.75">
      <c r="A87" s="55"/>
      <c r="B87" s="55"/>
      <c r="C87" s="55"/>
      <c r="D87" s="55"/>
      <c r="E87" s="55"/>
      <c r="F87" s="55"/>
      <c r="G87" s="55"/>
      <c r="H87" s="55"/>
      <c r="I87" s="55"/>
      <c r="J87" s="55"/>
      <c r="K87" s="55"/>
      <c r="L87" s="55"/>
      <c r="M87" s="55"/>
      <c r="N87" s="55"/>
      <c r="O87" s="55"/>
      <c r="P87" s="55"/>
      <c r="Q87" s="904" t="s">
        <v>368</v>
      </c>
      <c r="R87" s="1033"/>
      <c r="S87" s="1033"/>
      <c r="T87" s="1033"/>
      <c r="U87" s="1201"/>
    </row>
    <row r="88" spans="1:21" ht="12.75">
      <c r="A88" s="55"/>
      <c r="B88" s="55"/>
      <c r="C88" s="55"/>
      <c r="D88" s="55"/>
      <c r="E88" s="55"/>
      <c r="F88" s="55"/>
      <c r="G88" s="55"/>
      <c r="H88" s="55"/>
      <c r="I88" s="55"/>
      <c r="J88" s="55"/>
      <c r="K88" s="55"/>
      <c r="L88" s="55"/>
      <c r="M88" s="55"/>
      <c r="N88" s="55"/>
      <c r="O88" s="55"/>
      <c r="P88" s="55"/>
      <c r="Q88" s="386">
        <v>1</v>
      </c>
      <c r="R88" s="1322">
        <v>2</v>
      </c>
      <c r="S88" s="1323"/>
      <c r="T88" s="1324"/>
      <c r="U88" s="1201"/>
    </row>
    <row r="89" spans="1:21" ht="12.75">
      <c r="A89" s="55"/>
      <c r="B89" s="55"/>
      <c r="C89" s="55"/>
      <c r="D89" s="55"/>
      <c r="E89" s="55"/>
      <c r="F89" s="55"/>
      <c r="G89" s="55"/>
      <c r="H89" s="55"/>
      <c r="I89" s="55"/>
      <c r="J89" s="55"/>
      <c r="K89" s="55"/>
      <c r="L89" s="55"/>
      <c r="M89" s="55"/>
      <c r="N89" s="55"/>
      <c r="O89" s="55"/>
      <c r="P89" s="55"/>
      <c r="Q89" s="386"/>
      <c r="R89" s="1289" t="s">
        <v>2</v>
      </c>
      <c r="S89" s="1328"/>
      <c r="T89" s="1329"/>
      <c r="U89" s="1201"/>
    </row>
    <row r="90" spans="1:21" ht="12.75">
      <c r="A90" s="55"/>
      <c r="B90" s="55"/>
      <c r="C90" s="55"/>
      <c r="D90" s="55"/>
      <c r="E90" s="55"/>
      <c r="F90" s="55"/>
      <c r="G90" s="55"/>
      <c r="H90" s="55"/>
      <c r="I90" s="55"/>
      <c r="J90" s="55"/>
      <c r="K90" s="55"/>
      <c r="L90" s="55"/>
      <c r="M90" s="55"/>
      <c r="N90" s="55"/>
      <c r="O90" s="55"/>
      <c r="P90" s="55"/>
      <c r="Q90" s="904" t="s">
        <v>1</v>
      </c>
      <c r="R90" s="1325" t="s">
        <v>249</v>
      </c>
      <c r="S90" s="1326"/>
      <c r="T90" s="1327"/>
      <c r="U90" s="1201"/>
    </row>
    <row r="91" spans="1:21" ht="24.75" customHeight="1">
      <c r="A91" s="55"/>
      <c r="B91" s="55"/>
      <c r="C91" s="55"/>
      <c r="D91" s="55"/>
      <c r="E91" s="55"/>
      <c r="F91" s="55"/>
      <c r="G91" s="55"/>
      <c r="H91" s="55"/>
      <c r="I91" s="55"/>
      <c r="J91" s="55"/>
      <c r="K91" s="55"/>
      <c r="L91" s="55"/>
      <c r="M91" s="55"/>
      <c r="N91" s="55"/>
      <c r="O91" s="55"/>
      <c r="P91" s="55"/>
      <c r="Q91" s="904"/>
      <c r="R91" s="888" t="s">
        <v>301</v>
      </c>
      <c r="S91" s="1020"/>
      <c r="T91" s="889"/>
      <c r="U91" s="1201"/>
    </row>
    <row r="92" spans="1:21" ht="12.75">
      <c r="A92" s="55"/>
      <c r="B92" s="55"/>
      <c r="C92" s="55"/>
      <c r="D92" s="55"/>
      <c r="E92" s="55"/>
      <c r="F92" s="55"/>
      <c r="G92" s="55"/>
      <c r="H92" s="55"/>
      <c r="I92" s="55"/>
      <c r="J92" s="55"/>
      <c r="K92" s="55"/>
      <c r="L92" s="55"/>
      <c r="M92" s="55"/>
      <c r="N92" s="55"/>
      <c r="O92" s="55"/>
      <c r="P92" s="55"/>
      <c r="Q92" s="904"/>
      <c r="R92" s="216">
        <v>1</v>
      </c>
      <c r="S92" s="1304">
        <v>2</v>
      </c>
      <c r="T92" s="1027"/>
      <c r="U92" s="1201"/>
    </row>
    <row r="93" spans="1:21" ht="12.75">
      <c r="A93" s="55"/>
      <c r="B93" s="55"/>
      <c r="C93" s="55"/>
      <c r="D93" s="55"/>
      <c r="E93" s="55"/>
      <c r="F93" s="55"/>
      <c r="G93" s="55"/>
      <c r="H93" s="55"/>
      <c r="I93" s="55"/>
      <c r="J93" s="55"/>
      <c r="K93" s="55"/>
      <c r="O93" s="55"/>
      <c r="P93" s="55"/>
      <c r="Q93" s="904"/>
      <c r="R93" s="884" t="s">
        <v>1</v>
      </c>
      <c r="S93" s="1289" t="s">
        <v>2</v>
      </c>
      <c r="T93" s="1188"/>
      <c r="U93" s="1201"/>
    </row>
    <row r="94" spans="1:21" ht="12.75">
      <c r="A94" s="55"/>
      <c r="B94" s="55"/>
      <c r="C94" s="55"/>
      <c r="D94" s="55"/>
      <c r="E94" s="55"/>
      <c r="F94" s="55"/>
      <c r="G94" s="55"/>
      <c r="H94" s="55"/>
      <c r="I94" s="55"/>
      <c r="J94" s="55"/>
      <c r="K94" s="55"/>
      <c r="O94" s="55"/>
      <c r="P94" s="55"/>
      <c r="Q94" s="904"/>
      <c r="R94" s="884"/>
      <c r="S94" s="1284" t="s">
        <v>250</v>
      </c>
      <c r="T94" s="1285"/>
      <c r="U94" s="1201"/>
    </row>
    <row r="95" spans="1:21" ht="28.5" customHeight="1">
      <c r="A95" s="55"/>
      <c r="B95" s="55"/>
      <c r="C95" s="55"/>
      <c r="D95" s="55"/>
      <c r="E95" s="55"/>
      <c r="F95" s="55"/>
      <c r="G95" s="55"/>
      <c r="H95" s="55"/>
      <c r="I95" s="55"/>
      <c r="J95" s="55"/>
      <c r="K95" s="55"/>
      <c r="O95" s="55"/>
      <c r="P95" s="55"/>
      <c r="Q95" s="904"/>
      <c r="R95" s="884"/>
      <c r="S95" s="1030" t="s">
        <v>369</v>
      </c>
      <c r="T95" s="899"/>
      <c r="U95" s="1201"/>
    </row>
    <row r="96" spans="1:26" ht="12.75">
      <c r="A96" s="55"/>
      <c r="B96" s="55"/>
      <c r="C96" s="55"/>
      <c r="D96" s="55"/>
      <c r="E96" s="55"/>
      <c r="F96" s="55"/>
      <c r="G96" s="55"/>
      <c r="H96" s="55"/>
      <c r="I96" s="55"/>
      <c r="J96" s="55"/>
      <c r="K96" s="55"/>
      <c r="L96" s="55"/>
      <c r="M96" s="55"/>
      <c r="N96" s="55"/>
      <c r="O96" s="55"/>
      <c r="P96" s="55"/>
      <c r="Q96" s="904"/>
      <c r="R96" s="884"/>
      <c r="S96" s="215">
        <v>1</v>
      </c>
      <c r="T96" s="7">
        <v>2</v>
      </c>
      <c r="U96" s="1201"/>
      <c r="Y96" s="2"/>
      <c r="Z96" s="2"/>
    </row>
    <row r="97" spans="1:26" ht="26.25" customHeight="1" thickBot="1">
      <c r="A97" s="55"/>
      <c r="B97" s="55"/>
      <c r="C97" s="55"/>
      <c r="D97" s="55"/>
      <c r="E97" s="55"/>
      <c r="F97" s="55"/>
      <c r="G97" s="55"/>
      <c r="H97" s="55"/>
      <c r="I97" s="55"/>
      <c r="J97" s="55"/>
      <c r="K97" s="55"/>
      <c r="L97" s="55"/>
      <c r="M97" s="55"/>
      <c r="N97" s="55"/>
      <c r="O97" s="55"/>
      <c r="P97" s="55"/>
      <c r="Q97" s="904"/>
      <c r="R97" s="884"/>
      <c r="S97" s="219" t="s">
        <v>1</v>
      </c>
      <c r="T97" s="216" t="s">
        <v>2</v>
      </c>
      <c r="U97" s="1201"/>
      <c r="Y97" s="2"/>
      <c r="Z97" s="2"/>
    </row>
    <row r="98" spans="1:32" ht="18" customHeight="1">
      <c r="A98" s="1272" t="s">
        <v>194</v>
      </c>
      <c r="B98" s="1276" t="s">
        <v>350</v>
      </c>
      <c r="C98" s="410" t="s">
        <v>196</v>
      </c>
      <c r="D98" s="213" t="s">
        <v>351</v>
      </c>
      <c r="E98" s="376"/>
      <c r="F98" s="377"/>
      <c r="G98" s="32"/>
      <c r="H98" s="31"/>
      <c r="I98" s="376"/>
      <c r="J98" s="377"/>
      <c r="K98" s="32"/>
      <c r="L98" s="31"/>
      <c r="M98" s="376"/>
      <c r="N98" s="377"/>
      <c r="O98" s="32"/>
      <c r="P98" s="31"/>
      <c r="Q98" s="425">
        <v>967</v>
      </c>
      <c r="R98" s="426">
        <v>3</v>
      </c>
      <c r="S98" s="427">
        <v>34</v>
      </c>
      <c r="T98" s="293"/>
      <c r="U98" s="276"/>
      <c r="V98" s="58">
        <f>SUM(Q98:U98)</f>
        <v>1004</v>
      </c>
      <c r="Y98" s="2"/>
      <c r="Z98" s="2"/>
      <c r="AF98" s="108"/>
    </row>
    <row r="99" spans="1:26" ht="18" customHeight="1">
      <c r="A99" s="1330"/>
      <c r="B99" s="1290"/>
      <c r="C99" s="411" t="s">
        <v>197</v>
      </c>
      <c r="D99" s="13" t="s">
        <v>352</v>
      </c>
      <c r="E99" s="378"/>
      <c r="F99" s="206"/>
      <c r="G99" s="5"/>
      <c r="H99" s="30"/>
      <c r="I99" s="409"/>
      <c r="J99" s="206"/>
      <c r="K99" s="5"/>
      <c r="L99" s="30"/>
      <c r="M99" s="409"/>
      <c r="N99" s="206"/>
      <c r="O99" s="5"/>
      <c r="P99" s="30"/>
      <c r="Q99" s="428">
        <v>42</v>
      </c>
      <c r="R99" s="284">
        <v>0</v>
      </c>
      <c r="S99" s="285">
        <v>7</v>
      </c>
      <c r="T99" s="298"/>
      <c r="U99" s="281"/>
      <c r="V99" s="58">
        <f aca="true" t="shared" si="1" ref="V99:V135">SUM(Q99:U99)</f>
        <v>49</v>
      </c>
      <c r="Y99" s="2"/>
      <c r="Z99" s="2"/>
    </row>
    <row r="100" spans="1:26" ht="18" customHeight="1">
      <c r="A100" s="1330"/>
      <c r="B100" s="1290"/>
      <c r="C100" s="411" t="s">
        <v>198</v>
      </c>
      <c r="D100" s="13" t="s">
        <v>353</v>
      </c>
      <c r="E100" s="378"/>
      <c r="F100" s="206"/>
      <c r="G100" s="5"/>
      <c r="H100" s="30"/>
      <c r="I100" s="409"/>
      <c r="J100" s="206"/>
      <c r="K100" s="5"/>
      <c r="L100" s="30"/>
      <c r="M100" s="409"/>
      <c r="N100" s="206"/>
      <c r="O100" s="5"/>
      <c r="P100" s="30"/>
      <c r="Q100" s="428">
        <v>26</v>
      </c>
      <c r="R100" s="284">
        <v>0</v>
      </c>
      <c r="S100" s="285">
        <v>3</v>
      </c>
      <c r="T100" s="298"/>
      <c r="U100" s="281"/>
      <c r="V100" s="58">
        <f t="shared" si="1"/>
        <v>29</v>
      </c>
      <c r="Y100" s="2"/>
      <c r="Z100" s="2"/>
    </row>
    <row r="101" spans="1:32" ht="18" customHeight="1">
      <c r="A101" s="1330"/>
      <c r="B101" s="1290"/>
      <c r="C101" s="411" t="s">
        <v>199</v>
      </c>
      <c r="D101" s="13" t="s">
        <v>354</v>
      </c>
      <c r="E101" s="378"/>
      <c r="F101" s="206"/>
      <c r="G101" s="5"/>
      <c r="H101" s="30"/>
      <c r="I101" s="409"/>
      <c r="J101" s="206"/>
      <c r="K101" s="5"/>
      <c r="L101" s="30"/>
      <c r="M101" s="409"/>
      <c r="N101" s="206"/>
      <c r="O101" s="5"/>
      <c r="P101" s="30"/>
      <c r="Q101" s="428">
        <v>2955</v>
      </c>
      <c r="R101" s="284">
        <v>12</v>
      </c>
      <c r="S101" s="285">
        <v>144</v>
      </c>
      <c r="T101" s="298"/>
      <c r="U101" s="281"/>
      <c r="V101" s="58">
        <f t="shared" si="1"/>
        <v>3111</v>
      </c>
      <c r="Y101" s="2"/>
      <c r="Z101" s="424"/>
      <c r="AF101" s="108"/>
    </row>
    <row r="102" spans="1:26" ht="18" customHeight="1">
      <c r="A102" s="1330"/>
      <c r="B102" s="1290"/>
      <c r="C102" s="411" t="s">
        <v>200</v>
      </c>
      <c r="D102" s="13" t="s">
        <v>355</v>
      </c>
      <c r="E102" s="378"/>
      <c r="F102" s="206"/>
      <c r="G102" s="5"/>
      <c r="H102" s="30"/>
      <c r="I102" s="409"/>
      <c r="J102" s="206"/>
      <c r="K102" s="5"/>
      <c r="L102" s="30"/>
      <c r="M102" s="409"/>
      <c r="N102" s="206"/>
      <c r="O102" s="5"/>
      <c r="P102" s="30"/>
      <c r="Q102" s="428">
        <v>190</v>
      </c>
      <c r="R102" s="284">
        <v>0</v>
      </c>
      <c r="S102" s="285">
        <v>10</v>
      </c>
      <c r="T102" s="298"/>
      <c r="U102" s="281"/>
      <c r="V102" s="58">
        <f t="shared" si="1"/>
        <v>200</v>
      </c>
      <c r="Y102" s="2"/>
      <c r="Z102" s="2"/>
    </row>
    <row r="103" spans="1:32" ht="18" customHeight="1">
      <c r="A103" s="1330"/>
      <c r="B103" s="1290"/>
      <c r="C103" s="411" t="s">
        <v>201</v>
      </c>
      <c r="D103" s="13" t="s">
        <v>356</v>
      </c>
      <c r="E103" s="378"/>
      <c r="F103" s="206"/>
      <c r="G103" s="5"/>
      <c r="H103" s="30"/>
      <c r="I103" s="409"/>
      <c r="J103" s="206"/>
      <c r="K103" s="5"/>
      <c r="L103" s="30"/>
      <c r="M103" s="409"/>
      <c r="N103" s="206"/>
      <c r="O103" s="5"/>
      <c r="P103" s="30"/>
      <c r="Q103" s="428">
        <v>1285</v>
      </c>
      <c r="R103" s="284">
        <v>3</v>
      </c>
      <c r="S103" s="285">
        <v>139</v>
      </c>
      <c r="T103" s="298"/>
      <c r="U103" s="281"/>
      <c r="V103" s="58">
        <f t="shared" si="1"/>
        <v>1427</v>
      </c>
      <c r="Y103" s="2"/>
      <c r="Z103" s="424"/>
      <c r="AF103" s="108"/>
    </row>
    <row r="104" spans="1:32" ht="18" customHeight="1">
      <c r="A104" s="1330"/>
      <c r="B104" s="1290"/>
      <c r="C104" s="411" t="s">
        <v>202</v>
      </c>
      <c r="D104" s="13" t="s">
        <v>357</v>
      </c>
      <c r="E104" s="378"/>
      <c r="F104" s="206"/>
      <c r="G104" s="5"/>
      <c r="H104" s="30"/>
      <c r="I104" s="409"/>
      <c r="J104" s="206"/>
      <c r="K104" s="5"/>
      <c r="L104" s="30"/>
      <c r="M104" s="409"/>
      <c r="N104" s="206"/>
      <c r="O104" s="5"/>
      <c r="P104" s="30"/>
      <c r="Q104" s="428">
        <v>4327</v>
      </c>
      <c r="R104" s="284">
        <v>8</v>
      </c>
      <c r="S104" s="285">
        <v>125</v>
      </c>
      <c r="T104" s="298"/>
      <c r="U104" s="281"/>
      <c r="V104" s="58">
        <f t="shared" si="1"/>
        <v>4460</v>
      </c>
      <c r="Y104" s="2"/>
      <c r="Z104" s="424"/>
      <c r="AF104" s="108"/>
    </row>
    <row r="105" spans="1:26" ht="18" customHeight="1">
      <c r="A105" s="1330"/>
      <c r="B105" s="1290"/>
      <c r="C105" s="411" t="s">
        <v>203</v>
      </c>
      <c r="D105" s="13" t="s">
        <v>358</v>
      </c>
      <c r="E105" s="378"/>
      <c r="F105" s="206"/>
      <c r="G105" s="5"/>
      <c r="H105" s="30"/>
      <c r="I105" s="409"/>
      <c r="J105" s="206"/>
      <c r="K105" s="5"/>
      <c r="L105" s="30"/>
      <c r="M105" s="409"/>
      <c r="N105" s="206"/>
      <c r="O105" s="5"/>
      <c r="P105" s="30"/>
      <c r="Q105" s="428">
        <v>548</v>
      </c>
      <c r="R105" s="284">
        <v>0</v>
      </c>
      <c r="S105" s="285">
        <v>19</v>
      </c>
      <c r="T105" s="298"/>
      <c r="U105" s="281"/>
      <c r="V105" s="58">
        <f t="shared" si="1"/>
        <v>567</v>
      </c>
      <c r="Y105" s="2"/>
      <c r="Z105" s="2"/>
    </row>
    <row r="106" spans="1:32" ht="18" customHeight="1">
      <c r="A106" s="1330"/>
      <c r="B106" s="1290"/>
      <c r="C106" s="411" t="s">
        <v>204</v>
      </c>
      <c r="D106" s="13" t="s">
        <v>359</v>
      </c>
      <c r="E106" s="378"/>
      <c r="F106" s="206"/>
      <c r="G106" s="5"/>
      <c r="H106" s="30"/>
      <c r="I106" s="409"/>
      <c r="J106" s="206"/>
      <c r="K106" s="5"/>
      <c r="L106" s="30"/>
      <c r="M106" s="409"/>
      <c r="N106" s="206"/>
      <c r="O106" s="5"/>
      <c r="P106" s="30"/>
      <c r="Q106" s="428">
        <v>1288</v>
      </c>
      <c r="R106" s="284">
        <v>3</v>
      </c>
      <c r="S106" s="285">
        <v>45</v>
      </c>
      <c r="T106" s="298"/>
      <c r="U106" s="281"/>
      <c r="V106" s="58">
        <f t="shared" si="1"/>
        <v>1336</v>
      </c>
      <c r="Y106" s="2"/>
      <c r="Z106" s="424"/>
      <c r="AF106" s="108"/>
    </row>
    <row r="107" spans="1:26" ht="18" customHeight="1">
      <c r="A107" s="1330"/>
      <c r="B107" s="1290"/>
      <c r="C107" s="411" t="s">
        <v>205</v>
      </c>
      <c r="D107" s="13" t="s">
        <v>360</v>
      </c>
      <c r="E107" s="378"/>
      <c r="F107" s="206"/>
      <c r="G107" s="5"/>
      <c r="H107" s="30"/>
      <c r="I107" s="409"/>
      <c r="J107" s="206"/>
      <c r="K107" s="5"/>
      <c r="L107" s="30"/>
      <c r="M107" s="409"/>
      <c r="N107" s="206"/>
      <c r="O107" s="5"/>
      <c r="P107" s="30"/>
      <c r="Q107" s="428">
        <v>395</v>
      </c>
      <c r="R107" s="284">
        <v>0</v>
      </c>
      <c r="S107" s="285">
        <v>15</v>
      </c>
      <c r="T107" s="298"/>
      <c r="U107" s="281"/>
      <c r="V107" s="58">
        <f t="shared" si="1"/>
        <v>410</v>
      </c>
      <c r="Y107" s="2"/>
      <c r="Z107" s="2"/>
    </row>
    <row r="108" spans="1:32" ht="18" customHeight="1">
      <c r="A108" s="1330"/>
      <c r="B108" s="1290"/>
      <c r="C108" s="411" t="s">
        <v>206</v>
      </c>
      <c r="D108" s="13" t="s">
        <v>361</v>
      </c>
      <c r="E108" s="378"/>
      <c r="F108" s="206"/>
      <c r="G108" s="5"/>
      <c r="H108" s="30"/>
      <c r="I108" s="409"/>
      <c r="J108" s="206"/>
      <c r="K108" s="5"/>
      <c r="L108" s="30"/>
      <c r="M108" s="409"/>
      <c r="N108" s="206"/>
      <c r="O108" s="5"/>
      <c r="P108" s="30"/>
      <c r="Q108" s="428">
        <v>1629</v>
      </c>
      <c r="R108" s="284">
        <v>3</v>
      </c>
      <c r="S108" s="285">
        <v>77</v>
      </c>
      <c r="T108" s="298"/>
      <c r="U108" s="281"/>
      <c r="V108" s="58">
        <f t="shared" si="1"/>
        <v>1709</v>
      </c>
      <c r="Y108" s="2"/>
      <c r="Z108" s="424"/>
      <c r="AF108" s="108"/>
    </row>
    <row r="109" spans="1:32" ht="18" customHeight="1">
      <c r="A109" s="1331"/>
      <c r="B109" s="1332"/>
      <c r="C109" s="411" t="s">
        <v>207</v>
      </c>
      <c r="D109" s="13" t="s">
        <v>362</v>
      </c>
      <c r="E109" s="378"/>
      <c r="F109" s="246"/>
      <c r="G109" s="12"/>
      <c r="H109" s="13"/>
      <c r="I109" s="378"/>
      <c r="J109" s="246"/>
      <c r="K109" s="12"/>
      <c r="L109" s="13"/>
      <c r="M109" s="378"/>
      <c r="N109" s="246"/>
      <c r="O109" s="12"/>
      <c r="P109" s="13"/>
      <c r="Q109" s="428">
        <v>1883</v>
      </c>
      <c r="R109" s="284">
        <v>0</v>
      </c>
      <c r="S109" s="285">
        <v>53</v>
      </c>
      <c r="T109" s="298"/>
      <c r="U109" s="281"/>
      <c r="V109" s="58">
        <f t="shared" si="1"/>
        <v>1936</v>
      </c>
      <c r="Y109" s="2"/>
      <c r="Z109" s="424"/>
      <c r="AF109" s="108"/>
    </row>
    <row r="110" spans="1:32" ht="18" customHeight="1">
      <c r="A110" s="1331"/>
      <c r="B110" s="1332"/>
      <c r="C110" s="411" t="s">
        <v>208</v>
      </c>
      <c r="D110" s="13" t="s">
        <v>363</v>
      </c>
      <c r="E110" s="378"/>
      <c r="F110" s="246"/>
      <c r="G110" s="12"/>
      <c r="H110" s="13"/>
      <c r="I110" s="378"/>
      <c r="J110" s="246"/>
      <c r="K110" s="12"/>
      <c r="L110" s="13"/>
      <c r="M110" s="378"/>
      <c r="N110" s="246"/>
      <c r="O110" s="12"/>
      <c r="P110" s="13"/>
      <c r="Q110" s="428">
        <v>1335</v>
      </c>
      <c r="R110" s="284">
        <v>2</v>
      </c>
      <c r="S110" s="285">
        <v>133</v>
      </c>
      <c r="T110" s="298"/>
      <c r="U110" s="281"/>
      <c r="V110" s="58">
        <f t="shared" si="1"/>
        <v>1470</v>
      </c>
      <c r="Y110" s="2"/>
      <c r="Z110" s="424"/>
      <c r="AF110" s="108"/>
    </row>
    <row r="111" spans="1:32" ht="18" customHeight="1">
      <c r="A111" s="1331"/>
      <c r="B111" s="1332"/>
      <c r="C111" s="411" t="s">
        <v>209</v>
      </c>
      <c r="D111" s="13" t="s">
        <v>364</v>
      </c>
      <c r="E111" s="378"/>
      <c r="F111" s="246"/>
      <c r="G111" s="12"/>
      <c r="H111" s="13"/>
      <c r="I111" s="378"/>
      <c r="J111" s="246"/>
      <c r="K111" s="12"/>
      <c r="L111" s="13"/>
      <c r="M111" s="378"/>
      <c r="N111" s="246"/>
      <c r="O111" s="12"/>
      <c r="P111" s="13"/>
      <c r="Q111" s="428">
        <v>1685</v>
      </c>
      <c r="R111" s="284">
        <v>0</v>
      </c>
      <c r="S111" s="285">
        <v>90</v>
      </c>
      <c r="T111" s="298"/>
      <c r="U111" s="281"/>
      <c r="V111" s="58">
        <f t="shared" si="1"/>
        <v>1775</v>
      </c>
      <c r="Y111" s="2"/>
      <c r="Z111" s="424"/>
      <c r="AF111" s="108"/>
    </row>
    <row r="112" spans="1:32" ht="18" customHeight="1">
      <c r="A112" s="1331"/>
      <c r="B112" s="1332"/>
      <c r="C112" s="411" t="s">
        <v>210</v>
      </c>
      <c r="D112" s="13" t="s">
        <v>365</v>
      </c>
      <c r="E112" s="378"/>
      <c r="F112" s="246"/>
      <c r="G112" s="12"/>
      <c r="H112" s="212"/>
      <c r="I112" s="378"/>
      <c r="J112" s="246"/>
      <c r="K112" s="12"/>
      <c r="L112" s="212"/>
      <c r="M112" s="378"/>
      <c r="N112" s="246"/>
      <c r="O112" s="12"/>
      <c r="P112" s="212"/>
      <c r="Q112" s="428">
        <v>1278</v>
      </c>
      <c r="R112" s="284">
        <v>2</v>
      </c>
      <c r="S112" s="285">
        <v>45</v>
      </c>
      <c r="T112" s="298"/>
      <c r="U112" s="281"/>
      <c r="V112" s="58">
        <f t="shared" si="1"/>
        <v>1325</v>
      </c>
      <c r="Y112" s="2"/>
      <c r="Z112" s="424"/>
      <c r="AF112" s="108"/>
    </row>
    <row r="113" spans="1:32" ht="18" customHeight="1">
      <c r="A113" s="1331"/>
      <c r="B113" s="1332"/>
      <c r="C113" s="411" t="s">
        <v>211</v>
      </c>
      <c r="D113" s="13" t="s">
        <v>366</v>
      </c>
      <c r="E113" s="378"/>
      <c r="F113" s="246"/>
      <c r="G113" s="12"/>
      <c r="H113" s="212"/>
      <c r="I113" s="378"/>
      <c r="J113" s="246"/>
      <c r="K113" s="12"/>
      <c r="L113" s="212"/>
      <c r="M113" s="378"/>
      <c r="N113" s="246"/>
      <c r="O113" s="12"/>
      <c r="P113" s="212"/>
      <c r="Q113" s="428">
        <v>1908</v>
      </c>
      <c r="R113" s="284">
        <v>1</v>
      </c>
      <c r="S113" s="285">
        <v>44</v>
      </c>
      <c r="T113" s="298"/>
      <c r="U113" s="281"/>
      <c r="V113" s="58">
        <f t="shared" si="1"/>
        <v>1953</v>
      </c>
      <c r="Y113" s="2"/>
      <c r="Z113" s="424"/>
      <c r="AF113" s="108"/>
    </row>
    <row r="114" spans="1:26" ht="18" customHeight="1" thickBot="1">
      <c r="A114" s="1331"/>
      <c r="B114" s="1332"/>
      <c r="C114" s="207" t="s">
        <v>212</v>
      </c>
      <c r="D114" s="4" t="s">
        <v>195</v>
      </c>
      <c r="E114" s="409"/>
      <c r="F114" s="246"/>
      <c r="G114" s="12"/>
      <c r="H114" s="13"/>
      <c r="I114" s="378"/>
      <c r="J114" s="246"/>
      <c r="K114" s="12"/>
      <c r="L114" s="13"/>
      <c r="M114" s="378"/>
      <c r="N114" s="246"/>
      <c r="O114" s="12"/>
      <c r="P114" s="243"/>
      <c r="Q114" s="429">
        <v>20</v>
      </c>
      <c r="R114" s="288">
        <v>0</v>
      </c>
      <c r="S114" s="289">
        <v>0</v>
      </c>
      <c r="T114" s="298"/>
      <c r="U114" s="281"/>
      <c r="V114" s="58">
        <f t="shared" si="1"/>
        <v>20</v>
      </c>
      <c r="Y114" s="2"/>
      <c r="Z114" s="2"/>
    </row>
    <row r="115" spans="1:26" ht="25.5">
      <c r="A115" s="1274"/>
      <c r="B115" s="1278"/>
      <c r="C115" s="1266">
        <v>0</v>
      </c>
      <c r="D115" s="1286" t="s">
        <v>0</v>
      </c>
      <c r="E115" s="1263" t="s">
        <v>252</v>
      </c>
      <c r="F115" s="1041" t="s">
        <v>334</v>
      </c>
      <c r="G115" s="1266">
        <v>1</v>
      </c>
      <c r="H115" s="1269" t="s">
        <v>1</v>
      </c>
      <c r="I115" s="1263" t="s">
        <v>335</v>
      </c>
      <c r="J115" s="1041" t="s">
        <v>336</v>
      </c>
      <c r="K115" s="1266">
        <v>1</v>
      </c>
      <c r="L115" s="1286" t="s">
        <v>337</v>
      </c>
      <c r="M115" s="1263" t="s">
        <v>367</v>
      </c>
      <c r="N115" s="1347" t="s">
        <v>350</v>
      </c>
      <c r="O115" s="414" t="s">
        <v>196</v>
      </c>
      <c r="P115" s="412" t="s">
        <v>351</v>
      </c>
      <c r="Q115" s="292"/>
      <c r="R115" s="293"/>
      <c r="S115" s="276"/>
      <c r="T115" s="430">
        <v>95</v>
      </c>
      <c r="U115" s="359"/>
      <c r="V115" s="58">
        <f t="shared" si="1"/>
        <v>95</v>
      </c>
      <c r="Y115" s="2"/>
      <c r="Z115" s="2"/>
    </row>
    <row r="116" spans="1:26" ht="12.75">
      <c r="A116" s="1274"/>
      <c r="B116" s="1278"/>
      <c r="C116" s="1267"/>
      <c r="D116" s="1287"/>
      <c r="E116" s="1264"/>
      <c r="F116" s="1042"/>
      <c r="G116" s="1267"/>
      <c r="H116" s="1270"/>
      <c r="I116" s="1264"/>
      <c r="J116" s="1042"/>
      <c r="K116" s="1267"/>
      <c r="L116" s="1287"/>
      <c r="M116" s="1264"/>
      <c r="N116" s="1348"/>
      <c r="O116" s="411" t="s">
        <v>197</v>
      </c>
      <c r="P116" s="413" t="s">
        <v>352</v>
      </c>
      <c r="Q116" s="297"/>
      <c r="R116" s="298"/>
      <c r="S116" s="281"/>
      <c r="T116" s="431">
        <v>9</v>
      </c>
      <c r="U116" s="359"/>
      <c r="V116" s="58">
        <f t="shared" si="1"/>
        <v>9</v>
      </c>
      <c r="Y116" s="2"/>
      <c r="Z116" s="2"/>
    </row>
    <row r="117" spans="1:22" ht="12.75">
      <c r="A117" s="1274"/>
      <c r="B117" s="1278"/>
      <c r="C117" s="1267"/>
      <c r="D117" s="1287"/>
      <c r="E117" s="1264"/>
      <c r="F117" s="1042"/>
      <c r="G117" s="1267"/>
      <c r="H117" s="1270"/>
      <c r="I117" s="1264"/>
      <c r="J117" s="1042"/>
      <c r="K117" s="1267"/>
      <c r="L117" s="1287"/>
      <c r="M117" s="1264"/>
      <c r="N117" s="1348"/>
      <c r="O117" s="411" t="s">
        <v>198</v>
      </c>
      <c r="P117" s="413" t="s">
        <v>353</v>
      </c>
      <c r="Q117" s="297"/>
      <c r="R117" s="298"/>
      <c r="S117" s="281"/>
      <c r="T117" s="431">
        <v>2</v>
      </c>
      <c r="U117" s="359"/>
      <c r="V117" s="58">
        <f t="shared" si="1"/>
        <v>2</v>
      </c>
    </row>
    <row r="118" spans="1:22" ht="12.75">
      <c r="A118" s="1274"/>
      <c r="B118" s="1278"/>
      <c r="C118" s="1267"/>
      <c r="D118" s="1287"/>
      <c r="E118" s="1264"/>
      <c r="F118" s="1042"/>
      <c r="G118" s="1267"/>
      <c r="H118" s="1270"/>
      <c r="I118" s="1264"/>
      <c r="J118" s="1042"/>
      <c r="K118" s="1267"/>
      <c r="L118" s="1287"/>
      <c r="M118" s="1264"/>
      <c r="N118" s="1348"/>
      <c r="O118" s="411" t="s">
        <v>199</v>
      </c>
      <c r="P118" s="413" t="s">
        <v>354</v>
      </c>
      <c r="Q118" s="297"/>
      <c r="R118" s="298"/>
      <c r="S118" s="281"/>
      <c r="T118" s="431">
        <v>305</v>
      </c>
      <c r="U118" s="359"/>
      <c r="V118" s="58">
        <f t="shared" si="1"/>
        <v>305</v>
      </c>
    </row>
    <row r="119" spans="1:22" ht="25.5">
      <c r="A119" s="1274"/>
      <c r="B119" s="1278"/>
      <c r="C119" s="1267"/>
      <c r="D119" s="1287"/>
      <c r="E119" s="1264"/>
      <c r="F119" s="1042"/>
      <c r="G119" s="1267"/>
      <c r="H119" s="1270"/>
      <c r="I119" s="1264"/>
      <c r="J119" s="1042"/>
      <c r="K119" s="1267"/>
      <c r="L119" s="1287"/>
      <c r="M119" s="1264"/>
      <c r="N119" s="1348"/>
      <c r="O119" s="411" t="s">
        <v>200</v>
      </c>
      <c r="P119" s="413" t="s">
        <v>355</v>
      </c>
      <c r="Q119" s="297"/>
      <c r="R119" s="298"/>
      <c r="S119" s="281"/>
      <c r="T119" s="431">
        <v>4</v>
      </c>
      <c r="U119" s="359"/>
      <c r="V119" s="58">
        <f t="shared" si="1"/>
        <v>4</v>
      </c>
    </row>
    <row r="120" spans="1:22" ht="12.75">
      <c r="A120" s="1274"/>
      <c r="B120" s="1278"/>
      <c r="C120" s="1267"/>
      <c r="D120" s="1287"/>
      <c r="E120" s="1264"/>
      <c r="F120" s="1042"/>
      <c r="G120" s="1267"/>
      <c r="H120" s="1270"/>
      <c r="I120" s="1264"/>
      <c r="J120" s="1042"/>
      <c r="K120" s="1267"/>
      <c r="L120" s="1287"/>
      <c r="M120" s="1264"/>
      <c r="N120" s="1348"/>
      <c r="O120" s="411" t="s">
        <v>201</v>
      </c>
      <c r="P120" s="413" t="s">
        <v>356</v>
      </c>
      <c r="Q120" s="297"/>
      <c r="R120" s="298"/>
      <c r="S120" s="281"/>
      <c r="T120" s="431">
        <v>230</v>
      </c>
      <c r="U120" s="359"/>
      <c r="V120" s="58">
        <f t="shared" si="1"/>
        <v>230</v>
      </c>
    </row>
    <row r="121" spans="1:22" ht="25.5">
      <c r="A121" s="1274"/>
      <c r="B121" s="1278"/>
      <c r="C121" s="1267"/>
      <c r="D121" s="1287"/>
      <c r="E121" s="1264"/>
      <c r="F121" s="1042"/>
      <c r="G121" s="1267"/>
      <c r="H121" s="1270"/>
      <c r="I121" s="1264"/>
      <c r="J121" s="1042"/>
      <c r="K121" s="1267"/>
      <c r="L121" s="1287"/>
      <c r="M121" s="1264"/>
      <c r="N121" s="1348"/>
      <c r="O121" s="411" t="s">
        <v>202</v>
      </c>
      <c r="P121" s="413" t="s">
        <v>357</v>
      </c>
      <c r="Q121" s="297"/>
      <c r="R121" s="298"/>
      <c r="S121" s="281"/>
      <c r="T121" s="431">
        <v>439</v>
      </c>
      <c r="U121" s="359"/>
      <c r="V121" s="58">
        <f t="shared" si="1"/>
        <v>439</v>
      </c>
    </row>
    <row r="122" spans="1:22" ht="12.75">
      <c r="A122" s="1274"/>
      <c r="B122" s="1278"/>
      <c r="C122" s="1267"/>
      <c r="D122" s="1287"/>
      <c r="E122" s="1264"/>
      <c r="F122" s="1042"/>
      <c r="G122" s="1267"/>
      <c r="H122" s="1270"/>
      <c r="I122" s="1264"/>
      <c r="J122" s="1042"/>
      <c r="K122" s="1267"/>
      <c r="L122" s="1287"/>
      <c r="M122" s="1264"/>
      <c r="N122" s="1348"/>
      <c r="O122" s="411" t="s">
        <v>203</v>
      </c>
      <c r="P122" s="413" t="s">
        <v>358</v>
      </c>
      <c r="Q122" s="297"/>
      <c r="R122" s="298"/>
      <c r="S122" s="281"/>
      <c r="T122" s="431">
        <v>103</v>
      </c>
      <c r="U122" s="359"/>
      <c r="V122" s="58">
        <f t="shared" si="1"/>
        <v>103</v>
      </c>
    </row>
    <row r="123" spans="1:22" ht="25.5">
      <c r="A123" s="1274"/>
      <c r="B123" s="1278"/>
      <c r="C123" s="1267"/>
      <c r="D123" s="1287"/>
      <c r="E123" s="1264"/>
      <c r="F123" s="1042"/>
      <c r="G123" s="1267"/>
      <c r="H123" s="1270"/>
      <c r="I123" s="1264"/>
      <c r="J123" s="1042"/>
      <c r="K123" s="1267"/>
      <c r="L123" s="1287"/>
      <c r="M123" s="1264"/>
      <c r="N123" s="1348"/>
      <c r="O123" s="411" t="s">
        <v>204</v>
      </c>
      <c r="P123" s="413" t="s">
        <v>359</v>
      </c>
      <c r="Q123" s="297"/>
      <c r="R123" s="298"/>
      <c r="S123" s="281"/>
      <c r="T123" s="431">
        <v>88</v>
      </c>
      <c r="U123" s="359"/>
      <c r="V123" s="58">
        <f t="shared" si="1"/>
        <v>88</v>
      </c>
    </row>
    <row r="124" spans="1:22" ht="12.75">
      <c r="A124" s="1274"/>
      <c r="B124" s="1278"/>
      <c r="C124" s="1267"/>
      <c r="D124" s="1287"/>
      <c r="E124" s="1264"/>
      <c r="F124" s="1042"/>
      <c r="G124" s="1267"/>
      <c r="H124" s="1270"/>
      <c r="I124" s="1264"/>
      <c r="J124" s="1042"/>
      <c r="K124" s="1267"/>
      <c r="L124" s="1287"/>
      <c r="M124" s="1264"/>
      <c r="N124" s="1348"/>
      <c r="O124" s="411" t="s">
        <v>205</v>
      </c>
      <c r="P124" s="413" t="s">
        <v>360</v>
      </c>
      <c r="Q124" s="297"/>
      <c r="R124" s="298"/>
      <c r="S124" s="281"/>
      <c r="T124" s="431">
        <v>29</v>
      </c>
      <c r="U124" s="359"/>
      <c r="V124" s="58">
        <f t="shared" si="1"/>
        <v>29</v>
      </c>
    </row>
    <row r="125" spans="1:22" ht="25.5">
      <c r="A125" s="1274"/>
      <c r="B125" s="1278"/>
      <c r="C125" s="1267"/>
      <c r="D125" s="1287"/>
      <c r="E125" s="1264"/>
      <c r="F125" s="1042"/>
      <c r="G125" s="1267"/>
      <c r="H125" s="1270"/>
      <c r="I125" s="1264"/>
      <c r="J125" s="1042"/>
      <c r="K125" s="1267"/>
      <c r="L125" s="1287"/>
      <c r="M125" s="1264"/>
      <c r="N125" s="1348"/>
      <c r="O125" s="411" t="s">
        <v>206</v>
      </c>
      <c r="P125" s="413" t="s">
        <v>361</v>
      </c>
      <c r="Q125" s="297"/>
      <c r="R125" s="298"/>
      <c r="S125" s="281"/>
      <c r="T125" s="431">
        <v>242</v>
      </c>
      <c r="U125" s="359"/>
      <c r="V125" s="58">
        <f t="shared" si="1"/>
        <v>242</v>
      </c>
    </row>
    <row r="126" spans="1:22" ht="38.25">
      <c r="A126" s="1274"/>
      <c r="B126" s="1278"/>
      <c r="C126" s="1267"/>
      <c r="D126" s="1287"/>
      <c r="E126" s="1264"/>
      <c r="F126" s="1042"/>
      <c r="G126" s="1267"/>
      <c r="H126" s="1270"/>
      <c r="I126" s="1264"/>
      <c r="J126" s="1042"/>
      <c r="K126" s="1267"/>
      <c r="L126" s="1287"/>
      <c r="M126" s="1264"/>
      <c r="N126" s="1348"/>
      <c r="O126" s="411" t="s">
        <v>207</v>
      </c>
      <c r="P126" s="413" t="s">
        <v>362</v>
      </c>
      <c r="Q126" s="297"/>
      <c r="R126" s="298"/>
      <c r="S126" s="281"/>
      <c r="T126" s="431">
        <v>48</v>
      </c>
      <c r="U126" s="359"/>
      <c r="V126" s="58">
        <f t="shared" si="1"/>
        <v>48</v>
      </c>
    </row>
    <row r="127" spans="1:22" ht="12.75">
      <c r="A127" s="1274"/>
      <c r="B127" s="1278"/>
      <c r="C127" s="1267"/>
      <c r="D127" s="1287"/>
      <c r="E127" s="1264"/>
      <c r="F127" s="1042"/>
      <c r="G127" s="1267"/>
      <c r="H127" s="1270"/>
      <c r="I127" s="1264"/>
      <c r="J127" s="1042"/>
      <c r="K127" s="1267"/>
      <c r="L127" s="1287"/>
      <c r="M127" s="1264"/>
      <c r="N127" s="1348"/>
      <c r="O127" s="411" t="s">
        <v>208</v>
      </c>
      <c r="P127" s="413" t="s">
        <v>363</v>
      </c>
      <c r="Q127" s="297"/>
      <c r="R127" s="298"/>
      <c r="S127" s="281"/>
      <c r="T127" s="431">
        <v>68</v>
      </c>
      <c r="U127" s="359"/>
      <c r="V127" s="58">
        <f t="shared" si="1"/>
        <v>68</v>
      </c>
    </row>
    <row r="128" spans="1:22" ht="12.75">
      <c r="A128" s="1274"/>
      <c r="B128" s="1278"/>
      <c r="C128" s="1267"/>
      <c r="D128" s="1287"/>
      <c r="E128" s="1264"/>
      <c r="F128" s="1042"/>
      <c r="G128" s="1267"/>
      <c r="H128" s="1270"/>
      <c r="I128" s="1264"/>
      <c r="J128" s="1042"/>
      <c r="K128" s="1267"/>
      <c r="L128" s="1287"/>
      <c r="M128" s="1264"/>
      <c r="N128" s="1348"/>
      <c r="O128" s="411" t="s">
        <v>209</v>
      </c>
      <c r="P128" s="413" t="s">
        <v>364</v>
      </c>
      <c r="Q128" s="297"/>
      <c r="R128" s="298"/>
      <c r="S128" s="281"/>
      <c r="T128" s="431">
        <v>108</v>
      </c>
      <c r="U128" s="359"/>
      <c r="V128" s="58">
        <f t="shared" si="1"/>
        <v>108</v>
      </c>
    </row>
    <row r="129" spans="1:22" ht="38.25">
      <c r="A129" s="1274"/>
      <c r="B129" s="1278"/>
      <c r="C129" s="1267"/>
      <c r="D129" s="1287"/>
      <c r="E129" s="1264"/>
      <c r="F129" s="1042"/>
      <c r="G129" s="1267"/>
      <c r="H129" s="1270"/>
      <c r="I129" s="1264"/>
      <c r="J129" s="1042"/>
      <c r="K129" s="1267"/>
      <c r="L129" s="1287"/>
      <c r="M129" s="1264"/>
      <c r="N129" s="1348"/>
      <c r="O129" s="411" t="s">
        <v>210</v>
      </c>
      <c r="P129" s="413" t="s">
        <v>365</v>
      </c>
      <c r="Q129" s="297"/>
      <c r="R129" s="298"/>
      <c r="S129" s="281"/>
      <c r="T129" s="431">
        <v>136</v>
      </c>
      <c r="U129" s="359"/>
      <c r="V129" s="58">
        <f t="shared" si="1"/>
        <v>136</v>
      </c>
    </row>
    <row r="130" spans="1:22" ht="25.5">
      <c r="A130" s="1274"/>
      <c r="B130" s="1278"/>
      <c r="C130" s="1267"/>
      <c r="D130" s="1287"/>
      <c r="E130" s="1264"/>
      <c r="F130" s="1042"/>
      <c r="G130" s="1267"/>
      <c r="H130" s="1270"/>
      <c r="I130" s="1264"/>
      <c r="J130" s="1042"/>
      <c r="K130" s="1267"/>
      <c r="L130" s="1287"/>
      <c r="M130" s="1264"/>
      <c r="N130" s="1348"/>
      <c r="O130" s="411" t="s">
        <v>211</v>
      </c>
      <c r="P130" s="413" t="s">
        <v>366</v>
      </c>
      <c r="Q130" s="297"/>
      <c r="R130" s="298"/>
      <c r="S130" s="281"/>
      <c r="T130" s="431">
        <v>460</v>
      </c>
      <c r="U130" s="359"/>
      <c r="V130" s="58">
        <f t="shared" si="1"/>
        <v>460</v>
      </c>
    </row>
    <row r="131" spans="1:22" ht="26.25" thickBot="1">
      <c r="A131" s="1274"/>
      <c r="B131" s="1278"/>
      <c r="C131" s="1267"/>
      <c r="D131" s="1287"/>
      <c r="E131" s="1264"/>
      <c r="F131" s="1042"/>
      <c r="G131" s="1267"/>
      <c r="H131" s="1270"/>
      <c r="I131" s="1264"/>
      <c r="J131" s="1042"/>
      <c r="K131" s="1267"/>
      <c r="L131" s="1287"/>
      <c r="M131" s="1264"/>
      <c r="N131" s="1348"/>
      <c r="O131" s="411" t="s">
        <v>212</v>
      </c>
      <c r="P131" s="413" t="s">
        <v>195</v>
      </c>
      <c r="Q131" s="297"/>
      <c r="R131" s="298"/>
      <c r="S131" s="281"/>
      <c r="T131" s="432">
        <v>1</v>
      </c>
      <c r="U131" s="359"/>
      <c r="V131" s="58"/>
    </row>
    <row r="132" spans="1:22" ht="13.5" thickBot="1">
      <c r="A132" s="1274"/>
      <c r="B132" s="1278"/>
      <c r="C132" s="1267"/>
      <c r="D132" s="1287"/>
      <c r="E132" s="1264"/>
      <c r="F132" s="1042"/>
      <c r="G132" s="1267"/>
      <c r="H132" s="1270"/>
      <c r="I132" s="1264"/>
      <c r="J132" s="1042"/>
      <c r="K132" s="1268"/>
      <c r="L132" s="1288"/>
      <c r="M132" s="1301"/>
      <c r="N132" s="1349"/>
      <c r="O132" s="454" t="s">
        <v>230</v>
      </c>
      <c r="P132" s="455" t="s">
        <v>3</v>
      </c>
      <c r="Q132" s="297"/>
      <c r="R132" s="298"/>
      <c r="S132" s="281"/>
      <c r="T132" s="436">
        <v>0</v>
      </c>
      <c r="U132" s="359"/>
      <c r="V132" s="58">
        <f t="shared" si="1"/>
        <v>0</v>
      </c>
    </row>
    <row r="133" spans="1:32" ht="21.75" customHeight="1">
      <c r="A133" s="1274"/>
      <c r="B133" s="1278"/>
      <c r="C133" s="1267"/>
      <c r="D133" s="1287"/>
      <c r="E133" s="1264"/>
      <c r="F133" s="1042"/>
      <c r="G133" s="1268"/>
      <c r="H133" s="1271"/>
      <c r="I133" s="1301"/>
      <c r="J133" s="1300"/>
      <c r="K133" s="12">
        <v>2</v>
      </c>
      <c r="L133" s="13" t="s">
        <v>338</v>
      </c>
      <c r="M133" s="392"/>
      <c r="N133" s="246"/>
      <c r="O133" s="13"/>
      <c r="P133" s="385"/>
      <c r="Q133" s="297"/>
      <c r="R133" s="298"/>
      <c r="S133" s="281"/>
      <c r="T133" s="407">
        <v>12081</v>
      </c>
      <c r="U133" s="359"/>
      <c r="V133" s="58">
        <f t="shared" si="1"/>
        <v>12081</v>
      </c>
      <c r="AC133" s="108"/>
      <c r="AF133" s="108"/>
    </row>
    <row r="134" spans="1:32" ht="21.75" customHeight="1" thickBot="1">
      <c r="A134" s="1274"/>
      <c r="B134" s="1278"/>
      <c r="C134" s="1267"/>
      <c r="D134" s="1287"/>
      <c r="E134" s="1264"/>
      <c r="F134" s="1042"/>
      <c r="G134" s="12">
        <v>2</v>
      </c>
      <c r="H134" s="137" t="s">
        <v>2</v>
      </c>
      <c r="I134" s="380"/>
      <c r="J134" s="182"/>
      <c r="K134" s="3"/>
      <c r="L134" s="4"/>
      <c r="M134" s="379"/>
      <c r="N134" s="375"/>
      <c r="O134" s="4"/>
      <c r="P134" s="4"/>
      <c r="Q134" s="297"/>
      <c r="R134" s="298"/>
      <c r="S134" s="281"/>
      <c r="T134" s="408">
        <v>7231</v>
      </c>
      <c r="U134" s="370"/>
      <c r="V134" s="58">
        <f t="shared" si="1"/>
        <v>7231</v>
      </c>
      <c r="AC134" s="108"/>
      <c r="AF134" s="108"/>
    </row>
    <row r="135" spans="1:32" ht="21.75" customHeight="1" thickBot="1">
      <c r="A135" s="1275"/>
      <c r="B135" s="1279"/>
      <c r="C135" s="1280"/>
      <c r="D135" s="1342"/>
      <c r="E135" s="1265"/>
      <c r="F135" s="1043"/>
      <c r="G135" s="35">
        <v>0</v>
      </c>
      <c r="H135" s="109" t="s">
        <v>9</v>
      </c>
      <c r="I135" s="381"/>
      <c r="J135" s="382"/>
      <c r="K135" s="109"/>
      <c r="L135" s="109"/>
      <c r="M135" s="381"/>
      <c r="N135" s="382"/>
      <c r="O135" s="109"/>
      <c r="P135" s="104"/>
      <c r="Q135" s="433">
        <v>3</v>
      </c>
      <c r="R135" s="434">
        <v>0</v>
      </c>
      <c r="S135" s="435">
        <v>0</v>
      </c>
      <c r="T135" s="324"/>
      <c r="U135" s="270">
        <v>11124</v>
      </c>
      <c r="V135" s="58">
        <f t="shared" si="1"/>
        <v>11127</v>
      </c>
      <c r="AD135" s="108"/>
      <c r="AF135" s="108"/>
    </row>
    <row r="136" spans="17:22" ht="12.75">
      <c r="Q136" s="58">
        <f aca="true" t="shared" si="2" ref="Q136:V136">SUM(Q98:Q135)</f>
        <v>21764</v>
      </c>
      <c r="R136" s="58">
        <f t="shared" si="2"/>
        <v>37</v>
      </c>
      <c r="S136" s="58">
        <f t="shared" si="2"/>
        <v>983</v>
      </c>
      <c r="T136" s="58">
        <f t="shared" si="2"/>
        <v>21679</v>
      </c>
      <c r="U136" s="58">
        <f t="shared" si="2"/>
        <v>11124</v>
      </c>
      <c r="V136" s="58">
        <f t="shared" si="2"/>
        <v>55586</v>
      </c>
    </row>
    <row r="137" spans="22:32" ht="12.75">
      <c r="V137" s="58"/>
      <c r="Z137" s="108"/>
      <c r="AC137" s="108"/>
      <c r="AD137" s="108"/>
      <c r="AF137" s="108"/>
    </row>
  </sheetData>
  <sheetProtection/>
  <mergeCells count="85">
    <mergeCell ref="M115:M132"/>
    <mergeCell ref="R89:T89"/>
    <mergeCell ref="N115:N132"/>
    <mergeCell ref="S92:T92"/>
    <mergeCell ref="S95:T95"/>
    <mergeCell ref="K115:K132"/>
    <mergeCell ref="L115:L132"/>
    <mergeCell ref="R90:T90"/>
    <mergeCell ref="U60:U79"/>
    <mergeCell ref="T78:T79"/>
    <mergeCell ref="Q84:T84"/>
    <mergeCell ref="Q85:T85"/>
    <mergeCell ref="U85:U97"/>
    <mergeCell ref="Q86:T86"/>
    <mergeCell ref="R91:T91"/>
    <mergeCell ref="R93:R97"/>
    <mergeCell ref="S94:T94"/>
    <mergeCell ref="S93:T93"/>
    <mergeCell ref="Q87:T87"/>
    <mergeCell ref="Q90:Q97"/>
    <mergeCell ref="R88:T88"/>
    <mergeCell ref="K60:K77"/>
    <mergeCell ref="L60:L77"/>
    <mergeCell ref="M60:M77"/>
    <mergeCell ref="N60:N77"/>
    <mergeCell ref="Q83:U83"/>
    <mergeCell ref="Q82:U82"/>
    <mergeCell ref="F115:F135"/>
    <mergeCell ref="I60:I78"/>
    <mergeCell ref="J60:J78"/>
    <mergeCell ref="G115:G133"/>
    <mergeCell ref="H115:H133"/>
    <mergeCell ref="G60:G78"/>
    <mergeCell ref="H60:H78"/>
    <mergeCell ref="I115:I133"/>
    <mergeCell ref="J115:J133"/>
    <mergeCell ref="A98:A135"/>
    <mergeCell ref="B98:B135"/>
    <mergeCell ref="C115:C135"/>
    <mergeCell ref="D115:D135"/>
    <mergeCell ref="E115:E135"/>
    <mergeCell ref="T6:T23"/>
    <mergeCell ref="Q58:S58"/>
    <mergeCell ref="Q51:S51"/>
    <mergeCell ref="Q52:S52"/>
    <mergeCell ref="Q53:S53"/>
    <mergeCell ref="Q57:S57"/>
    <mergeCell ref="R35:T35"/>
    <mergeCell ref="R36:T36"/>
    <mergeCell ref="S37:T37"/>
    <mergeCell ref="Q54:S54"/>
    <mergeCell ref="S6:S22"/>
    <mergeCell ref="Q55:S55"/>
    <mergeCell ref="S38:T38"/>
    <mergeCell ref="S39:T39"/>
    <mergeCell ref="S40:T40"/>
    <mergeCell ref="Q56:S56"/>
    <mergeCell ref="A43:A80"/>
    <mergeCell ref="B43:B80"/>
    <mergeCell ref="Q43:S43"/>
    <mergeCell ref="Q44:S44"/>
    <mergeCell ref="Q45:S45"/>
    <mergeCell ref="Q46:S46"/>
    <mergeCell ref="Q47:S47"/>
    <mergeCell ref="Q48:S48"/>
    <mergeCell ref="Q49:S49"/>
    <mergeCell ref="Q80:S80"/>
    <mergeCell ref="Q59:S59"/>
    <mergeCell ref="Q60:S79"/>
    <mergeCell ref="C60:C80"/>
    <mergeCell ref="D60:D80"/>
    <mergeCell ref="E60:E80"/>
    <mergeCell ref="F60:F80"/>
    <mergeCell ref="Q27:U27"/>
    <mergeCell ref="Q28:U28"/>
    <mergeCell ref="Q29:T29"/>
    <mergeCell ref="Q30:T30"/>
    <mergeCell ref="U30:U42"/>
    <mergeCell ref="Q31:T31"/>
    <mergeCell ref="Q50:S50"/>
    <mergeCell ref="Q32:T32"/>
    <mergeCell ref="R33:T33"/>
    <mergeCell ref="R34:T34"/>
    <mergeCell ref="Q35:Q42"/>
    <mergeCell ref="R38:R42"/>
  </mergeCells>
  <printOptions horizontalCentered="1" verticalCentered="1"/>
  <pageMargins left="0" right="0" top="0" bottom="0" header="0" footer="0"/>
  <pageSetup fitToHeight="2" horizontalDpi="600" verticalDpi="600" orientation="portrait" paperSize="9" scale="60" r:id="rId1"/>
  <rowBreaks count="1" manualBreakCount="1">
    <brk id="8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cp:lastPrinted>2008-11-19T11:48:11Z</cp:lastPrinted>
  <dcterms:created xsi:type="dcterms:W3CDTF">2006-09-08T09:29:18Z</dcterms:created>
  <dcterms:modified xsi:type="dcterms:W3CDTF">2009-06-02T08:32:45Z</dcterms:modified>
  <cp:category/>
  <cp:version/>
  <cp:contentType/>
  <cp:contentStatus/>
</cp:coreProperties>
</file>