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500" windowHeight="12735" activeTab="0"/>
  </bookViews>
  <sheets>
    <sheet name="PCLFS" sheetId="1" r:id="rId1"/>
    <sheet name="PCMAS_formal" sheetId="2" state="hidden" r:id="rId2"/>
    <sheet name="PCMAS" sheetId="3" r:id="rId3"/>
    <sheet name="PCMAS (time use)" sheetId="4" state="hidden" r:id="rId4"/>
    <sheet name="PUMASmvalues" sheetId="5" state="hidden" r:id="rId5"/>
    <sheet name="PACTIV" sheetId="6" r:id="rId6"/>
    <sheet name="POCC" sheetId="7" r:id="rId7"/>
    <sheet name="PIND" sheetId="8" r:id="rId8"/>
    <sheet name="PTYPEWK" sheetId="9" r:id="rId9"/>
    <sheet name="PFULPAR" sheetId="10" r:id="rId10"/>
    <sheet name="pweektl_check" sheetId="11" state="hidden" r:id="rId11"/>
    <sheet name="PWEEKTLmgrid" sheetId="12" state="hidden" r:id="rId12"/>
    <sheet name="PCONTRA" sheetId="13" r:id="rId13"/>
    <sheet name="Sheet1" sheetId="14" state="hidden" r:id="rId14"/>
    <sheet name="COUPLE" sheetId="15" state="hidden" r:id="rId15"/>
    <sheet name="PCARE_couple" sheetId="16" state="hidden" r:id="rId16"/>
    <sheet name="PSEARCH" sheetId="17" r:id="rId17"/>
    <sheet name="PCARE" sheetId="18" r:id="rId18"/>
  </sheets>
  <definedNames>
    <definedName name="_xlnm.Print_Area" localSheetId="14">'COUPLE'!$A$1:$P$109</definedName>
    <definedName name="_xlnm.Print_Area" localSheetId="5">'PACTIV'!$A$1:$M$77</definedName>
    <definedName name="_xlnm.Print_Area" localSheetId="17">'PCARE'!$A$1:$M$36</definedName>
    <definedName name="_xlnm.Print_Area" localSheetId="15">'PCARE_couple'!$A$1:$AR$65</definedName>
    <definedName name="_xlnm.Print_Area" localSheetId="0">'PCLFS'!$A$1:$AG$75</definedName>
    <definedName name="_xlnm.Print_Area" localSheetId="2">'PCMAS'!$A$1:$AB$57</definedName>
    <definedName name="_xlnm.Print_Area" localSheetId="3">'PCMAS (time use)'!$A$1:$AH$109</definedName>
    <definedName name="_xlnm.Print_Area" localSheetId="1">'PCMAS_formal'!$A$1:$J$42</definedName>
    <definedName name="_xlnm.Print_Area" localSheetId="12">'PCONTRA'!$A$1:$K$36</definedName>
    <definedName name="_xlnm.Print_Area" localSheetId="9">'PFULPAR'!$A$1:$H$33</definedName>
    <definedName name="_xlnm.Print_Area" localSheetId="7">'PIND'!$A$1:$G$64</definedName>
    <definedName name="_xlnm.Print_Area" localSheetId="6">'POCC'!$A$1:$G$34</definedName>
    <definedName name="_xlnm.Print_Area" localSheetId="16">'PSEARCH'!$A$1:$G$36</definedName>
    <definedName name="_xlnm.Print_Area" localSheetId="8">'PTYPEWK'!$A$1:$H$33</definedName>
    <definedName name="_xlnm.Print_Titles" localSheetId="3">'PCMAS (time use)'!$1:$2</definedName>
  </definedNames>
  <calcPr fullCalcOnLoad="1"/>
</workbook>
</file>

<file path=xl/comments15.xml><?xml version="1.0" encoding="utf-8"?>
<comments xmlns="http://schemas.openxmlformats.org/spreadsheetml/2006/main">
  <authors>
    <author>Helen Connolly</author>
  </authors>
  <commentList>
    <comment ref="H62" authorId="0">
      <text>
        <r>
          <rPr>
            <b/>
            <sz val="8"/>
            <rFont val="Tahoma"/>
            <family val="2"/>
          </rPr>
          <t>Helen Connolly:</t>
        </r>
        <r>
          <rPr>
            <sz val="8"/>
            <rFont val="Tahoma"/>
            <family val="2"/>
          </rPr>
          <t xml:space="preserve">
Assumes only 2 grandparents in the HH.  In SVN1999, there is never more than one grandparent in the HH.</t>
        </r>
      </text>
    </comment>
    <comment ref="H29" authorId="0">
      <text>
        <r>
          <rPr>
            <b/>
            <sz val="8"/>
            <rFont val="Tahoma"/>
            <family val="2"/>
          </rPr>
          <t>Helen Connolly:</t>
        </r>
        <r>
          <rPr>
            <sz val="8"/>
            <rFont val="Tahoma"/>
            <family val="2"/>
          </rPr>
          <t xml:space="preserve">
Assumes only 2 grandparents in the HH.  In SVN1999, there is never more than one grandparent in the HH.</t>
        </r>
      </text>
    </comment>
  </commentList>
</comments>
</file>

<file path=xl/sharedStrings.xml><?xml version="1.0" encoding="utf-8"?>
<sst xmlns="http://schemas.openxmlformats.org/spreadsheetml/2006/main" count="2919" uniqueCount="561">
  <si>
    <t>yes</t>
  </si>
  <si>
    <t>no</t>
  </si>
  <si>
    <t>mi</t>
  </si>
  <si>
    <t>not employed</t>
  </si>
  <si>
    <t>missing</t>
  </si>
  <si>
    <t>military service</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</si>
  <si>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</si>
  <si>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</si>
  <si>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</si>
  <si>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</si>
  <si>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</si>
  <si>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</si>
  <si>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</si>
  <si>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</si>
  <si>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</si>
  <si>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</si>
  <si>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</si>
  <si>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</si>
  <si>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</si>
  <si>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</si>
  <si>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</si>
  <si>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</si>
  <si>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</si>
  <si>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</si>
  <si>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</si>
  <si>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1-4</t>
  </si>
  <si>
    <t>1-2</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</si>
  <si>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</si>
  <si>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</si>
  <si>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</si>
  <si>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</si>
  <si>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</si>
  <si>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</si>
  <si>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</si>
  <si>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</si>
  <si>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</si>
  <si>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</si>
  <si>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</si>
  <si>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</si>
  <si>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</si>
  <si>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</si>
  <si>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</si>
  <si>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</si>
  <si>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</si>
  <si>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</si>
  <si>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</si>
  <si>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</si>
  <si>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</si>
  <si>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</si>
  <si>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</si>
  <si>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</si>
  <si>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</si>
  <si>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</si>
  <si>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</si>
  <si>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</si>
  <si>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</si>
  <si>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</si>
  <si>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</si>
  <si>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</si>
  <si>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</si>
  <si>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</si>
  <si>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part-time</t>
  </si>
  <si>
    <t>full-time</t>
  </si>
  <si>
    <t>rp02XX &lt;&gt; -1 &amp; rp02XX&lt;&gt; -3 for XX=01, 04, 07, 10, 13, 19, 22</t>
  </si>
  <si>
    <t>valid value</t>
  </si>
  <si>
    <t>other</t>
  </si>
  <si>
    <t>NILF; retired</t>
  </si>
  <si>
    <t>Not in Universe</t>
  </si>
  <si>
    <t>In Universe, no information</t>
  </si>
  <si>
    <t>Age</t>
  </si>
  <si>
    <t>Not Emp; retired</t>
  </si>
  <si>
    <t>&gt;0</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</si>
  <si>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</si>
  <si>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</si>
  <si>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</si>
  <si>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</si>
  <si>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</si>
  <si>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</si>
  <si>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</si>
  <si>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</si>
  <si>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</si>
  <si>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</si>
  <si>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</si>
  <si>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</si>
  <si>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</si>
  <si>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</si>
  <si>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</si>
  <si>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</si>
  <si>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</si>
  <si>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</si>
  <si>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</si>
  <si>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</si>
  <si>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</si>
  <si>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</si>
  <si>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</si>
  <si>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</si>
  <si>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</si>
  <si>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</si>
  <si>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</si>
  <si>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</si>
  <si>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</si>
  <si>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</si>
  <si>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</si>
  <si>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NR to all questions</t>
  </si>
  <si>
    <t>ONLY REPORTED ACTIVITY</t>
  </si>
  <si>
    <t>Other (not employed)</t>
  </si>
  <si>
    <t>Other (short time pay)</t>
  </si>
  <si>
    <t>short-time pay</t>
  </si>
  <si>
    <t>5</t>
  </si>
  <si>
    <t>10-14</t>
  </si>
  <si>
    <t>15-37</t>
  </si>
  <si>
    <t>40-41</t>
  </si>
  <si>
    <t>45</t>
  </si>
  <si>
    <t>50-52</t>
  </si>
  <si>
    <t>55</t>
  </si>
  <si>
    <t>60-64</t>
  </si>
  <si>
    <t>65-67</t>
  </si>
  <si>
    <t>70-74</t>
  </si>
  <si>
    <t>75</t>
  </si>
  <si>
    <t>80</t>
  </si>
  <si>
    <t>85</t>
  </si>
  <si>
    <t>90-93</t>
  </si>
  <si>
    <t>95</t>
  </si>
  <si>
    <t>99</t>
  </si>
  <si>
    <t>1000-17990</t>
  </si>
  <si>
    <t>1</t>
  </si>
  <si>
    <t>6</t>
  </si>
  <si>
    <t>7</t>
  </si>
  <si>
    <t>8</t>
  </si>
  <si>
    <t>9</t>
  </si>
  <si>
    <t>10</t>
  </si>
  <si>
    <t>11</t>
  </si>
  <si>
    <t>1-7</t>
  </si>
  <si>
    <t>DEU2000: concurrent activities in PWEEKTL</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</si>
  <si>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</si>
  <si>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</si>
  <si>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</si>
  <si>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</si>
  <si>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</si>
  <si>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</si>
  <si>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</si>
  <si>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</si>
  <si>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</si>
  <si>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</si>
  <si>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</si>
  <si>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</si>
  <si>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</si>
  <si>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</si>
  <si>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</si>
  <si>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</si>
  <si>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</si>
  <si>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</si>
  <si>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</si>
  <si>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</si>
  <si>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</si>
  <si>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</si>
  <si>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</si>
  <si>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</si>
  <si>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</si>
  <si>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</si>
  <si>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</si>
  <si>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</si>
  <si>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</si>
  <si>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</si>
  <si>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</si>
  <si>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</si>
  <si>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</si>
  <si>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</si>
  <si>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</si>
  <si>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</si>
  <si>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</si>
  <si>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</si>
  <si>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</si>
  <si>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</si>
  <si>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</si>
  <si>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</si>
  <si>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</si>
  <si>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</si>
  <si>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</si>
  <si>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</si>
  <si>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</si>
  <si>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</si>
  <si>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</si>
  <si>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</si>
  <si>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</si>
  <si>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</si>
  <si>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</si>
  <si>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</si>
  <si>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</si>
  <si>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</si>
  <si>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JANUARY</t>
  </si>
  <si>
    <t>FEBRUARY</t>
  </si>
  <si>
    <t>MARCH</t>
  </si>
  <si>
    <t>APRIL</t>
  </si>
  <si>
    <t>MAY</t>
  </si>
  <si>
    <t>JUNE</t>
  </si>
  <si>
    <t>JULY</t>
  </si>
  <si>
    <t>AUGUST</t>
  </si>
  <si>
    <t>SEPTEMBER</t>
  </si>
  <si>
    <t>OCTOBER</t>
  </si>
  <si>
    <t>DECEMBER</t>
  </si>
  <si>
    <t>NOVEMBER</t>
  </si>
  <si>
    <t>unemployed</t>
  </si>
  <si>
    <t>m_age</t>
  </si>
  <si>
    <t>&lt;15</t>
  </si>
  <si>
    <t>&gt;=15</t>
  </si>
  <si>
    <t>employee</t>
  </si>
  <si>
    <t>unpaid family worker</t>
  </si>
  <si>
    <t>m_formal</t>
  </si>
  <si>
    <t>Formal activity status</t>
  </si>
  <si>
    <t>not military service</t>
  </si>
  <si>
    <t>m_status</t>
  </si>
  <si>
    <t>NR</t>
  </si>
  <si>
    <t>retired</t>
  </si>
  <si>
    <t>pupil, student</t>
  </si>
  <si>
    <t>housewife</t>
  </si>
  <si>
    <t>unable to work</t>
  </si>
  <si>
    <t>looking for a job during the last 4 weeks</t>
  </si>
  <si>
    <t>have already found a job</t>
  </si>
  <si>
    <t>available next 2 weeks</t>
  </si>
  <si>
    <t>Emp; at work last week</t>
  </si>
  <si>
    <t>Emp; not at work last week</t>
  </si>
  <si>
    <t>Emp; military service</t>
  </si>
  <si>
    <t>Unemp; ILO</t>
  </si>
  <si>
    <t>Unemp; ILO, already found job</t>
  </si>
  <si>
    <t>Unemp; not ILO, looked last 4 weeks</t>
  </si>
  <si>
    <t>NILF; unable to work</t>
  </si>
  <si>
    <t>NILF; pupil/student</t>
  </si>
  <si>
    <t>% Employed =</t>
  </si>
  <si>
    <t>Universe= age &gt;=15</t>
  </si>
  <si>
    <t>SVN1999: PCMAS</t>
  </si>
  <si>
    <t>Indist; n.e.c.</t>
  </si>
  <si>
    <t>Not Emp; unemp</t>
  </si>
  <si>
    <t>Not Emp; pupil/student</t>
  </si>
  <si>
    <t>Not Emp; housewife</t>
  </si>
  <si>
    <t>Not Emp; unable to work</t>
  </si>
  <si>
    <t>worker</t>
  </si>
  <si>
    <t>Emp; worker</t>
  </si>
  <si>
    <t>Not Emp; n.e.c.</t>
  </si>
  <si>
    <t>NOT 6</t>
  </si>
  <si>
    <t>Emp; employee</t>
  </si>
  <si>
    <t>Other Emp; unpaid family worker</t>
  </si>
  <si>
    <t>Status for non-working</t>
  </si>
  <si>
    <t>m_employ</t>
  </si>
  <si>
    <t>employed in his/her own company</t>
  </si>
  <si>
    <t>independent entrepreneur, craftsmen</t>
  </si>
  <si>
    <t>farmer</t>
  </si>
  <si>
    <t>freelance worker</t>
  </si>
  <si>
    <t>contract for work</t>
  </si>
  <si>
    <t>work for direct payment</t>
  </si>
  <si>
    <t>NOT 10</t>
  </si>
  <si>
    <t>Employment status in the last 7 days</t>
  </si>
  <si>
    <t>author's contract</t>
  </si>
  <si>
    <t>Emp; work for direct payment</t>
  </si>
  <si>
    <t>Emp; contract for work</t>
  </si>
  <si>
    <t>Emp; author's contract</t>
  </si>
  <si>
    <t>Self-emp; employer, company owner</t>
  </si>
  <si>
    <t>Self-emp; without other workers, company owner</t>
  </si>
  <si>
    <t>Self-emp; employer, independent entrepreneur, craftsman</t>
  </si>
  <si>
    <t>Self-emp; without other workers, independent entrepreneur, craftsman</t>
  </si>
  <si>
    <t>Self-emp; employer, farmer</t>
  </si>
  <si>
    <t>Self-emp; without other workers, farmer</t>
  </si>
  <si>
    <t>Self-emp; without other workers, freelance worker</t>
  </si>
  <si>
    <t>NR or NA</t>
  </si>
  <si>
    <t>ISCO88 classification</t>
  </si>
  <si>
    <t>[valid ISCO code]</t>
  </si>
  <si>
    <t>PRIVATE</t>
  </si>
  <si>
    <t>private</t>
  </si>
  <si>
    <t>public</t>
  </si>
  <si>
    <t>FULL-TIME</t>
  </si>
  <si>
    <t>PART-TIME</t>
  </si>
  <si>
    <t>1, 7-9</t>
  </si>
  <si>
    <t>2-6</t>
  </si>
  <si>
    <t>self-employed or unpaid family worker</t>
  </si>
  <si>
    <t>paid employee</t>
  </si>
  <si>
    <t>ILO employed</t>
  </si>
  <si>
    <t>paid employee, contract, or direct pay</t>
  </si>
  <si>
    <t>2-9</t>
  </si>
  <si>
    <t>other worker</t>
  </si>
  <si>
    <t>permanent</t>
  </si>
  <si>
    <t>limited time</t>
  </si>
  <si>
    <t>no, will start work soon (already found job)</t>
  </si>
  <si>
    <t>SVN1999: PCARE</t>
  </si>
  <si>
    <t>child</t>
  </si>
  <si>
    <t>matern</t>
  </si>
  <si>
    <t>parent</t>
  </si>
  <si>
    <t>child1</t>
  </si>
  <si>
    <t>layett</t>
  </si>
  <si>
    <t>none</t>
  </si>
  <si>
    <t>matern &amp; child1</t>
  </si>
  <si>
    <t>matern &amp; layett</t>
  </si>
  <si>
    <t>parent &amp; child1</t>
  </si>
  <si>
    <t>child1 &amp; layett</t>
  </si>
  <si>
    <t>matern &amp; child1 &amp; layett</t>
  </si>
  <si>
    <t>no child benefits recieved by ind/couple</t>
  </si>
  <si>
    <t>employed on leave, receives maternity benefits</t>
  </si>
  <si>
    <t>employed on leave, receives parental benefits</t>
  </si>
  <si>
    <t>ind/couple received birth grant</t>
  </si>
  <si>
    <t>ind/couple receives care benefits for special needs child</t>
  </si>
  <si>
    <t>ind/couple receives income-based child allowance</t>
  </si>
  <si>
    <t>m_matern</t>
  </si>
  <si>
    <t>Maternity leave compensation</t>
  </si>
  <si>
    <t>m_parent</t>
  </si>
  <si>
    <t>m_layett</t>
  </si>
  <si>
    <t>mi for both self and partner</t>
  </si>
  <si>
    <t>&gt;0 for either self or partner</t>
  </si>
  <si>
    <t>m_child1</t>
  </si>
  <si>
    <t>Child care allowance (special medical needs)</t>
  </si>
  <si>
    <t>Birth grant</t>
  </si>
  <si>
    <t>Parental allowance</t>
  </si>
  <si>
    <t>m_child</t>
  </si>
  <si>
    <t>Income-based family allowance</t>
  </si>
  <si>
    <t>&gt;0 for partner</t>
  </si>
  <si>
    <t>self-employed</t>
  </si>
  <si>
    <t>7-9</t>
  </si>
  <si>
    <t>partner receives maternity benefits, n.e.c.</t>
  </si>
  <si>
    <t>partner receives parental benefits, n.e.c.</t>
  </si>
  <si>
    <t>PROGRAMMING NOTE: Grey area is not necessary for definitions.  It is used only to determine the distribution of PCARE over employment status.</t>
  </si>
  <si>
    <t>PROGRAMMING NOTE: See COUPLE tab for coding and definitions of couple status.</t>
  </si>
  <si>
    <t>SVN1999: COUPLE</t>
  </si>
  <si>
    <t>Universe= all individuals</t>
  </si>
  <si>
    <t>uncoupled individual</t>
  </si>
  <si>
    <t>head couple</t>
  </si>
  <si>
    <t>both parents of head</t>
  </si>
  <si>
    <t>both parents-in-laws of head</t>
  </si>
  <si>
    <t>both grandparents of head</t>
  </si>
  <si>
    <t>sibling &amp; his/her spouse/partner</t>
  </si>
  <si>
    <t>child &amp; his/her spouse/partner</t>
  </si>
  <si>
    <t>unidentifiable partner relationship</t>
  </si>
  <si>
    <t>There are no heads reported to be in same-sex relationships.  Therefore, it is assumed that no other couples are in same-sex relationships.</t>
  </si>
  <si>
    <t>&lt;15 or mi</t>
  </si>
  <si>
    <t>m_relati</t>
  </si>
  <si>
    <t>Relation to the head of household</t>
  </si>
  <si>
    <t>head</t>
  </si>
  <si>
    <t>2-3</t>
  </si>
  <si>
    <t>4</t>
  </si>
  <si>
    <t>sister/brother</t>
  </si>
  <si>
    <t>grandparent</t>
  </si>
  <si>
    <t>grandchild</t>
  </si>
  <si>
    <t>parent-in-law</t>
  </si>
  <si>
    <t>m_gender</t>
  </si>
  <si>
    <t>spouse present in HH</t>
  </si>
  <si>
    <t>&gt;1</t>
  </si>
  <si>
    <t>no spouse present in HH</t>
  </si>
  <si>
    <t>two parents in HH</t>
  </si>
  <si>
    <t>one parent in HH</t>
  </si>
  <si>
    <t>two parents-in-law in HH</t>
  </si>
  <si>
    <t>one parent-in-law in HH</t>
  </si>
  <si>
    <t>&gt;2</t>
  </si>
  <si>
    <t>one grandparent in HH</t>
  </si>
  <si>
    <t>two grandparents in HH</t>
  </si>
  <si>
    <t>not a couple</t>
  </si>
  <si>
    <t>couple</t>
  </si>
  <si>
    <t>more than 2 grandparents in HH</t>
  </si>
  <si>
    <t>brother</t>
  </si>
  <si>
    <t>sister</t>
  </si>
  <si>
    <t>one brother in HH</t>
  </si>
  <si>
    <r>
      <t xml:space="preserve"># individuals with </t>
    </r>
    <r>
      <rPr>
        <b/>
        <i/>
        <sz val="10"/>
        <rFont val="Arial"/>
        <family val="2"/>
      </rPr>
      <t>m_relati</t>
    </r>
    <r>
      <rPr>
        <b/>
        <sz val="10"/>
        <rFont val="Arial"/>
        <family val="2"/>
      </rPr>
      <t xml:space="preserve"> = 5 &amp; </t>
    </r>
    <r>
      <rPr>
        <b/>
        <i/>
        <sz val="10"/>
        <rFont val="Arial"/>
        <family val="2"/>
      </rPr>
      <t>m_gender</t>
    </r>
    <r>
      <rPr>
        <b/>
        <sz val="10"/>
        <rFont val="Arial"/>
        <family val="2"/>
      </rPr>
      <t>=1</t>
    </r>
  </si>
  <si>
    <r>
      <t xml:space="preserve"># individuals with </t>
    </r>
    <r>
      <rPr>
        <b/>
        <i/>
        <sz val="10"/>
        <rFont val="Arial"/>
        <family val="2"/>
      </rPr>
      <t>m_relati</t>
    </r>
    <r>
      <rPr>
        <b/>
        <sz val="10"/>
        <rFont val="Arial"/>
        <family val="2"/>
      </rPr>
      <t xml:space="preserve"> = 8 &amp; </t>
    </r>
    <r>
      <rPr>
        <b/>
        <i/>
        <sz val="10"/>
        <rFont val="Arial"/>
        <family val="2"/>
      </rPr>
      <t>m_gender</t>
    </r>
    <r>
      <rPr>
        <b/>
        <sz val="10"/>
        <rFont val="Arial"/>
        <family val="2"/>
      </rPr>
      <t>=2</t>
    </r>
  </si>
  <si>
    <t>one sister-in-law in HH</t>
  </si>
  <si>
    <t>no sister-in-law in HH</t>
  </si>
  <si>
    <t>more than one sister-in-law in HH</t>
  </si>
  <si>
    <t>more than one brother in HH</t>
  </si>
  <si>
    <t>at least one sister-in-law in HH</t>
  </si>
  <si>
    <t>Same as for "brother" with genders reversed</t>
  </si>
  <si>
    <r>
      <t xml:space="preserve">Same as "sister/brother" with </t>
    </r>
    <r>
      <rPr>
        <b/>
        <sz val="10"/>
        <rFont val="Arial"/>
        <family val="2"/>
      </rPr>
      <t>m_relati</t>
    </r>
    <r>
      <rPr>
        <b/>
        <i/>
        <sz val="10"/>
        <rFont val="Arial"/>
        <family val="2"/>
      </rPr>
      <t xml:space="preserve">=8 &amp; </t>
    </r>
    <r>
      <rPr>
        <b/>
        <sz val="10"/>
        <rFont val="Arial"/>
        <family val="2"/>
      </rPr>
      <t>m_relati</t>
    </r>
    <r>
      <rPr>
        <b/>
        <i/>
        <sz val="10"/>
        <rFont val="Arial"/>
        <family val="2"/>
      </rPr>
      <t>=5 reversed</t>
    </r>
  </si>
  <si>
    <r>
      <t xml:space="preserve">Same as "child or foster child" with </t>
    </r>
    <r>
      <rPr>
        <b/>
        <sz val="10"/>
        <rFont val="Arial"/>
        <family val="2"/>
      </rPr>
      <t>m_relati</t>
    </r>
    <r>
      <rPr>
        <b/>
        <i/>
        <sz val="10"/>
        <rFont val="Arial"/>
        <family val="2"/>
      </rPr>
      <t xml:space="preserve">=(2 or 3) &amp; </t>
    </r>
    <r>
      <rPr>
        <b/>
        <sz val="10"/>
        <rFont val="Arial"/>
        <family val="2"/>
      </rPr>
      <t>m_relati</t>
    </r>
    <r>
      <rPr>
        <b/>
        <i/>
        <sz val="10"/>
        <rFont val="Arial"/>
        <family val="2"/>
      </rPr>
      <t>=7 reversed</t>
    </r>
  </si>
  <si>
    <t>child or foster child</t>
  </si>
  <si>
    <r>
      <t xml:space="preserve"># individuals with </t>
    </r>
    <r>
      <rPr>
        <b/>
        <i/>
        <sz val="10"/>
        <rFont val="Arial"/>
        <family val="2"/>
      </rPr>
      <t>m_relati</t>
    </r>
    <r>
      <rPr>
        <b/>
        <sz val="10"/>
        <rFont val="Arial"/>
        <family val="2"/>
      </rPr>
      <t xml:space="preserve"> = (2 or 3) &amp; </t>
    </r>
    <r>
      <rPr>
        <b/>
        <i/>
        <sz val="10"/>
        <rFont val="Arial"/>
        <family val="2"/>
      </rPr>
      <t>m_gender</t>
    </r>
    <r>
      <rPr>
        <b/>
        <sz val="10"/>
        <rFont val="Arial"/>
        <family val="2"/>
      </rPr>
      <t>=1</t>
    </r>
  </si>
  <si>
    <t>one son in HH</t>
  </si>
  <si>
    <r>
      <t xml:space="preserve"># individuals with </t>
    </r>
    <r>
      <rPr>
        <b/>
        <i/>
        <sz val="10"/>
        <rFont val="Arial"/>
        <family val="2"/>
      </rPr>
      <t>m_relati</t>
    </r>
    <r>
      <rPr>
        <b/>
        <sz val="10"/>
        <rFont val="Arial"/>
        <family val="2"/>
      </rPr>
      <t xml:space="preserve"> = 7 &amp; </t>
    </r>
    <r>
      <rPr>
        <b/>
        <i/>
        <sz val="10"/>
        <rFont val="Arial"/>
        <family val="2"/>
      </rPr>
      <t>m_gender</t>
    </r>
    <r>
      <rPr>
        <b/>
        <sz val="10"/>
        <rFont val="Arial"/>
        <family val="2"/>
      </rPr>
      <t>=2</t>
    </r>
  </si>
  <si>
    <t>no daughter-in-law in HH</t>
  </si>
  <si>
    <t>one daughter-in-law in HH</t>
  </si>
  <si>
    <t>more than one daughter-in-law in HH</t>
  </si>
  <si>
    <t>at least one daughter-in-law in HH</t>
  </si>
  <si>
    <t>only unattached adult grandchildren remain unclassified</t>
  </si>
  <si>
    <t>See "brother"</t>
  </si>
  <si>
    <t>See "son"</t>
  </si>
  <si>
    <t>Same as for "son" with genders reversed</t>
  </si>
  <si>
    <t>grandchildren, other relatives, and non-relatives in HH</t>
  </si>
  <si>
    <r>
      <t># individuals with [</t>
    </r>
    <r>
      <rPr>
        <b/>
        <i/>
        <sz val="10"/>
        <rFont val="Arial"/>
        <family val="2"/>
      </rPr>
      <t>m_relati</t>
    </r>
    <r>
      <rPr>
        <b/>
        <sz val="10"/>
        <rFont val="Arial"/>
        <family val="2"/>
      </rPr>
      <t xml:space="preserve"> = 10] == [# individuals with mi(couple)] &gt; 0</t>
    </r>
  </si>
  <si>
    <t># individuals with mi(couple)</t>
  </si>
  <si>
    <t>more than one unknown relationship</t>
  </si>
  <si>
    <t>last remaining unassigned individual</t>
  </si>
  <si>
    <t>11, 12</t>
  </si>
  <si>
    <t>other relative or non-relative</t>
  </si>
  <si>
    <t>NOTE:</t>
  </si>
  <si>
    <r>
      <t>min(</t>
    </r>
    <r>
      <rPr>
        <b/>
        <i/>
        <sz val="10"/>
        <rFont val="Arial"/>
        <family val="2"/>
      </rPr>
      <t>m_relati</t>
    </r>
    <r>
      <rPr>
        <b/>
        <sz val="10"/>
        <rFont val="Arial"/>
        <family val="2"/>
      </rPr>
      <t>)
within HH</t>
    </r>
  </si>
  <si>
    <r>
      <t xml:space="preserve"># individuals with
</t>
    </r>
    <r>
      <rPr>
        <b/>
        <i/>
        <sz val="10"/>
        <rFont val="Arial"/>
        <family val="2"/>
      </rPr>
      <t>m_relati</t>
    </r>
    <r>
      <rPr>
        <b/>
        <sz val="10"/>
        <rFont val="Arial"/>
        <family val="2"/>
      </rPr>
      <t xml:space="preserve"> = 9</t>
    </r>
  </si>
  <si>
    <t>daughter/
son-in-law</t>
  </si>
  <si>
    <t>sister/
brother-in-law</t>
  </si>
  <si>
    <r>
      <t>m_gender</t>
    </r>
    <r>
      <rPr>
        <b/>
        <sz val="10"/>
        <rFont val="Arial"/>
        <family val="2"/>
      </rPr>
      <t>[ind 1]
 =</t>
    </r>
    <r>
      <rPr>
        <b/>
        <i/>
        <sz val="10"/>
        <rFont val="Arial"/>
        <family val="2"/>
      </rPr>
      <t>m_gender</t>
    </r>
    <r>
      <rPr>
        <b/>
        <sz val="10"/>
        <rFont val="Arial"/>
        <family val="2"/>
      </rPr>
      <t>[ind 2]</t>
    </r>
  </si>
  <si>
    <r>
      <t xml:space="preserve"># individuals with
</t>
    </r>
    <r>
      <rPr>
        <b/>
        <i/>
        <sz val="10"/>
        <rFont val="Arial"/>
        <family val="2"/>
      </rPr>
      <t>m_relati</t>
    </r>
    <r>
      <rPr>
        <b/>
        <sz val="10"/>
        <rFont val="Arial"/>
        <family val="2"/>
      </rPr>
      <t xml:space="preserve"> = 8 
&amp; </t>
    </r>
    <r>
      <rPr>
        <b/>
        <i/>
        <sz val="10"/>
        <rFont val="Arial"/>
        <family val="2"/>
      </rPr>
      <t>m_gender</t>
    </r>
    <r>
      <rPr>
        <b/>
        <sz val="10"/>
        <rFont val="Arial"/>
        <family val="2"/>
      </rPr>
      <t>=2</t>
    </r>
  </si>
  <si>
    <t># individuals with
m_relati = 8 
&amp; m_gender=2</t>
  </si>
  <si>
    <t>brother-in-law</t>
  </si>
  <si>
    <t>sister-in-law</t>
  </si>
  <si>
    <r>
      <t xml:space="preserve"># individuals with </t>
    </r>
    <r>
      <rPr>
        <b/>
        <i/>
        <sz val="10"/>
        <rFont val="Arial"/>
        <family val="2"/>
      </rPr>
      <t>m_relati</t>
    </r>
    <r>
      <rPr>
        <b/>
        <sz val="10"/>
        <rFont val="Arial"/>
        <family val="2"/>
      </rPr>
      <t xml:space="preserve"> = 8 &amp; </t>
    </r>
    <r>
      <rPr>
        <b/>
        <i/>
        <sz val="10"/>
        <rFont val="Arial"/>
        <family val="2"/>
      </rPr>
      <t>m_gender</t>
    </r>
    <r>
      <rPr>
        <b/>
        <sz val="10"/>
        <rFont val="Arial"/>
        <family val="2"/>
      </rPr>
      <t>=1</t>
    </r>
  </si>
  <si>
    <t>one brother-in-law in HH</t>
  </si>
  <si>
    <t>more than one brother-in-law in HH</t>
  </si>
  <si>
    <r>
      <t xml:space="preserve"># individuals with
</t>
    </r>
    <r>
      <rPr>
        <b/>
        <i/>
        <sz val="10"/>
        <rFont val="Arial"/>
        <family val="2"/>
      </rPr>
      <t>m_relati</t>
    </r>
    <r>
      <rPr>
        <b/>
        <sz val="10"/>
        <rFont val="Arial"/>
        <family val="2"/>
      </rPr>
      <t xml:space="preserve"> = 5 
&amp; </t>
    </r>
    <r>
      <rPr>
        <b/>
        <i/>
        <sz val="10"/>
        <rFont val="Arial"/>
        <family val="2"/>
      </rPr>
      <t>m_gender</t>
    </r>
    <r>
      <rPr>
        <b/>
        <sz val="10"/>
        <rFont val="Arial"/>
        <family val="2"/>
      </rPr>
      <t>=2</t>
    </r>
  </si>
  <si>
    <t>no sister in HH</t>
  </si>
  <si>
    <t>one sister in HH</t>
  </si>
  <si>
    <t>more than one sister in HH</t>
  </si>
  <si>
    <t>at least one sister in HH</t>
  </si>
  <si>
    <r>
      <t xml:space="preserve"># individuals with
</t>
    </r>
    <r>
      <rPr>
        <b/>
        <i/>
        <sz val="10"/>
        <rFont val="Arial"/>
        <family val="2"/>
      </rPr>
      <t>m_relati</t>
    </r>
    <r>
      <rPr>
        <b/>
        <sz val="10"/>
        <rFont val="Arial"/>
        <family val="2"/>
      </rPr>
      <t xml:space="preserve"> = 5 
&amp; </t>
    </r>
    <r>
      <rPr>
        <b/>
        <i/>
        <sz val="10"/>
        <rFont val="Arial"/>
        <family val="2"/>
      </rPr>
      <t>m_gender</t>
    </r>
    <r>
      <rPr>
        <b/>
        <sz val="10"/>
        <rFont val="Arial"/>
        <family val="2"/>
      </rPr>
      <t>=1</t>
    </r>
  </si>
  <si>
    <t>at least one brother in HH</t>
  </si>
  <si>
    <t>no brother in HH</t>
  </si>
  <si>
    <t>son</t>
  </si>
  <si>
    <t>daughter</t>
  </si>
  <si>
    <r>
      <t xml:space="preserve"># individuals with </t>
    </r>
    <r>
      <rPr>
        <b/>
        <i/>
        <sz val="10"/>
        <rFont val="Arial"/>
        <family val="2"/>
      </rPr>
      <t>m_relati</t>
    </r>
    <r>
      <rPr>
        <b/>
        <sz val="10"/>
        <rFont val="Arial"/>
        <family val="2"/>
      </rPr>
      <t xml:space="preserve"> = (2 or 3) &amp; </t>
    </r>
    <r>
      <rPr>
        <b/>
        <i/>
        <sz val="10"/>
        <rFont val="Arial"/>
        <family val="2"/>
      </rPr>
      <t>m_gender</t>
    </r>
    <r>
      <rPr>
        <b/>
        <sz val="10"/>
        <rFont val="Arial"/>
        <family val="2"/>
      </rPr>
      <t>=2</t>
    </r>
  </si>
  <si>
    <t>more than one son in HH</t>
  </si>
  <si>
    <t>one daughter in HH</t>
  </si>
  <si>
    <t>more than one daughter in HH</t>
  </si>
  <si>
    <r>
      <t xml:space="preserve"># individuals with </t>
    </r>
    <r>
      <rPr>
        <b/>
        <i/>
        <sz val="10"/>
        <rFont val="Arial"/>
        <family val="2"/>
      </rPr>
      <t>m_relati</t>
    </r>
    <r>
      <rPr>
        <b/>
        <sz val="10"/>
        <rFont val="Arial"/>
        <family val="2"/>
      </rPr>
      <t xml:space="preserve"> = 7 &amp; </t>
    </r>
    <r>
      <rPr>
        <b/>
        <i/>
        <sz val="10"/>
        <rFont val="Arial"/>
        <family val="2"/>
      </rPr>
      <t>m_gender</t>
    </r>
    <r>
      <rPr>
        <b/>
        <sz val="10"/>
        <rFont val="Arial"/>
        <family val="2"/>
      </rPr>
      <t>=1</t>
    </r>
  </si>
  <si>
    <r>
      <t xml:space="preserve"># individuals with </t>
    </r>
    <r>
      <rPr>
        <b/>
        <i/>
        <sz val="10"/>
        <rFont val="Arial"/>
        <family val="2"/>
      </rPr>
      <t>m_relati</t>
    </r>
    <r>
      <rPr>
        <b/>
        <sz val="10"/>
        <rFont val="Arial"/>
        <family val="2"/>
      </rPr>
      <t xml:space="preserve"> = 5 &amp; </t>
    </r>
    <r>
      <rPr>
        <b/>
        <i/>
        <sz val="10"/>
        <rFont val="Arial"/>
        <family val="2"/>
      </rPr>
      <t>m_gender</t>
    </r>
    <r>
      <rPr>
        <b/>
        <sz val="10"/>
        <rFont val="Arial"/>
        <family val="2"/>
      </rPr>
      <t>=2</t>
    </r>
  </si>
  <si>
    <t># individuals with
m_relati = 8 
&amp; m_gender=1</t>
  </si>
  <si>
    <r>
      <t xml:space="preserve"># individuals with
</t>
    </r>
    <r>
      <rPr>
        <b/>
        <i/>
        <sz val="10"/>
        <rFont val="Arial"/>
        <family val="2"/>
      </rPr>
      <t>m_relati</t>
    </r>
    <r>
      <rPr>
        <b/>
        <sz val="10"/>
        <rFont val="Arial"/>
        <family val="2"/>
      </rPr>
      <t xml:space="preserve"> = 8 
&amp; </t>
    </r>
    <r>
      <rPr>
        <b/>
        <i/>
        <sz val="10"/>
        <rFont val="Arial"/>
        <family val="2"/>
      </rPr>
      <t>m_gender</t>
    </r>
    <r>
      <rPr>
        <b/>
        <sz val="10"/>
        <rFont val="Arial"/>
        <family val="2"/>
      </rPr>
      <t>=1</t>
    </r>
  </si>
  <si>
    <t>no brother-in-law in HH</t>
  </si>
  <si>
    <t>at least one brother-in-law in HH</t>
  </si>
  <si>
    <t>no son-in-law in HH</t>
  </si>
  <si>
    <t>one son-in-law in HH</t>
  </si>
  <si>
    <t>more than one son-in-law in HH</t>
  </si>
  <si>
    <t>at least one son-in-law in HH</t>
  </si>
  <si>
    <t>son-in-law</t>
  </si>
  <si>
    <t>no son in HH</t>
  </si>
  <si>
    <t>at least one son in HH</t>
  </si>
  <si>
    <t>no daughter in HH</t>
  </si>
  <si>
    <t>at least one daughter in HH</t>
  </si>
  <si>
    <t>daughter-in-law</t>
  </si>
  <si>
    <t>spouse</t>
  </si>
  <si>
    <r>
      <t xml:space="preserve"># individuals with
</t>
    </r>
    <r>
      <rPr>
        <b/>
        <i/>
        <sz val="10"/>
        <rFont val="Arial"/>
        <family val="2"/>
      </rPr>
      <t>m_relati</t>
    </r>
    <r>
      <rPr>
        <b/>
        <sz val="10"/>
        <rFont val="Arial"/>
        <family val="2"/>
      </rPr>
      <t xml:space="preserve"> = 4</t>
    </r>
  </si>
  <si>
    <r>
      <t xml:space="preserve"># individuals with
</t>
    </r>
    <r>
      <rPr>
        <b/>
        <i/>
        <sz val="10"/>
        <rFont val="Arial"/>
        <family val="2"/>
      </rPr>
      <t>m_relati</t>
    </r>
    <r>
      <rPr>
        <b/>
        <sz val="10"/>
        <rFont val="Arial"/>
        <family val="2"/>
      </rPr>
      <t xml:space="preserve"> = 6</t>
    </r>
  </si>
  <si>
    <t>head or missing</t>
  </si>
  <si>
    <r>
      <t># adults with [</t>
    </r>
    <r>
      <rPr>
        <b/>
        <i/>
        <sz val="10"/>
        <rFont val="Arial"/>
        <family val="2"/>
      </rPr>
      <t>m_relati</t>
    </r>
    <r>
      <rPr>
        <b/>
        <sz val="10"/>
        <rFont val="Arial"/>
        <family val="2"/>
      </rPr>
      <t xml:space="preserve"> = 10] == [# adults with mi(couple)] &gt; 0</t>
    </r>
  </si>
  <si>
    <t># adults with mi(couple)</t>
  </si>
  <si>
    <t>SI04: PCLFS</t>
  </si>
  <si>
    <t>a12</t>
  </si>
  <si>
    <t>age</t>
  </si>
  <si>
    <t>adult</t>
  </si>
  <si>
    <t>b1a</t>
  </si>
  <si>
    <t>formal (self-reported) activity status</t>
  </si>
  <si>
    <t>employed</t>
  </si>
  <si>
    <t>other forms of work</t>
  </si>
  <si>
    <t>b2a</t>
  </si>
  <si>
    <t>.</t>
  </si>
  <si>
    <t>NA (child)</t>
  </si>
  <si>
    <t>b3a</t>
  </si>
  <si>
    <t>b11a</t>
  </si>
  <si>
    <t>b12a</t>
  </si>
  <si>
    <t>b13a</t>
  </si>
  <si>
    <t>status for non-working</t>
  </si>
  <si>
    <t>!6</t>
  </si>
  <si>
    <t>at least 1 hour of paid work in the last 7 days</t>
  </si>
  <si>
    <t>employed or self-emp, no work last 7 days</t>
  </si>
  <si>
    <t>Emp; indistinguishable</t>
  </si>
  <si>
    <t>SI04: PCMAS</t>
  </si>
  <si>
    <t>Employed</t>
  </si>
  <si>
    <t>Not employed; retired</t>
  </si>
  <si>
    <t>Not employed; pupil/student</t>
  </si>
  <si>
    <t>Not employed; unable to work</t>
  </si>
  <si>
    <t>Not employed; unemployed</t>
  </si>
  <si>
    <t>Not employed; other</t>
  </si>
  <si>
    <t>Unemployed</t>
  </si>
  <si>
    <t>ILO unemployed</t>
  </si>
  <si>
    <t>SI04: PACTIV</t>
  </si>
  <si>
    <t>b4a</t>
  </si>
  <si>
    <t>employment status in the last 7 days</t>
  </si>
  <si>
    <t>b5a</t>
  </si>
  <si>
    <t>do you employ workers?</t>
  </si>
  <si>
    <t>!mi</t>
  </si>
  <si>
    <t>SI04: POCC</t>
  </si>
  <si>
    <t>b10a</t>
  </si>
  <si>
    <t>occupation</t>
  </si>
  <si>
    <r>
      <t xml:space="preserve">b10a
</t>
    </r>
    <r>
      <rPr>
        <b/>
        <sz val="12"/>
        <rFont val="Arial"/>
        <family val="2"/>
      </rPr>
      <t>× 100</t>
    </r>
  </si>
  <si>
    <t>1-93 (excl.88)</t>
  </si>
  <si>
    <t>ISCO88 codes</t>
  </si>
  <si>
    <t>mi or NA (not employed)</t>
  </si>
  <si>
    <t>Armed Forces</t>
  </si>
  <si>
    <t>!1</t>
  </si>
  <si>
    <t>not Armed Forces</t>
  </si>
  <si>
    <t>Emp; regular Armed Forces</t>
  </si>
  <si>
    <t>Emp; Armed Forces, at work</t>
  </si>
  <si>
    <t>Emp; Armed Forces, not at work</t>
  </si>
  <si>
    <t>5-11</t>
  </si>
  <si>
    <t>mi or na</t>
  </si>
  <si>
    <t>NA (child or not ILO employed)</t>
  </si>
  <si>
    <t>Emp; other forms of work</t>
  </si>
  <si>
    <t>Self-emp; with other workers, freelance worker</t>
  </si>
  <si>
    <t>SI04: PIND</t>
  </si>
  <si>
    <t>b9a</t>
  </si>
  <si>
    <t>sector of activity</t>
  </si>
  <si>
    <r>
      <t>(</t>
    </r>
    <r>
      <rPr>
        <b/>
        <i/>
        <sz val="12"/>
        <rFont val="Arial"/>
        <family val="2"/>
      </rPr>
      <t>b9a</t>
    </r>
    <r>
      <rPr>
        <b/>
        <sz val="12"/>
        <rFont val="Arial"/>
        <family val="2"/>
      </rPr>
      <t>×</t>
    </r>
    <r>
      <rPr>
        <b/>
        <sz val="12"/>
        <rFont val="Arial"/>
        <family val="2"/>
      </rPr>
      <t>10) + 1000</t>
    </r>
  </si>
  <si>
    <r>
      <t>(</t>
    </r>
    <r>
      <rPr>
        <b/>
        <i/>
        <sz val="12"/>
        <rFont val="Arial"/>
        <family val="2"/>
      </rPr>
      <t>b9a</t>
    </r>
    <r>
      <rPr>
        <b/>
        <sz val="12"/>
        <rFont val="Arial"/>
        <family val="2"/>
      </rPr>
      <t>×</t>
    </r>
    <r>
      <rPr>
        <b/>
        <sz val="12"/>
        <rFont val="Arial"/>
        <family val="2"/>
      </rPr>
      <t>10) + 2000</t>
    </r>
  </si>
  <si>
    <r>
      <t>(</t>
    </r>
    <r>
      <rPr>
        <b/>
        <i/>
        <sz val="12"/>
        <rFont val="Arial"/>
        <family val="2"/>
      </rPr>
      <t>b9a</t>
    </r>
    <r>
      <rPr>
        <b/>
        <sz val="12"/>
        <rFont val="Arial"/>
        <family val="2"/>
      </rPr>
      <t>×</t>
    </r>
    <r>
      <rPr>
        <b/>
        <sz val="12"/>
        <rFont val="Arial"/>
        <family val="2"/>
      </rPr>
      <t>10) + 3000</t>
    </r>
  </si>
  <si>
    <r>
      <t>(</t>
    </r>
    <r>
      <rPr>
        <b/>
        <i/>
        <sz val="12"/>
        <rFont val="Arial"/>
        <family val="2"/>
      </rPr>
      <t>b9a</t>
    </r>
    <r>
      <rPr>
        <b/>
        <sz val="12"/>
        <rFont val="Arial"/>
        <family val="2"/>
      </rPr>
      <t>×</t>
    </r>
    <r>
      <rPr>
        <b/>
        <sz val="12"/>
        <rFont val="Arial"/>
        <family val="2"/>
      </rPr>
      <t>10) + 4000</t>
    </r>
  </si>
  <si>
    <r>
      <t>(</t>
    </r>
    <r>
      <rPr>
        <b/>
        <i/>
        <sz val="12"/>
        <rFont val="Arial"/>
        <family val="2"/>
      </rPr>
      <t>b9a</t>
    </r>
    <r>
      <rPr>
        <b/>
        <sz val="12"/>
        <rFont val="Arial"/>
        <family val="2"/>
      </rPr>
      <t>×</t>
    </r>
    <r>
      <rPr>
        <b/>
        <sz val="12"/>
        <rFont val="Arial"/>
        <family val="2"/>
      </rPr>
      <t>10) + 5000</t>
    </r>
  </si>
  <si>
    <r>
      <t>(</t>
    </r>
    <r>
      <rPr>
        <b/>
        <i/>
        <sz val="12"/>
        <rFont val="Arial"/>
        <family val="2"/>
      </rPr>
      <t>b9a</t>
    </r>
    <r>
      <rPr>
        <b/>
        <sz val="12"/>
        <rFont val="Arial"/>
        <family val="2"/>
      </rPr>
      <t>×</t>
    </r>
    <r>
      <rPr>
        <b/>
        <sz val="12"/>
        <rFont val="Arial"/>
        <family val="2"/>
      </rPr>
      <t>10) + 6000</t>
    </r>
  </si>
  <si>
    <r>
      <t>(</t>
    </r>
    <r>
      <rPr>
        <b/>
        <i/>
        <sz val="12"/>
        <rFont val="Arial"/>
        <family val="2"/>
      </rPr>
      <t>b9a</t>
    </r>
    <r>
      <rPr>
        <b/>
        <sz val="12"/>
        <rFont val="Arial"/>
        <family val="2"/>
      </rPr>
      <t>×</t>
    </r>
    <r>
      <rPr>
        <b/>
        <sz val="12"/>
        <rFont val="Arial"/>
        <family val="2"/>
      </rPr>
      <t>10) + 7000</t>
    </r>
  </si>
  <si>
    <r>
      <t>(</t>
    </r>
    <r>
      <rPr>
        <b/>
        <i/>
        <sz val="12"/>
        <rFont val="Arial"/>
        <family val="2"/>
      </rPr>
      <t>b9a</t>
    </r>
    <r>
      <rPr>
        <b/>
        <sz val="12"/>
        <rFont val="Arial"/>
        <family val="2"/>
      </rPr>
      <t>×</t>
    </r>
    <r>
      <rPr>
        <b/>
        <sz val="12"/>
        <rFont val="Arial"/>
        <family val="2"/>
      </rPr>
      <t>10) + 8000</t>
    </r>
  </si>
  <si>
    <r>
      <t>(</t>
    </r>
    <r>
      <rPr>
        <b/>
        <i/>
        <sz val="12"/>
        <rFont val="Arial"/>
        <family val="2"/>
      </rPr>
      <t>b9a</t>
    </r>
    <r>
      <rPr>
        <b/>
        <sz val="12"/>
        <rFont val="Arial"/>
        <family val="2"/>
      </rPr>
      <t>×</t>
    </r>
    <r>
      <rPr>
        <b/>
        <sz val="12"/>
        <rFont val="Arial"/>
        <family val="2"/>
      </rPr>
      <t>10) + 9000</t>
    </r>
  </si>
  <si>
    <r>
      <t>(</t>
    </r>
    <r>
      <rPr>
        <b/>
        <i/>
        <sz val="12"/>
        <rFont val="Arial"/>
        <family val="2"/>
      </rPr>
      <t>b9a</t>
    </r>
    <r>
      <rPr>
        <b/>
        <sz val="12"/>
        <rFont val="Arial"/>
        <family val="2"/>
      </rPr>
      <t>×</t>
    </r>
    <r>
      <rPr>
        <b/>
        <sz val="12"/>
        <rFont val="Arial"/>
        <family val="2"/>
      </rPr>
      <t>10) + 10000</t>
    </r>
  </si>
  <si>
    <r>
      <t>(</t>
    </r>
    <r>
      <rPr>
        <b/>
        <i/>
        <sz val="12"/>
        <rFont val="Arial"/>
        <family val="2"/>
      </rPr>
      <t>b9a</t>
    </r>
    <r>
      <rPr>
        <b/>
        <sz val="12"/>
        <rFont val="Arial"/>
        <family val="2"/>
      </rPr>
      <t>×</t>
    </r>
    <r>
      <rPr>
        <b/>
        <sz val="12"/>
        <rFont val="Arial"/>
        <family val="2"/>
      </rPr>
      <t>10) + 11000</t>
    </r>
  </si>
  <si>
    <r>
      <t>(</t>
    </r>
    <r>
      <rPr>
        <b/>
        <i/>
        <sz val="12"/>
        <rFont val="Arial"/>
        <family val="2"/>
      </rPr>
      <t>b9a</t>
    </r>
    <r>
      <rPr>
        <b/>
        <sz val="12"/>
        <rFont val="Arial"/>
        <family val="2"/>
      </rPr>
      <t>×</t>
    </r>
    <r>
      <rPr>
        <b/>
        <sz val="12"/>
        <rFont val="Arial"/>
        <family val="2"/>
      </rPr>
      <t>10) + 12000</t>
    </r>
  </si>
  <si>
    <r>
      <t>(</t>
    </r>
    <r>
      <rPr>
        <b/>
        <i/>
        <sz val="12"/>
        <rFont val="Arial"/>
        <family val="2"/>
      </rPr>
      <t>b9a</t>
    </r>
    <r>
      <rPr>
        <b/>
        <sz val="12"/>
        <rFont val="Arial"/>
        <family val="2"/>
      </rPr>
      <t>×</t>
    </r>
    <r>
      <rPr>
        <b/>
        <sz val="12"/>
        <rFont val="Arial"/>
        <family val="2"/>
      </rPr>
      <t>10) + 13000</t>
    </r>
  </si>
  <si>
    <r>
      <t>(</t>
    </r>
    <r>
      <rPr>
        <b/>
        <i/>
        <sz val="12"/>
        <rFont val="Arial"/>
        <family val="2"/>
      </rPr>
      <t>b9a</t>
    </r>
    <r>
      <rPr>
        <b/>
        <sz val="12"/>
        <rFont val="Arial"/>
        <family val="2"/>
      </rPr>
      <t>×</t>
    </r>
    <r>
      <rPr>
        <b/>
        <sz val="12"/>
        <rFont val="Arial"/>
        <family val="2"/>
      </rPr>
      <t>10) + 14000</t>
    </r>
  </si>
  <si>
    <r>
      <t>(</t>
    </r>
    <r>
      <rPr>
        <b/>
        <i/>
        <sz val="12"/>
        <rFont val="Arial"/>
        <family val="2"/>
      </rPr>
      <t>b9a</t>
    </r>
    <r>
      <rPr>
        <b/>
        <sz val="12"/>
        <rFont val="Arial"/>
        <family val="2"/>
      </rPr>
      <t>×</t>
    </r>
    <r>
      <rPr>
        <b/>
        <sz val="12"/>
        <rFont val="Arial"/>
        <family val="2"/>
      </rPr>
      <t>10) + 15000</t>
    </r>
  </si>
  <si>
    <r>
      <t>(</t>
    </r>
    <r>
      <rPr>
        <b/>
        <i/>
        <sz val="12"/>
        <rFont val="Arial"/>
        <family val="2"/>
      </rPr>
      <t>b9a</t>
    </r>
    <r>
      <rPr>
        <b/>
        <sz val="12"/>
        <rFont val="Arial"/>
        <family val="2"/>
      </rPr>
      <t>×</t>
    </r>
    <r>
      <rPr>
        <b/>
        <sz val="12"/>
        <rFont val="Arial"/>
        <family val="2"/>
      </rPr>
      <t>10) + 16000</t>
    </r>
  </si>
  <si>
    <r>
      <t>(</t>
    </r>
    <r>
      <rPr>
        <b/>
        <i/>
        <sz val="12"/>
        <rFont val="Arial"/>
        <family val="2"/>
      </rPr>
      <t>b9a</t>
    </r>
    <r>
      <rPr>
        <b/>
        <sz val="12"/>
        <rFont val="Arial"/>
        <family val="2"/>
      </rPr>
      <t>×</t>
    </r>
    <r>
      <rPr>
        <b/>
        <sz val="12"/>
        <rFont val="Arial"/>
        <family val="2"/>
      </rPr>
      <t>10) + 17000</t>
    </r>
  </si>
  <si>
    <t>SI04: PTYPEWK</t>
  </si>
  <si>
    <t>b8a</t>
  </si>
  <si>
    <t>private or public sector</t>
  </si>
  <si>
    <t>other owkrer</t>
  </si>
  <si>
    <t>b7a</t>
  </si>
  <si>
    <t>working full-time or part-time</t>
  </si>
  <si>
    <t>SI04: PFULPAR</t>
  </si>
  <si>
    <t>SI04: PCONTRA</t>
  </si>
  <si>
    <t>working for permanent or limited time</t>
  </si>
  <si>
    <t>b6a</t>
  </si>
  <si>
    <t>SI04: PSEARCH</t>
  </si>
  <si>
    <t>h29ah</t>
  </si>
  <si>
    <t>h30ah</t>
  </si>
  <si>
    <t>maternity leave compensation</t>
  </si>
  <si>
    <t>parental allowance</t>
  </si>
  <si>
    <t>SI04: PCARE</t>
  </si>
  <si>
    <t>NR?</t>
  </si>
  <si>
    <t>[standard NACE labels]</t>
  </si>
  <si>
    <t>Univ</t>
  </si>
  <si>
    <t>age &gt;=15</t>
  </si>
  <si>
    <t>PAGE&gt;=15</t>
  </si>
  <si>
    <t>age &gt;=15 &amp; employed (excl. conscripts)</t>
  </si>
  <si>
    <t>PAGE&gt;=15 &amp; PCLFS=111-181 &amp; 184-191</t>
  </si>
  <si>
    <t>age &gt;=15 &amp; ILO employed (excl. conscripts)</t>
  </si>
  <si>
    <t>PAGE&gt;=15 &amp; PCLFS=111-181</t>
  </si>
  <si>
    <t>age &gt;=15 &amp; ILO paid employed (excl. conscripts)</t>
  </si>
  <si>
    <t>PAGE&gt;=15 &amp; PCLFS=111-181 &amp; PACTIV=111-193</t>
  </si>
  <si>
    <t>age &gt;=15 &amp; ILO paid employee (excl. conscripts)</t>
  </si>
  <si>
    <t>PAGE&gt;=15 &amp; PCLFS=111-181 &amp; PACTIV=111</t>
  </si>
  <si>
    <t>age &gt;=15 &amp; not ILO employed (incl. conscripts)</t>
  </si>
  <si>
    <t>PAGE&gt;=15 &amp; PCLFS=182 or 191-399</t>
  </si>
  <si>
    <t>Looking for job</t>
  </si>
  <si>
    <t>Not looking for job</t>
  </si>
  <si>
    <t>Not looking, will start work soon (already found job)</t>
  </si>
  <si>
    <t>Caregiver, receives maternity leave compensation</t>
  </si>
  <si>
    <t>Caregiver, receives parental allowance</t>
  </si>
  <si>
    <t>Not caregiver, not receiving compensation for work leave</t>
  </si>
  <si>
    <t xml:space="preserve">Under contract, permanent employee </t>
  </si>
  <si>
    <t>Under contract, limited-time employee</t>
  </si>
  <si>
    <t>Under contract, contract for work</t>
  </si>
  <si>
    <t>Under contract, author's contract</t>
  </si>
  <si>
    <t>No contract, work for direct payment</t>
  </si>
  <si>
    <t>self-employed and unpaid family worker</t>
  </si>
  <si>
    <t>Emp; not Armed Forces</t>
  </si>
  <si>
    <t>Not employed; housewife</t>
  </si>
  <si>
    <t>Unemp; unknown ILO, self-reported unemployed</t>
  </si>
  <si>
    <t>NILF; housewife</t>
  </si>
  <si>
    <t>NILF; other</t>
  </si>
  <si>
    <t>PUBLIC</t>
  </si>
  <si>
    <t>Self-emp; indistinguishable</t>
  </si>
  <si>
    <t>mi??</t>
  </si>
  <si>
    <t>100-
9300</t>
  </si>
  <si>
    <t>WARNING: Individuals classified as caregivers for children are only identified from maternity and parental leave allowances for work leave.  Other individuals providing care for children who do not receive allowances are classified as "not receiving compensation for work leave" (value 291).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</si>
</sst>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s>
  <fonts count="51">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b/>
      <i/>
      <sz val="14"/>
      <name val="Arial"/>
      <family val="2"/>
    </font>
    <font>
      <b/>
      <i/>
      <sz val="12"/>
      <name val="Arial"/>
      <family val="2"/>
    </font>
    <font>
      <b/>
      <sz val="10"/>
      <color indexed="10"/>
      <name val="Arial"/>
      <family val="2"/>
    </font>
    <font>
      <sz val="8"/>
      <name val="Tahoma"/>
      <family val="2"/>
    </font>
    <font>
      <b/>
      <sz val="8"/>
      <name val="Tahoma"/>
      <family val="2"/>
    </font>
    <font>
      <sz val="10"/>
      <color indexed="22"/>
      <name val="Arial"/>
      <family val="2"/>
    </font>
    <font>
      <sz val="10"/>
      <color indexed="9"/>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FF"/>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rgb="FFFF0000"/>
        <bgColor indexed="64"/>
      </patternFill>
    </fill>
    <fill>
      <patternFill patternType="solid">
        <fgColor rgb="FF00FF00"/>
        <bgColor indexed="64"/>
      </patternFill>
    </fill>
    <fill>
      <patternFill patternType="solid">
        <fgColor rgb="FFFF99CC"/>
        <bgColor indexed="64"/>
      </patternFill>
    </fill>
    <fill>
      <patternFill patternType="solid">
        <fgColor rgb="FFCC99FF"/>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top/>
      <bottom style="medium"/>
    </border>
    <border>
      <left/>
      <right/>
      <top/>
      <bottom style="thin"/>
    </border>
    <border>
      <left/>
      <right/>
      <top style="thin"/>
      <bottom style="thin"/>
    </border>
    <border>
      <left/>
      <right style="thin"/>
      <top style="thin"/>
      <bottom style="thin"/>
    </border>
    <border>
      <left/>
      <right/>
      <top style="thin"/>
      <bottom style="medium"/>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top style="medium"/>
      <bottom style="medium"/>
    </border>
    <border>
      <left style="thin"/>
      <right style="thin"/>
      <top/>
      <bottom/>
    </border>
    <border>
      <left/>
      <right style="medium"/>
      <top style="thin"/>
      <bottom style="thin"/>
    </border>
    <border>
      <left style="thin"/>
      <right/>
      <top style="thin"/>
      <bottom/>
    </border>
    <border>
      <left style="thin"/>
      <right/>
      <top style="thin"/>
      <bottom style="thin"/>
    </border>
    <border>
      <left/>
      <right style="thin"/>
      <top style="thin"/>
      <bottom style="medium"/>
    </border>
    <border>
      <left style="thin"/>
      <right style="thin"/>
      <top/>
      <bottom style="medium"/>
    </border>
    <border>
      <left style="medium"/>
      <right style="thin"/>
      <top/>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border>
    <border>
      <left style="thin"/>
      <right style="medium"/>
      <top/>
      <bottom/>
    </border>
    <border>
      <left style="medium"/>
      <right style="thin"/>
      <top style="medium"/>
      <bottom/>
    </border>
    <border>
      <left style="thin"/>
      <right style="thin"/>
      <top style="medium"/>
      <bottom/>
    </border>
    <border>
      <left style="medium"/>
      <right/>
      <top/>
      <bottom style="thin"/>
    </border>
    <border>
      <left style="thin"/>
      <right style="thin"/>
      <top style="thin"/>
      <bottom style="medium"/>
    </border>
    <border>
      <left style="thin"/>
      <right style="medium"/>
      <top style="thin"/>
      <bottom style="medium"/>
    </border>
    <border>
      <left/>
      <right style="medium"/>
      <top style="medium"/>
      <bottom style="thin"/>
    </border>
    <border>
      <left/>
      <right/>
      <top style="thin"/>
      <bottom style="double"/>
    </border>
    <border>
      <left/>
      <right style="medium"/>
      <top style="thin"/>
      <bottom style="medium"/>
    </border>
    <border>
      <left/>
      <right style="medium"/>
      <top style="thin"/>
      <bottom/>
    </border>
    <border>
      <left style="thick"/>
      <right style="thin"/>
      <top/>
      <bottom style="thin"/>
    </border>
    <border>
      <left style="medium"/>
      <right style="medium"/>
      <top style="thin"/>
      <bottom style="medium"/>
    </border>
    <border>
      <left style="thin"/>
      <right style="thick"/>
      <top/>
      <bottom/>
    </border>
    <border>
      <left style="medium"/>
      <right style="medium"/>
      <top style="thin"/>
      <bottom style="thin"/>
    </border>
    <border>
      <left style="medium"/>
      <right style="medium"/>
      <top style="medium"/>
      <bottom style="thin"/>
    </border>
    <border>
      <left/>
      <right/>
      <top style="medium"/>
      <bottom style="double"/>
    </border>
    <border>
      <left style="medium"/>
      <right style="medium"/>
      <top style="medium"/>
      <bottom style="medium"/>
    </border>
    <border>
      <left style="thin"/>
      <right/>
      <top/>
      <bottom/>
    </border>
    <border>
      <left/>
      <right style="thin"/>
      <top/>
      <bottom/>
    </border>
    <border>
      <left style="thin"/>
      <right/>
      <top style="medium"/>
      <bottom style="thin"/>
    </border>
    <border>
      <left style="thin"/>
      <right/>
      <top style="medium"/>
      <bottom/>
    </border>
    <border>
      <left style="thin"/>
      <right/>
      <top/>
      <bottom style="medium"/>
    </border>
    <border>
      <left style="thin"/>
      <right/>
      <top style="thin"/>
      <bottom style="medium"/>
    </border>
    <border>
      <left/>
      <right style="thin"/>
      <top/>
      <bottom style="medium"/>
    </border>
    <border>
      <left style="medium"/>
      <right style="medium"/>
      <top/>
      <bottom style="thin"/>
    </border>
    <border>
      <left style="medium"/>
      <right style="thin"/>
      <top/>
      <bottom style="medium"/>
    </border>
    <border>
      <left style="medium"/>
      <right/>
      <top style="thin"/>
      <bottom/>
    </border>
    <border>
      <left/>
      <right style="thin"/>
      <top style="medium"/>
      <bottom/>
    </border>
    <border>
      <left/>
      <right style="medium"/>
      <top/>
      <bottom style="thin"/>
    </border>
    <border>
      <left style="medium"/>
      <right style="thin"/>
      <top style="medium"/>
      <bottom style="medium"/>
    </border>
    <border>
      <left style="thin"/>
      <right/>
      <top/>
      <bottom style="thin"/>
    </border>
    <border>
      <left/>
      <right style="thin"/>
      <top/>
      <bottom style="double"/>
    </border>
    <border>
      <left style="thin"/>
      <right style="medium"/>
      <top/>
      <bottom style="thin"/>
    </border>
    <border>
      <left/>
      <right style="thin"/>
      <top/>
      <bottom style="thin"/>
    </border>
    <border>
      <left style="thin"/>
      <right style="medium"/>
      <top/>
      <bottom style="medium"/>
    </border>
    <border>
      <left style="thick"/>
      <right style="thin"/>
      <top style="thick"/>
      <bottom/>
    </border>
    <border>
      <left style="thin"/>
      <right style="thick"/>
      <top style="thick"/>
      <bottom/>
    </border>
    <border>
      <left style="thick"/>
      <right/>
      <top/>
      <bottom/>
    </border>
    <border>
      <left/>
      <right style="thick"/>
      <top/>
      <bottom/>
    </border>
    <border>
      <left style="thin"/>
      <right style="medium"/>
      <top style="medium"/>
      <bottom/>
    </border>
    <border>
      <left style="thin"/>
      <right style="thin"/>
      <top/>
      <bottom style="thin"/>
    </border>
    <border>
      <left style="medium"/>
      <right/>
      <top style="double"/>
      <bottom/>
    </border>
    <border>
      <left/>
      <right/>
      <top style="double"/>
      <bottom/>
    </border>
    <border>
      <left/>
      <right style="thin"/>
      <top style="double"/>
      <bottom/>
    </border>
    <border>
      <left style="medium"/>
      <right/>
      <top/>
      <bottom style="double"/>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4">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Border="1" applyAlignment="1">
      <alignment horizontal="center"/>
    </xf>
    <xf numFmtId="0" fontId="0" fillId="0" borderId="0" xfId="0" applyAlignment="1">
      <alignment wrapText="1"/>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2" xfId="0" applyFont="1" applyBorder="1" applyAlignment="1">
      <alignment horizontal="center" vertical="center" wrapText="1"/>
    </xf>
    <xf numFmtId="0" fontId="0" fillId="0" borderId="0" xfId="0" applyBorder="1" applyAlignment="1">
      <alignment horizontal="center"/>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0" fontId="0" fillId="0" borderId="0" xfId="0" applyBorder="1" applyAlignment="1">
      <alignment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14" xfId="0" applyFont="1" applyBorder="1" applyAlignment="1" quotePrefix="1">
      <alignment horizontal="center" vertical="center"/>
    </xf>
    <xf numFmtId="0" fontId="3" fillId="0" borderId="29" xfId="0" applyFont="1" applyBorder="1" applyAlignment="1" quotePrefix="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0" fillId="0" borderId="30" xfId="0" applyFont="1" applyFill="1" applyBorder="1" applyAlignment="1">
      <alignment horizontal="center" vertical="center"/>
    </xf>
    <xf numFmtId="0" fontId="3" fillId="0" borderId="31" xfId="0" applyFont="1" applyBorder="1" applyAlignment="1">
      <alignment horizontal="center" wrapText="1"/>
    </xf>
    <xf numFmtId="0" fontId="3" fillId="0" borderId="10" xfId="0" applyFont="1" applyBorder="1" applyAlignment="1">
      <alignment horizontal="center" vertical="center" wrapText="1"/>
    </xf>
    <xf numFmtId="0" fontId="3" fillId="0" borderId="12" xfId="0" applyFont="1" applyBorder="1" applyAlignment="1">
      <alignment vertical="center"/>
    </xf>
    <xf numFmtId="0" fontId="3" fillId="0" borderId="32" xfId="0" applyFont="1" applyBorder="1" applyAlignment="1">
      <alignment vertical="center"/>
    </xf>
    <xf numFmtId="0" fontId="0" fillId="0" borderId="0" xfId="0" applyFont="1" applyAlignment="1">
      <alignment horizont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0" fillId="0" borderId="0" xfId="0" applyAlignment="1">
      <alignment horizontal="center" vertical="center"/>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Border="1" applyAlignment="1" quotePrefix="1">
      <alignment horizontal="center" vertical="center"/>
    </xf>
    <xf numFmtId="0" fontId="3" fillId="0" borderId="31" xfId="0" applyFont="1" applyBorder="1" applyAlignment="1">
      <alignment horizontal="center" vertical="center" wrapText="1"/>
    </xf>
    <xf numFmtId="0" fontId="5" fillId="0" borderId="19" xfId="0" applyFont="1" applyFill="1" applyBorder="1" applyAlignment="1">
      <alignment horizontal="center" vertical="center"/>
    </xf>
    <xf numFmtId="0" fontId="3" fillId="0" borderId="12" xfId="0" applyFont="1" applyBorder="1" applyAlignment="1">
      <alignment horizontal="center" vertical="center" textRotation="90" wrapText="1"/>
    </xf>
    <xf numFmtId="0" fontId="3" fillId="0" borderId="0" xfId="0" applyFont="1" applyFill="1" applyBorder="1" applyAlignment="1">
      <alignment horizontal="center" wrapText="1"/>
    </xf>
    <xf numFmtId="0" fontId="3" fillId="0" borderId="25" xfId="0" applyFont="1" applyFill="1" applyBorder="1" applyAlignment="1">
      <alignment horizontal="center" wrapText="1"/>
    </xf>
    <xf numFmtId="17" fontId="3" fillId="0" borderId="13" xfId="0" applyNumberFormat="1" applyFont="1" applyBorder="1" applyAlignment="1" quotePrefix="1">
      <alignment horizontal="center" vertical="center"/>
    </xf>
    <xf numFmtId="17" fontId="3" fillId="0" borderId="29" xfId="0" applyNumberFormat="1" applyFont="1" applyBorder="1" applyAlignment="1" quotePrefix="1">
      <alignment horizontal="center" vertical="center" wrapText="1"/>
    </xf>
    <xf numFmtId="0" fontId="3" fillId="0" borderId="0" xfId="0" applyFont="1" applyAlignment="1">
      <alignment horizontal="center" vertical="center"/>
    </xf>
    <xf numFmtId="0" fontId="3" fillId="0" borderId="14" xfId="0" applyFont="1" applyBorder="1" applyAlignment="1">
      <alignment horizontal="center" vertical="center" textRotation="90" wrapText="1"/>
    </xf>
    <xf numFmtId="0" fontId="3" fillId="0" borderId="31" xfId="0" applyFont="1" applyFill="1" applyBorder="1" applyAlignment="1" quotePrefix="1">
      <alignment horizontal="center" wrapText="1"/>
    </xf>
    <xf numFmtId="0" fontId="3" fillId="0" borderId="31" xfId="0" applyFont="1" applyFill="1" applyBorder="1" applyAlignment="1">
      <alignment horizontal="center" wrapText="1"/>
    </xf>
    <xf numFmtId="0" fontId="3" fillId="0" borderId="25" xfId="0" applyFont="1" applyFill="1" applyBorder="1" applyAlignment="1" quotePrefix="1">
      <alignment horizontal="center" wrapText="1"/>
    </xf>
    <xf numFmtId="0" fontId="3" fillId="0" borderId="36" xfId="0" applyFont="1" applyFill="1" applyBorder="1" applyAlignment="1">
      <alignment horizontal="center" wrapText="1"/>
    </xf>
    <xf numFmtId="0" fontId="3" fillId="0" borderId="16" xfId="0" applyFont="1" applyBorder="1" applyAlignment="1">
      <alignment vertical="center" textRotation="90"/>
    </xf>
    <xf numFmtId="0" fontId="3" fillId="0" borderId="16" xfId="0" applyFont="1" applyBorder="1" applyAlignment="1">
      <alignment vertical="center" textRotation="90" wrapText="1"/>
    </xf>
    <xf numFmtId="3" fontId="0" fillId="0" borderId="0" xfId="0" applyNumberForma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3" fillId="0" borderId="29" xfId="0" applyFont="1" applyBorder="1" applyAlignment="1">
      <alignment horizontal="center" vertical="center" wrapText="1"/>
    </xf>
    <xf numFmtId="0" fontId="3" fillId="0" borderId="29" xfId="0" applyFont="1" applyBorder="1" applyAlignment="1">
      <alignment vertical="center" wrapText="1"/>
    </xf>
    <xf numFmtId="0" fontId="0" fillId="0" borderId="0" xfId="0" applyFont="1" applyAlignment="1">
      <alignment horizontal="center" vertical="center"/>
    </xf>
    <xf numFmtId="0" fontId="3" fillId="0" borderId="12" xfId="0" applyFont="1" applyBorder="1" applyAlignment="1">
      <alignment horizontal="left" vertical="center"/>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Fill="1" applyBorder="1" applyAlignment="1">
      <alignment vertical="top" wrapText="1"/>
    </xf>
    <xf numFmtId="0" fontId="0" fillId="0" borderId="0" xfId="0"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3" fontId="0" fillId="0" borderId="0" xfId="0" applyNumberFormat="1" applyFill="1" applyBorder="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0" fontId="6" fillId="0" borderId="0" xfId="0" applyFont="1" applyFill="1" applyBorder="1" applyAlignment="1">
      <alignment/>
    </xf>
    <xf numFmtId="3" fontId="0" fillId="0" borderId="0" xfId="0" applyNumberFormat="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4" fillId="0" borderId="14" xfId="0" applyFont="1" applyBorder="1" applyAlignment="1">
      <alignment horizontal="center" vertical="center" textRotation="90" wrapText="1"/>
    </xf>
    <xf numFmtId="0" fontId="0" fillId="0" borderId="0" xfId="0" applyFont="1" applyBorder="1" applyAlignment="1">
      <alignment vertical="top"/>
    </xf>
    <xf numFmtId="0" fontId="0" fillId="0" borderId="0" xfId="0" applyFont="1" applyFill="1" applyBorder="1" applyAlignment="1">
      <alignment vertical="top"/>
    </xf>
    <xf numFmtId="3" fontId="0" fillId="0" borderId="0" xfId="0" applyNumberFormat="1" applyFont="1" applyBorder="1" applyAlignment="1">
      <alignment vertical="center"/>
    </xf>
    <xf numFmtId="3" fontId="0" fillId="0" borderId="29" xfId="0" applyNumberFormat="1" applyBorder="1" applyAlignment="1">
      <alignment vertical="center"/>
    </xf>
    <xf numFmtId="3" fontId="0" fillId="0" borderId="0" xfId="0" applyNumberFormat="1" applyFont="1" applyAlignment="1">
      <alignment horizontal="center"/>
    </xf>
    <xf numFmtId="0" fontId="0" fillId="0" borderId="0" xfId="0" applyFont="1" applyFill="1" applyBorder="1" applyAlignment="1">
      <alignment vertical="top"/>
    </xf>
    <xf numFmtId="0" fontId="0" fillId="0" borderId="0" xfId="0" applyFont="1" applyFill="1" applyBorder="1" applyAlignment="1">
      <alignment horizontal="center"/>
    </xf>
    <xf numFmtId="0" fontId="3" fillId="0" borderId="31" xfId="0" applyFont="1" applyBorder="1" applyAlignment="1">
      <alignment horizontal="center" vertical="center"/>
    </xf>
    <xf numFmtId="0" fontId="4" fillId="0" borderId="0" xfId="0" applyFont="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ill="1" applyBorder="1" applyAlignment="1">
      <alignment horizontal="center" vertical="center" wrapText="1"/>
    </xf>
    <xf numFmtId="0" fontId="0" fillId="0" borderId="43" xfId="0" applyBorder="1" applyAlignment="1">
      <alignment horizontal="center" vertical="center"/>
    </xf>
    <xf numFmtId="0" fontId="0" fillId="0" borderId="44" xfId="0" applyFill="1" applyBorder="1" applyAlignment="1">
      <alignment horizontal="center" vertical="center" wrapText="1"/>
    </xf>
    <xf numFmtId="0" fontId="0" fillId="0" borderId="45" xfId="0" applyBorder="1" applyAlignment="1">
      <alignment horizontal="center"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20"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49" xfId="0" applyBorder="1" applyAlignment="1">
      <alignment horizontal="center" vertical="center"/>
    </xf>
    <xf numFmtId="0" fontId="0" fillId="33" borderId="31" xfId="0" applyFill="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0" fontId="3" fillId="0" borderId="37" xfId="0" applyFont="1" applyBorder="1" applyAlignment="1">
      <alignment horizontal="center" vertical="center"/>
    </xf>
    <xf numFmtId="0" fontId="3"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10" xfId="0" applyFont="1" applyBorder="1" applyAlignment="1">
      <alignment vertical="center" wrapText="1"/>
    </xf>
    <xf numFmtId="0" fontId="4" fillId="0" borderId="53" xfId="0" applyFont="1" applyBorder="1" applyAlignment="1">
      <alignment vertical="center"/>
    </xf>
    <xf numFmtId="0" fontId="3" fillId="0" borderId="19" xfId="0" applyFont="1" applyBorder="1" applyAlignment="1">
      <alignmen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3" fontId="0" fillId="0" borderId="13" xfId="0" applyNumberFormat="1" applyFont="1" applyBorder="1" applyAlignment="1">
      <alignment vertical="center"/>
    </xf>
    <xf numFmtId="0" fontId="3" fillId="0" borderId="37" xfId="0" applyFont="1" applyBorder="1" applyAlignment="1">
      <alignment horizontal="center" wrapText="1"/>
    </xf>
    <xf numFmtId="0" fontId="5" fillId="34" borderId="22" xfId="0" applyFont="1" applyFill="1" applyBorder="1" applyAlignment="1">
      <alignment horizontal="center" vertical="center"/>
    </xf>
    <xf numFmtId="0" fontId="6" fillId="0" borderId="0" xfId="0" applyFont="1" applyAlignment="1">
      <alignment horizontal="right"/>
    </xf>
    <xf numFmtId="0" fontId="6" fillId="0" borderId="0" xfId="0" applyFont="1" applyFill="1" applyBorder="1" applyAlignment="1">
      <alignment horizontal="left" vertical="top"/>
    </xf>
    <xf numFmtId="3" fontId="0" fillId="34" borderId="22" xfId="0" applyNumberFormat="1" applyFont="1" applyFill="1" applyBorder="1" applyAlignment="1">
      <alignment horizontal="center" vertical="center"/>
    </xf>
    <xf numFmtId="3" fontId="0" fillId="0" borderId="0" xfId="0" applyNumberFormat="1" applyAlignment="1">
      <alignment/>
    </xf>
    <xf numFmtId="0" fontId="3" fillId="0" borderId="56" xfId="0" applyFont="1" applyBorder="1" applyAlignment="1">
      <alignment vertical="center"/>
    </xf>
    <xf numFmtId="0" fontId="3" fillId="0" borderId="31" xfId="0" applyFont="1" applyBorder="1" applyAlignment="1" quotePrefix="1">
      <alignment horizontal="center" vertical="center" wrapText="1"/>
    </xf>
    <xf numFmtId="3" fontId="0" fillId="34" borderId="20" xfId="0" applyNumberFormat="1" applyFont="1" applyFill="1" applyBorder="1" applyAlignment="1">
      <alignment horizontal="center" vertical="center"/>
    </xf>
    <xf numFmtId="3" fontId="0" fillId="35" borderId="22" xfId="0" applyNumberFormat="1" applyFont="1" applyFill="1" applyBorder="1" applyAlignment="1">
      <alignment horizontal="center" vertical="center"/>
    </xf>
    <xf numFmtId="3" fontId="0" fillId="35" borderId="46" xfId="0" applyNumberFormat="1" applyFont="1" applyFill="1" applyBorder="1" applyAlignment="1">
      <alignment horizontal="center" vertical="center"/>
    </xf>
    <xf numFmtId="3" fontId="0" fillId="35" borderId="56" xfId="0" applyNumberFormat="1" applyFont="1" applyFill="1" applyBorder="1" applyAlignment="1">
      <alignment horizontal="center" vertical="center"/>
    </xf>
    <xf numFmtId="3" fontId="0" fillId="35" borderId="47" xfId="0" applyNumberFormat="1" applyFont="1" applyFill="1" applyBorder="1" applyAlignment="1">
      <alignment horizontal="center" vertical="center"/>
    </xf>
    <xf numFmtId="3" fontId="0" fillId="35" borderId="32" xfId="0" applyNumberFormat="1" applyFont="1" applyFill="1" applyBorder="1" applyAlignment="1">
      <alignment horizontal="center" vertical="center"/>
    </xf>
    <xf numFmtId="3" fontId="0" fillId="0" borderId="0" xfId="0" applyNumberFormat="1" applyAlignment="1">
      <alignment vertical="center"/>
    </xf>
    <xf numFmtId="3" fontId="0" fillId="0" borderId="57" xfId="0" applyNumberFormat="1" applyBorder="1" applyAlignment="1">
      <alignment vertical="center"/>
    </xf>
    <xf numFmtId="3" fontId="0" fillId="36" borderId="20" xfId="0" applyNumberFormat="1" applyFont="1" applyFill="1" applyBorder="1" applyAlignment="1">
      <alignment horizontal="center" vertical="center"/>
    </xf>
    <xf numFmtId="3" fontId="0" fillId="36" borderId="12" xfId="0" applyNumberFormat="1" applyFont="1" applyFill="1" applyBorder="1" applyAlignment="1">
      <alignment horizontal="center" vertical="center"/>
    </xf>
    <xf numFmtId="3" fontId="0" fillId="36" borderId="21" xfId="0" applyNumberFormat="1" applyFont="1" applyFill="1" applyBorder="1" applyAlignment="1">
      <alignment horizontal="center" vertical="center"/>
    </xf>
    <xf numFmtId="3" fontId="0" fillId="35" borderId="29" xfId="0" applyNumberFormat="1" applyFont="1" applyFill="1" applyBorder="1" applyAlignment="1">
      <alignment horizontal="center" vertical="center"/>
    </xf>
    <xf numFmtId="3" fontId="0" fillId="35" borderId="14" xfId="0" applyNumberFormat="1" applyFont="1" applyFill="1" applyBorder="1" applyAlignment="1">
      <alignment horizontal="center" vertical="center"/>
    </xf>
    <xf numFmtId="3" fontId="0" fillId="35" borderId="12" xfId="0" applyNumberFormat="1" applyFont="1" applyFill="1" applyBorder="1" applyAlignment="1">
      <alignment horizontal="center" vertical="center"/>
    </xf>
    <xf numFmtId="3" fontId="0" fillId="35" borderId="20" xfId="0" applyNumberFormat="1" applyFont="1" applyFill="1" applyBorder="1" applyAlignment="1">
      <alignment horizontal="center" vertical="center"/>
    </xf>
    <xf numFmtId="3" fontId="0" fillId="37" borderId="22" xfId="0" applyNumberFormat="1" applyFont="1" applyFill="1" applyBorder="1" applyAlignment="1">
      <alignment horizontal="center" vertical="center"/>
    </xf>
    <xf numFmtId="0" fontId="3" fillId="0" borderId="58" xfId="0" applyFont="1" applyBorder="1" applyAlignment="1">
      <alignment horizontal="center" vertical="center" wrapText="1"/>
    </xf>
    <xf numFmtId="3" fontId="5" fillId="33" borderId="24"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3" fontId="5" fillId="33" borderId="20"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3" fontId="0" fillId="35" borderId="48" xfId="0" applyNumberFormat="1" applyFont="1" applyFill="1" applyBorder="1" applyAlignment="1">
      <alignment horizontal="center" vertical="center"/>
    </xf>
    <xf numFmtId="16" fontId="3" fillId="0" borderId="14" xfId="0" applyNumberFormat="1" applyFont="1" applyBorder="1" applyAlignment="1" quotePrefix="1">
      <alignment horizontal="center" vertical="center" wrapText="1"/>
    </xf>
    <xf numFmtId="0" fontId="0" fillId="0" borderId="0" xfId="0"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3" fontId="5" fillId="33" borderId="11" xfId="0" applyNumberFormat="1" applyFont="1" applyFill="1" applyBorder="1" applyAlignment="1">
      <alignment horizontal="center" vertical="center"/>
    </xf>
    <xf numFmtId="3" fontId="5" fillId="33" borderId="51"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34" borderId="55" xfId="0" applyNumberFormat="1" applyFont="1" applyFill="1" applyBorder="1" applyAlignment="1">
      <alignment horizontal="center" vertical="center"/>
    </xf>
    <xf numFmtId="3" fontId="0" fillId="0" borderId="0" xfId="0" applyNumberFormat="1" applyFont="1" applyBorder="1" applyAlignment="1">
      <alignment/>
    </xf>
    <xf numFmtId="3" fontId="0" fillId="0" borderId="10" xfId="0" applyNumberFormat="1" applyFont="1" applyBorder="1" applyAlignment="1">
      <alignment vertical="center"/>
    </xf>
    <xf numFmtId="0" fontId="3" fillId="0" borderId="16" xfId="0" applyFont="1" applyBorder="1" applyAlignment="1">
      <alignment vertical="center"/>
    </xf>
    <xf numFmtId="3" fontId="0" fillId="35" borderId="59" xfId="0" applyNumberFormat="1" applyFont="1" applyFill="1" applyBorder="1" applyAlignment="1">
      <alignment horizontal="center" vertical="center"/>
    </xf>
    <xf numFmtId="3" fontId="0" fillId="37" borderId="47" xfId="0" applyNumberFormat="1" applyFont="1" applyFill="1" applyBorder="1" applyAlignment="1">
      <alignment horizontal="center" vertical="center"/>
    </xf>
    <xf numFmtId="0" fontId="3" fillId="0" borderId="60" xfId="0" applyFont="1" applyBorder="1" applyAlignment="1">
      <alignment horizontal="center"/>
    </xf>
    <xf numFmtId="3" fontId="0" fillId="36" borderId="28" xfId="0" applyNumberFormat="1" applyFont="1" applyFill="1" applyBorder="1" applyAlignment="1">
      <alignment horizontal="center" vertical="center"/>
    </xf>
    <xf numFmtId="0" fontId="5" fillId="37" borderId="61" xfId="0" applyFont="1" applyFill="1" applyBorder="1" applyAlignment="1">
      <alignment horizontal="center" vertical="center"/>
    </xf>
    <xf numFmtId="0" fontId="3" fillId="0" borderId="62" xfId="0" applyFont="1" applyBorder="1" applyAlignment="1">
      <alignment horizontal="center" vertical="center"/>
    </xf>
    <xf numFmtId="0" fontId="5" fillId="37" borderId="63" xfId="0" applyFont="1" applyFill="1" applyBorder="1" applyAlignment="1">
      <alignment horizontal="center" vertical="center"/>
    </xf>
    <xf numFmtId="0" fontId="5" fillId="37" borderId="64" xfId="0" applyFont="1" applyFill="1" applyBorder="1" applyAlignment="1">
      <alignment horizontal="center" vertical="center"/>
    </xf>
    <xf numFmtId="3" fontId="6" fillId="0" borderId="0" xfId="0" applyNumberFormat="1" applyFont="1" applyFill="1" applyBorder="1" applyAlignment="1">
      <alignment vertical="center"/>
    </xf>
    <xf numFmtId="3" fontId="0" fillId="0" borderId="16" xfId="0" applyNumberFormat="1" applyFont="1" applyBorder="1" applyAlignment="1">
      <alignment vertical="center"/>
    </xf>
    <xf numFmtId="3" fontId="0" fillId="0" borderId="65" xfId="0" applyNumberFormat="1" applyFill="1" applyBorder="1" applyAlignment="1">
      <alignment/>
    </xf>
    <xf numFmtId="0" fontId="0" fillId="0" borderId="14" xfId="0" applyFont="1" applyBorder="1" applyAlignment="1">
      <alignment/>
    </xf>
    <xf numFmtId="0" fontId="3" fillId="0" borderId="32" xfId="0" applyFont="1" applyBorder="1" applyAlignment="1">
      <alignment horizontal="left" vertical="center"/>
    </xf>
    <xf numFmtId="10" fontId="3" fillId="0" borderId="0" xfId="59" applyNumberFormat="1" applyFont="1" applyAlignment="1">
      <alignment/>
    </xf>
    <xf numFmtId="0" fontId="5" fillId="38" borderId="66"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61" xfId="0" applyFont="1" applyFill="1" applyBorder="1" applyAlignment="1">
      <alignment horizontal="center" vertical="center"/>
    </xf>
    <xf numFmtId="3" fontId="0" fillId="35" borderId="64" xfId="0" applyNumberFormat="1" applyFont="1" applyFill="1" applyBorder="1" applyAlignment="1">
      <alignment horizontal="center" vertical="center"/>
    </xf>
    <xf numFmtId="3" fontId="0" fillId="35" borderId="61" xfId="0" applyNumberFormat="1" applyFont="1" applyFill="1" applyBorder="1" applyAlignment="1">
      <alignment horizontal="center" vertical="center"/>
    </xf>
    <xf numFmtId="3" fontId="0" fillId="37" borderId="64" xfId="0" applyNumberFormat="1" applyFont="1" applyFill="1" applyBorder="1" applyAlignment="1">
      <alignment horizontal="center" vertical="center"/>
    </xf>
    <xf numFmtId="3" fontId="0" fillId="37" borderId="63" xfId="0" applyNumberFormat="1" applyFont="1" applyFill="1" applyBorder="1" applyAlignment="1">
      <alignment horizontal="center" vertical="center"/>
    </xf>
    <xf numFmtId="3" fontId="0" fillId="37" borderId="61" xfId="0" applyNumberFormat="1" applyFont="1" applyFill="1" applyBorder="1" applyAlignment="1">
      <alignment horizontal="center" vertical="center"/>
    </xf>
    <xf numFmtId="3" fontId="0" fillId="38" borderId="66" xfId="0" applyNumberFormat="1" applyFont="1" applyFill="1" applyBorder="1" applyAlignment="1">
      <alignment horizontal="center" vertical="center"/>
    </xf>
    <xf numFmtId="0" fontId="3" fillId="0" borderId="0" xfId="0" applyFont="1" applyBorder="1" applyAlignment="1">
      <alignment/>
    </xf>
    <xf numFmtId="0" fontId="4" fillId="0" borderId="0" xfId="0" applyFont="1" applyBorder="1" applyAlignment="1">
      <alignment/>
    </xf>
    <xf numFmtId="3" fontId="0" fillId="35" borderId="67" xfId="0" applyNumberFormat="1" applyFont="1" applyFill="1" applyBorder="1" applyAlignment="1">
      <alignment horizontal="center" vertical="center"/>
    </xf>
    <xf numFmtId="0" fontId="4" fillId="0" borderId="14" xfId="0" applyFont="1" applyBorder="1" applyAlignment="1">
      <alignment vertical="center"/>
    </xf>
    <xf numFmtId="0" fontId="0" fillId="0" borderId="14" xfId="0" applyFont="1" applyBorder="1" applyAlignment="1">
      <alignment/>
    </xf>
    <xf numFmtId="0" fontId="4" fillId="0" borderId="29" xfId="0" applyFont="1" applyBorder="1" applyAlignment="1">
      <alignment vertical="center"/>
    </xf>
    <xf numFmtId="0" fontId="3" fillId="0" borderId="56" xfId="0" applyFont="1" applyBorder="1" applyAlignment="1">
      <alignment horizontal="center" vertical="center" wrapText="1"/>
    </xf>
    <xf numFmtId="0" fontId="0" fillId="0" borderId="32" xfId="0" applyFont="1" applyBorder="1" applyAlignment="1">
      <alignment/>
    </xf>
    <xf numFmtId="0" fontId="4" fillId="0" borderId="16" xfId="0" applyFont="1" applyBorder="1" applyAlignment="1">
      <alignment vertical="center" textRotation="90" wrapText="1"/>
    </xf>
    <xf numFmtId="0" fontId="6" fillId="0" borderId="0" xfId="0" applyFont="1" applyBorder="1" applyAlignment="1">
      <alignment vertical="top"/>
    </xf>
    <xf numFmtId="0" fontId="3" fillId="0" borderId="68" xfId="0" applyFont="1" applyBorder="1" applyAlignment="1" quotePrefix="1">
      <alignment horizontal="center" wrapText="1"/>
    </xf>
    <xf numFmtId="3" fontId="0" fillId="35" borderId="69" xfId="0" applyNumberFormat="1" applyFont="1" applyFill="1" applyBorder="1" applyAlignment="1">
      <alignment horizontal="center" vertical="center"/>
    </xf>
    <xf numFmtId="3" fontId="0" fillId="35" borderId="34" xfId="0" applyNumberFormat="1" applyFont="1" applyFill="1" applyBorder="1" applyAlignment="1">
      <alignment horizontal="center" vertical="center"/>
    </xf>
    <xf numFmtId="3" fontId="0" fillId="35" borderId="70" xfId="0" applyNumberFormat="1" applyFont="1" applyFill="1" applyBorder="1" applyAlignment="1">
      <alignment horizontal="center" vertical="center"/>
    </xf>
    <xf numFmtId="3" fontId="0" fillId="35" borderId="71" xfId="0" applyNumberFormat="1" applyFont="1" applyFill="1" applyBorder="1" applyAlignment="1">
      <alignment horizontal="center" vertical="center"/>
    </xf>
    <xf numFmtId="3" fontId="0" fillId="37" borderId="14" xfId="0" applyNumberFormat="1" applyFont="1" applyFill="1" applyBorder="1" applyAlignment="1">
      <alignment horizontal="center" vertical="center"/>
    </xf>
    <xf numFmtId="3" fontId="0" fillId="35" borderId="72" xfId="0" applyNumberFormat="1" applyFont="1" applyFill="1" applyBorder="1" applyAlignment="1">
      <alignment horizontal="center" vertical="center"/>
    </xf>
    <xf numFmtId="3" fontId="0" fillId="0" borderId="0" xfId="0" applyNumberFormat="1" applyFont="1" applyAlignment="1">
      <alignment/>
    </xf>
    <xf numFmtId="0" fontId="0" fillId="0" borderId="0" xfId="0" applyFill="1" applyAlignment="1">
      <alignment/>
    </xf>
    <xf numFmtId="3" fontId="0" fillId="0" borderId="65" xfId="0" applyNumberFormat="1" applyFill="1" applyBorder="1" applyAlignment="1">
      <alignment/>
    </xf>
    <xf numFmtId="0" fontId="0" fillId="0" borderId="0" xfId="0" applyFont="1" applyAlignment="1">
      <alignment/>
    </xf>
    <xf numFmtId="3" fontId="0" fillId="0" borderId="0" xfId="0" applyNumberFormat="1" applyFill="1" applyBorder="1" applyAlignment="1">
      <alignment/>
    </xf>
    <xf numFmtId="0" fontId="5" fillId="34" borderId="66" xfId="0" applyFont="1" applyFill="1" applyBorder="1" applyAlignment="1">
      <alignment horizontal="center" vertical="center"/>
    </xf>
    <xf numFmtId="3" fontId="0" fillId="34" borderId="66" xfId="0" applyNumberFormat="1" applyFont="1" applyFill="1" applyBorder="1" applyAlignment="1">
      <alignment horizontal="center" vertical="center"/>
    </xf>
    <xf numFmtId="0" fontId="3" fillId="0" borderId="56" xfId="0" applyFont="1" applyBorder="1" applyAlignment="1">
      <alignment vertical="center" wrapText="1"/>
    </xf>
    <xf numFmtId="0" fontId="3" fillId="0" borderId="32" xfId="0" applyFont="1" applyBorder="1" applyAlignment="1">
      <alignment vertical="center" wrapText="1"/>
    </xf>
    <xf numFmtId="0" fontId="3" fillId="0" borderId="58" xfId="0" applyFont="1" applyBorder="1" applyAlignment="1">
      <alignment vertical="center" wrapText="1"/>
    </xf>
    <xf numFmtId="3" fontId="0" fillId="35" borderId="16" xfId="0" applyNumberFormat="1" applyFont="1" applyFill="1" applyBorder="1" applyAlignment="1">
      <alignment horizontal="center" vertical="center"/>
    </xf>
    <xf numFmtId="3" fontId="0" fillId="35" borderId="58" xfId="0" applyNumberFormat="1" applyFont="1" applyFill="1" applyBorder="1" applyAlignment="1">
      <alignment horizontal="center" vertical="center"/>
    </xf>
    <xf numFmtId="3" fontId="0" fillId="0" borderId="29" xfId="0" applyNumberFormat="1" applyBorder="1" applyAlignment="1">
      <alignment horizontal="center" vertical="center"/>
    </xf>
    <xf numFmtId="3" fontId="0" fillId="0" borderId="19" xfId="0" applyNumberFormat="1" applyFill="1" applyBorder="1" applyAlignment="1">
      <alignment/>
    </xf>
    <xf numFmtId="0" fontId="3" fillId="33" borderId="24" xfId="0" applyFont="1" applyFill="1" applyBorder="1" applyAlignment="1">
      <alignment horizontal="center"/>
    </xf>
    <xf numFmtId="0" fontId="3" fillId="33" borderId="67" xfId="0" applyFont="1" applyFill="1" applyBorder="1" applyAlignment="1">
      <alignment horizontal="center"/>
    </xf>
    <xf numFmtId="0" fontId="3" fillId="33" borderId="68" xfId="0" applyFont="1" applyFill="1" applyBorder="1" applyAlignment="1">
      <alignment horizontal="center" wrapText="1"/>
    </xf>
    <xf numFmtId="0" fontId="3" fillId="33" borderId="31" xfId="0" applyFont="1" applyFill="1" applyBorder="1" applyAlignment="1" quotePrefix="1">
      <alignment horizontal="center" wrapText="1"/>
    </xf>
    <xf numFmtId="0" fontId="3" fillId="33" borderId="68" xfId="0" applyFont="1" applyFill="1" applyBorder="1" applyAlignment="1" quotePrefix="1">
      <alignment horizontal="center" wrapText="1"/>
    </xf>
    <xf numFmtId="0" fontId="3" fillId="33" borderId="36"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9" fillId="0" borderId="0" xfId="0" applyFont="1" applyBorder="1" applyAlignment="1">
      <alignment/>
    </xf>
    <xf numFmtId="0" fontId="9" fillId="0" borderId="0" xfId="0" applyFont="1" applyFill="1" applyAlignment="1">
      <alignment/>
    </xf>
    <xf numFmtId="0" fontId="0" fillId="0" borderId="0" xfId="0" applyFont="1" applyFill="1" applyAlignment="1">
      <alignment/>
    </xf>
    <xf numFmtId="0" fontId="9" fillId="0" borderId="0" xfId="0" applyFont="1" applyFill="1" applyAlignment="1" quotePrefix="1">
      <alignment horizontal="right"/>
    </xf>
    <xf numFmtId="3" fontId="0" fillId="34" borderId="26" xfId="0" applyNumberFormat="1" applyFont="1" applyFill="1" applyBorder="1" applyAlignment="1">
      <alignment horizontal="center" vertical="center"/>
    </xf>
    <xf numFmtId="3" fontId="0" fillId="34" borderId="27" xfId="0" applyNumberFormat="1" applyFont="1" applyFill="1" applyBorder="1" applyAlignment="1">
      <alignment horizontal="center" vertical="center"/>
    </xf>
    <xf numFmtId="3" fontId="0" fillId="34" borderId="74" xfId="0" applyNumberFormat="1" applyFont="1" applyFill="1" applyBorder="1" applyAlignment="1">
      <alignment horizontal="center" vertical="center"/>
    </xf>
    <xf numFmtId="0" fontId="5" fillId="35" borderId="46"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textRotation="90" wrapText="1"/>
    </xf>
    <xf numFmtId="0" fontId="3" fillId="0" borderId="15" xfId="0" applyFont="1" applyFill="1" applyBorder="1" applyAlignment="1">
      <alignment horizontal="center" vertical="center" wrapText="1"/>
    </xf>
    <xf numFmtId="0" fontId="4" fillId="0" borderId="34" xfId="0" applyFont="1" applyBorder="1" applyAlignment="1">
      <alignment vertical="center"/>
    </xf>
    <xf numFmtId="0" fontId="4" fillId="0" borderId="32" xfId="0" applyFont="1" applyBorder="1" applyAlignment="1">
      <alignment vertical="center"/>
    </xf>
    <xf numFmtId="0" fontId="3" fillId="0" borderId="15" xfId="0" applyFont="1" applyBorder="1" applyAlignment="1">
      <alignment vertical="center"/>
    </xf>
    <xf numFmtId="0" fontId="3" fillId="0" borderId="35" xfId="0" applyFont="1" applyBorder="1" applyAlignment="1">
      <alignment vertical="center"/>
    </xf>
    <xf numFmtId="3" fontId="0" fillId="35" borderId="46" xfId="0" applyNumberFormat="1" applyFont="1" applyFill="1" applyBorder="1" applyAlignment="1">
      <alignment horizontal="center" vertical="center" wrapText="1"/>
    </xf>
    <xf numFmtId="3" fontId="0" fillId="34" borderId="26" xfId="0" applyNumberFormat="1" applyFont="1" applyFill="1" applyBorder="1" applyAlignment="1">
      <alignment horizontal="center" vertical="center" wrapText="1"/>
    </xf>
    <xf numFmtId="3" fontId="0" fillId="35" borderId="53" xfId="0" applyNumberFormat="1" applyFont="1" applyFill="1" applyBorder="1" applyAlignment="1">
      <alignment horizontal="center" vertical="center" wrapText="1"/>
    </xf>
    <xf numFmtId="3" fontId="0" fillId="34" borderId="27" xfId="0" applyNumberFormat="1" applyFont="1" applyFill="1" applyBorder="1" applyAlignment="1">
      <alignment horizontal="center" vertical="center" wrapText="1"/>
    </xf>
    <xf numFmtId="3" fontId="0" fillId="35" borderId="47"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0" fontId="0" fillId="0" borderId="0" xfId="0" applyFont="1" applyFill="1" applyBorder="1" applyAlignment="1">
      <alignment/>
    </xf>
    <xf numFmtId="0" fontId="3" fillId="33" borderId="14" xfId="0" applyFont="1" applyFill="1" applyBorder="1" applyAlignment="1">
      <alignment horizontal="center" vertical="center" wrapText="1"/>
    </xf>
    <xf numFmtId="0" fontId="3" fillId="33" borderId="14" xfId="0" applyFont="1" applyFill="1" applyBorder="1" applyAlignment="1">
      <alignment vertical="center"/>
    </xf>
    <xf numFmtId="0" fontId="3" fillId="33" borderId="32" xfId="0" applyFont="1" applyFill="1" applyBorder="1" applyAlignment="1">
      <alignment horizontal="center" vertical="center" wrapText="1"/>
    </xf>
    <xf numFmtId="3" fontId="0" fillId="33" borderId="53" xfId="0" applyNumberFormat="1" applyFont="1" applyFill="1" applyBorder="1" applyAlignment="1">
      <alignment horizontal="center" vertical="center" wrapText="1"/>
    </xf>
    <xf numFmtId="3" fontId="0" fillId="33" borderId="27" xfId="0" applyNumberFormat="1" applyFont="1" applyFill="1" applyBorder="1" applyAlignment="1">
      <alignment horizontal="center" vertical="center" wrapText="1"/>
    </xf>
    <xf numFmtId="0" fontId="0" fillId="33" borderId="0" xfId="0" applyFont="1" applyFill="1" applyBorder="1" applyAlignment="1">
      <alignment/>
    </xf>
    <xf numFmtId="0" fontId="0" fillId="33" borderId="0" xfId="0" applyFont="1" applyFill="1" applyAlignment="1">
      <alignment/>
    </xf>
    <xf numFmtId="0" fontId="0" fillId="0" borderId="0" xfId="0" applyFont="1" applyAlignment="1">
      <alignment/>
    </xf>
    <xf numFmtId="0" fontId="0" fillId="0" borderId="0" xfId="0" applyFont="1" applyFill="1" applyBorder="1" applyAlignment="1">
      <alignment vertical="top" wrapText="1"/>
    </xf>
    <xf numFmtId="3" fontId="0" fillId="36" borderId="27" xfId="0" applyNumberFormat="1" applyFont="1" applyFill="1" applyBorder="1" applyAlignment="1">
      <alignment horizontal="center" vertical="center" wrapText="1"/>
    </xf>
    <xf numFmtId="3" fontId="0" fillId="36" borderId="26" xfId="0" applyNumberFormat="1" applyFont="1" applyFill="1" applyBorder="1" applyAlignment="1">
      <alignment horizontal="center" vertical="center" wrapText="1"/>
    </xf>
    <xf numFmtId="164" fontId="0" fillId="0" borderId="0" xfId="42" applyNumberFormat="1" applyFont="1" applyAlignment="1">
      <alignment/>
    </xf>
    <xf numFmtId="164" fontId="6" fillId="0" borderId="0" xfId="42" applyNumberFormat="1" applyFont="1" applyFill="1" applyAlignment="1">
      <alignment/>
    </xf>
    <xf numFmtId="164" fontId="0" fillId="0" borderId="13" xfId="42" applyNumberFormat="1" applyFont="1" applyFill="1" applyBorder="1" applyAlignment="1">
      <alignment/>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29" xfId="42" applyNumberFormat="1" applyFont="1" applyBorder="1" applyAlignment="1">
      <alignment/>
    </xf>
    <xf numFmtId="164" fontId="0" fillId="0" borderId="16" xfId="42" applyNumberFormat="1" applyFont="1" applyFill="1" applyBorder="1" applyAlignment="1">
      <alignment/>
    </xf>
    <xf numFmtId="164" fontId="0" fillId="0" borderId="65" xfId="0" applyNumberFormat="1" applyFill="1" applyBorder="1" applyAlignment="1">
      <alignment/>
    </xf>
    <xf numFmtId="0" fontId="5" fillId="33" borderId="53" xfId="0" applyFont="1" applyFill="1" applyBorder="1" applyAlignment="1">
      <alignment horizontal="center" vertical="center" wrapText="1"/>
    </xf>
    <xf numFmtId="3" fontId="0" fillId="37" borderId="53" xfId="0" applyNumberFormat="1" applyFont="1" applyFill="1" applyBorder="1" applyAlignment="1">
      <alignment horizontal="center" vertical="center" wrapText="1"/>
    </xf>
    <xf numFmtId="3" fontId="0" fillId="37" borderId="47" xfId="0" applyNumberFormat="1" applyFont="1" applyFill="1" applyBorder="1" applyAlignment="1">
      <alignment horizontal="center" vertical="center" wrapText="1"/>
    </xf>
    <xf numFmtId="3" fontId="0" fillId="38" borderId="20" xfId="0" applyNumberFormat="1" applyFont="1" applyFill="1" applyBorder="1" applyAlignment="1">
      <alignment horizontal="center" vertical="center" wrapText="1"/>
    </xf>
    <xf numFmtId="3" fontId="0" fillId="38" borderId="53" xfId="0" applyNumberFormat="1" applyFont="1" applyFill="1" applyBorder="1" applyAlignment="1">
      <alignment horizontal="center" vertical="center" wrapText="1"/>
    </xf>
    <xf numFmtId="0" fontId="5" fillId="38" borderId="53" xfId="0" applyFont="1" applyFill="1" applyBorder="1" applyAlignment="1">
      <alignment horizontal="center" vertical="center" wrapText="1"/>
    </xf>
    <xf numFmtId="0" fontId="5" fillId="38" borderId="20" xfId="0" applyFont="1" applyFill="1" applyBorder="1" applyAlignment="1">
      <alignment horizontal="center" vertical="center" wrapText="1"/>
    </xf>
    <xf numFmtId="0" fontId="5" fillId="37" borderId="53"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9" borderId="53" xfId="0" applyFont="1" applyFill="1" applyBorder="1" applyAlignment="1">
      <alignment horizontal="center" vertical="center" wrapText="1"/>
    </xf>
    <xf numFmtId="3" fontId="0" fillId="34" borderId="28" xfId="0" applyNumberFormat="1" applyFont="1" applyFill="1" applyBorder="1" applyAlignment="1">
      <alignment horizontal="center" vertical="center"/>
    </xf>
    <xf numFmtId="0" fontId="12" fillId="0" borderId="0" xfId="0" applyFont="1" applyFill="1" applyBorder="1" applyAlignment="1">
      <alignment vertical="top" wrapText="1"/>
    </xf>
    <xf numFmtId="0" fontId="12" fillId="0" borderId="0" xfId="0" applyFont="1" applyFill="1" applyBorder="1" applyAlignment="1">
      <alignment vertical="top"/>
    </xf>
    <xf numFmtId="0" fontId="12" fillId="0" borderId="0" xfId="0" applyFont="1" applyAlignment="1">
      <alignment/>
    </xf>
    <xf numFmtId="0" fontId="0"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xf>
    <xf numFmtId="0" fontId="4" fillId="0" borderId="0" xfId="0" applyFont="1" applyAlignment="1">
      <alignment horizontal="center"/>
    </xf>
    <xf numFmtId="0" fontId="0" fillId="0" borderId="0" xfId="0" applyFill="1" applyAlignment="1">
      <alignment horizontal="center"/>
    </xf>
    <xf numFmtId="0" fontId="6" fillId="0" borderId="0"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3" fillId="0" borderId="10" xfId="0" applyFont="1" applyBorder="1" applyAlignment="1">
      <alignment horizontal="center" vertical="center"/>
    </xf>
    <xf numFmtId="0" fontId="3" fillId="0" borderId="13" xfId="0" applyFont="1" applyBorder="1" applyAlignment="1" quotePrefix="1">
      <alignment horizontal="center" vertical="center"/>
    </xf>
    <xf numFmtId="0" fontId="3" fillId="0" borderId="14" xfId="0" applyFont="1" applyBorder="1" applyAlignment="1">
      <alignment horizontal="center" vertical="center" textRotation="90" wrapText="1"/>
    </xf>
    <xf numFmtId="0" fontId="3" fillId="0" borderId="50" xfId="0" applyFont="1" applyBorder="1" applyAlignment="1">
      <alignment horizontal="center" vertical="center"/>
    </xf>
    <xf numFmtId="0" fontId="3" fillId="0" borderId="68"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quotePrefix="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67" xfId="0" applyFont="1" applyBorder="1" applyAlignment="1">
      <alignment horizontal="center" wrapText="1"/>
    </xf>
    <xf numFmtId="3" fontId="0" fillId="35" borderId="76"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3" fontId="0" fillId="35" borderId="24" xfId="0" applyNumberFormat="1" applyFont="1" applyFill="1" applyBorder="1" applyAlignment="1">
      <alignment horizontal="center" vertical="center"/>
    </xf>
    <xf numFmtId="3" fontId="0" fillId="35" borderId="0" xfId="0" applyNumberFormat="1" applyFont="1" applyFill="1" applyBorder="1" applyAlignment="1">
      <alignment horizontal="center" vertical="center"/>
    </xf>
    <xf numFmtId="3" fontId="0" fillId="35" borderId="77" xfId="0" applyNumberFormat="1" applyFont="1" applyFill="1" applyBorder="1" applyAlignment="1">
      <alignment horizontal="center" vertical="center"/>
    </xf>
    <xf numFmtId="3" fontId="0" fillId="35" borderId="68" xfId="0" applyNumberFormat="1" applyFont="1" applyFill="1" applyBorder="1" applyAlignment="1">
      <alignment horizontal="center" vertical="center"/>
    </xf>
    <xf numFmtId="3" fontId="0" fillId="37" borderId="46" xfId="0" applyNumberFormat="1" applyFont="1" applyFill="1" applyBorder="1" applyAlignment="1">
      <alignment horizontal="center" vertical="center"/>
    </xf>
    <xf numFmtId="3" fontId="0" fillId="37" borderId="29" xfId="0" applyNumberFormat="1" applyFont="1" applyFill="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center" vertical="center"/>
    </xf>
    <xf numFmtId="0" fontId="3" fillId="0" borderId="16" xfId="0" applyFont="1" applyBorder="1" applyAlignment="1">
      <alignment horizontal="center" vertical="center"/>
    </xf>
    <xf numFmtId="3" fontId="0" fillId="35" borderId="14" xfId="0" applyNumberFormat="1" applyFont="1" applyFill="1" applyBorder="1" applyAlignment="1">
      <alignment horizontal="center" vertical="center"/>
    </xf>
    <xf numFmtId="3" fontId="0" fillId="35" borderId="32" xfId="0" applyNumberFormat="1" applyFont="1" applyFill="1" applyBorder="1" applyAlignment="1">
      <alignment horizontal="center" vertical="center"/>
    </xf>
    <xf numFmtId="0" fontId="3" fillId="0" borderId="73" xfId="0" applyFont="1" applyBorder="1" applyAlignment="1">
      <alignment horizontal="center" vertical="center" wrapText="1"/>
    </xf>
    <xf numFmtId="0" fontId="3" fillId="0" borderId="12" xfId="0" applyFont="1" applyBorder="1" applyAlignment="1">
      <alignment horizontal="center" vertical="center"/>
    </xf>
    <xf numFmtId="3" fontId="5" fillId="40" borderId="26" xfId="0" applyNumberFormat="1" applyFont="1" applyFill="1" applyBorder="1" applyAlignment="1">
      <alignment vertical="center"/>
    </xf>
    <xf numFmtId="3" fontId="5" fillId="40" borderId="27" xfId="0" applyNumberFormat="1" applyFont="1" applyFill="1" applyBorder="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3" fontId="5" fillId="35" borderId="75" xfId="0" applyNumberFormat="1" applyFont="1" applyFill="1" applyBorder="1" applyAlignment="1">
      <alignment horizontal="center" vertical="center"/>
    </xf>
    <xf numFmtId="3" fontId="5" fillId="41" borderId="21" xfId="0" applyNumberFormat="1" applyFont="1" applyFill="1" applyBorder="1" applyAlignment="1">
      <alignment horizontal="center" vertical="center"/>
    </xf>
    <xf numFmtId="3" fontId="5" fillId="41" borderId="36"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68" xfId="0" applyFont="1" applyBorder="1" applyAlignment="1">
      <alignment horizontal="center" wrapText="1"/>
    </xf>
    <xf numFmtId="0" fontId="3" fillId="0" borderId="10" xfId="0" applyFont="1" applyBorder="1" applyAlignment="1" quotePrefix="1">
      <alignment horizontal="center" vertical="center"/>
    </xf>
    <xf numFmtId="0" fontId="3" fillId="0" borderId="14" xfId="0" applyFont="1" applyBorder="1" applyAlignment="1">
      <alignment horizontal="center" vertical="center" wrapText="1"/>
    </xf>
    <xf numFmtId="0" fontId="3" fillId="0" borderId="14" xfId="0" applyFont="1" applyBorder="1" applyAlignment="1" quotePrefix="1">
      <alignment horizontal="center" vertical="center"/>
    </xf>
    <xf numFmtId="0" fontId="3" fillId="0" borderId="14" xfId="0" applyFont="1" applyBorder="1" applyAlignment="1">
      <alignment horizontal="center" vertical="center"/>
    </xf>
    <xf numFmtId="0" fontId="3" fillId="0" borderId="75"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67" xfId="0" applyFont="1" applyBorder="1" applyAlignment="1">
      <alignment horizontal="center"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0" fillId="0" borderId="0" xfId="0" applyFont="1" applyFill="1" applyAlignment="1">
      <alignment horizontal="left"/>
    </xf>
    <xf numFmtId="0" fontId="0" fillId="0" borderId="0" xfId="0" applyFont="1" applyAlignment="1">
      <alignment horizontal="left"/>
    </xf>
    <xf numFmtId="3" fontId="0" fillId="40" borderId="27" xfId="0" applyNumberFormat="1" applyFont="1" applyFill="1" applyBorder="1" applyAlignment="1">
      <alignment vertical="center"/>
    </xf>
    <xf numFmtId="3" fontId="0" fillId="41" borderId="21" xfId="0" applyNumberFormat="1" applyFont="1" applyFill="1" applyBorder="1" applyAlignment="1">
      <alignment horizontal="center" vertical="center"/>
    </xf>
    <xf numFmtId="3" fontId="0" fillId="36" borderId="66" xfId="0" applyNumberFormat="1" applyFont="1" applyFill="1" applyBorder="1" applyAlignment="1">
      <alignment horizontal="center" vertical="center"/>
    </xf>
    <xf numFmtId="3" fontId="0" fillId="40" borderId="26" xfId="0" applyNumberFormat="1" applyFont="1" applyFill="1" applyBorder="1" applyAlignment="1">
      <alignment horizontal="center" vertical="center"/>
    </xf>
    <xf numFmtId="3" fontId="0" fillId="35" borderId="37" xfId="0" applyNumberFormat="1" applyFont="1" applyFill="1" applyBorder="1" applyAlignment="1">
      <alignment horizontal="center" vertical="center"/>
    </xf>
    <xf numFmtId="3" fontId="0" fillId="40" borderId="27" xfId="0" applyNumberFormat="1" applyFont="1" applyFill="1" applyBorder="1" applyAlignment="1">
      <alignment horizontal="center" vertical="center"/>
    </xf>
    <xf numFmtId="3" fontId="0" fillId="35" borderId="33" xfId="0" applyNumberFormat="1" applyFont="1" applyFill="1" applyBorder="1" applyAlignment="1">
      <alignment horizontal="center" vertical="center"/>
    </xf>
    <xf numFmtId="3" fontId="0" fillId="37" borderId="32" xfId="0" applyNumberFormat="1" applyFont="1" applyFill="1" applyBorder="1" applyAlignment="1">
      <alignment horizontal="center" vertical="center"/>
    </xf>
    <xf numFmtId="3" fontId="0" fillId="35" borderId="25" xfId="0" applyNumberFormat="1" applyFont="1" applyFill="1" applyBorder="1" applyAlignment="1">
      <alignment horizontal="center" vertical="center"/>
    </xf>
    <xf numFmtId="3" fontId="0" fillId="42" borderId="76" xfId="0" applyNumberFormat="1" applyFont="1" applyFill="1" applyBorder="1" applyAlignment="1">
      <alignment horizontal="center" vertical="center"/>
    </xf>
    <xf numFmtId="3" fontId="0" fillId="42" borderId="10" xfId="0" applyNumberFormat="1" applyFont="1" applyFill="1" applyBorder="1" applyAlignment="1">
      <alignment horizontal="center" vertical="center"/>
    </xf>
    <xf numFmtId="3" fontId="0" fillId="42" borderId="59" xfId="0" applyNumberFormat="1" applyFont="1" applyFill="1" applyBorder="1" applyAlignment="1">
      <alignment horizontal="center" vertical="center"/>
    </xf>
    <xf numFmtId="3" fontId="0" fillId="42" borderId="27" xfId="0" applyNumberFormat="1" applyFont="1" applyFill="1" applyBorder="1" applyAlignment="1">
      <alignment horizontal="center" vertical="center"/>
    </xf>
    <xf numFmtId="3" fontId="0" fillId="41" borderId="29" xfId="0" applyNumberFormat="1" applyFont="1" applyFill="1" applyBorder="1" applyAlignment="1">
      <alignment horizontal="center" vertical="center"/>
    </xf>
    <xf numFmtId="3" fontId="0" fillId="41" borderId="56"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3" fontId="0" fillId="41" borderId="59" xfId="0" applyNumberFormat="1" applyFont="1" applyFill="1" applyBorder="1" applyAlignment="1">
      <alignment horizontal="center" vertical="center"/>
    </xf>
    <xf numFmtId="3" fontId="0" fillId="41" borderId="37" xfId="0" applyNumberFormat="1" applyFont="1" applyFill="1" applyBorder="1" applyAlignment="1">
      <alignment horizontal="center" vertical="center"/>
    </xf>
    <xf numFmtId="3" fontId="0" fillId="41" borderId="31" xfId="0" applyNumberFormat="1" applyFont="1" applyFill="1" applyBorder="1" applyAlignment="1">
      <alignment horizontal="center" vertical="center"/>
    </xf>
    <xf numFmtId="3" fontId="0" fillId="41" borderId="14" xfId="0" applyNumberFormat="1" applyFont="1" applyFill="1" applyBorder="1" applyAlignment="1">
      <alignment horizontal="center" vertical="center"/>
    </xf>
    <xf numFmtId="3" fontId="0" fillId="41" borderId="32" xfId="0" applyNumberFormat="1" applyFont="1" applyFill="1" applyBorder="1" applyAlignment="1">
      <alignment horizontal="center" vertical="center"/>
    </xf>
    <xf numFmtId="3" fontId="0" fillId="35" borderId="75" xfId="0" applyNumberFormat="1" applyFont="1" applyFill="1" applyBorder="1" applyAlignment="1">
      <alignment horizontal="center" vertical="center"/>
    </xf>
    <xf numFmtId="3" fontId="0" fillId="35" borderId="21" xfId="0" applyNumberFormat="1" applyFont="1" applyFill="1" applyBorder="1" applyAlignment="1">
      <alignment horizontal="center" vertical="center"/>
    </xf>
    <xf numFmtId="3" fontId="0" fillId="42" borderId="28" xfId="0" applyNumberFormat="1" applyFont="1" applyFill="1" applyBorder="1" applyAlignment="1">
      <alignment horizontal="center" vertical="center"/>
    </xf>
    <xf numFmtId="3" fontId="0" fillId="41" borderId="75" xfId="0" applyNumberFormat="1" applyFont="1" applyFill="1" applyBorder="1" applyAlignment="1">
      <alignment horizontal="center" vertical="center"/>
    </xf>
    <xf numFmtId="3" fontId="0" fillId="41" borderId="36" xfId="0" applyNumberFormat="1" applyFont="1" applyFill="1" applyBorder="1" applyAlignment="1">
      <alignment horizontal="center" vertical="center"/>
    </xf>
    <xf numFmtId="3" fontId="0" fillId="40" borderId="22" xfId="0" applyNumberFormat="1" applyFont="1" applyFill="1" applyBorder="1" applyAlignment="1">
      <alignment horizontal="center" vertical="center"/>
    </xf>
    <xf numFmtId="3" fontId="0" fillId="40" borderId="30" xfId="0" applyNumberFormat="1" applyFont="1" applyFill="1" applyBorder="1" applyAlignment="1">
      <alignment horizontal="center" vertical="center"/>
    </xf>
    <xf numFmtId="3" fontId="0" fillId="40" borderId="23" xfId="0" applyNumberFormat="1" applyFont="1" applyFill="1" applyBorder="1" applyAlignment="1">
      <alignment horizontal="center" vertical="center"/>
    </xf>
    <xf numFmtId="0" fontId="6" fillId="0" borderId="0" xfId="0" applyFont="1" applyFill="1" applyAlignment="1">
      <alignment horizontal="center"/>
    </xf>
    <xf numFmtId="0" fontId="3" fillId="0" borderId="32" xfId="0" applyFont="1" applyBorder="1" applyAlignment="1">
      <alignment horizontal="left" vertical="center" wrapText="1"/>
    </xf>
    <xf numFmtId="3" fontId="0" fillId="0" borderId="0" xfId="0" applyNumberFormat="1" applyFont="1" applyAlignment="1">
      <alignment horizontal="center" vertical="center"/>
    </xf>
    <xf numFmtId="3" fontId="0" fillId="41" borderId="17" xfId="0" applyNumberFormat="1" applyFont="1" applyFill="1" applyBorder="1" applyAlignment="1">
      <alignment horizontal="center" vertical="center"/>
    </xf>
    <xf numFmtId="3" fontId="5" fillId="43" borderId="66" xfId="0" applyNumberFormat="1" applyFont="1" applyFill="1" applyBorder="1" applyAlignment="1">
      <alignment horizontal="center" vertical="center"/>
    </xf>
    <xf numFmtId="3" fontId="0" fillId="43" borderId="29" xfId="0" applyNumberFormat="1" applyFill="1" applyBorder="1" applyAlignment="1">
      <alignment vertical="center"/>
    </xf>
    <xf numFmtId="3" fontId="0" fillId="44" borderId="16" xfId="0" applyNumberFormat="1" applyFont="1" applyFill="1" applyBorder="1" applyAlignment="1">
      <alignment vertical="center"/>
    </xf>
    <xf numFmtId="3" fontId="0" fillId="45" borderId="14" xfId="0" applyNumberFormat="1" applyFont="1" applyFill="1" applyBorder="1" applyAlignment="1">
      <alignment vertical="center"/>
    </xf>
    <xf numFmtId="3" fontId="0" fillId="42" borderId="14" xfId="0" applyNumberFormat="1" applyFont="1" applyFill="1" applyBorder="1" applyAlignment="1">
      <alignment vertical="center"/>
    </xf>
    <xf numFmtId="3" fontId="0" fillId="42" borderId="14" xfId="0" applyNumberFormat="1" applyFont="1" applyFill="1" applyBorder="1" applyAlignment="1">
      <alignment horizontal="center" vertical="center"/>
    </xf>
    <xf numFmtId="3" fontId="0" fillId="43" borderId="29" xfId="0" applyNumberFormat="1" applyFill="1" applyBorder="1" applyAlignment="1">
      <alignment horizontal="center" vertical="center"/>
    </xf>
    <xf numFmtId="3" fontId="0" fillId="45" borderId="14" xfId="0" applyNumberFormat="1" applyFont="1" applyFill="1" applyBorder="1" applyAlignment="1">
      <alignment horizontal="center" vertical="center"/>
    </xf>
    <xf numFmtId="3" fontId="0" fillId="45" borderId="0" xfId="0" applyNumberFormat="1" applyFont="1" applyFill="1" applyBorder="1" applyAlignment="1">
      <alignment horizontal="center" vertical="center"/>
    </xf>
    <xf numFmtId="3" fontId="0" fillId="45" borderId="13" xfId="0" applyNumberFormat="1" applyFont="1" applyFill="1" applyBorder="1" applyAlignment="1">
      <alignment horizontal="center" vertical="center"/>
    </xf>
    <xf numFmtId="3" fontId="0" fillId="42" borderId="13" xfId="0" applyNumberFormat="1" applyFont="1" applyFill="1" applyBorder="1" applyAlignment="1">
      <alignment horizontal="center" vertical="center"/>
    </xf>
    <xf numFmtId="3" fontId="0" fillId="44" borderId="16"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0" fillId="0" borderId="65" xfId="0" applyNumberFormat="1" applyFill="1" applyBorder="1" applyAlignment="1">
      <alignment horizontal="center"/>
    </xf>
    <xf numFmtId="3" fontId="13" fillId="0" borderId="0" xfId="0" applyNumberFormat="1" applyFont="1" applyFill="1" applyBorder="1" applyAlignment="1">
      <alignment horizontal="center"/>
    </xf>
    <xf numFmtId="3" fontId="0" fillId="37" borderId="56" xfId="0" applyNumberFormat="1" applyFont="1" applyFill="1" applyBorder="1" applyAlignment="1">
      <alignment horizontal="center" vertical="center"/>
    </xf>
    <xf numFmtId="3" fontId="0" fillId="0" borderId="0" xfId="0" applyNumberFormat="1" applyFont="1" applyFill="1" applyBorder="1" applyAlignment="1">
      <alignment horizontal="center"/>
    </xf>
    <xf numFmtId="3" fontId="0" fillId="45" borderId="0" xfId="0" applyNumberFormat="1" applyFont="1" applyFill="1" applyBorder="1" applyAlignment="1">
      <alignment horizontal="center" vertical="center"/>
    </xf>
    <xf numFmtId="3" fontId="0" fillId="45" borderId="13" xfId="0" applyNumberFormat="1" applyFont="1" applyFill="1" applyBorder="1" applyAlignment="1">
      <alignment horizontal="center" vertical="center"/>
    </xf>
    <xf numFmtId="3" fontId="0" fillId="45" borderId="10" xfId="0" applyNumberFormat="1" applyFont="1" applyFill="1" applyBorder="1" applyAlignment="1">
      <alignment vertical="center"/>
    </xf>
    <xf numFmtId="3" fontId="0" fillId="45" borderId="0" xfId="0" applyNumberFormat="1" applyFont="1" applyFill="1" applyBorder="1" applyAlignment="1">
      <alignment vertical="center"/>
    </xf>
    <xf numFmtId="3" fontId="0" fillId="45" borderId="13" xfId="0" applyNumberFormat="1" applyFont="1" applyFill="1" applyBorder="1" applyAlignment="1">
      <alignment vertical="center"/>
    </xf>
    <xf numFmtId="0" fontId="6" fillId="0" borderId="0" xfId="0" applyFont="1" applyBorder="1" applyAlignment="1">
      <alignment vertical="top"/>
    </xf>
    <xf numFmtId="0" fontId="0" fillId="0" borderId="0" xfId="0" applyFont="1" applyBorder="1" applyAlignment="1">
      <alignment vertical="top"/>
    </xf>
    <xf numFmtId="3" fontId="0" fillId="0" borderId="0" xfId="0" applyNumberFormat="1" applyFont="1" applyFill="1" applyAlignment="1">
      <alignment horizontal="center" vertical="center"/>
    </xf>
    <xf numFmtId="3" fontId="0" fillId="42" borderId="37" xfId="0" applyNumberFormat="1" applyFont="1" applyFill="1" applyBorder="1" applyAlignment="1">
      <alignment horizontal="center" vertical="center"/>
    </xf>
    <xf numFmtId="3" fontId="0" fillId="42" borderId="31" xfId="0" applyNumberFormat="1" applyFont="1" applyFill="1" applyBorder="1" applyAlignment="1">
      <alignment horizontal="center" vertical="center"/>
    </xf>
    <xf numFmtId="3" fontId="0" fillId="42" borderId="75" xfId="0" applyNumberFormat="1" applyFont="1" applyFill="1" applyBorder="1" applyAlignment="1">
      <alignment horizontal="center" vertical="center"/>
    </xf>
    <xf numFmtId="3" fontId="0" fillId="42" borderId="36" xfId="0" applyNumberFormat="1" applyFont="1" applyFill="1" applyBorder="1" applyAlignment="1">
      <alignment horizontal="center" vertical="center"/>
    </xf>
    <xf numFmtId="3" fontId="0" fillId="43" borderId="66" xfId="0" applyNumberFormat="1" applyFont="1" applyFill="1" applyBorder="1" applyAlignment="1">
      <alignment horizontal="center" vertical="center"/>
    </xf>
    <xf numFmtId="0" fontId="5" fillId="0" borderId="0" xfId="0" applyFont="1" applyAlignment="1">
      <alignment/>
    </xf>
    <xf numFmtId="165" fontId="5" fillId="0" borderId="0" xfId="59" applyNumberFormat="1" applyFont="1" applyAlignment="1">
      <alignment/>
    </xf>
    <xf numFmtId="3" fontId="0" fillId="36" borderId="22" xfId="0" applyNumberFormat="1" applyFont="1" applyFill="1" applyBorder="1" applyAlignment="1">
      <alignment horizontal="center" vertical="center"/>
    </xf>
    <xf numFmtId="3" fontId="0" fillId="42" borderId="0" xfId="0" applyNumberFormat="1" applyFont="1" applyFill="1" applyBorder="1" applyAlignment="1">
      <alignment vertical="center"/>
    </xf>
    <xf numFmtId="3" fontId="0" fillId="42" borderId="10" xfId="0" applyNumberFormat="1" applyFont="1" applyFill="1" applyBorder="1" applyAlignment="1">
      <alignment vertical="center"/>
    </xf>
    <xf numFmtId="3" fontId="0" fillId="42" borderId="13" xfId="0" applyNumberFormat="1" applyFont="1" applyFill="1" applyBorder="1" applyAlignment="1">
      <alignment vertical="center"/>
    </xf>
    <xf numFmtId="3" fontId="0" fillId="40" borderId="17" xfId="0" applyNumberFormat="1" applyFont="1" applyFill="1" applyBorder="1" applyAlignment="1">
      <alignment vertical="center"/>
    </xf>
    <xf numFmtId="3" fontId="0" fillId="40" borderId="18" xfId="0" applyNumberFormat="1" applyFont="1" applyFill="1" applyBorder="1" applyAlignment="1">
      <alignment vertical="center"/>
    </xf>
    <xf numFmtId="3" fontId="0" fillId="40" borderId="24" xfId="0" applyNumberFormat="1" applyFont="1" applyFill="1" applyBorder="1" applyAlignment="1">
      <alignment vertical="center"/>
    </xf>
    <xf numFmtId="3" fontId="0" fillId="40" borderId="25" xfId="0" applyNumberFormat="1" applyFont="1" applyFill="1" applyBorder="1" applyAlignment="1">
      <alignment vertical="center"/>
    </xf>
    <xf numFmtId="3" fontId="0" fillId="40" borderId="20" xfId="0" applyNumberFormat="1" applyFont="1" applyFill="1" applyBorder="1" applyAlignment="1">
      <alignment vertical="center"/>
    </xf>
    <xf numFmtId="3" fontId="0" fillId="40" borderId="21" xfId="0" applyNumberFormat="1" applyFont="1" applyFill="1" applyBorder="1" applyAlignment="1">
      <alignment vertical="center"/>
    </xf>
    <xf numFmtId="0" fontId="3" fillId="0" borderId="78" xfId="0" applyFont="1" applyBorder="1" applyAlignment="1">
      <alignment vertical="center" wrapText="1"/>
    </xf>
    <xf numFmtId="0" fontId="3" fillId="0" borderId="71" xfId="0" applyFont="1" applyBorder="1" applyAlignment="1">
      <alignment horizontal="center" vertical="center" textRotation="90" wrapText="1"/>
    </xf>
    <xf numFmtId="0" fontId="3" fillId="0" borderId="73" xfId="0" applyFont="1" applyBorder="1" applyAlignment="1">
      <alignment horizontal="center" vertical="center" textRotation="90" wrapText="1"/>
    </xf>
    <xf numFmtId="0" fontId="3" fillId="0" borderId="37" xfId="0" applyFont="1" applyBorder="1" applyAlignment="1">
      <alignment horizontal="center"/>
    </xf>
    <xf numFmtId="0" fontId="3" fillId="0" borderId="13" xfId="0" applyFont="1" applyBorder="1" applyAlignment="1">
      <alignment vertical="center"/>
    </xf>
    <xf numFmtId="0" fontId="4" fillId="0" borderId="13" xfId="0" applyFont="1" applyBorder="1" applyAlignment="1">
      <alignment vertical="center"/>
    </xf>
    <xf numFmtId="0" fontId="0" fillId="0" borderId="29" xfId="0" applyFont="1" applyBorder="1" applyAlignment="1">
      <alignment/>
    </xf>
    <xf numFmtId="0" fontId="0" fillId="0" borderId="0" xfId="0" applyAlignment="1">
      <alignment/>
    </xf>
    <xf numFmtId="3" fontId="5" fillId="35" borderId="40" xfId="0" applyNumberFormat="1" applyFont="1" applyFill="1" applyBorder="1" applyAlignment="1">
      <alignment horizontal="center" vertical="center"/>
    </xf>
    <xf numFmtId="3" fontId="0" fillId="45" borderId="0" xfId="0" applyNumberFormat="1" applyFont="1" applyFill="1" applyAlignment="1">
      <alignment horizontal="center"/>
    </xf>
    <xf numFmtId="3" fontId="0" fillId="35" borderId="40" xfId="0" applyNumberFormat="1" applyFont="1" applyFill="1" applyBorder="1" applyAlignment="1">
      <alignment horizontal="center" vertical="center"/>
    </xf>
    <xf numFmtId="0" fontId="3" fillId="0" borderId="36" xfId="0" applyFont="1" applyBorder="1" applyAlignment="1">
      <alignment horizontal="center" vertical="center" textRotation="90" wrapText="1"/>
    </xf>
    <xf numFmtId="0" fontId="3" fillId="0" borderId="58" xfId="0" applyFont="1" applyBorder="1" applyAlignment="1">
      <alignment vertical="center" textRotation="90" wrapText="1"/>
    </xf>
    <xf numFmtId="0" fontId="3" fillId="40" borderId="26" xfId="0" applyFont="1" applyFill="1" applyBorder="1" applyAlignment="1">
      <alignment horizontal="center" vertical="center" textRotation="90"/>
    </xf>
    <xf numFmtId="3" fontId="0" fillId="42" borderId="67" xfId="0" applyNumberFormat="1" applyFont="1" applyFill="1" applyBorder="1" applyAlignment="1">
      <alignment horizontal="center" vertical="center"/>
    </xf>
    <xf numFmtId="3" fontId="0" fillId="42" borderId="71" xfId="0" applyNumberFormat="1" applyFont="1" applyFill="1" applyBorder="1" applyAlignment="1">
      <alignment horizontal="center" vertical="center"/>
    </xf>
    <xf numFmtId="3" fontId="5" fillId="40" borderId="28" xfId="0" applyNumberFormat="1" applyFont="1" applyFill="1" applyBorder="1" applyAlignment="1">
      <alignment vertical="center"/>
    </xf>
    <xf numFmtId="0" fontId="0" fillId="45" borderId="51" xfId="0" applyFont="1" applyFill="1" applyBorder="1" applyAlignment="1">
      <alignment horizontal="center" vertical="center"/>
    </xf>
    <xf numFmtId="0" fontId="0" fillId="45" borderId="69" xfId="0" applyFont="1" applyFill="1" applyBorder="1" applyAlignment="1">
      <alignment horizontal="center" vertical="center"/>
    </xf>
    <xf numFmtId="0" fontId="0" fillId="45" borderId="29" xfId="0" applyFont="1" applyFill="1" applyBorder="1" applyAlignment="1">
      <alignment horizontal="center" vertical="center"/>
    </xf>
    <xf numFmtId="0" fontId="0" fillId="42" borderId="51" xfId="0" applyFont="1" applyFill="1" applyBorder="1" applyAlignment="1">
      <alignment horizontal="center" vertical="center"/>
    </xf>
    <xf numFmtId="0" fontId="0" fillId="42" borderId="52" xfId="0" applyFont="1" applyFill="1" applyBorder="1" applyAlignment="1">
      <alignment horizontal="center" vertical="center"/>
    </xf>
    <xf numFmtId="0" fontId="0" fillId="42" borderId="70" xfId="0" applyFont="1" applyFill="1" applyBorder="1" applyAlignment="1">
      <alignment horizontal="center" vertical="center"/>
    </xf>
    <xf numFmtId="0" fontId="3" fillId="0" borderId="73" xfId="0" applyFont="1" applyBorder="1" applyAlignment="1">
      <alignment horizontal="center" vertical="center" textRotation="90" wrapText="1"/>
    </xf>
    <xf numFmtId="3" fontId="0" fillId="40" borderId="12" xfId="0" applyNumberFormat="1" applyFont="1" applyFill="1" applyBorder="1" applyAlignment="1">
      <alignment vertical="center"/>
    </xf>
    <xf numFmtId="3" fontId="0" fillId="40" borderId="19" xfId="0" applyNumberFormat="1" applyFont="1" applyFill="1" applyBorder="1" applyAlignment="1">
      <alignment vertical="center"/>
    </xf>
    <xf numFmtId="3" fontId="0" fillId="45" borderId="79" xfId="0" applyNumberFormat="1" applyFont="1" applyFill="1" applyBorder="1" applyAlignment="1">
      <alignment horizontal="center" vertical="center"/>
    </xf>
    <xf numFmtId="3" fontId="0" fillId="45" borderId="23" xfId="0" applyNumberFormat="1" applyFont="1" applyFill="1" applyBorder="1" applyAlignment="1">
      <alignment horizontal="center" vertical="center"/>
    </xf>
    <xf numFmtId="3" fontId="0" fillId="40" borderId="19"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3" fontId="0" fillId="40" borderId="17" xfId="0" applyNumberFormat="1" applyFont="1" applyFill="1" applyBorder="1" applyAlignment="1">
      <alignment horizontal="center" vertical="center"/>
    </xf>
    <xf numFmtId="3" fontId="0" fillId="40" borderId="20" xfId="0" applyNumberFormat="1" applyFont="1" applyFill="1" applyBorder="1" applyAlignment="1">
      <alignment horizontal="center" vertical="center"/>
    </xf>
    <xf numFmtId="3" fontId="0" fillId="40" borderId="12" xfId="0" applyNumberFormat="1" applyFont="1" applyFill="1" applyBorder="1" applyAlignment="1">
      <alignment horizontal="center" vertical="center"/>
    </xf>
    <xf numFmtId="3" fontId="0" fillId="40" borderId="21" xfId="0" applyNumberFormat="1" applyFont="1" applyFill="1" applyBorder="1" applyAlignment="1">
      <alignment horizontal="center" vertical="center"/>
    </xf>
    <xf numFmtId="3" fontId="0" fillId="43" borderId="22" xfId="0" applyNumberFormat="1" applyFont="1" applyFill="1" applyBorder="1" applyAlignment="1">
      <alignment horizontal="center" vertical="center"/>
    </xf>
    <xf numFmtId="3" fontId="0" fillId="43" borderId="14" xfId="0" applyNumberFormat="1" applyFill="1" applyBorder="1" applyAlignment="1">
      <alignment vertical="center"/>
    </xf>
    <xf numFmtId="3" fontId="0" fillId="45" borderId="10" xfId="0" applyNumberFormat="1" applyFill="1" applyBorder="1" applyAlignment="1">
      <alignment vertical="center"/>
    </xf>
    <xf numFmtId="3" fontId="0" fillId="44" borderId="14" xfId="0" applyNumberFormat="1" applyFill="1" applyBorder="1" applyAlignment="1">
      <alignment vertical="center"/>
    </xf>
    <xf numFmtId="0" fontId="3" fillId="0" borderId="56"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vertical="center" wrapText="1"/>
    </xf>
    <xf numFmtId="0" fontId="5" fillId="35" borderId="70"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67" xfId="0" applyFont="1" applyFill="1" applyBorder="1" applyAlignment="1">
      <alignment horizontal="center" vertical="center"/>
    </xf>
    <xf numFmtId="3" fontId="0" fillId="44" borderId="64" xfId="0" applyNumberFormat="1" applyFont="1" applyFill="1" applyBorder="1" applyAlignment="1">
      <alignment horizontal="center" vertical="center"/>
    </xf>
    <xf numFmtId="3" fontId="0" fillId="0" borderId="0" xfId="0" applyNumberFormat="1" applyAlignment="1">
      <alignment horizontal="center" vertical="center"/>
    </xf>
    <xf numFmtId="0" fontId="5" fillId="35" borderId="66" xfId="0" applyFont="1" applyFill="1" applyBorder="1" applyAlignment="1">
      <alignment horizontal="center" vertical="center"/>
    </xf>
    <xf numFmtId="0" fontId="5" fillId="35" borderId="66" xfId="0" applyFont="1" applyFill="1" applyBorder="1" applyAlignment="1">
      <alignment horizontal="center" vertical="center" wrapText="1"/>
    </xf>
    <xf numFmtId="0" fontId="5" fillId="37" borderId="66" xfId="0" applyFont="1" applyFill="1" applyBorder="1" applyAlignment="1">
      <alignment horizontal="center" vertical="center" wrapText="1"/>
    </xf>
    <xf numFmtId="3" fontId="0" fillId="36" borderId="30" xfId="0" applyNumberFormat="1" applyFont="1" applyFill="1" applyBorder="1" applyAlignment="1">
      <alignment horizontal="center" vertical="center"/>
    </xf>
    <xf numFmtId="0" fontId="5" fillId="45" borderId="22" xfId="0" applyFont="1" applyFill="1" applyBorder="1" applyAlignment="1">
      <alignment horizontal="center" vertical="center"/>
    </xf>
    <xf numFmtId="0" fontId="5" fillId="42" borderId="22" xfId="0" applyFont="1" applyFill="1" applyBorder="1" applyAlignment="1">
      <alignment horizontal="center" vertical="center"/>
    </xf>
    <xf numFmtId="0" fontId="5" fillId="46" borderId="22" xfId="0" applyFont="1" applyFill="1" applyBorder="1" applyAlignment="1">
      <alignment horizontal="center" vertical="center"/>
    </xf>
    <xf numFmtId="3" fontId="0" fillId="42" borderId="22" xfId="0" applyNumberFormat="1" applyFont="1" applyFill="1" applyBorder="1" applyAlignment="1">
      <alignment horizontal="center" vertical="center"/>
    </xf>
    <xf numFmtId="3" fontId="0" fillId="42" borderId="30" xfId="0" applyNumberFormat="1" applyFont="1" applyFill="1" applyBorder="1" applyAlignment="1">
      <alignment horizontal="center" vertical="center"/>
    </xf>
    <xf numFmtId="3" fontId="0" fillId="42" borderId="23" xfId="0" applyNumberFormat="1" applyFont="1" applyFill="1" applyBorder="1" applyAlignment="1">
      <alignment horizontal="center" vertical="center"/>
    </xf>
    <xf numFmtId="3" fontId="0" fillId="46" borderId="14" xfId="0" applyNumberFormat="1" applyFont="1" applyFill="1" applyBorder="1" applyAlignment="1">
      <alignment vertical="center"/>
    </xf>
    <xf numFmtId="0" fontId="5" fillId="36" borderId="66" xfId="0" applyFont="1" applyFill="1" applyBorder="1" applyAlignment="1">
      <alignment horizontal="center" vertical="center"/>
    </xf>
    <xf numFmtId="3" fontId="0" fillId="0" borderId="0" xfId="0" applyNumberFormat="1" applyFont="1" applyBorder="1" applyAlignment="1">
      <alignment horizontal="center"/>
    </xf>
    <xf numFmtId="3" fontId="0" fillId="40" borderId="28" xfId="0" applyNumberFormat="1" applyFont="1" applyFill="1" applyBorder="1" applyAlignment="1">
      <alignment horizontal="center" vertical="center"/>
    </xf>
    <xf numFmtId="0" fontId="3" fillId="0" borderId="75"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5" fillId="40" borderId="17" xfId="0" applyFont="1" applyFill="1" applyBorder="1" applyAlignment="1">
      <alignment vertical="center"/>
    </xf>
    <xf numFmtId="0" fontId="5" fillId="40" borderId="19" xfId="0" applyFont="1" applyFill="1" applyBorder="1" applyAlignment="1">
      <alignment vertical="center"/>
    </xf>
    <xf numFmtId="0" fontId="5" fillId="40" borderId="18" xfId="0" applyFont="1" applyFill="1" applyBorder="1" applyAlignment="1">
      <alignment vertical="center"/>
    </xf>
    <xf numFmtId="0" fontId="5" fillId="40" borderId="20" xfId="0" applyFont="1" applyFill="1" applyBorder="1" applyAlignment="1">
      <alignment vertical="center"/>
    </xf>
    <xf numFmtId="0" fontId="5" fillId="40" borderId="12" xfId="0" applyFont="1" applyFill="1" applyBorder="1" applyAlignment="1">
      <alignment vertical="center"/>
    </xf>
    <xf numFmtId="0" fontId="5" fillId="40" borderId="21" xfId="0" applyFont="1" applyFill="1" applyBorder="1" applyAlignment="1">
      <alignment vertical="center"/>
    </xf>
    <xf numFmtId="0" fontId="5" fillId="42" borderId="66" xfId="0" applyFont="1" applyFill="1" applyBorder="1" applyAlignment="1">
      <alignment horizontal="center" vertical="center"/>
    </xf>
    <xf numFmtId="3" fontId="0" fillId="45" borderId="67" xfId="0" applyNumberFormat="1" applyFont="1" applyFill="1" applyBorder="1" applyAlignment="1">
      <alignment horizontal="center" vertical="center"/>
    </xf>
    <xf numFmtId="3" fontId="0" fillId="45" borderId="25" xfId="0" applyNumberFormat="1" applyFont="1" applyFill="1" applyBorder="1" applyAlignment="1">
      <alignment horizontal="center" vertical="center"/>
    </xf>
    <xf numFmtId="3" fontId="0" fillId="45" borderId="80" xfId="0" applyNumberFormat="1" applyFont="1" applyFill="1" applyBorder="1" applyAlignment="1">
      <alignment horizontal="center" vertical="center"/>
    </xf>
    <xf numFmtId="3" fontId="0" fillId="45" borderId="78" xfId="0" applyNumberFormat="1" applyFont="1" applyFill="1" applyBorder="1" applyAlignment="1">
      <alignment horizontal="center" vertical="center"/>
    </xf>
    <xf numFmtId="3" fontId="0" fillId="35" borderId="26" xfId="0" applyNumberFormat="1" applyFont="1" applyFill="1" applyBorder="1" applyAlignment="1">
      <alignment horizontal="center" vertical="center"/>
    </xf>
    <xf numFmtId="3" fontId="0" fillId="42" borderId="66" xfId="0" applyNumberFormat="1" applyFont="1" applyFill="1" applyBorder="1" applyAlignment="1">
      <alignment horizontal="center" vertical="center"/>
    </xf>
    <xf numFmtId="3" fontId="0" fillId="46" borderId="27" xfId="0" applyNumberFormat="1" applyFont="1" applyFill="1" applyBorder="1" applyAlignment="1">
      <alignment horizontal="center" vertical="center"/>
    </xf>
    <xf numFmtId="0" fontId="3" fillId="0" borderId="37" xfId="0" applyFont="1" applyBorder="1" applyAlignment="1" quotePrefix="1">
      <alignment horizontal="center" wrapText="1"/>
    </xf>
    <xf numFmtId="16" fontId="3" fillId="0" borderId="68" xfId="0" applyNumberFormat="1" applyFont="1" applyBorder="1" applyAlignment="1" quotePrefix="1">
      <alignment horizontal="center" wrapText="1"/>
    </xf>
    <xf numFmtId="0" fontId="5" fillId="45" borderId="20" xfId="0" applyFont="1" applyFill="1" applyBorder="1" applyAlignment="1">
      <alignment horizontal="center" vertical="center" wrapText="1"/>
    </xf>
    <xf numFmtId="3" fontId="0" fillId="45" borderId="28" xfId="0" applyNumberFormat="1" applyFont="1" applyFill="1" applyBorder="1" applyAlignment="1">
      <alignment horizontal="center" vertical="center"/>
    </xf>
    <xf numFmtId="0" fontId="5" fillId="45" borderId="30" xfId="0" applyFont="1" applyFill="1" applyBorder="1" applyAlignment="1">
      <alignment horizontal="center" vertical="center"/>
    </xf>
    <xf numFmtId="0" fontId="49" fillId="0" borderId="0" xfId="0" applyFont="1" applyFill="1" applyBorder="1" applyAlignment="1">
      <alignment vertical="top"/>
    </xf>
    <xf numFmtId="0" fontId="49" fillId="0" borderId="0" xfId="0" applyFont="1" applyFill="1" applyBorder="1" applyAlignment="1">
      <alignment vertical="top" wrapText="1"/>
    </xf>
    <xf numFmtId="0" fontId="5" fillId="45" borderId="79" xfId="0" applyFont="1" applyFill="1" applyBorder="1" applyAlignment="1">
      <alignment horizontal="center" vertical="center"/>
    </xf>
    <xf numFmtId="0" fontId="0" fillId="0" borderId="0" xfId="56" applyFont="1">
      <alignment/>
      <protection/>
    </xf>
    <xf numFmtId="0" fontId="0" fillId="0" borderId="0" xfId="56" applyFont="1" applyBorder="1">
      <alignment/>
      <protection/>
    </xf>
    <xf numFmtId="0" fontId="0" fillId="0" borderId="0" xfId="56" applyFont="1" applyBorder="1" applyAlignment="1">
      <alignment horizontal="center"/>
      <protection/>
    </xf>
    <xf numFmtId="0" fontId="0" fillId="0" borderId="0" xfId="56" applyFont="1" applyAlignment="1">
      <alignment horizontal="center"/>
      <protection/>
    </xf>
    <xf numFmtId="3" fontId="0" fillId="0" borderId="0" xfId="56" applyNumberFormat="1" applyFont="1" applyAlignment="1">
      <alignment horizontal="center"/>
      <protection/>
    </xf>
    <xf numFmtId="3" fontId="0" fillId="0" borderId="0" xfId="56" applyNumberFormat="1" applyFont="1">
      <alignment/>
      <protection/>
    </xf>
    <xf numFmtId="0" fontId="0" fillId="0" borderId="0" xfId="56" applyFont="1" applyAlignment="1">
      <alignment horizontal="left"/>
      <protection/>
    </xf>
    <xf numFmtId="3" fontId="0" fillId="0" borderId="0" xfId="56" applyNumberFormat="1" applyFont="1" applyAlignment="1">
      <alignment horizontal="center" vertical="center"/>
      <protection/>
    </xf>
    <xf numFmtId="3" fontId="0" fillId="0" borderId="0" xfId="56" applyNumberFormat="1" applyFont="1" applyBorder="1">
      <alignment/>
      <protection/>
    </xf>
    <xf numFmtId="3" fontId="0" fillId="36" borderId="23" xfId="56" applyNumberFormat="1" applyFont="1" applyFill="1" applyBorder="1" applyAlignment="1">
      <alignment horizontal="center" vertical="center"/>
      <protection/>
    </xf>
    <xf numFmtId="3" fontId="0" fillId="36" borderId="22" xfId="56" applyNumberFormat="1" applyFont="1" applyFill="1" applyBorder="1" applyAlignment="1">
      <alignment horizontal="center" vertical="center"/>
      <protection/>
    </xf>
    <xf numFmtId="3" fontId="0" fillId="34" borderId="28" xfId="56" applyNumberFormat="1" applyFont="1" applyFill="1" applyBorder="1" applyAlignment="1">
      <alignment horizontal="center" vertical="center"/>
      <protection/>
    </xf>
    <xf numFmtId="0" fontId="3" fillId="0" borderId="16" xfId="56" applyFont="1" applyBorder="1" applyAlignment="1">
      <alignment vertical="center" wrapText="1"/>
      <protection/>
    </xf>
    <xf numFmtId="0" fontId="3" fillId="0" borderId="16" xfId="56" applyFont="1" applyBorder="1" applyAlignment="1">
      <alignment horizontal="center" vertical="center"/>
      <protection/>
    </xf>
    <xf numFmtId="3" fontId="0" fillId="40" borderId="25" xfId="56" applyNumberFormat="1" applyFont="1" applyFill="1" applyBorder="1" applyAlignment="1">
      <alignment vertical="center"/>
      <protection/>
    </xf>
    <xf numFmtId="3" fontId="0" fillId="40" borderId="24" xfId="56" applyNumberFormat="1" applyFont="1" applyFill="1" applyBorder="1" applyAlignment="1">
      <alignment vertical="center"/>
      <protection/>
    </xf>
    <xf numFmtId="3" fontId="0" fillId="34" borderId="63" xfId="56" applyNumberFormat="1" applyFont="1" applyFill="1" applyBorder="1" applyAlignment="1">
      <alignment horizontal="center" vertical="center"/>
      <protection/>
    </xf>
    <xf numFmtId="0" fontId="3" fillId="0" borderId="0" xfId="56" applyFont="1" applyBorder="1" applyAlignment="1">
      <alignment vertical="center" wrapText="1"/>
      <protection/>
    </xf>
    <xf numFmtId="0" fontId="3" fillId="0" borderId="10" xfId="56" applyFont="1" applyBorder="1" applyAlignment="1" quotePrefix="1">
      <alignment horizontal="center" vertical="center"/>
      <protection/>
    </xf>
    <xf numFmtId="3" fontId="0" fillId="34" borderId="64" xfId="56" applyNumberFormat="1" applyFont="1" applyFill="1" applyBorder="1" applyAlignment="1">
      <alignment horizontal="center" vertical="center"/>
      <protection/>
    </xf>
    <xf numFmtId="0" fontId="3" fillId="0" borderId="78" xfId="56" applyFont="1" applyBorder="1" applyAlignment="1">
      <alignment vertical="center" wrapText="1"/>
      <protection/>
    </xf>
    <xf numFmtId="0" fontId="3" fillId="0" borderId="13" xfId="56" applyFont="1" applyBorder="1" applyAlignment="1" quotePrefix="1">
      <alignment horizontal="center" vertical="center"/>
      <protection/>
    </xf>
    <xf numFmtId="3" fontId="0" fillId="40" borderId="18" xfId="56" applyNumberFormat="1" applyFont="1" applyFill="1" applyBorder="1" applyAlignment="1">
      <alignment vertical="center"/>
      <protection/>
    </xf>
    <xf numFmtId="3" fontId="0" fillId="40" borderId="17" xfId="56" applyNumberFormat="1" applyFont="1" applyFill="1" applyBorder="1" applyAlignment="1">
      <alignment vertical="center"/>
      <protection/>
    </xf>
    <xf numFmtId="3" fontId="0" fillId="35" borderId="14" xfId="56" applyNumberFormat="1" applyFont="1" applyFill="1" applyBorder="1" applyAlignment="1">
      <alignment horizontal="center" vertical="center" wrapText="1"/>
      <protection/>
    </xf>
    <xf numFmtId="0" fontId="3" fillId="0" borderId="32" xfId="56" applyFont="1" applyBorder="1" applyAlignment="1">
      <alignment horizontal="left" vertical="center" wrapText="1"/>
      <protection/>
    </xf>
    <xf numFmtId="17" fontId="3" fillId="0" borderId="14" xfId="56" applyNumberFormat="1" applyFont="1" applyBorder="1" applyAlignment="1" quotePrefix="1">
      <alignment horizontal="center" vertical="center" wrapText="1"/>
      <protection/>
    </xf>
    <xf numFmtId="0" fontId="3" fillId="0" borderId="73" xfId="56" applyFont="1" applyBorder="1" applyAlignment="1">
      <alignment horizontal="center" vertical="center" wrapText="1"/>
      <protection/>
    </xf>
    <xf numFmtId="0" fontId="3" fillId="0" borderId="75"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3" fillId="0" borderId="68" xfId="56" applyFont="1" applyBorder="1" applyAlignment="1">
      <alignment horizontal="center" wrapText="1"/>
      <protection/>
    </xf>
    <xf numFmtId="0" fontId="3" fillId="0" borderId="37" xfId="56" applyFont="1" applyBorder="1" applyAlignment="1">
      <alignment horizontal="center" wrapText="1"/>
      <protection/>
    </xf>
    <xf numFmtId="0" fontId="3" fillId="0" borderId="68" xfId="56" applyFont="1" applyBorder="1" applyAlignment="1">
      <alignment horizontal="center" wrapText="1"/>
      <protection/>
    </xf>
    <xf numFmtId="0" fontId="3" fillId="0" borderId="50" xfId="56" applyFont="1" applyBorder="1" applyAlignment="1">
      <alignment horizontal="center" vertical="center"/>
      <protection/>
    </xf>
    <xf numFmtId="0" fontId="3" fillId="0" borderId="0" xfId="56" applyFont="1" applyBorder="1" applyAlignment="1">
      <alignment/>
      <protection/>
    </xf>
    <xf numFmtId="0" fontId="3" fillId="0" borderId="0" xfId="56" applyFont="1" applyBorder="1" applyAlignment="1">
      <alignment horizontal="left"/>
      <protection/>
    </xf>
    <xf numFmtId="0" fontId="4" fillId="0" borderId="0" xfId="56" applyFont="1" applyBorder="1" applyAlignment="1">
      <alignment/>
      <protection/>
    </xf>
    <xf numFmtId="0" fontId="4" fillId="0" borderId="0" xfId="56" applyFont="1" applyBorder="1" applyAlignment="1">
      <alignment horizontal="left"/>
      <protection/>
    </xf>
    <xf numFmtId="0" fontId="3" fillId="0" borderId="0" xfId="56" applyFont="1">
      <alignment/>
      <protection/>
    </xf>
    <xf numFmtId="0" fontId="0" fillId="0" borderId="0" xfId="56" applyFont="1" applyBorder="1" applyAlignment="1">
      <alignment horizontal="left"/>
      <protection/>
    </xf>
    <xf numFmtId="0" fontId="5" fillId="40" borderId="25" xfId="56" applyFont="1" applyFill="1" applyBorder="1" applyAlignment="1">
      <alignment horizontal="center" vertical="center"/>
      <protection/>
    </xf>
    <xf numFmtId="0" fontId="5" fillId="40" borderId="24" xfId="56" applyFont="1" applyFill="1" applyBorder="1" applyAlignment="1">
      <alignment horizontal="center" vertical="center"/>
      <protection/>
    </xf>
    <xf numFmtId="0" fontId="3" fillId="0" borderId="14" xfId="56" applyFont="1" applyBorder="1" applyAlignment="1" quotePrefix="1">
      <alignment horizontal="center" vertical="center"/>
      <protection/>
    </xf>
    <xf numFmtId="0" fontId="8" fillId="35" borderId="33" xfId="56" applyFont="1" applyFill="1" applyBorder="1" applyAlignment="1">
      <alignment horizontal="center" vertical="center" wrapText="1"/>
      <protection/>
    </xf>
    <xf numFmtId="0" fontId="0" fillId="0" borderId="0" xfId="56" applyFill="1">
      <alignment/>
      <protection/>
    </xf>
    <xf numFmtId="0" fontId="0" fillId="0" borderId="0" xfId="56" applyFill="1" applyBorder="1">
      <alignment/>
      <protection/>
    </xf>
    <xf numFmtId="0" fontId="0" fillId="0" borderId="0" xfId="56" applyFill="1" applyBorder="1" applyAlignment="1">
      <alignment horizontal="left"/>
      <protection/>
    </xf>
    <xf numFmtId="3" fontId="0" fillId="0" borderId="65" xfId="56" applyNumberFormat="1" applyFill="1" applyBorder="1">
      <alignment/>
      <protection/>
    </xf>
    <xf numFmtId="3" fontId="6" fillId="0" borderId="0" xfId="56" applyNumberFormat="1" applyFont="1" applyFill="1" applyBorder="1" applyAlignment="1">
      <alignment vertical="center"/>
      <protection/>
    </xf>
    <xf numFmtId="3" fontId="0" fillId="44" borderId="16" xfId="56" applyNumberFormat="1" applyFont="1" applyFill="1" applyBorder="1" applyAlignment="1">
      <alignment vertical="center"/>
      <protection/>
    </xf>
    <xf numFmtId="0" fontId="6" fillId="0" borderId="0" xfId="56" applyFont="1" applyFill="1">
      <alignment/>
      <protection/>
    </xf>
    <xf numFmtId="0" fontId="6" fillId="0" borderId="0" xfId="56" applyFont="1" applyFill="1" applyBorder="1" applyAlignment="1">
      <alignment vertical="top"/>
      <protection/>
    </xf>
    <xf numFmtId="0" fontId="6" fillId="0" borderId="0" xfId="56" applyFont="1" applyFill="1" applyBorder="1" applyAlignment="1">
      <alignment horizontal="right" vertical="top" wrapText="1"/>
      <protection/>
    </xf>
    <xf numFmtId="3" fontId="0" fillId="45" borderId="14" xfId="56" applyNumberFormat="1" applyFont="1" applyFill="1" applyBorder="1" applyAlignment="1">
      <alignment vertical="center"/>
      <protection/>
    </xf>
    <xf numFmtId="3" fontId="0" fillId="45" borderId="0" xfId="56" applyNumberFormat="1" applyFont="1" applyFill="1" applyBorder="1" applyAlignment="1">
      <alignment vertical="center"/>
      <protection/>
    </xf>
    <xf numFmtId="0" fontId="0" fillId="0" borderId="0" xfId="56" applyFont="1" applyFill="1" applyBorder="1" applyAlignment="1">
      <alignment vertical="center"/>
      <protection/>
    </xf>
    <xf numFmtId="0" fontId="0" fillId="0" borderId="0" xfId="56" applyFont="1" applyFill="1" applyBorder="1" applyAlignment="1">
      <alignment vertical="top" wrapText="1"/>
      <protection/>
    </xf>
    <xf numFmtId="0" fontId="0" fillId="0" borderId="0" xfId="56">
      <alignment/>
      <protection/>
    </xf>
    <xf numFmtId="0" fontId="0" fillId="0" borderId="0" xfId="56" applyBorder="1">
      <alignment/>
      <protection/>
    </xf>
    <xf numFmtId="0" fontId="0" fillId="0" borderId="0" xfId="56" applyBorder="1" applyAlignment="1">
      <alignment horizontal="left"/>
      <protection/>
    </xf>
    <xf numFmtId="3" fontId="0" fillId="43" borderId="29" xfId="56" applyNumberFormat="1" applyFill="1" applyBorder="1" applyAlignment="1">
      <alignment vertical="center"/>
      <protection/>
    </xf>
    <xf numFmtId="0" fontId="0" fillId="0" borderId="0" xfId="56" applyAlignment="1">
      <alignment horizontal="left"/>
      <protection/>
    </xf>
    <xf numFmtId="3" fontId="0" fillId="0" borderId="0" xfId="56" applyNumberFormat="1">
      <alignment/>
      <protection/>
    </xf>
    <xf numFmtId="3" fontId="0" fillId="43" borderId="29" xfId="56" applyNumberFormat="1" applyFill="1" applyBorder="1" applyAlignment="1">
      <alignment horizontal="center" vertical="center"/>
      <protection/>
    </xf>
    <xf numFmtId="0" fontId="6" fillId="0" borderId="0" xfId="56" applyFont="1" applyFill="1" applyBorder="1" applyAlignment="1">
      <alignment/>
      <protection/>
    </xf>
    <xf numFmtId="3" fontId="0" fillId="0" borderId="0" xfId="56" applyNumberFormat="1" applyBorder="1">
      <alignment/>
      <protection/>
    </xf>
    <xf numFmtId="3" fontId="0" fillId="0" borderId="0" xfId="56" applyNumberFormat="1" applyBorder="1" applyAlignment="1">
      <alignment horizontal="center" vertical="center"/>
      <protection/>
    </xf>
    <xf numFmtId="0" fontId="0" fillId="0" borderId="0" xfId="56" applyFont="1" applyFill="1" applyBorder="1" applyAlignment="1">
      <alignment vertical="top"/>
      <protection/>
    </xf>
    <xf numFmtId="3" fontId="0" fillId="45" borderId="14" xfId="56" applyNumberFormat="1" applyFont="1" applyFill="1" applyBorder="1" applyAlignment="1">
      <alignment horizontal="center" vertical="center"/>
      <protection/>
    </xf>
    <xf numFmtId="3" fontId="0" fillId="45" borderId="0" xfId="56" applyNumberFormat="1" applyFont="1" applyFill="1" applyAlignment="1">
      <alignment horizontal="center"/>
      <protection/>
    </xf>
    <xf numFmtId="3" fontId="0" fillId="45" borderId="13" xfId="56" applyNumberFormat="1" applyFont="1" applyFill="1" applyBorder="1" applyAlignment="1">
      <alignment horizontal="center" vertical="center"/>
      <protection/>
    </xf>
    <xf numFmtId="3" fontId="0" fillId="42" borderId="0" xfId="56" applyNumberFormat="1" applyFont="1" applyFill="1" applyBorder="1" applyAlignment="1">
      <alignment horizontal="center" vertical="center"/>
      <protection/>
    </xf>
    <xf numFmtId="0" fontId="0" fillId="0" borderId="0" xfId="56" applyFill="1" applyBorder="1" applyAlignment="1">
      <alignment vertical="top"/>
      <protection/>
    </xf>
    <xf numFmtId="3" fontId="0" fillId="42" borderId="10" xfId="56" applyNumberFormat="1" applyFont="1" applyFill="1" applyBorder="1" applyAlignment="1">
      <alignment horizontal="center" vertical="center"/>
      <protection/>
    </xf>
    <xf numFmtId="3" fontId="0" fillId="42" borderId="13" xfId="56" applyNumberFormat="1" applyFont="1" applyFill="1" applyBorder="1" applyAlignment="1">
      <alignment horizontal="center" vertical="center"/>
      <protection/>
    </xf>
    <xf numFmtId="0" fontId="0" fillId="0" borderId="0" xfId="56" applyFont="1" applyBorder="1" applyAlignment="1">
      <alignment vertical="top"/>
      <protection/>
    </xf>
    <xf numFmtId="3" fontId="0" fillId="47" borderId="14" xfId="56" applyNumberFormat="1" applyFont="1" applyFill="1" applyBorder="1" applyAlignment="1">
      <alignment horizontal="center" vertical="center"/>
      <protection/>
    </xf>
    <xf numFmtId="3" fontId="0" fillId="44" borderId="16" xfId="56" applyNumberFormat="1" applyFont="1" applyFill="1" applyBorder="1" applyAlignment="1">
      <alignment horizontal="center" vertical="center"/>
      <protection/>
    </xf>
    <xf numFmtId="3" fontId="6" fillId="0" borderId="0" xfId="56" applyNumberFormat="1" applyFont="1" applyFill="1" applyBorder="1" applyAlignment="1">
      <alignment horizontal="center" vertical="center"/>
      <protection/>
    </xf>
    <xf numFmtId="0" fontId="0" fillId="0" borderId="0" xfId="56" applyFill="1" applyAlignment="1">
      <alignment horizontal="center"/>
      <protection/>
    </xf>
    <xf numFmtId="3" fontId="0" fillId="0" borderId="65" xfId="56" applyNumberFormat="1" applyFill="1" applyBorder="1" applyAlignment="1">
      <alignment horizontal="center"/>
      <protection/>
    </xf>
    <xf numFmtId="3" fontId="0" fillId="0" borderId="0" xfId="56" applyNumberFormat="1" applyFill="1" applyBorder="1">
      <alignment/>
      <protection/>
    </xf>
    <xf numFmtId="3" fontId="0" fillId="0" borderId="0" xfId="56" applyNumberFormat="1" applyFill="1" applyBorder="1" applyAlignment="1">
      <alignment horizontal="center" vertical="center"/>
      <protection/>
    </xf>
    <xf numFmtId="0" fontId="0" fillId="0" borderId="0" xfId="56" applyFont="1" applyFill="1">
      <alignment/>
      <protection/>
    </xf>
    <xf numFmtId="0" fontId="13" fillId="0" borderId="0" xfId="56" applyFont="1" applyFill="1">
      <alignment/>
      <protection/>
    </xf>
    <xf numFmtId="0" fontId="0" fillId="0" borderId="0" xfId="56" applyFont="1" applyFill="1" applyAlignment="1">
      <alignment horizontal="center"/>
      <protection/>
    </xf>
    <xf numFmtId="0" fontId="13" fillId="0" borderId="0" xfId="56" applyFont="1" applyFill="1" applyAlignment="1">
      <alignment horizontal="center"/>
      <protection/>
    </xf>
    <xf numFmtId="0" fontId="13" fillId="0" borderId="0" xfId="56" applyFont="1" applyFill="1" applyBorder="1" applyAlignment="1">
      <alignment horizontal="center"/>
      <protection/>
    </xf>
    <xf numFmtId="0" fontId="13" fillId="0" borderId="0" xfId="56" applyFont="1" applyFill="1" applyBorder="1">
      <alignment/>
      <protection/>
    </xf>
    <xf numFmtId="3" fontId="13" fillId="0" borderId="0" xfId="56" applyNumberFormat="1" applyFont="1" applyFill="1" applyBorder="1" applyAlignment="1">
      <alignment horizontal="center"/>
      <protection/>
    </xf>
    <xf numFmtId="0" fontId="0" fillId="0" borderId="0" xfId="56" applyFont="1" applyFill="1" applyAlignment="1">
      <alignment horizontal="left"/>
      <protection/>
    </xf>
    <xf numFmtId="0" fontId="0" fillId="0" borderId="0" xfId="56" applyFont="1" applyFill="1" applyBorder="1" applyAlignment="1">
      <alignment horizontal="center"/>
      <protection/>
    </xf>
    <xf numFmtId="0" fontId="0" fillId="0" borderId="0" xfId="56" applyFont="1" applyFill="1" applyBorder="1">
      <alignment/>
      <protection/>
    </xf>
    <xf numFmtId="0" fontId="3" fillId="0" borderId="81" xfId="56" applyFont="1" applyBorder="1" applyAlignment="1">
      <alignment horizontal="center" vertical="center" wrapText="1"/>
      <protection/>
    </xf>
    <xf numFmtId="0" fontId="3" fillId="0" borderId="37" xfId="56" applyFont="1" applyBorder="1" applyAlignment="1">
      <alignment horizontal="center" vertical="center"/>
      <protection/>
    </xf>
    <xf numFmtId="0" fontId="3" fillId="0" borderId="68" xfId="56" applyFont="1" applyBorder="1" applyAlignment="1">
      <alignment horizontal="center" vertical="center"/>
      <protection/>
    </xf>
    <xf numFmtId="0" fontId="3" fillId="0" borderId="31" xfId="56" applyFont="1" applyBorder="1" applyAlignment="1">
      <alignment horizontal="center" vertical="center" wrapText="1"/>
      <protection/>
    </xf>
    <xf numFmtId="0" fontId="3" fillId="0" borderId="31" xfId="56" applyFont="1" applyBorder="1" applyAlignment="1">
      <alignment horizontal="center" wrapText="1"/>
      <protection/>
    </xf>
    <xf numFmtId="0" fontId="3" fillId="0" borderId="67" xfId="56" applyFont="1" applyBorder="1" applyAlignment="1" quotePrefix="1">
      <alignment horizontal="center" wrapText="1"/>
      <protection/>
    </xf>
    <xf numFmtId="0" fontId="3" fillId="0" borderId="75" xfId="56" applyFont="1" applyBorder="1" applyAlignment="1">
      <alignment horizontal="center" vertical="center" textRotation="90"/>
      <protection/>
    </xf>
    <xf numFmtId="0" fontId="3" fillId="0" borderId="73" xfId="56" applyFont="1" applyBorder="1" applyAlignment="1">
      <alignment horizontal="center" vertical="center" textRotation="90"/>
      <protection/>
    </xf>
    <xf numFmtId="0" fontId="3" fillId="0" borderId="36" xfId="56" applyFont="1" applyBorder="1" applyAlignment="1">
      <alignment horizontal="center" vertical="center" textRotation="90" wrapText="1"/>
      <protection/>
    </xf>
    <xf numFmtId="0" fontId="3" fillId="0" borderId="71" xfId="56" applyFont="1" applyBorder="1" applyAlignment="1">
      <alignment horizontal="center" vertical="center" textRotation="90" wrapText="1"/>
      <protection/>
    </xf>
    <xf numFmtId="0" fontId="3" fillId="0" borderId="29" xfId="56" applyFont="1" applyBorder="1" applyAlignment="1" quotePrefix="1">
      <alignment horizontal="center" vertical="center"/>
      <protection/>
    </xf>
    <xf numFmtId="0" fontId="3" fillId="0" borderId="29" xfId="56" applyFont="1" applyBorder="1" applyAlignment="1">
      <alignment vertical="center"/>
      <protection/>
    </xf>
    <xf numFmtId="3" fontId="5" fillId="35" borderId="18" xfId="56" applyNumberFormat="1" applyFont="1" applyFill="1" applyBorder="1" applyAlignment="1">
      <alignment horizontal="center" vertical="center"/>
      <protection/>
    </xf>
    <xf numFmtId="0" fontId="3" fillId="0" borderId="14" xfId="56" applyFont="1" applyBorder="1" applyAlignment="1">
      <alignment vertical="center"/>
      <protection/>
    </xf>
    <xf numFmtId="3" fontId="5" fillId="42" borderId="40" xfId="56" applyNumberFormat="1" applyFont="1" applyFill="1" applyBorder="1" applyAlignment="1">
      <alignment horizontal="center" vertical="center"/>
      <protection/>
    </xf>
    <xf numFmtId="3" fontId="5" fillId="42" borderId="56" xfId="56" applyNumberFormat="1" applyFont="1" applyFill="1" applyBorder="1" applyAlignment="1">
      <alignment horizontal="center" vertical="center"/>
      <protection/>
    </xf>
    <xf numFmtId="3" fontId="5" fillId="42" borderId="43" xfId="56" applyNumberFormat="1" applyFont="1" applyFill="1" applyBorder="1" applyAlignment="1">
      <alignment horizontal="center" vertical="center"/>
      <protection/>
    </xf>
    <xf numFmtId="3" fontId="5" fillId="42" borderId="44" xfId="56" applyNumberFormat="1" applyFont="1" applyFill="1" applyBorder="1" applyAlignment="1">
      <alignment horizontal="center" vertical="center"/>
      <protection/>
    </xf>
    <xf numFmtId="3" fontId="5" fillId="42" borderId="82" xfId="56" applyNumberFormat="1" applyFont="1" applyFill="1" applyBorder="1" applyAlignment="1">
      <alignment horizontal="center" vertical="center"/>
      <protection/>
    </xf>
    <xf numFmtId="3" fontId="5" fillId="42" borderId="37" xfId="56" applyNumberFormat="1" applyFont="1" applyFill="1" applyBorder="1" applyAlignment="1">
      <alignment horizontal="center" vertical="center"/>
      <protection/>
    </xf>
    <xf numFmtId="3" fontId="5" fillId="42" borderId="0" xfId="56" applyNumberFormat="1" applyFont="1" applyFill="1" applyBorder="1" applyAlignment="1">
      <alignment horizontal="center" vertical="center"/>
      <protection/>
    </xf>
    <xf numFmtId="3" fontId="5" fillId="47" borderId="66" xfId="56" applyNumberFormat="1" applyFont="1" applyFill="1" applyBorder="1" applyAlignment="1">
      <alignment horizontal="center" vertical="center"/>
      <protection/>
    </xf>
    <xf numFmtId="3" fontId="5" fillId="35" borderId="64" xfId="56" applyNumberFormat="1" applyFont="1" applyFill="1" applyBorder="1" applyAlignment="1">
      <alignment horizontal="center" vertical="center"/>
      <protection/>
    </xf>
    <xf numFmtId="3" fontId="5" fillId="35" borderId="63" xfId="56" applyNumberFormat="1" applyFont="1" applyFill="1" applyBorder="1" applyAlignment="1">
      <alignment horizontal="center" vertical="center"/>
      <protection/>
    </xf>
    <xf numFmtId="3" fontId="5" fillId="35" borderId="61" xfId="56" applyNumberFormat="1" applyFont="1" applyFill="1" applyBorder="1" applyAlignment="1">
      <alignment horizontal="center" vertical="center"/>
      <protection/>
    </xf>
    <xf numFmtId="0" fontId="3" fillId="0" borderId="16" xfId="56" applyFont="1" applyBorder="1" applyAlignment="1">
      <alignment vertical="center"/>
      <protection/>
    </xf>
    <xf numFmtId="3" fontId="5" fillId="45" borderId="79" xfId="56" applyNumberFormat="1" applyFont="1" applyFill="1" applyBorder="1" applyAlignment="1">
      <alignment horizontal="center" vertical="center"/>
      <protection/>
    </xf>
    <xf numFmtId="3" fontId="5" fillId="45" borderId="23" xfId="56" applyNumberFormat="1" applyFont="1" applyFill="1" applyBorder="1" applyAlignment="1">
      <alignment horizontal="center" vertical="center"/>
      <protection/>
    </xf>
    <xf numFmtId="3" fontId="5" fillId="45" borderId="12" xfId="56" applyNumberFormat="1" applyFont="1" applyFill="1" applyBorder="1" applyAlignment="1">
      <alignment horizontal="center" vertical="center"/>
      <protection/>
    </xf>
    <xf numFmtId="3" fontId="0" fillId="40" borderId="22" xfId="56" applyNumberFormat="1" applyFont="1" applyFill="1" applyBorder="1" applyAlignment="1">
      <alignment horizontal="center" vertical="center"/>
      <protection/>
    </xf>
    <xf numFmtId="3" fontId="0" fillId="40" borderId="23" xfId="56" applyNumberFormat="1" applyFont="1" applyFill="1" applyBorder="1" applyAlignment="1">
      <alignment horizontal="center" vertical="center"/>
      <protection/>
    </xf>
    <xf numFmtId="3" fontId="0" fillId="35" borderId="18" xfId="56" applyNumberFormat="1" applyFont="1" applyFill="1" applyBorder="1" applyAlignment="1">
      <alignment horizontal="center" vertical="center"/>
      <protection/>
    </xf>
    <xf numFmtId="3" fontId="0" fillId="40" borderId="19" xfId="56" applyNumberFormat="1" applyFont="1" applyFill="1" applyBorder="1" applyAlignment="1">
      <alignment horizontal="center" vertical="center"/>
      <protection/>
    </xf>
    <xf numFmtId="3" fontId="0" fillId="40" borderId="18" xfId="56" applyNumberFormat="1" applyFont="1" applyFill="1" applyBorder="1" applyAlignment="1">
      <alignment horizontal="center" vertical="center"/>
      <protection/>
    </xf>
    <xf numFmtId="3" fontId="0" fillId="0" borderId="0" xfId="56" applyNumberFormat="1" applyFont="1" applyFill="1" applyBorder="1" applyAlignment="1">
      <alignment horizontal="center"/>
      <protection/>
    </xf>
    <xf numFmtId="3" fontId="0" fillId="42" borderId="40" xfId="56" applyNumberFormat="1" applyFont="1" applyFill="1" applyBorder="1" applyAlignment="1">
      <alignment horizontal="center" vertical="center"/>
      <protection/>
    </xf>
    <xf numFmtId="3" fontId="0" fillId="42" borderId="56" xfId="56" applyNumberFormat="1" applyFont="1" applyFill="1" applyBorder="1" applyAlignment="1">
      <alignment horizontal="center" vertical="center"/>
      <protection/>
    </xf>
    <xf numFmtId="3" fontId="0" fillId="40" borderId="17" xfId="56" applyNumberFormat="1" applyFont="1" applyFill="1" applyBorder="1" applyAlignment="1">
      <alignment horizontal="center" vertical="center"/>
      <protection/>
    </xf>
    <xf numFmtId="3" fontId="0" fillId="40" borderId="0" xfId="56" applyNumberFormat="1" applyFont="1" applyFill="1" applyBorder="1" applyAlignment="1">
      <alignment horizontal="center" vertical="center"/>
      <protection/>
    </xf>
    <xf numFmtId="3" fontId="0" fillId="40" borderId="25" xfId="56" applyNumberFormat="1" applyFont="1" applyFill="1" applyBorder="1" applyAlignment="1">
      <alignment horizontal="center" vertical="center"/>
      <protection/>
    </xf>
    <xf numFmtId="3" fontId="0" fillId="42" borderId="43" xfId="56" applyNumberFormat="1" applyFont="1" applyFill="1" applyBorder="1" applyAlignment="1">
      <alignment horizontal="center" vertical="center"/>
      <protection/>
    </xf>
    <xf numFmtId="3" fontId="0" fillId="42" borderId="44" xfId="56" applyNumberFormat="1" applyFont="1" applyFill="1" applyBorder="1" applyAlignment="1">
      <alignment horizontal="center" vertical="center"/>
      <protection/>
    </xf>
    <xf numFmtId="3" fontId="0" fillId="40" borderId="24" xfId="56" applyNumberFormat="1" applyFont="1" applyFill="1" applyBorder="1" applyAlignment="1">
      <alignment horizontal="center" vertical="center"/>
      <protection/>
    </xf>
    <xf numFmtId="3" fontId="0" fillId="42" borderId="82" xfId="56" applyNumberFormat="1" applyFont="1" applyFill="1" applyBorder="1" applyAlignment="1">
      <alignment horizontal="center" vertical="center"/>
      <protection/>
    </xf>
    <xf numFmtId="3" fontId="0" fillId="42" borderId="37" xfId="56" applyNumberFormat="1" applyFont="1" applyFill="1" applyBorder="1" applyAlignment="1">
      <alignment horizontal="center" vertical="center"/>
      <protection/>
    </xf>
    <xf numFmtId="3" fontId="0" fillId="40" borderId="20" xfId="56" applyNumberFormat="1" applyFont="1" applyFill="1" applyBorder="1" applyAlignment="1">
      <alignment horizontal="center" vertical="center"/>
      <protection/>
    </xf>
    <xf numFmtId="3" fontId="0" fillId="47" borderId="66" xfId="56" applyNumberFormat="1" applyFont="1" applyFill="1" applyBorder="1" applyAlignment="1">
      <alignment horizontal="center" vertical="center"/>
      <protection/>
    </xf>
    <xf numFmtId="3" fontId="0" fillId="35" borderId="64" xfId="56" applyNumberFormat="1" applyFont="1" applyFill="1" applyBorder="1" applyAlignment="1">
      <alignment horizontal="center" vertical="center"/>
      <protection/>
    </xf>
    <xf numFmtId="3" fontId="0" fillId="35" borderId="63" xfId="56" applyNumberFormat="1" applyFont="1" applyFill="1" applyBorder="1" applyAlignment="1">
      <alignment horizontal="center" vertical="center"/>
      <protection/>
    </xf>
    <xf numFmtId="3" fontId="0" fillId="35" borderId="61" xfId="56" applyNumberFormat="1" applyFont="1" applyFill="1" applyBorder="1" applyAlignment="1">
      <alignment horizontal="center" vertical="center"/>
      <protection/>
    </xf>
    <xf numFmtId="3" fontId="0" fillId="40" borderId="12" xfId="56" applyNumberFormat="1" applyFont="1" applyFill="1" applyBorder="1" applyAlignment="1">
      <alignment horizontal="center" vertical="center"/>
      <protection/>
    </xf>
    <xf numFmtId="3" fontId="0" fillId="40" borderId="21" xfId="56" applyNumberFormat="1" applyFont="1" applyFill="1" applyBorder="1" applyAlignment="1">
      <alignment horizontal="center" vertical="center"/>
      <protection/>
    </xf>
    <xf numFmtId="3" fontId="0" fillId="45" borderId="79" xfId="56" applyNumberFormat="1" applyFont="1" applyFill="1" applyBorder="1" applyAlignment="1">
      <alignment horizontal="center" vertical="center"/>
      <protection/>
    </xf>
    <xf numFmtId="3" fontId="0" fillId="45" borderId="23" xfId="56" applyNumberFormat="1" applyFont="1" applyFill="1" applyBorder="1" applyAlignment="1">
      <alignment horizontal="center" vertical="center"/>
      <protection/>
    </xf>
    <xf numFmtId="3" fontId="0" fillId="45" borderId="12" xfId="56" applyNumberFormat="1" applyFont="1" applyFill="1" applyBorder="1" applyAlignment="1">
      <alignment horizontal="center" vertical="center"/>
      <protection/>
    </xf>
    <xf numFmtId="3" fontId="0" fillId="43" borderId="22" xfId="56" applyNumberFormat="1" applyFont="1" applyFill="1" applyBorder="1" applyAlignment="1">
      <alignment horizontal="center" vertical="center"/>
      <protection/>
    </xf>
    <xf numFmtId="3" fontId="0" fillId="43" borderId="23" xfId="56" applyNumberFormat="1" applyFont="1" applyFill="1" applyBorder="1" applyAlignment="1">
      <alignment horizontal="center" vertical="center"/>
      <protection/>
    </xf>
    <xf numFmtId="0" fontId="14" fillId="0" borderId="0" xfId="0" applyFont="1" applyAlignment="1">
      <alignment/>
    </xf>
    <xf numFmtId="165" fontId="14" fillId="0" borderId="0" xfId="59" applyNumberFormat="1" applyFont="1" applyAlignment="1">
      <alignment/>
    </xf>
    <xf numFmtId="0" fontId="15" fillId="0" borderId="0" xfId="0" applyFont="1" applyAlignment="1">
      <alignment/>
    </xf>
    <xf numFmtId="0" fontId="3" fillId="0" borderId="14" xfId="0" applyFont="1" applyBorder="1" applyAlignment="1">
      <alignment horizontal="center" vertical="center" textRotation="90" wrapText="1"/>
    </xf>
    <xf numFmtId="3" fontId="5" fillId="35" borderId="0" xfId="0" applyNumberFormat="1" applyFont="1" applyFill="1" applyBorder="1" applyAlignment="1">
      <alignment horizontal="center" vertical="center"/>
    </xf>
    <xf numFmtId="3" fontId="5" fillId="35" borderId="25"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3" fontId="5" fillId="35" borderId="21" xfId="0" applyNumberFormat="1" applyFont="1" applyFill="1" applyBorder="1" applyAlignment="1">
      <alignment horizontal="center" vertical="center"/>
    </xf>
    <xf numFmtId="3" fontId="5" fillId="37" borderId="46" xfId="0" applyNumberFormat="1" applyFont="1" applyFill="1" applyBorder="1" applyAlignment="1">
      <alignment horizontal="center" vertical="center"/>
    </xf>
    <xf numFmtId="3" fontId="5" fillId="37" borderId="29" xfId="0" applyNumberFormat="1" applyFont="1" applyFill="1" applyBorder="1" applyAlignment="1">
      <alignment horizontal="center" vertical="center"/>
    </xf>
    <xf numFmtId="3" fontId="5" fillId="37" borderId="56" xfId="0" applyNumberFormat="1" applyFont="1" applyFill="1" applyBorder="1" applyAlignment="1">
      <alignment horizontal="center" vertical="center"/>
    </xf>
    <xf numFmtId="3" fontId="5" fillId="37" borderId="47" xfId="0" applyNumberFormat="1" applyFont="1" applyFill="1" applyBorder="1" applyAlignment="1">
      <alignment horizontal="center" vertical="center"/>
    </xf>
    <xf numFmtId="3" fontId="5" fillId="37" borderId="14" xfId="0" applyNumberFormat="1" applyFont="1" applyFill="1" applyBorder="1" applyAlignment="1">
      <alignment horizontal="center" vertical="center"/>
    </xf>
    <xf numFmtId="3" fontId="5" fillId="37" borderId="32" xfId="0" applyNumberFormat="1" applyFont="1" applyFill="1" applyBorder="1" applyAlignment="1">
      <alignment horizontal="center" vertical="center"/>
    </xf>
    <xf numFmtId="0" fontId="3" fillId="0" borderId="10"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3" fontId="5" fillId="42" borderId="76" xfId="0" applyNumberFormat="1" applyFont="1" applyFill="1" applyBorder="1" applyAlignment="1">
      <alignment horizontal="center" vertical="center"/>
    </xf>
    <xf numFmtId="3" fontId="5" fillId="42" borderId="10" xfId="0" applyNumberFormat="1" applyFont="1" applyFill="1" applyBorder="1" applyAlignment="1">
      <alignment horizontal="center" vertical="center"/>
    </xf>
    <xf numFmtId="3" fontId="5" fillId="42" borderId="59" xfId="0" applyNumberFormat="1" applyFont="1" applyFill="1" applyBorder="1" applyAlignment="1">
      <alignment horizontal="center" vertical="center"/>
    </xf>
    <xf numFmtId="3" fontId="5" fillId="42" borderId="27" xfId="0" applyNumberFormat="1" applyFont="1" applyFill="1" applyBorder="1" applyAlignment="1">
      <alignment horizontal="center" vertical="center"/>
    </xf>
    <xf numFmtId="3" fontId="5" fillId="42" borderId="28" xfId="0" applyNumberFormat="1" applyFont="1" applyFill="1" applyBorder="1" applyAlignment="1">
      <alignment horizontal="center" vertical="center"/>
    </xf>
    <xf numFmtId="3" fontId="5" fillId="41" borderId="17" xfId="0" applyNumberFormat="1" applyFont="1" applyFill="1" applyBorder="1" applyAlignment="1">
      <alignment horizontal="center" vertical="center"/>
    </xf>
    <xf numFmtId="3" fontId="5" fillId="41" borderId="29" xfId="0" applyNumberFormat="1" applyFont="1" applyFill="1" applyBorder="1" applyAlignment="1">
      <alignment horizontal="center" vertical="center"/>
    </xf>
    <xf numFmtId="3" fontId="5" fillId="41" borderId="56" xfId="0" applyNumberFormat="1" applyFont="1" applyFill="1" applyBorder="1" applyAlignment="1">
      <alignment horizontal="center" vertical="center"/>
    </xf>
    <xf numFmtId="3" fontId="5" fillId="41" borderId="10" xfId="0" applyNumberFormat="1" applyFont="1" applyFill="1" applyBorder="1" applyAlignment="1">
      <alignment horizontal="center" vertical="center"/>
    </xf>
    <xf numFmtId="3" fontId="5" fillId="41" borderId="14" xfId="0" applyNumberFormat="1" applyFont="1" applyFill="1" applyBorder="1" applyAlignment="1">
      <alignment horizontal="center" vertical="center"/>
    </xf>
    <xf numFmtId="3" fontId="5" fillId="41" borderId="32" xfId="0" applyNumberFormat="1" applyFont="1" applyFill="1" applyBorder="1" applyAlignment="1">
      <alignment horizontal="center" vertical="center"/>
    </xf>
    <xf numFmtId="3" fontId="5" fillId="41" borderId="37" xfId="0" applyNumberFormat="1" applyFont="1" applyFill="1" applyBorder="1" applyAlignment="1">
      <alignment horizontal="center" vertical="center"/>
    </xf>
    <xf numFmtId="3" fontId="5" fillId="41" borderId="75" xfId="0" applyNumberFormat="1" applyFont="1" applyFill="1" applyBorder="1" applyAlignment="1">
      <alignment horizontal="center" vertical="center"/>
    </xf>
    <xf numFmtId="3" fontId="5" fillId="41" borderId="33" xfId="0" applyNumberFormat="1" applyFont="1" applyFill="1" applyBorder="1" applyAlignment="1">
      <alignment horizontal="center" vertical="center"/>
    </xf>
    <xf numFmtId="3" fontId="5" fillId="40" borderId="26" xfId="0" applyNumberFormat="1" applyFont="1" applyFill="1" applyBorder="1" applyAlignment="1">
      <alignment horizontal="center" vertical="center"/>
    </xf>
    <xf numFmtId="3" fontId="5" fillId="40" borderId="27"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textRotation="90"/>
    </xf>
    <xf numFmtId="0" fontId="3" fillId="0" borderId="83" xfId="0" applyFont="1" applyBorder="1" applyAlignment="1">
      <alignment horizontal="center" vertical="center" textRotation="90"/>
    </xf>
    <xf numFmtId="0" fontId="4" fillId="0" borderId="34" xfId="0" applyFont="1" applyBorder="1" applyAlignment="1">
      <alignment horizontal="center" vertical="center" textRotation="90" wrapText="1"/>
    </xf>
    <xf numFmtId="0" fontId="3" fillId="0" borderId="10" xfId="0" applyFont="1" applyBorder="1" applyAlignment="1" quotePrefix="1">
      <alignment horizontal="center" vertical="center"/>
    </xf>
    <xf numFmtId="0" fontId="3" fillId="0" borderId="0" xfId="0" applyFont="1" applyBorder="1" applyAlignment="1" quotePrefix="1">
      <alignment horizontal="center" vertical="center"/>
    </xf>
    <xf numFmtId="0" fontId="3" fillId="0" borderId="13" xfId="0" applyFont="1" applyBorder="1" applyAlignment="1" quotePrefix="1">
      <alignment horizontal="center" vertical="center"/>
    </xf>
    <xf numFmtId="0" fontId="3" fillId="0" borderId="68"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46" xfId="0" applyFont="1" applyBorder="1" applyAlignment="1">
      <alignment horizontal="center" vertical="center" textRotation="90"/>
    </xf>
    <xf numFmtId="0" fontId="4" fillId="0" borderId="47" xfId="0" applyFont="1" applyBorder="1" applyAlignment="1">
      <alignment horizontal="center" vertical="center" textRotation="90"/>
    </xf>
    <xf numFmtId="0" fontId="4" fillId="0" borderId="48" xfId="0" applyFont="1" applyBorder="1" applyAlignment="1">
      <alignment horizontal="center" vertical="center" textRotation="90"/>
    </xf>
    <xf numFmtId="0" fontId="3" fillId="0" borderId="19"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3" fontId="5" fillId="35" borderId="29" xfId="0" applyNumberFormat="1" applyFont="1" applyFill="1" applyBorder="1" applyAlignment="1">
      <alignment horizontal="center" vertical="center"/>
    </xf>
    <xf numFmtId="3" fontId="5" fillId="35" borderId="56" xfId="0" applyNumberFormat="1" applyFont="1" applyFill="1" applyBorder="1" applyAlignment="1">
      <alignment horizontal="center" vertical="center"/>
    </xf>
    <xf numFmtId="0" fontId="4" fillId="0" borderId="10" xfId="0" applyFont="1" applyBorder="1" applyAlignment="1">
      <alignment horizontal="center" vertical="center" textRotation="90"/>
    </xf>
    <xf numFmtId="0" fontId="4" fillId="0" borderId="0" xfId="0" applyFont="1" applyBorder="1" applyAlignment="1">
      <alignment horizontal="center" vertical="center" textRotation="90"/>
    </xf>
    <xf numFmtId="3" fontId="5" fillId="35" borderId="14" xfId="0" applyNumberFormat="1" applyFont="1" applyFill="1" applyBorder="1" applyAlignment="1">
      <alignment horizontal="center" vertical="center"/>
    </xf>
    <xf numFmtId="3" fontId="5" fillId="35" borderId="32"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3" fillId="0" borderId="83" xfId="0" applyFont="1" applyBorder="1" applyAlignment="1">
      <alignment horizontal="center" vertical="center" textRotation="90" wrapText="1"/>
    </xf>
    <xf numFmtId="0" fontId="4" fillId="0" borderId="33" xfId="0" applyFont="1" applyBorder="1" applyAlignment="1">
      <alignment horizontal="center" vertical="center" textRotation="90"/>
    </xf>
    <xf numFmtId="0" fontId="4" fillId="0" borderId="67" xfId="0" applyFont="1" applyBorder="1" applyAlignment="1">
      <alignment horizontal="center" vertical="center" textRotation="90"/>
    </xf>
    <xf numFmtId="0" fontId="4" fillId="0" borderId="80" xfId="0" applyFont="1" applyBorder="1" applyAlignment="1">
      <alignment horizontal="center" vertical="center" textRotation="90"/>
    </xf>
    <xf numFmtId="0" fontId="3" fillId="0" borderId="10"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13" xfId="0" applyFont="1" applyBorder="1" applyAlignment="1">
      <alignment horizontal="center" vertical="center" textRotation="90"/>
    </xf>
    <xf numFmtId="3" fontId="5" fillId="35" borderId="10" xfId="0" applyNumberFormat="1" applyFont="1" applyFill="1" applyBorder="1" applyAlignment="1">
      <alignment horizontal="center" vertical="center"/>
    </xf>
    <xf numFmtId="3" fontId="5" fillId="35" borderId="59" xfId="0" applyNumberFormat="1" applyFont="1" applyFill="1" applyBorder="1" applyAlignment="1">
      <alignment horizontal="center" vertical="center"/>
    </xf>
    <xf numFmtId="0" fontId="3" fillId="0" borderId="37" xfId="0" applyFont="1" applyBorder="1" applyAlignment="1">
      <alignment horizontal="center" vertical="center" textRotation="90"/>
    </xf>
    <xf numFmtId="0" fontId="3" fillId="0" borderId="75" xfId="0" applyFont="1" applyBorder="1" applyAlignment="1">
      <alignment horizontal="center" vertical="center" textRotation="90"/>
    </xf>
    <xf numFmtId="3" fontId="0" fillId="0" borderId="14" xfId="0" applyNumberFormat="1" applyFont="1" applyBorder="1" applyAlignment="1">
      <alignment horizontal="center" vertic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0" fontId="3" fillId="0" borderId="68" xfId="0" applyFont="1" applyBorder="1" applyAlignment="1">
      <alignment horizontal="center"/>
    </xf>
    <xf numFmtId="0" fontId="3" fillId="0" borderId="53" xfId="0" applyFont="1" applyBorder="1" applyAlignment="1">
      <alignment horizontal="center"/>
    </xf>
    <xf numFmtId="0" fontId="3" fillId="0" borderId="13" xfId="0" applyFont="1" applyBorder="1" applyAlignment="1">
      <alignment horizontal="center"/>
    </xf>
    <xf numFmtId="0" fontId="3" fillId="0" borderId="83" xfId="0" applyFont="1" applyBorder="1" applyAlignment="1">
      <alignment horizontal="center"/>
    </xf>
    <xf numFmtId="0" fontId="3" fillId="0" borderId="50" xfId="0" applyFont="1" applyBorder="1" applyAlignment="1">
      <alignment horizontal="center" vertical="center" textRotation="90"/>
    </xf>
    <xf numFmtId="0" fontId="3" fillId="0" borderId="84" xfId="0" applyFont="1" applyBorder="1" applyAlignment="1">
      <alignment horizontal="center" vertical="center" textRotation="90"/>
    </xf>
    <xf numFmtId="3" fontId="5" fillId="40" borderId="20" xfId="0" applyNumberFormat="1" applyFont="1" applyFill="1" applyBorder="1" applyAlignment="1">
      <alignment horizontal="center" vertical="center"/>
    </xf>
    <xf numFmtId="3" fontId="5" fillId="40" borderId="12" xfId="0" applyNumberFormat="1" applyFont="1" applyFill="1" applyBorder="1" applyAlignment="1">
      <alignment horizontal="center" vertical="center"/>
    </xf>
    <xf numFmtId="3" fontId="5" fillId="40" borderId="21" xfId="0" applyNumberFormat="1" applyFont="1" applyFill="1" applyBorder="1" applyAlignment="1">
      <alignment horizontal="center" vertical="center"/>
    </xf>
    <xf numFmtId="3" fontId="0" fillId="42" borderId="14" xfId="0" applyNumberFormat="1" applyFont="1" applyFill="1" applyBorder="1" applyAlignment="1">
      <alignment horizontal="center" vertical="center"/>
    </xf>
    <xf numFmtId="3" fontId="0" fillId="41" borderId="14" xfId="0" applyNumberFormat="1" applyFont="1" applyFill="1" applyBorder="1" applyAlignment="1">
      <alignment horizontal="center" vertical="center"/>
    </xf>
    <xf numFmtId="0" fontId="0" fillId="45" borderId="10" xfId="0" applyFont="1" applyFill="1" applyBorder="1" applyAlignment="1">
      <alignment horizontal="center" vertical="center"/>
    </xf>
    <xf numFmtId="0" fontId="0" fillId="45" borderId="0" xfId="0" applyFont="1" applyFill="1" applyAlignment="1">
      <alignment horizontal="center" vertical="center"/>
    </xf>
    <xf numFmtId="0" fontId="0" fillId="45" borderId="13" xfId="0" applyFont="1" applyFill="1" applyBorder="1" applyAlignment="1">
      <alignment horizontal="center" vertical="center"/>
    </xf>
    <xf numFmtId="0" fontId="4" fillId="0" borderId="76"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3" fontId="5" fillId="41" borderId="31" xfId="0" applyNumberFormat="1" applyFont="1" applyFill="1" applyBorder="1" applyAlignment="1">
      <alignment horizontal="center" vertical="center"/>
    </xf>
    <xf numFmtId="3" fontId="5" fillId="41" borderId="36" xfId="0" applyNumberFormat="1" applyFont="1" applyFill="1" applyBorder="1" applyAlignment="1">
      <alignment horizontal="center" vertical="center"/>
    </xf>
    <xf numFmtId="3" fontId="0" fillId="42" borderId="10" xfId="0" applyNumberFormat="1" applyFont="1" applyFill="1" applyBorder="1" applyAlignment="1">
      <alignment horizontal="center" vertical="center"/>
    </xf>
    <xf numFmtId="3" fontId="0" fillId="42" borderId="13" xfId="0" applyNumberFormat="1" applyFont="1" applyFill="1" applyBorder="1" applyAlignment="1">
      <alignment horizontal="center" vertical="center"/>
    </xf>
    <xf numFmtId="3"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3" fontId="0" fillId="45" borderId="10" xfId="0" applyNumberFormat="1" applyFont="1" applyFill="1" applyBorder="1" applyAlignment="1">
      <alignment horizontal="center" vertical="center"/>
    </xf>
    <xf numFmtId="3" fontId="0" fillId="45" borderId="0" xfId="0" applyNumberFormat="1" applyFont="1" applyFill="1" applyBorder="1" applyAlignment="1">
      <alignment horizontal="center" vertical="center"/>
    </xf>
    <xf numFmtId="3" fontId="0" fillId="45" borderId="13" xfId="0" applyNumberFormat="1" applyFont="1" applyFill="1" applyBorder="1" applyAlignment="1">
      <alignment horizontal="center" vertical="center"/>
    </xf>
    <xf numFmtId="3" fontId="5" fillId="35" borderId="77" xfId="0" applyNumberFormat="1" applyFont="1" applyFill="1" applyBorder="1" applyAlignment="1">
      <alignment horizontal="center" vertical="center"/>
    </xf>
    <xf numFmtId="3" fontId="5" fillId="35" borderId="68" xfId="0" applyNumberFormat="1" applyFont="1" applyFill="1" applyBorder="1" applyAlignment="1">
      <alignment horizontal="center" vertical="center"/>
    </xf>
    <xf numFmtId="3" fontId="5" fillId="35" borderId="24" xfId="0" applyNumberFormat="1" applyFont="1" applyFill="1" applyBorder="1" applyAlignment="1">
      <alignment horizontal="center" vertical="center"/>
    </xf>
    <xf numFmtId="3" fontId="5" fillId="35" borderId="37" xfId="0" applyNumberFormat="1" applyFont="1" applyFill="1" applyBorder="1" applyAlignment="1">
      <alignment horizontal="center" vertical="center"/>
    </xf>
    <xf numFmtId="3" fontId="5" fillId="35" borderId="75" xfId="0" applyNumberFormat="1" applyFont="1" applyFill="1" applyBorder="1" applyAlignment="1">
      <alignment horizontal="center" vertical="center"/>
    </xf>
    <xf numFmtId="0" fontId="3" fillId="0" borderId="0" xfId="0" applyFont="1" applyBorder="1" applyAlignment="1">
      <alignment horizontal="center" wrapText="1"/>
    </xf>
    <xf numFmtId="0" fontId="3" fillId="0" borderId="68" xfId="0" applyFont="1" applyBorder="1" applyAlignment="1">
      <alignment horizontal="center" wrapText="1"/>
    </xf>
    <xf numFmtId="3" fontId="0" fillId="0" borderId="14" xfId="0" applyNumberFormat="1" applyFont="1" applyBorder="1" applyAlignment="1">
      <alignment vertical="center"/>
    </xf>
    <xf numFmtId="3" fontId="0" fillId="36" borderId="26" xfId="0" applyNumberFormat="1" applyFont="1" applyFill="1" applyBorder="1" applyAlignment="1">
      <alignment horizontal="center" vertical="center"/>
    </xf>
    <xf numFmtId="3" fontId="0" fillId="36" borderId="27" xfId="0" applyNumberFormat="1" applyFont="1" applyFill="1" applyBorder="1" applyAlignment="1">
      <alignment horizontal="center" vertical="center"/>
    </xf>
    <xf numFmtId="3" fontId="0" fillId="36" borderId="74" xfId="0" applyNumberFormat="1" applyFont="1" applyFill="1" applyBorder="1" applyAlignment="1">
      <alignment horizontal="center" vertical="center"/>
    </xf>
    <xf numFmtId="0" fontId="4" fillId="0" borderId="85" xfId="0" applyFont="1" applyBorder="1" applyAlignment="1">
      <alignment horizontal="center"/>
    </xf>
    <xf numFmtId="0" fontId="4" fillId="0" borderId="86" xfId="0" applyFont="1" applyBorder="1" applyAlignment="1">
      <alignment horizontal="center"/>
    </xf>
    <xf numFmtId="0" fontId="3" fillId="0" borderId="87" xfId="0" applyFont="1" applyBorder="1" applyAlignment="1">
      <alignment horizontal="center"/>
    </xf>
    <xf numFmtId="0" fontId="3" fillId="0" borderId="88" xfId="0" applyFont="1" applyBorder="1" applyAlignment="1">
      <alignment horizontal="center"/>
    </xf>
    <xf numFmtId="0" fontId="5" fillId="36" borderId="56"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58" xfId="0" applyFont="1" applyFill="1" applyBorder="1" applyAlignment="1">
      <alignment horizontal="center" vertical="center"/>
    </xf>
    <xf numFmtId="0" fontId="4" fillId="0" borderId="53" xfId="0" applyFont="1" applyBorder="1" applyAlignment="1">
      <alignment horizontal="center" vertical="center" textRotation="90"/>
    </xf>
    <xf numFmtId="0" fontId="3" fillId="0" borderId="29"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16" xfId="0" applyFont="1" applyBorder="1" applyAlignment="1">
      <alignment horizontal="center" vertical="center" textRotation="90"/>
    </xf>
    <xf numFmtId="3" fontId="5" fillId="35" borderId="20" xfId="0" applyNumberFormat="1" applyFont="1" applyFill="1" applyBorder="1" applyAlignment="1">
      <alignment horizontal="center" vertical="center"/>
    </xf>
    <xf numFmtId="3" fontId="5" fillId="42" borderId="51" xfId="0" applyNumberFormat="1" applyFont="1" applyFill="1" applyBorder="1" applyAlignment="1">
      <alignment horizontal="center" vertical="center"/>
    </xf>
    <xf numFmtId="3" fontId="5" fillId="42" borderId="37" xfId="0" applyNumberFormat="1" applyFont="1" applyFill="1" applyBorder="1" applyAlignment="1">
      <alignment horizontal="center" vertical="center"/>
    </xf>
    <xf numFmtId="3" fontId="5" fillId="42" borderId="75" xfId="0" applyNumberFormat="1" applyFont="1" applyFill="1" applyBorder="1" applyAlignment="1">
      <alignment horizontal="center" vertical="center"/>
    </xf>
    <xf numFmtId="3" fontId="5" fillId="40" borderId="22" xfId="0" applyNumberFormat="1" applyFont="1" applyFill="1" applyBorder="1" applyAlignment="1">
      <alignment horizontal="center" vertical="center"/>
    </xf>
    <xf numFmtId="3" fontId="5" fillId="40" borderId="30" xfId="0" applyNumberFormat="1" applyFont="1" applyFill="1" applyBorder="1" applyAlignment="1">
      <alignment horizontal="center" vertical="center"/>
    </xf>
    <xf numFmtId="3" fontId="5" fillId="40" borderId="23" xfId="0" applyNumberFormat="1" applyFont="1" applyFill="1" applyBorder="1" applyAlignment="1">
      <alignment horizontal="center" vertical="center"/>
    </xf>
    <xf numFmtId="0" fontId="4" fillId="0" borderId="17"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20" xfId="0" applyFont="1" applyBorder="1" applyAlignment="1">
      <alignment horizontal="center" vertical="center" textRotation="90"/>
    </xf>
    <xf numFmtId="3" fontId="5" fillId="42" borderId="52" xfId="0" applyNumberFormat="1" applyFont="1" applyFill="1" applyBorder="1" applyAlignment="1">
      <alignment horizontal="center" vertical="center"/>
    </xf>
    <xf numFmtId="3" fontId="5" fillId="42" borderId="31" xfId="0" applyNumberFormat="1" applyFont="1" applyFill="1" applyBorder="1" applyAlignment="1">
      <alignment horizontal="center" vertical="center"/>
    </xf>
    <xf numFmtId="3" fontId="5" fillId="42" borderId="36" xfId="0" applyNumberFormat="1" applyFont="1" applyFill="1" applyBorder="1" applyAlignment="1">
      <alignment horizontal="center" vertical="center"/>
    </xf>
    <xf numFmtId="3" fontId="5" fillId="42" borderId="77" xfId="0" applyNumberFormat="1" applyFont="1" applyFill="1" applyBorder="1" applyAlignment="1">
      <alignment horizontal="center" vertical="center"/>
    </xf>
    <xf numFmtId="3" fontId="5" fillId="42" borderId="68" xfId="0" applyNumberFormat="1" applyFont="1" applyFill="1" applyBorder="1" applyAlignment="1">
      <alignment horizontal="center" vertical="center"/>
    </xf>
    <xf numFmtId="3" fontId="5" fillId="42" borderId="73" xfId="0" applyNumberFormat="1" applyFont="1" applyFill="1" applyBorder="1" applyAlignment="1">
      <alignment horizontal="center" vertical="center"/>
    </xf>
    <xf numFmtId="3" fontId="5" fillId="42" borderId="89" xfId="0" applyNumberFormat="1" applyFont="1" applyFill="1" applyBorder="1" applyAlignment="1">
      <alignment horizontal="center" vertical="center"/>
    </xf>
    <xf numFmtId="3" fontId="5" fillId="42" borderId="50" xfId="0" applyNumberFormat="1" applyFont="1" applyFill="1" applyBorder="1" applyAlignment="1">
      <alignment horizontal="center" vertical="center"/>
    </xf>
    <xf numFmtId="3" fontId="5" fillId="42" borderId="84" xfId="0" applyNumberFormat="1" applyFont="1" applyFill="1" applyBorder="1" applyAlignment="1">
      <alignment horizontal="center" vertical="center"/>
    </xf>
    <xf numFmtId="0" fontId="3" fillId="45" borderId="80" xfId="0" applyFont="1" applyFill="1" applyBorder="1" applyAlignment="1">
      <alignment horizontal="center" vertical="center" wrapText="1"/>
    </xf>
    <xf numFmtId="0" fontId="3" fillId="45" borderId="13" xfId="0" applyFont="1" applyFill="1" applyBorder="1" applyAlignment="1">
      <alignment horizontal="center" vertical="center" wrapText="1"/>
    </xf>
    <xf numFmtId="0" fontId="3" fillId="0" borderId="12" xfId="0" applyFont="1" applyBorder="1" applyAlignment="1" quotePrefix="1">
      <alignment horizontal="center" vertical="center"/>
    </xf>
    <xf numFmtId="0" fontId="3" fillId="0" borderId="73" xfId="0" applyFont="1" applyBorder="1" applyAlignment="1">
      <alignment horizontal="center" vertical="center" textRotation="90"/>
    </xf>
    <xf numFmtId="0" fontId="3" fillId="0" borderId="24" xfId="0" applyFont="1" applyBorder="1" applyAlignment="1">
      <alignment horizontal="center" wrapText="1"/>
    </xf>
    <xf numFmtId="0" fontId="4" fillId="0" borderId="13"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16" xfId="0" applyFont="1" applyBorder="1" applyAlignment="1">
      <alignment horizontal="center" vertical="center" textRotation="90"/>
    </xf>
    <xf numFmtId="3" fontId="5" fillId="45" borderId="33" xfId="0" applyNumberFormat="1" applyFont="1" applyFill="1" applyBorder="1" applyAlignment="1">
      <alignment horizontal="center" vertical="center"/>
    </xf>
    <xf numFmtId="3" fontId="5" fillId="45" borderId="10" xfId="0" applyNumberFormat="1" applyFont="1" applyFill="1" applyBorder="1" applyAlignment="1">
      <alignment horizontal="center" vertical="center"/>
    </xf>
    <xf numFmtId="3" fontId="5" fillId="45" borderId="59" xfId="0" applyNumberFormat="1" applyFont="1" applyFill="1" applyBorder="1" applyAlignment="1">
      <alignment horizontal="center" vertical="center"/>
    </xf>
    <xf numFmtId="3" fontId="5" fillId="45" borderId="67" xfId="0" applyNumberFormat="1" applyFont="1" applyFill="1" applyBorder="1" applyAlignment="1">
      <alignment horizontal="center" vertical="center"/>
    </xf>
    <xf numFmtId="3" fontId="5" fillId="45" borderId="0" xfId="0" applyNumberFormat="1" applyFont="1" applyFill="1" applyBorder="1" applyAlignment="1">
      <alignment horizontal="center" vertical="center"/>
    </xf>
    <xf numFmtId="3" fontId="5" fillId="45" borderId="25" xfId="0" applyNumberFormat="1" applyFont="1" applyFill="1" applyBorder="1" applyAlignment="1">
      <alignment horizontal="center" vertical="center"/>
    </xf>
    <xf numFmtId="3" fontId="5" fillId="45" borderId="80" xfId="0" applyNumberFormat="1" applyFont="1" applyFill="1" applyBorder="1" applyAlignment="1">
      <alignment horizontal="center" vertical="center"/>
    </xf>
    <xf numFmtId="3" fontId="5" fillId="45" borderId="13" xfId="0" applyNumberFormat="1" applyFont="1" applyFill="1" applyBorder="1" applyAlignment="1">
      <alignment horizontal="center" vertical="center"/>
    </xf>
    <xf numFmtId="3" fontId="5" fillId="45" borderId="78" xfId="0" applyNumberFormat="1" applyFont="1" applyFill="1" applyBorder="1" applyAlignment="1">
      <alignment horizontal="center" vertical="center"/>
    </xf>
    <xf numFmtId="3" fontId="5" fillId="40" borderId="28" xfId="0" applyNumberFormat="1" applyFont="1" applyFill="1" applyBorder="1" applyAlignment="1">
      <alignment horizontal="center" vertical="center"/>
    </xf>
    <xf numFmtId="3" fontId="0" fillId="42" borderId="0"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3" fillId="0" borderId="11"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83" xfId="0" applyFont="1" applyBorder="1" applyAlignment="1">
      <alignment horizontal="center" vertical="center"/>
    </xf>
    <xf numFmtId="0" fontId="3" fillId="0" borderId="80" xfId="0" applyFont="1" applyBorder="1" applyAlignment="1">
      <alignment horizontal="center" vertical="center" wrapText="1"/>
    </xf>
    <xf numFmtId="0" fontId="3" fillId="0" borderId="70" xfId="0" applyFont="1" applyFill="1" applyBorder="1" applyAlignment="1">
      <alignment horizontal="center"/>
    </xf>
    <xf numFmtId="0" fontId="3" fillId="0" borderId="19" xfId="0" applyFont="1" applyFill="1" applyBorder="1" applyAlignment="1">
      <alignment horizontal="center"/>
    </xf>
    <xf numFmtId="0" fontId="3" fillId="0" borderId="18" xfId="0" applyFont="1" applyFill="1" applyBorder="1" applyAlignment="1">
      <alignment horizontal="center"/>
    </xf>
    <xf numFmtId="0" fontId="3" fillId="0" borderId="67" xfId="0" applyFont="1" applyFill="1" applyBorder="1" applyAlignment="1">
      <alignment horizontal="center" wrapText="1"/>
    </xf>
    <xf numFmtId="0" fontId="3" fillId="0" borderId="0" xfId="0" applyFont="1" applyFill="1" applyBorder="1" applyAlignment="1">
      <alignment horizontal="center" wrapText="1"/>
    </xf>
    <xf numFmtId="0" fontId="3" fillId="0" borderId="25" xfId="0" applyFont="1" applyFill="1" applyBorder="1" applyAlignment="1">
      <alignment horizontal="center" wrapText="1"/>
    </xf>
    <xf numFmtId="0" fontId="3" fillId="0" borderId="49"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0" fontId="3" fillId="0" borderId="1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90" xfId="0" applyFont="1" applyBorder="1" applyAlignment="1">
      <alignment horizontal="center" vertical="center"/>
    </xf>
    <xf numFmtId="0" fontId="3" fillId="0" borderId="3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3"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32" xfId="0" applyFill="1" applyBorder="1" applyAlignment="1">
      <alignment horizontal="center" vertical="center"/>
    </xf>
    <xf numFmtId="0" fontId="0" fillId="33" borderId="59" xfId="0" applyFill="1" applyBorder="1" applyAlignment="1">
      <alignment horizontal="center" vertical="center"/>
    </xf>
    <xf numFmtId="0" fontId="0" fillId="33" borderId="31" xfId="0" applyFill="1" applyBorder="1" applyAlignment="1">
      <alignment horizontal="center" vertical="center"/>
    </xf>
    <xf numFmtId="0" fontId="0" fillId="33" borderId="50" xfId="0" applyFill="1" applyBorder="1" applyAlignment="1">
      <alignment horizontal="center" vertical="center"/>
    </xf>
    <xf numFmtId="0" fontId="0" fillId="33" borderId="41"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3" fontId="0" fillId="45" borderId="10" xfId="56" applyNumberFormat="1" applyFont="1" applyFill="1" applyBorder="1" applyAlignment="1">
      <alignment horizontal="center" vertical="center"/>
      <protection/>
    </xf>
    <xf numFmtId="3" fontId="0" fillId="45" borderId="0" xfId="56" applyNumberFormat="1" applyFont="1" applyFill="1" applyBorder="1" applyAlignment="1">
      <alignment horizontal="center" vertical="center"/>
      <protection/>
    </xf>
    <xf numFmtId="3" fontId="0" fillId="45" borderId="13" xfId="56" applyNumberFormat="1" applyFont="1" applyFill="1" applyBorder="1" applyAlignment="1">
      <alignment horizontal="center" vertical="center"/>
      <protection/>
    </xf>
    <xf numFmtId="3" fontId="0" fillId="0" borderId="10" xfId="56" applyNumberFormat="1" applyFont="1" applyBorder="1" applyAlignment="1">
      <alignment horizontal="center" vertical="center"/>
      <protection/>
    </xf>
    <xf numFmtId="3" fontId="0" fillId="0" borderId="0" xfId="56" applyNumberFormat="1" applyFont="1" applyBorder="1" applyAlignment="1">
      <alignment horizontal="center" vertical="center"/>
      <protection/>
    </xf>
    <xf numFmtId="3" fontId="0" fillId="0" borderId="13" xfId="56" applyNumberFormat="1" applyFont="1" applyBorder="1" applyAlignment="1">
      <alignment horizontal="center" vertical="center"/>
      <protection/>
    </xf>
    <xf numFmtId="3" fontId="0" fillId="0" borderId="12" xfId="56" applyNumberFormat="1" applyFont="1" applyBorder="1" applyAlignment="1">
      <alignment horizontal="center" vertical="center"/>
      <protection/>
    </xf>
    <xf numFmtId="0" fontId="0" fillId="45" borderId="0" xfId="56" applyFont="1" applyFill="1" applyBorder="1" applyAlignment="1">
      <alignment horizontal="center" vertical="center"/>
      <protection/>
    </xf>
    <xf numFmtId="0" fontId="0" fillId="45" borderId="13" xfId="56" applyFont="1" applyFill="1" applyBorder="1" applyAlignment="1">
      <alignment horizontal="center" vertical="center"/>
      <protection/>
    </xf>
    <xf numFmtId="3" fontId="0" fillId="42" borderId="10" xfId="56" applyNumberFormat="1" applyFont="1" applyFill="1" applyBorder="1" applyAlignment="1">
      <alignment horizontal="center" vertical="center"/>
      <protection/>
    </xf>
    <xf numFmtId="3" fontId="0" fillId="42" borderId="0" xfId="56" applyNumberFormat="1" applyFont="1" applyFill="1" applyBorder="1" applyAlignment="1">
      <alignment horizontal="center" vertical="center"/>
      <protection/>
    </xf>
    <xf numFmtId="3" fontId="0" fillId="42" borderId="13" xfId="56" applyNumberFormat="1" applyFont="1" applyFill="1" applyBorder="1" applyAlignment="1">
      <alignment horizontal="center" vertical="center"/>
      <protection/>
    </xf>
    <xf numFmtId="0" fontId="4" fillId="0" borderId="91" xfId="56" applyFont="1" applyBorder="1" applyAlignment="1">
      <alignment horizontal="center" vertical="center"/>
      <protection/>
    </xf>
    <xf numFmtId="0" fontId="4" fillId="0" borderId="92" xfId="56" applyFont="1" applyBorder="1" applyAlignment="1">
      <alignment horizontal="center" vertical="center"/>
      <protection/>
    </xf>
    <xf numFmtId="0" fontId="4" fillId="0" borderId="93" xfId="56" applyFont="1" applyBorder="1" applyAlignment="1">
      <alignment horizontal="center" vertical="center"/>
      <protection/>
    </xf>
    <xf numFmtId="0" fontId="4" fillId="0" borderId="67" xfId="56" applyFont="1" applyBorder="1" applyAlignment="1">
      <alignment horizontal="center"/>
      <protection/>
    </xf>
    <xf numFmtId="0" fontId="4" fillId="0" borderId="0" xfId="56" applyFont="1" applyBorder="1" applyAlignment="1">
      <alignment horizontal="center"/>
      <protection/>
    </xf>
    <xf numFmtId="0" fontId="4" fillId="0" borderId="68" xfId="56" applyFont="1" applyBorder="1" applyAlignment="1">
      <alignment horizontal="center"/>
      <protection/>
    </xf>
    <xf numFmtId="0" fontId="4" fillId="0" borderId="17" xfId="56" applyFont="1" applyBorder="1" applyAlignment="1">
      <alignment horizontal="center"/>
      <protection/>
    </xf>
    <xf numFmtId="0" fontId="4" fillId="0" borderId="19" xfId="56" applyFont="1" applyBorder="1" applyAlignment="1">
      <alignment horizontal="center"/>
      <protection/>
    </xf>
    <xf numFmtId="0" fontId="0" fillId="0" borderId="19" xfId="56" applyBorder="1">
      <alignment/>
      <protection/>
    </xf>
    <xf numFmtId="0" fontId="0" fillId="0" borderId="18" xfId="56" applyBorder="1">
      <alignment/>
      <protection/>
    </xf>
    <xf numFmtId="0" fontId="3" fillId="0" borderId="24" xfId="56" applyFont="1" applyBorder="1" applyAlignment="1">
      <alignment horizontal="center"/>
      <protection/>
    </xf>
    <xf numFmtId="0" fontId="3" fillId="0" borderId="0" xfId="56" applyFont="1" applyBorder="1" applyAlignment="1">
      <alignment horizontal="center"/>
      <protection/>
    </xf>
    <xf numFmtId="0" fontId="0" fillId="0" borderId="0" xfId="56">
      <alignment/>
      <protection/>
    </xf>
    <xf numFmtId="0" fontId="0" fillId="0" borderId="25" xfId="56" applyBorder="1">
      <alignment/>
      <protection/>
    </xf>
    <xf numFmtId="0" fontId="0" fillId="0" borderId="68" xfId="56" applyBorder="1">
      <alignment/>
      <protection/>
    </xf>
    <xf numFmtId="0" fontId="3" fillId="0" borderId="53" xfId="56" applyFont="1" applyBorder="1" applyAlignment="1">
      <alignment horizontal="center"/>
      <protection/>
    </xf>
    <xf numFmtId="0" fontId="3" fillId="0" borderId="13" xfId="56" applyFont="1" applyBorder="1" applyAlignment="1">
      <alignment horizontal="center"/>
      <protection/>
    </xf>
    <xf numFmtId="0" fontId="0" fillId="0" borderId="13" xfId="56" applyBorder="1">
      <alignment/>
      <protection/>
    </xf>
    <xf numFmtId="0" fontId="0" fillId="0" borderId="83" xfId="56" applyBorder="1">
      <alignment/>
      <protection/>
    </xf>
    <xf numFmtId="0" fontId="3" fillId="0" borderId="50" xfId="56" applyFont="1" applyBorder="1" applyAlignment="1">
      <alignment horizontal="center" vertical="center" textRotation="90"/>
      <protection/>
    </xf>
    <xf numFmtId="0" fontId="3" fillId="0" borderId="84" xfId="56" applyFont="1" applyBorder="1" applyAlignment="1">
      <alignment horizontal="center" vertical="center" textRotation="90"/>
      <protection/>
    </xf>
    <xf numFmtId="0" fontId="4" fillId="0" borderId="76" xfId="56" applyFont="1" applyBorder="1" applyAlignment="1">
      <alignment horizontal="center"/>
      <protection/>
    </xf>
    <xf numFmtId="0" fontId="4" fillId="0" borderId="10" xfId="56" applyFont="1" applyBorder="1" applyAlignment="1">
      <alignment horizontal="center"/>
      <protection/>
    </xf>
    <xf numFmtId="0" fontId="4" fillId="0" borderId="11" xfId="56" applyFont="1" applyBorder="1" applyAlignment="1">
      <alignment horizontal="center"/>
      <protection/>
    </xf>
    <xf numFmtId="0" fontId="3" fillId="0" borderId="68" xfId="56" applyFont="1" applyBorder="1" applyAlignment="1">
      <alignment horizontal="center"/>
      <protection/>
    </xf>
    <xf numFmtId="0" fontId="3" fillId="0" borderId="67" xfId="56" applyFont="1" applyBorder="1" applyAlignment="1">
      <alignment horizontal="center"/>
      <protection/>
    </xf>
    <xf numFmtId="0" fontId="3" fillId="0" borderId="24" xfId="56" applyFont="1" applyBorder="1" applyAlignment="1">
      <alignment horizontal="center" vertical="center" textRotation="90"/>
      <protection/>
    </xf>
    <xf numFmtId="0" fontId="3" fillId="0" borderId="68" xfId="56" applyFont="1" applyBorder="1" applyAlignment="1">
      <alignment horizontal="center" vertical="center" textRotation="90"/>
      <protection/>
    </xf>
    <xf numFmtId="0" fontId="3" fillId="0" borderId="94" xfId="56" applyFont="1" applyBorder="1" applyAlignment="1">
      <alignment horizontal="center" vertical="center" textRotation="90"/>
      <protection/>
    </xf>
    <xf numFmtId="0" fontId="3" fillId="0" borderId="81" xfId="56" applyFont="1" applyBorder="1" applyAlignment="1">
      <alignment horizontal="center" vertical="center" textRotation="90"/>
      <protection/>
    </xf>
    <xf numFmtId="0" fontId="3" fillId="0" borderId="83" xfId="56" applyFont="1" applyBorder="1" applyAlignment="1">
      <alignment horizontal="center"/>
      <protection/>
    </xf>
    <xf numFmtId="0" fontId="3" fillId="0" borderId="0" xfId="56" applyFont="1" applyBorder="1" applyAlignment="1">
      <alignment horizontal="center" wrapText="1"/>
      <protection/>
    </xf>
    <xf numFmtId="0" fontId="3" fillId="0" borderId="68" xfId="56" applyFont="1" applyBorder="1" applyAlignment="1">
      <alignment horizontal="center" wrapText="1"/>
      <protection/>
    </xf>
    <xf numFmtId="0" fontId="3" fillId="0" borderId="67" xfId="56" applyFont="1" applyBorder="1" applyAlignment="1">
      <alignment horizontal="center" wrapText="1"/>
      <protection/>
    </xf>
    <xf numFmtId="0" fontId="3" fillId="0" borderId="80" xfId="56" applyFont="1" applyBorder="1" applyAlignment="1">
      <alignment horizontal="center" vertical="center" wrapText="1"/>
      <protection/>
    </xf>
    <xf numFmtId="0" fontId="3" fillId="0" borderId="13" xfId="56" applyFont="1" applyBorder="1" applyAlignment="1">
      <alignment horizontal="center" vertical="center" wrapText="1"/>
      <protection/>
    </xf>
    <xf numFmtId="0" fontId="3" fillId="0" borderId="83" xfId="56" applyFont="1" applyBorder="1" applyAlignment="1">
      <alignment horizontal="center" vertical="center" wrapText="1"/>
      <protection/>
    </xf>
    <xf numFmtId="0" fontId="3" fillId="0" borderId="24"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3" fillId="0" borderId="68" xfId="56" applyFont="1" applyBorder="1" applyAlignment="1">
      <alignment horizontal="center" vertical="center" wrapText="1"/>
      <protection/>
    </xf>
    <xf numFmtId="0" fontId="3" fillId="0" borderId="67" xfId="56" applyFont="1" applyBorder="1" applyAlignment="1">
      <alignment horizontal="center" vertical="center" wrapText="1"/>
      <protection/>
    </xf>
    <xf numFmtId="0" fontId="4" fillId="0" borderId="46" xfId="56" applyFont="1" applyBorder="1" applyAlignment="1">
      <alignment horizontal="center" vertical="center" textRotation="90"/>
      <protection/>
    </xf>
    <xf numFmtId="0" fontId="4" fillId="0" borderId="53" xfId="56" applyFont="1" applyBorder="1" applyAlignment="1">
      <alignment horizontal="center" vertical="center" textRotation="90"/>
      <protection/>
    </xf>
    <xf numFmtId="0" fontId="4" fillId="0" borderId="48" xfId="56" applyFont="1" applyBorder="1" applyAlignment="1">
      <alignment horizontal="center" vertical="center" textRotation="90"/>
      <protection/>
    </xf>
    <xf numFmtId="0" fontId="3" fillId="0" borderId="19" xfId="56" applyFont="1" applyBorder="1" applyAlignment="1">
      <alignment horizontal="center" vertical="center" textRotation="90" wrapText="1"/>
      <protection/>
    </xf>
    <xf numFmtId="0" fontId="3" fillId="0" borderId="0" xfId="56" applyFont="1" applyBorder="1" applyAlignment="1">
      <alignment horizontal="center" vertical="center" textRotation="90" wrapText="1"/>
      <protection/>
    </xf>
    <xf numFmtId="0" fontId="3" fillId="0" borderId="12" xfId="56" applyFont="1" applyBorder="1" applyAlignment="1">
      <alignment horizontal="center" vertical="center" textRotation="90" wrapText="1"/>
      <protection/>
    </xf>
    <xf numFmtId="3" fontId="5" fillId="40" borderId="22" xfId="56" applyNumberFormat="1" applyFont="1" applyFill="1" applyBorder="1" applyAlignment="1">
      <alignment horizontal="center" vertical="center"/>
      <protection/>
    </xf>
    <xf numFmtId="3" fontId="5" fillId="40" borderId="23" xfId="56" applyNumberFormat="1" applyFont="1" applyFill="1" applyBorder="1" applyAlignment="1">
      <alignment horizontal="center" vertical="center"/>
      <protection/>
    </xf>
    <xf numFmtId="3" fontId="5" fillId="40" borderId="17" xfId="56" applyNumberFormat="1" applyFont="1" applyFill="1" applyBorder="1" applyAlignment="1">
      <alignment horizontal="center" vertical="center"/>
      <protection/>
    </xf>
    <xf numFmtId="3" fontId="5" fillId="40" borderId="19" xfId="56" applyNumberFormat="1" applyFont="1" applyFill="1" applyBorder="1" applyAlignment="1">
      <alignment horizontal="center" vertical="center"/>
      <protection/>
    </xf>
    <xf numFmtId="3" fontId="5" fillId="40" borderId="18" xfId="56" applyNumberFormat="1" applyFont="1" applyFill="1" applyBorder="1" applyAlignment="1">
      <alignment horizontal="center" vertical="center"/>
      <protection/>
    </xf>
    <xf numFmtId="3" fontId="5" fillId="40" borderId="0" xfId="56" applyNumberFormat="1" applyFont="1" applyFill="1" applyBorder="1" applyAlignment="1">
      <alignment horizontal="center" vertical="center"/>
      <protection/>
    </xf>
    <xf numFmtId="3" fontId="5" fillId="40" borderId="25" xfId="56" applyNumberFormat="1" applyFont="1" applyFill="1" applyBorder="1" applyAlignment="1">
      <alignment horizontal="center" vertical="center"/>
      <protection/>
    </xf>
    <xf numFmtId="3" fontId="5" fillId="40" borderId="24" xfId="56" applyNumberFormat="1" applyFont="1" applyFill="1" applyBorder="1" applyAlignment="1">
      <alignment horizontal="center" vertical="center"/>
      <protection/>
    </xf>
    <xf numFmtId="3" fontId="5" fillId="40" borderId="20" xfId="56" applyNumberFormat="1" applyFont="1" applyFill="1" applyBorder="1" applyAlignment="1">
      <alignment horizontal="center" vertical="center"/>
      <protection/>
    </xf>
    <xf numFmtId="3" fontId="5" fillId="40" borderId="12" xfId="56" applyNumberFormat="1" applyFont="1" applyFill="1" applyBorder="1" applyAlignment="1">
      <alignment horizontal="center" vertical="center"/>
      <protection/>
    </xf>
    <xf numFmtId="3" fontId="5" fillId="40" borderId="21" xfId="56" applyNumberFormat="1" applyFont="1" applyFill="1" applyBorder="1" applyAlignment="1">
      <alignment horizontal="center" vertical="center"/>
      <protection/>
    </xf>
    <xf numFmtId="3" fontId="5" fillId="43" borderId="22" xfId="56" applyNumberFormat="1" applyFont="1" applyFill="1" applyBorder="1" applyAlignment="1">
      <alignment horizontal="center" vertical="center"/>
      <protection/>
    </xf>
    <xf numFmtId="3" fontId="5" fillId="43" borderId="23" xfId="56" applyNumberFormat="1" applyFont="1" applyFill="1" applyBorder="1" applyAlignment="1">
      <alignment horizontal="center" vertical="center"/>
      <protection/>
    </xf>
    <xf numFmtId="0" fontId="4" fillId="0" borderId="10" xfId="56" applyFont="1" applyBorder="1" applyAlignment="1">
      <alignment horizontal="center" vertical="center" textRotation="90"/>
      <protection/>
    </xf>
    <xf numFmtId="0" fontId="4" fillId="0" borderId="0" xfId="56" applyFont="1" applyBorder="1" applyAlignment="1">
      <alignment horizontal="center" vertical="center" textRotation="90"/>
      <protection/>
    </xf>
    <xf numFmtId="0" fontId="4" fillId="0" borderId="12" xfId="56" applyFont="1" applyBorder="1" applyAlignment="1">
      <alignment horizontal="center" vertical="center" textRotation="90"/>
      <protection/>
    </xf>
    <xf numFmtId="0" fontId="3" fillId="0" borderId="10" xfId="56" applyFont="1" applyBorder="1" applyAlignment="1">
      <alignment horizontal="center" vertical="center" textRotation="90"/>
      <protection/>
    </xf>
    <xf numFmtId="0" fontId="3" fillId="0" borderId="0" xfId="56" applyFont="1" applyBorder="1" applyAlignment="1">
      <alignment horizontal="center" vertical="center" textRotation="90"/>
      <protection/>
    </xf>
    <xf numFmtId="0" fontId="3" fillId="0" borderId="12" xfId="56" applyFont="1" applyBorder="1" applyAlignment="1">
      <alignment horizontal="center" vertical="center" textRotation="90"/>
      <protection/>
    </xf>
    <xf numFmtId="0" fontId="3" fillId="0" borderId="24" xfId="56" applyFont="1" applyBorder="1" applyAlignment="1">
      <alignment horizontal="center" wrapText="1"/>
      <protection/>
    </xf>
    <xf numFmtId="0" fontId="3" fillId="0" borderId="25" xfId="56" applyFont="1" applyBorder="1" applyAlignment="1">
      <alignment horizontal="center"/>
      <protection/>
    </xf>
    <xf numFmtId="0" fontId="5" fillId="40" borderId="17" xfId="56" applyFont="1" applyFill="1" applyBorder="1" applyAlignment="1">
      <alignment horizontal="center" vertical="center"/>
      <protection/>
    </xf>
    <xf numFmtId="0" fontId="5" fillId="40" borderId="18" xfId="56" applyFont="1" applyFill="1" applyBorder="1" applyAlignment="1">
      <alignment horizontal="center" vertical="center"/>
      <protection/>
    </xf>
    <xf numFmtId="0" fontId="5" fillId="40" borderId="24" xfId="56" applyFont="1" applyFill="1" applyBorder="1" applyAlignment="1">
      <alignment horizontal="center" vertical="center"/>
      <protection/>
    </xf>
    <xf numFmtId="0" fontId="5" fillId="40" borderId="25" xfId="56" applyFont="1" applyFill="1" applyBorder="1" applyAlignment="1">
      <alignment horizontal="center" vertical="center"/>
      <protection/>
    </xf>
    <xf numFmtId="0" fontId="5" fillId="36" borderId="22" xfId="56" applyFont="1" applyFill="1" applyBorder="1" applyAlignment="1">
      <alignment horizontal="center" vertical="center"/>
      <protection/>
    </xf>
    <xf numFmtId="0" fontId="5" fillId="36" borderId="23" xfId="56" applyFont="1" applyFill="1" applyBorder="1" applyAlignment="1">
      <alignment horizontal="center" vertical="center"/>
      <protection/>
    </xf>
    <xf numFmtId="0" fontId="4" fillId="0" borderId="18" xfId="56" applyFont="1" applyBorder="1" applyAlignment="1">
      <alignment horizontal="center"/>
      <protection/>
    </xf>
    <xf numFmtId="0" fontId="5" fillId="44" borderId="26" xfId="56" applyFont="1" applyFill="1" applyBorder="1" applyAlignment="1">
      <alignment horizontal="center" vertical="center" wrapText="1"/>
      <protection/>
    </xf>
    <xf numFmtId="0" fontId="5" fillId="44" borderId="27" xfId="56" applyFont="1" applyFill="1" applyBorder="1" applyAlignment="1">
      <alignment horizontal="center" vertical="center" wrapText="1"/>
      <protection/>
    </xf>
    <xf numFmtId="0" fontId="5" fillId="44" borderId="28" xfId="56" applyFont="1" applyFill="1" applyBorder="1" applyAlignment="1">
      <alignment horizontal="center" vertical="center" wrapText="1"/>
      <protection/>
    </xf>
    <xf numFmtId="0" fontId="4" fillId="0" borderId="12" xfId="0" applyFont="1" applyBorder="1" applyAlignment="1">
      <alignment horizontal="center" vertical="center" textRotation="90"/>
    </xf>
    <xf numFmtId="0" fontId="3" fillId="0" borderId="12" xfId="0" applyFont="1" applyBorder="1" applyAlignment="1">
      <alignment horizontal="center" vertical="center" textRotation="90"/>
    </xf>
    <xf numFmtId="0" fontId="5" fillId="34" borderId="17" xfId="0" applyFont="1" applyFill="1" applyBorder="1" applyAlignment="1">
      <alignment horizontal="center" vertical="center"/>
    </xf>
    <xf numFmtId="0" fontId="5" fillId="34" borderId="20" xfId="0" applyFont="1" applyFill="1" applyBorder="1" applyAlignment="1">
      <alignment horizontal="center" vertical="center"/>
    </xf>
    <xf numFmtId="0" fontId="3" fillId="0" borderId="19" xfId="0" applyFont="1" applyBorder="1" applyAlignment="1">
      <alignment horizontal="center" vertical="center" textRotation="90"/>
    </xf>
    <xf numFmtId="0" fontId="5" fillId="40" borderId="17" xfId="0" applyFont="1" applyFill="1" applyBorder="1" applyAlignment="1">
      <alignment horizontal="center" vertical="center"/>
    </xf>
    <xf numFmtId="0" fontId="5" fillId="40" borderId="18"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0" fontId="3" fillId="0" borderId="29"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5" fillId="36" borderId="30" xfId="0" applyFont="1" applyFill="1" applyBorder="1" applyAlignment="1">
      <alignment horizontal="center" vertical="center"/>
    </xf>
    <xf numFmtId="3" fontId="0" fillId="0" borderId="10" xfId="0" applyNumberFormat="1" applyFont="1" applyBorder="1" applyAlignment="1">
      <alignment vertical="center"/>
    </xf>
    <xf numFmtId="3" fontId="0" fillId="0" borderId="13" xfId="0" applyNumberFormat="1" applyFont="1" applyBorder="1" applyAlignment="1">
      <alignment vertic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68" xfId="0" applyFont="1" applyBorder="1" applyAlignment="1">
      <alignment horizontal="center"/>
    </xf>
    <xf numFmtId="3" fontId="0" fillId="0" borderId="0" xfId="0" applyNumberFormat="1" applyFont="1" applyBorder="1" applyAlignment="1">
      <alignment vertical="center"/>
    </xf>
    <xf numFmtId="0" fontId="5" fillId="40" borderId="19" xfId="0" applyFont="1" applyFill="1" applyBorder="1" applyAlignment="1">
      <alignment horizontal="center" vertical="center"/>
    </xf>
    <xf numFmtId="0" fontId="5" fillId="40" borderId="12" xfId="0" applyFont="1" applyFill="1" applyBorder="1" applyAlignment="1">
      <alignment horizontal="center" vertical="center"/>
    </xf>
    <xf numFmtId="0" fontId="3" fillId="0" borderId="89" xfId="0" applyFont="1" applyBorder="1" applyAlignment="1">
      <alignment horizontal="center" vertical="center" wrapText="1"/>
    </xf>
    <xf numFmtId="0" fontId="3" fillId="0" borderId="50" xfId="0" applyFont="1" applyBorder="1" applyAlignment="1">
      <alignment horizontal="center" vertic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3" fontId="0" fillId="45" borderId="10" xfId="0" applyNumberFormat="1" applyFont="1" applyFill="1" applyBorder="1" applyAlignment="1">
      <alignment horizontal="right" vertical="center"/>
    </xf>
    <xf numFmtId="3" fontId="0" fillId="45" borderId="13" xfId="0" applyNumberFormat="1" applyFont="1" applyFill="1" applyBorder="1" applyAlignment="1">
      <alignment horizontal="right" vertical="center"/>
    </xf>
    <xf numFmtId="3" fontId="0" fillId="0"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164" fontId="0" fillId="0" borderId="10" xfId="42" applyNumberFormat="1" applyFont="1" applyBorder="1" applyAlignment="1">
      <alignment vertical="center"/>
    </xf>
    <xf numFmtId="164" fontId="0" fillId="0" borderId="0" xfId="42" applyNumberFormat="1" applyFont="1" applyBorder="1" applyAlignment="1">
      <alignment vertical="center"/>
    </xf>
    <xf numFmtId="164" fontId="0" fillId="0" borderId="13" xfId="42" applyNumberFormat="1" applyFont="1" applyBorder="1" applyAlignment="1">
      <alignment vertical="center"/>
    </xf>
    <xf numFmtId="164" fontId="0" fillId="0" borderId="0" xfId="42" applyNumberFormat="1" applyFont="1" applyFill="1" applyBorder="1" applyAlignment="1">
      <alignment vertical="center"/>
    </xf>
    <xf numFmtId="164" fontId="0" fillId="0" borderId="13" xfId="42" applyNumberFormat="1"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3" fillId="0" borderId="29" xfId="0" applyFont="1" applyBorder="1" applyAlignment="1">
      <alignment horizontal="center" vertical="center" wrapText="1"/>
    </xf>
    <xf numFmtId="3" fontId="0" fillId="36" borderId="27" xfId="0" applyNumberFormat="1" applyFont="1" applyFill="1" applyBorder="1" applyAlignment="1">
      <alignment horizontal="center" vertical="center" wrapText="1"/>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95"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3" xfId="0" applyFont="1" applyBorder="1" applyAlignment="1">
      <alignment horizontal="center" vertical="center"/>
    </xf>
    <xf numFmtId="0" fontId="3" fillId="0" borderId="11" xfId="0" applyFont="1" applyFill="1" applyBorder="1" applyAlignment="1">
      <alignment horizontal="center" vertical="center" textRotation="90" wrapText="1"/>
    </xf>
    <xf numFmtId="0" fontId="3" fillId="0" borderId="83" xfId="0" applyFont="1" applyFill="1" applyBorder="1" applyAlignment="1">
      <alignment horizontal="center" vertical="center" textRotation="90" wrapText="1"/>
    </xf>
    <xf numFmtId="0" fontId="3" fillId="0" borderId="16" xfId="0" applyFont="1" applyBorder="1" applyAlignment="1">
      <alignment horizontal="center" vertical="center"/>
    </xf>
    <xf numFmtId="0" fontId="3" fillId="0" borderId="35" xfId="0" applyFont="1" applyBorder="1" applyAlignment="1">
      <alignment horizontal="center" vertical="center" textRotation="90" wrapText="1"/>
    </xf>
    <xf numFmtId="0" fontId="3" fillId="0" borderId="14" xfId="0" applyFont="1" applyBorder="1" applyAlignment="1" quotePrefix="1">
      <alignment horizontal="center" vertical="center"/>
    </xf>
    <xf numFmtId="0" fontId="4" fillId="33" borderId="14" xfId="0" applyFont="1" applyFill="1" applyBorder="1" applyAlignment="1">
      <alignment horizontal="center" vertical="center" wrapText="1"/>
    </xf>
    <xf numFmtId="0" fontId="3" fillId="0" borderId="16" xfId="0" applyFont="1" applyBorder="1" applyAlignment="1">
      <alignment horizontal="center" vertical="center" wrapText="1"/>
    </xf>
    <xf numFmtId="3" fontId="0" fillId="36" borderId="28"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0" fontId="4" fillId="0" borderId="14"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5" fillId="35" borderId="47"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32" xfId="0" applyFont="1" applyFill="1" applyBorder="1" applyAlignment="1">
      <alignment horizontal="center" vertical="center"/>
    </xf>
    <xf numFmtId="0" fontId="3" fillId="0" borderId="36" xfId="0" applyFont="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5" fillId="35" borderId="48"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58" xfId="0" applyFont="1" applyFill="1" applyBorder="1" applyAlignment="1">
      <alignment horizontal="center" vertical="center"/>
    </xf>
    <xf numFmtId="0" fontId="4" fillId="33" borderId="67" xfId="0" applyFont="1" applyFill="1" applyBorder="1" applyAlignment="1">
      <alignment horizontal="center"/>
    </xf>
    <xf numFmtId="0" fontId="4" fillId="33" borderId="0" xfId="0" applyFont="1" applyFill="1" applyBorder="1" applyAlignment="1">
      <alignment horizontal="center"/>
    </xf>
    <xf numFmtId="0" fontId="4" fillId="33" borderId="68" xfId="0" applyFont="1" applyFill="1" applyBorder="1" applyAlignment="1">
      <alignment horizontal="center"/>
    </xf>
    <xf numFmtId="0" fontId="3" fillId="33" borderId="67" xfId="0" applyFont="1" applyFill="1" applyBorder="1" applyAlignment="1">
      <alignment horizontal="center"/>
    </xf>
    <xf numFmtId="0" fontId="3" fillId="33" borderId="0" xfId="0" applyFont="1" applyFill="1" applyBorder="1" applyAlignment="1">
      <alignment horizontal="center"/>
    </xf>
    <xf numFmtId="0" fontId="3" fillId="33" borderId="68" xfId="0" applyFont="1" applyFill="1" applyBorder="1" applyAlignment="1">
      <alignment horizontal="center"/>
    </xf>
    <xf numFmtId="0" fontId="3" fillId="33" borderId="80" xfId="0" applyFont="1" applyFill="1" applyBorder="1" applyAlignment="1">
      <alignment horizontal="center"/>
    </xf>
    <xf numFmtId="0" fontId="3" fillId="33" borderId="13" xfId="0" applyFont="1" applyFill="1" applyBorder="1" applyAlignment="1">
      <alignment horizontal="center"/>
    </xf>
    <xf numFmtId="0" fontId="3" fillId="33" borderId="83" xfId="0" applyFont="1" applyFill="1" applyBorder="1" applyAlignment="1">
      <alignment horizontal="center"/>
    </xf>
    <xf numFmtId="0" fontId="3" fillId="33" borderId="67" xfId="0" applyFont="1" applyFill="1" applyBorder="1" applyAlignment="1">
      <alignment horizontal="center" wrapText="1"/>
    </xf>
    <xf numFmtId="0" fontId="3" fillId="33" borderId="0" xfId="0" applyFont="1" applyFill="1" applyBorder="1" applyAlignment="1">
      <alignment horizontal="center" wrapText="1"/>
    </xf>
    <xf numFmtId="0" fontId="3" fillId="33" borderId="68" xfId="0" applyFont="1" applyFill="1" applyBorder="1" applyAlignment="1">
      <alignment horizontal="center" wrapText="1"/>
    </xf>
    <xf numFmtId="0" fontId="3" fillId="33" borderId="24" xfId="0" applyFont="1" applyFill="1" applyBorder="1" applyAlignment="1">
      <alignment horizontal="center" vertical="center" textRotation="90"/>
    </xf>
    <xf numFmtId="0" fontId="3" fillId="33" borderId="20" xfId="0" applyFont="1" applyFill="1" applyBorder="1" applyAlignment="1">
      <alignment horizontal="center" vertical="center" textRotation="90"/>
    </xf>
    <xf numFmtId="0" fontId="5" fillId="35" borderId="46"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56"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28" xfId="0" applyFont="1" applyFill="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4" fillId="33" borderId="24" xfId="0" applyFont="1" applyFill="1" applyBorder="1" applyAlignment="1">
      <alignment horizontal="center"/>
    </xf>
    <xf numFmtId="0" fontId="3" fillId="33" borderId="24" xfId="0" applyFont="1" applyFill="1" applyBorder="1" applyAlignment="1">
      <alignment horizontal="center"/>
    </xf>
    <xf numFmtId="0" fontId="3" fillId="33" borderId="67" xfId="0" applyFont="1" applyFill="1" applyBorder="1" applyAlignment="1">
      <alignment horizontal="center" vertical="center" textRotation="90"/>
    </xf>
    <xf numFmtId="0" fontId="3" fillId="33" borderId="71" xfId="0" applyFont="1" applyFill="1" applyBorder="1" applyAlignment="1">
      <alignment horizontal="center" vertical="center" textRotation="90"/>
    </xf>
    <xf numFmtId="3" fontId="0" fillId="35" borderId="47" xfId="0" applyNumberFormat="1" applyFont="1" applyFill="1" applyBorder="1" applyAlignment="1">
      <alignment horizontal="center" vertical="center"/>
    </xf>
    <xf numFmtId="3" fontId="0" fillId="35" borderId="14" xfId="0" applyNumberFormat="1" applyFont="1" applyFill="1" applyBorder="1" applyAlignment="1">
      <alignment horizontal="center" vertical="center"/>
    </xf>
    <xf numFmtId="3" fontId="0" fillId="35" borderId="32" xfId="0" applyNumberFormat="1" applyFont="1" applyFill="1" applyBorder="1" applyAlignment="1">
      <alignment horizontal="center" vertical="center"/>
    </xf>
    <xf numFmtId="3" fontId="0" fillId="45" borderId="0" xfId="0" applyNumberFormat="1" applyFont="1" applyFill="1" applyBorder="1" applyAlignment="1">
      <alignment vertical="center"/>
    </xf>
    <xf numFmtId="3" fontId="0" fillId="45" borderId="13" xfId="0" applyNumberFormat="1" applyFont="1" applyFill="1" applyBorder="1" applyAlignment="1">
      <alignment vertical="center"/>
    </xf>
    <xf numFmtId="3" fontId="0"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3" xfId="0" applyNumberFormat="1" applyFont="1" applyBorder="1" applyAlignment="1">
      <alignment horizontal="right" vertical="center"/>
    </xf>
    <xf numFmtId="0" fontId="9" fillId="0" borderId="0" xfId="0" applyFont="1" applyAlignment="1">
      <alignment wrapText="1"/>
    </xf>
    <xf numFmtId="0" fontId="5" fillId="40" borderId="26" xfId="0" applyFont="1" applyFill="1" applyBorder="1" applyAlignment="1">
      <alignment horizontal="center" vertical="center"/>
    </xf>
    <xf numFmtId="0" fontId="5" fillId="40" borderId="28" xfId="0" applyFont="1" applyFill="1" applyBorder="1" applyAlignment="1">
      <alignment horizontal="center" vertical="center"/>
    </xf>
    <xf numFmtId="0" fontId="3" fillId="0" borderId="12" xfId="0" applyFont="1" applyBorder="1" applyAlignment="1">
      <alignment horizontal="center" vertical="center"/>
    </xf>
    <xf numFmtId="0" fontId="3" fillId="0" borderId="73"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4" fillId="0" borderId="71" xfId="0" applyFont="1" applyBorder="1" applyAlignment="1">
      <alignment horizontal="center" vertical="center" textRotation="90" wrapText="1"/>
    </xf>
    <xf numFmtId="0" fontId="5" fillId="45" borderId="46" xfId="0" applyFont="1" applyFill="1" applyBorder="1" applyAlignment="1">
      <alignment horizontal="center" vertical="center" wrapText="1"/>
    </xf>
    <xf numFmtId="0" fontId="5" fillId="45" borderId="29" xfId="0" applyFont="1" applyFill="1" applyBorder="1" applyAlignment="1">
      <alignment horizontal="center" vertical="center" wrapText="1"/>
    </xf>
    <xf numFmtId="0" fontId="5" fillId="45" borderId="56" xfId="0" applyFont="1" applyFill="1" applyBorder="1" applyAlignment="1">
      <alignment horizontal="center" vertical="center" wrapText="1"/>
    </xf>
    <xf numFmtId="0" fontId="5" fillId="45" borderId="48" xfId="0" applyFont="1" applyFill="1" applyBorder="1" applyAlignment="1">
      <alignment horizontal="center" vertical="center" wrapText="1"/>
    </xf>
    <xf numFmtId="0" fontId="5" fillId="45" borderId="16" xfId="0" applyFont="1" applyFill="1" applyBorder="1" applyAlignment="1">
      <alignment horizontal="center" vertical="center" wrapText="1"/>
    </xf>
    <xf numFmtId="0" fontId="5" fillId="45" borderId="58" xfId="0" applyFont="1" applyFill="1" applyBorder="1" applyAlignment="1">
      <alignment horizontal="center" vertical="center" wrapText="1"/>
    </xf>
    <xf numFmtId="0" fontId="5" fillId="42" borderId="22" xfId="0" applyFont="1" applyFill="1" applyBorder="1" applyAlignment="1">
      <alignment horizontal="center" vertical="center" wrapText="1"/>
    </xf>
    <xf numFmtId="0" fontId="5" fillId="42" borderId="30" xfId="0" applyFont="1" applyFill="1" applyBorder="1" applyAlignment="1">
      <alignment horizontal="center" vertical="center" wrapText="1"/>
    </xf>
    <xf numFmtId="0" fontId="5" fillId="42" borderId="2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O78"/>
  <sheetViews>
    <sheetView tabSelected="1" zoomScaleSheetLayoutView="75" zoomScalePageLayoutView="0" workbookViewId="0" topLeftCell="A1">
      <selection activeCell="A1" sqref="A1"/>
    </sheetView>
  </sheetViews>
  <sheetFormatPr defaultColWidth="9.140625" defaultRowHeight="12.75"/>
  <cols>
    <col min="1" max="1" width="4.7109375" style="71" customWidth="1"/>
    <col min="2" max="2" width="3.140625" style="71" customWidth="1"/>
    <col min="3" max="8" width="2.8515625" style="71" customWidth="1"/>
    <col min="9" max="11" width="2.7109375" style="71" customWidth="1"/>
    <col min="12" max="12" width="3.00390625" style="71" customWidth="1"/>
    <col min="13" max="13" width="3.28125" style="71" customWidth="1"/>
    <col min="14" max="14" width="5.28125" style="71" customWidth="1"/>
    <col min="15" max="15" width="3.28125" style="45" customWidth="1"/>
    <col min="16" max="17" width="3.28125" style="71" customWidth="1"/>
    <col min="18" max="18" width="8.00390625" style="71" customWidth="1"/>
    <col min="19" max="19" width="2.8515625" style="71" customWidth="1"/>
    <col min="20" max="20" width="13.7109375" style="71" customWidth="1"/>
    <col min="21" max="33" width="6.8515625" style="71" customWidth="1"/>
    <col min="34" max="38" width="11.421875" style="71" customWidth="1"/>
    <col min="39" max="41" width="10.28125" style="45" customWidth="1"/>
    <col min="42" max="42" width="10.28125" style="3" customWidth="1"/>
    <col min="43" max="43" width="10.28125" style="70" customWidth="1"/>
    <col min="44" max="119" width="9.140625" style="70" customWidth="1"/>
    <col min="120" max="16384" width="9.140625" style="71" customWidth="1"/>
  </cols>
  <sheetData>
    <row r="1" spans="1:15" ht="12.75">
      <c r="A1" s="84" t="s">
        <v>435</v>
      </c>
      <c r="O1" s="1"/>
    </row>
    <row r="2" spans="1:15" ht="12.75">
      <c r="A2" s="71" t="s">
        <v>526</v>
      </c>
      <c r="C2" s="71" t="s">
        <v>527</v>
      </c>
      <c r="O2" s="1"/>
    </row>
    <row r="3" spans="3:15" ht="12.75">
      <c r="C3" s="71" t="s">
        <v>528</v>
      </c>
      <c r="O3" s="1"/>
    </row>
    <row r="4" spans="2:31" ht="13.5" thickBot="1">
      <c r="B4" s="306"/>
      <c r="O4" s="1"/>
      <c r="T4" s="90"/>
      <c r="U4" s="2"/>
      <c r="V4" s="2"/>
      <c r="W4" s="2"/>
      <c r="X4" s="2"/>
      <c r="Y4" s="2"/>
      <c r="Z4" s="2"/>
      <c r="AA4" s="2"/>
      <c r="AB4" s="2"/>
      <c r="AC4" s="2"/>
      <c r="AD4" s="2"/>
      <c r="AE4" s="2"/>
    </row>
    <row r="5" spans="1:50" ht="12.75">
      <c r="A5" s="85">
        <v>-1</v>
      </c>
      <c r="B5" s="71"/>
      <c r="C5" s="85" t="s">
        <v>67</v>
      </c>
      <c r="D5" s="86"/>
      <c r="E5" s="86"/>
      <c r="F5" s="86"/>
      <c r="G5" s="86"/>
      <c r="H5" s="86"/>
      <c r="I5" s="86"/>
      <c r="J5" s="86"/>
      <c r="K5" s="86"/>
      <c r="L5" s="86"/>
      <c r="M5" s="86"/>
      <c r="N5" s="86"/>
      <c r="O5" s="390"/>
      <c r="P5" s="86"/>
      <c r="Q5" s="86"/>
      <c r="R5" s="86"/>
      <c r="AC5" s="400">
        <f>AG75</f>
        <v>1428</v>
      </c>
      <c r="AD5" s="400">
        <f>AC5</f>
        <v>1428</v>
      </c>
      <c r="AE5" s="400">
        <f>AD5</f>
        <v>1428</v>
      </c>
      <c r="AF5" s="400">
        <f>AE5</f>
        <v>1428</v>
      </c>
      <c r="AG5" s="400">
        <f>AF5</f>
        <v>1428</v>
      </c>
      <c r="AI5" s="84"/>
      <c r="AJ5" s="84"/>
      <c r="AO5" s="91"/>
      <c r="AP5" s="69"/>
      <c r="AQ5" s="92"/>
      <c r="AR5" s="92"/>
      <c r="AS5" s="2"/>
      <c r="AT5" s="2"/>
      <c r="AU5" s="2"/>
      <c r="AV5" s="2"/>
      <c r="AX5" s="2"/>
    </row>
    <row r="6" spans="1:42" ht="15">
      <c r="A6" s="80">
        <v>111</v>
      </c>
      <c r="C6" s="81" t="s">
        <v>220</v>
      </c>
      <c r="S6" s="671" t="s">
        <v>456</v>
      </c>
      <c r="T6" s="671"/>
      <c r="AC6" s="401">
        <f>SUM(W63:AF63)</f>
        <v>4564</v>
      </c>
      <c r="AD6" s="401">
        <f>AC6</f>
        <v>4564</v>
      </c>
      <c r="AE6" s="774">
        <f>SUM(AD6:AD11)</f>
        <v>4860</v>
      </c>
      <c r="AF6" s="771">
        <f>SUM(AE6:AE15)</f>
        <v>5599</v>
      </c>
      <c r="AG6" s="743">
        <f>SUM(AE6:AE20)</f>
        <v>9875</v>
      </c>
      <c r="AI6" s="84"/>
      <c r="AJ6" s="191"/>
      <c r="AO6" s="70"/>
      <c r="AP6" s="70"/>
    </row>
    <row r="7" spans="1:42" ht="15.75">
      <c r="A7" s="80">
        <v>121</v>
      </c>
      <c r="C7" s="81" t="s">
        <v>221</v>
      </c>
      <c r="R7" s="424"/>
      <c r="S7" s="671"/>
      <c r="T7" s="672">
        <f>AE6/AG6</f>
        <v>0.4921518987341772</v>
      </c>
      <c r="AC7" s="401">
        <f>SUM(W64:AF64)</f>
        <v>250</v>
      </c>
      <c r="AD7" s="401">
        <f>AC7</f>
        <v>250</v>
      </c>
      <c r="AE7" s="775"/>
      <c r="AF7" s="772"/>
      <c r="AG7" s="743"/>
      <c r="AO7" s="70"/>
      <c r="AP7" s="70"/>
    </row>
    <row r="8" spans="1:42" ht="15.75">
      <c r="A8" s="80">
        <v>181</v>
      </c>
      <c r="C8" s="103" t="s">
        <v>481</v>
      </c>
      <c r="R8" s="424"/>
      <c r="S8" s="673"/>
      <c r="T8" s="673"/>
      <c r="AC8" s="445">
        <f>U63</f>
        <v>28</v>
      </c>
      <c r="AD8" s="761">
        <f>SUM(AC8:AC10)</f>
        <v>31</v>
      </c>
      <c r="AE8" s="775"/>
      <c r="AF8" s="772"/>
      <c r="AG8" s="743"/>
      <c r="AI8" s="84"/>
      <c r="AJ8" s="84"/>
      <c r="AO8" s="70"/>
      <c r="AP8" s="70"/>
    </row>
    <row r="9" spans="1:42" ht="15.75">
      <c r="A9" s="80">
        <v>182</v>
      </c>
      <c r="C9" s="81" t="s">
        <v>222</v>
      </c>
      <c r="R9" s="424"/>
      <c r="S9" s="671" t="s">
        <v>463</v>
      </c>
      <c r="T9" s="671"/>
      <c r="AC9" s="402">
        <f>SUM(V63:V74,W65:AF65)</f>
        <v>3</v>
      </c>
      <c r="AD9" s="762"/>
      <c r="AE9" s="775"/>
      <c r="AF9" s="772"/>
      <c r="AG9" s="743"/>
      <c r="AI9" s="84"/>
      <c r="AJ9" s="84"/>
      <c r="AO9" s="70"/>
      <c r="AP9" s="70"/>
    </row>
    <row r="10" spans="1:42" ht="15.75">
      <c r="A10" s="80">
        <v>184</v>
      </c>
      <c r="C10" s="103" t="s">
        <v>482</v>
      </c>
      <c r="R10" s="424"/>
      <c r="S10" s="671"/>
      <c r="T10" s="672">
        <f>AD12/SUM(AD6:AD13)</f>
        <v>0.08680947012401354</v>
      </c>
      <c r="AC10" s="403">
        <f>SUM(U64)</f>
        <v>0</v>
      </c>
      <c r="AD10" s="763"/>
      <c r="AE10" s="775"/>
      <c r="AF10" s="772"/>
      <c r="AG10" s="743"/>
      <c r="AI10" s="84"/>
      <c r="AJ10" s="84"/>
      <c r="AO10" s="70"/>
      <c r="AP10" s="70"/>
    </row>
    <row r="11" spans="1:42" ht="15.75">
      <c r="A11" s="80">
        <v>191</v>
      </c>
      <c r="C11" s="103" t="s">
        <v>454</v>
      </c>
      <c r="R11" s="424"/>
      <c r="S11" s="673"/>
      <c r="T11" s="673"/>
      <c r="AC11" s="402">
        <f>SUM(W66:Z74)</f>
        <v>15</v>
      </c>
      <c r="AD11" s="402">
        <f>AC11</f>
        <v>15</v>
      </c>
      <c r="AE11" s="776"/>
      <c r="AF11" s="772"/>
      <c r="AG11" s="743"/>
      <c r="AI11" s="84"/>
      <c r="AJ11" s="84"/>
      <c r="AO11" s="70"/>
      <c r="AP11" s="70"/>
    </row>
    <row r="12" spans="1:42" ht="15.75">
      <c r="A12" s="80">
        <v>211</v>
      </c>
      <c r="C12" s="81" t="s">
        <v>223</v>
      </c>
      <c r="R12" s="424"/>
      <c r="S12" s="671" t="s">
        <v>462</v>
      </c>
      <c r="T12" s="671"/>
      <c r="AC12" s="371">
        <f>SUM(AA66:AF66)</f>
        <v>460</v>
      </c>
      <c r="AD12" s="769">
        <f>SUM(AC12:AC13)</f>
        <v>462</v>
      </c>
      <c r="AE12" s="759">
        <f>SUM(AD12:AD15)</f>
        <v>739</v>
      </c>
      <c r="AF12" s="772"/>
      <c r="AG12" s="743"/>
      <c r="AJ12" s="191"/>
      <c r="AO12" s="70"/>
      <c r="AP12" s="70"/>
    </row>
    <row r="13" spans="1:42" ht="15">
      <c r="A13" s="80">
        <v>214</v>
      </c>
      <c r="C13" s="81" t="s">
        <v>224</v>
      </c>
      <c r="S13" s="671"/>
      <c r="T13" s="672">
        <f>AE12/AF6</f>
        <v>0.1319878549741025</v>
      </c>
      <c r="AC13" s="404">
        <f>SUM(AA68:AF68)</f>
        <v>2</v>
      </c>
      <c r="AD13" s="770"/>
      <c r="AE13" s="759"/>
      <c r="AF13" s="772"/>
      <c r="AG13" s="743"/>
      <c r="AO13" s="70"/>
      <c r="AP13" s="70"/>
    </row>
    <row r="14" spans="1:42" ht="12.75">
      <c r="A14" s="80">
        <v>241</v>
      </c>
      <c r="C14" s="103" t="s">
        <v>225</v>
      </c>
      <c r="AC14" s="399">
        <f>SUM(AA67:AF67)</f>
        <v>15</v>
      </c>
      <c r="AD14" s="399">
        <f aca="true" t="shared" si="0" ref="AD14:AD21">AC14</f>
        <v>15</v>
      </c>
      <c r="AE14" s="759"/>
      <c r="AF14" s="772"/>
      <c r="AG14" s="743"/>
      <c r="AI14" s="84"/>
      <c r="AJ14" s="84"/>
      <c r="AO14" s="70"/>
      <c r="AP14" s="70"/>
    </row>
    <row r="15" spans="1:42" ht="12.75">
      <c r="A15" s="80">
        <v>291</v>
      </c>
      <c r="C15" s="103" t="s">
        <v>553</v>
      </c>
      <c r="AC15" s="404">
        <f>SUM(AA69:AF69,AA70:AA74)</f>
        <v>262</v>
      </c>
      <c r="AD15" s="404">
        <f t="shared" si="0"/>
        <v>262</v>
      </c>
      <c r="AE15" s="759"/>
      <c r="AF15" s="773"/>
      <c r="AG15" s="743"/>
      <c r="AJ15" s="191"/>
      <c r="AM15" s="71"/>
      <c r="AN15" s="71"/>
      <c r="AO15" s="70"/>
      <c r="AP15" s="70"/>
    </row>
    <row r="16" spans="1:42" ht="12.75">
      <c r="A16" s="82">
        <v>310</v>
      </c>
      <c r="C16" s="83" t="s">
        <v>66</v>
      </c>
      <c r="AC16" s="380">
        <f>SUM(AB70:AF70,AB71:AB74)</f>
        <v>2642</v>
      </c>
      <c r="AD16" s="380">
        <f t="shared" si="0"/>
        <v>2642</v>
      </c>
      <c r="AE16" s="760">
        <f>SUM(AD16:AD20)</f>
        <v>4276</v>
      </c>
      <c r="AF16" s="760">
        <f>SUM(AE16:AE20)</f>
        <v>4276</v>
      </c>
      <c r="AG16" s="743"/>
      <c r="AM16" s="71"/>
      <c r="AN16" s="71"/>
      <c r="AO16" s="70"/>
      <c r="AP16" s="70"/>
    </row>
    <row r="17" spans="1:42" ht="12.75">
      <c r="A17" s="80">
        <v>321</v>
      </c>
      <c r="C17" s="81" t="s">
        <v>227</v>
      </c>
      <c r="AC17" s="380">
        <f>SUM(AC71:AF71,AC72:AC74)</f>
        <v>1355</v>
      </c>
      <c r="AD17" s="380">
        <f t="shared" si="0"/>
        <v>1355</v>
      </c>
      <c r="AE17" s="760"/>
      <c r="AF17" s="760"/>
      <c r="AG17" s="743"/>
      <c r="AM17" s="71"/>
      <c r="AN17" s="71"/>
      <c r="AO17" s="70"/>
      <c r="AP17" s="70"/>
    </row>
    <row r="18" spans="1:42" ht="12.75">
      <c r="A18" s="417">
        <v>331</v>
      </c>
      <c r="C18" s="417" t="s">
        <v>554</v>
      </c>
      <c r="AC18" s="380">
        <f>SUM(AD72:AF72,AD73:AD74)</f>
        <v>219</v>
      </c>
      <c r="AD18" s="380">
        <f t="shared" si="0"/>
        <v>219</v>
      </c>
      <c r="AE18" s="760"/>
      <c r="AF18" s="760"/>
      <c r="AG18" s="743"/>
      <c r="AM18" s="71"/>
      <c r="AN18" s="71"/>
      <c r="AO18" s="70"/>
      <c r="AP18" s="70"/>
    </row>
    <row r="19" spans="1:42" ht="12.75">
      <c r="A19" s="80">
        <v>341</v>
      </c>
      <c r="C19" s="23" t="s">
        <v>226</v>
      </c>
      <c r="AC19" s="380">
        <f>SUM(AE73:AF73,AE74)</f>
        <v>44</v>
      </c>
      <c r="AD19" s="380">
        <f t="shared" si="0"/>
        <v>44</v>
      </c>
      <c r="AE19" s="760"/>
      <c r="AF19" s="760"/>
      <c r="AG19" s="743"/>
      <c r="AM19" s="71"/>
      <c r="AN19" s="71"/>
      <c r="AO19" s="70"/>
      <c r="AP19" s="70"/>
    </row>
    <row r="20" spans="1:42" ht="12.75">
      <c r="A20" s="80">
        <v>381</v>
      </c>
      <c r="C20" s="417" t="s">
        <v>555</v>
      </c>
      <c r="AC20" s="380">
        <f>SUM(AF74)</f>
        <v>16</v>
      </c>
      <c r="AD20" s="380">
        <f t="shared" si="0"/>
        <v>16</v>
      </c>
      <c r="AE20" s="760"/>
      <c r="AF20" s="760"/>
      <c r="AG20" s="743"/>
      <c r="AM20" s="71"/>
      <c r="AN20" s="71"/>
      <c r="AO20" s="70"/>
      <c r="AP20" s="70"/>
    </row>
    <row r="21" spans="1:42" ht="13.5" thickBot="1">
      <c r="A21" s="88" t="s">
        <v>2</v>
      </c>
      <c r="C21" s="85" t="s">
        <v>68</v>
      </c>
      <c r="D21" s="86"/>
      <c r="E21" s="86"/>
      <c r="F21" s="86"/>
      <c r="G21" s="86"/>
      <c r="H21" s="86"/>
      <c r="I21" s="86"/>
      <c r="J21" s="86"/>
      <c r="K21" s="86"/>
      <c r="L21" s="86"/>
      <c r="M21" s="86"/>
      <c r="N21" s="86"/>
      <c r="O21" s="390"/>
      <c r="P21" s="86"/>
      <c r="Q21" s="86"/>
      <c r="AC21" s="405">
        <v>0</v>
      </c>
      <c r="AD21" s="405">
        <f t="shared" si="0"/>
        <v>0</v>
      </c>
      <c r="AE21" s="405">
        <f>AC21</f>
        <v>0</v>
      </c>
      <c r="AF21" s="405">
        <f>AD21</f>
        <v>0</v>
      </c>
      <c r="AG21" s="405">
        <f>AE21</f>
        <v>0</v>
      </c>
      <c r="AM21" s="71"/>
      <c r="AN21" s="71"/>
      <c r="AO21" s="70"/>
      <c r="AP21" s="70"/>
    </row>
    <row r="22" spans="15:50" s="89" customFormat="1" ht="13.5" thickBot="1">
      <c r="O22" s="307"/>
      <c r="R22" s="86"/>
      <c r="U22" s="186"/>
      <c r="V22" s="186"/>
      <c r="W22" s="186"/>
      <c r="X22" s="186"/>
      <c r="Y22" s="186"/>
      <c r="Z22" s="186"/>
      <c r="AA22" s="186"/>
      <c r="AB22" s="406"/>
      <c r="AC22" s="406"/>
      <c r="AD22" s="406"/>
      <c r="AE22" s="406"/>
      <c r="AF22" s="307"/>
      <c r="AG22" s="407">
        <f>SUM(AG5:AG21)</f>
        <v>11303</v>
      </c>
      <c r="AO22" s="91"/>
      <c r="AP22" s="87"/>
      <c r="AQ22" s="93"/>
      <c r="AR22" s="93"/>
      <c r="AS22" s="94"/>
      <c r="AT22" s="94"/>
      <c r="AU22" s="94"/>
      <c r="AV22" s="94"/>
      <c r="AW22" s="94"/>
      <c r="AX22" s="94"/>
    </row>
    <row r="23" spans="2:119" ht="13.5" thickTop="1">
      <c r="B23" s="45"/>
      <c r="T23" s="70"/>
      <c r="AH23" s="301"/>
      <c r="AI23" s="301"/>
      <c r="AJ23" s="301"/>
      <c r="AK23" s="301"/>
      <c r="AL23" s="45"/>
      <c r="AO23" s="3"/>
      <c r="AP23" s="70"/>
      <c r="DO23" s="71"/>
    </row>
    <row r="24" spans="1:37" ht="13.5" thickBot="1">
      <c r="A24" s="70"/>
      <c r="B24" s="70"/>
      <c r="C24" s="70"/>
      <c r="D24" s="70"/>
      <c r="E24" s="70"/>
      <c r="F24" s="70"/>
      <c r="G24" s="70"/>
      <c r="H24" s="70"/>
      <c r="I24" s="70"/>
      <c r="J24" s="70"/>
      <c r="K24" s="70"/>
      <c r="L24" s="70"/>
      <c r="M24" s="70"/>
      <c r="N24" s="70"/>
      <c r="O24" s="3"/>
      <c r="P24" s="70"/>
      <c r="Q24" s="70"/>
      <c r="R24" s="70"/>
      <c r="S24" s="70"/>
      <c r="T24" s="70"/>
      <c r="AH24" s="301"/>
      <c r="AI24" s="302"/>
      <c r="AJ24" s="302"/>
      <c r="AK24" s="302"/>
    </row>
    <row r="25" spans="1:119" ht="12.75">
      <c r="A25" s="84" t="s">
        <v>435</v>
      </c>
      <c r="B25" s="70"/>
      <c r="C25" s="70"/>
      <c r="D25" s="70"/>
      <c r="E25" s="70"/>
      <c r="F25" s="70"/>
      <c r="G25" s="70"/>
      <c r="H25" s="70"/>
      <c r="I25" s="70"/>
      <c r="J25" s="70"/>
      <c r="K25" s="70"/>
      <c r="L25" s="70"/>
      <c r="M25" s="70"/>
      <c r="N25" s="70"/>
      <c r="O25" s="3"/>
      <c r="P25" s="70"/>
      <c r="Q25" s="70"/>
      <c r="R25" s="70"/>
      <c r="S25" s="70"/>
      <c r="T25" s="70"/>
      <c r="U25" s="744" t="s">
        <v>436</v>
      </c>
      <c r="V25" s="745"/>
      <c r="W25" s="745"/>
      <c r="X25" s="745"/>
      <c r="Y25" s="745"/>
      <c r="Z25" s="745"/>
      <c r="AA25" s="745"/>
      <c r="AB25" s="745"/>
      <c r="AC25" s="745"/>
      <c r="AD25" s="745"/>
      <c r="AE25" s="745"/>
      <c r="AF25" s="745"/>
      <c r="AG25" s="746"/>
      <c r="AH25" s="72"/>
      <c r="AI25" s="303"/>
      <c r="AJ25" s="304"/>
      <c r="AK25" s="305"/>
      <c r="AL25" s="70"/>
      <c r="AM25" s="70"/>
      <c r="AN25" s="70"/>
      <c r="AO25" s="70"/>
      <c r="AP25" s="70"/>
      <c r="DJ25" s="71"/>
      <c r="DK25" s="71"/>
      <c r="DL25" s="71"/>
      <c r="DM25" s="71"/>
      <c r="DN25" s="71"/>
      <c r="DO25" s="71"/>
    </row>
    <row r="26" spans="1:119" ht="12.75">
      <c r="A26" s="70"/>
      <c r="B26" s="70"/>
      <c r="C26" s="70"/>
      <c r="D26" s="70"/>
      <c r="E26" s="70"/>
      <c r="F26" s="70"/>
      <c r="G26" s="70"/>
      <c r="H26" s="70"/>
      <c r="I26" s="70"/>
      <c r="J26" s="70"/>
      <c r="K26" s="70"/>
      <c r="L26" s="70"/>
      <c r="M26" s="70"/>
      <c r="N26" s="70"/>
      <c r="O26" s="3"/>
      <c r="P26" s="70"/>
      <c r="Q26" s="70"/>
      <c r="R26" s="70"/>
      <c r="S26" s="70"/>
      <c r="T26" s="70"/>
      <c r="U26" s="747" t="s">
        <v>437</v>
      </c>
      <c r="V26" s="748"/>
      <c r="W26" s="748"/>
      <c r="X26" s="748"/>
      <c r="Y26" s="748"/>
      <c r="Z26" s="748"/>
      <c r="AA26" s="748"/>
      <c r="AB26" s="748"/>
      <c r="AC26" s="748"/>
      <c r="AD26" s="748"/>
      <c r="AE26" s="748"/>
      <c r="AF26" s="748"/>
      <c r="AG26" s="749"/>
      <c r="AH26" s="72"/>
      <c r="AI26" s="303"/>
      <c r="AJ26" s="304"/>
      <c r="AK26" s="305"/>
      <c r="AL26" s="70"/>
      <c r="AM26" s="70"/>
      <c r="AN26" s="70"/>
      <c r="AO26" s="70"/>
      <c r="AP26" s="70"/>
      <c r="DJ26" s="71"/>
      <c r="DK26" s="71"/>
      <c r="DL26" s="71"/>
      <c r="DM26" s="71"/>
      <c r="DN26" s="71"/>
      <c r="DO26" s="71"/>
    </row>
    <row r="27" spans="1:119" ht="12.75">
      <c r="A27" s="70"/>
      <c r="B27" s="70"/>
      <c r="C27" s="70"/>
      <c r="D27" s="70"/>
      <c r="E27" s="70"/>
      <c r="F27" s="70"/>
      <c r="G27" s="70"/>
      <c r="H27" s="70"/>
      <c r="I27" s="70"/>
      <c r="J27" s="70"/>
      <c r="K27" s="70"/>
      <c r="L27" s="70"/>
      <c r="M27" s="70"/>
      <c r="N27" s="70"/>
      <c r="O27" s="3"/>
      <c r="P27" s="70"/>
      <c r="Q27" s="70"/>
      <c r="R27" s="70"/>
      <c r="S27" s="70"/>
      <c r="T27" s="70"/>
      <c r="U27" s="747" t="s">
        <v>205</v>
      </c>
      <c r="V27" s="748"/>
      <c r="W27" s="748"/>
      <c r="X27" s="748"/>
      <c r="Y27" s="748"/>
      <c r="Z27" s="748"/>
      <c r="AA27" s="748"/>
      <c r="AB27" s="748"/>
      <c r="AC27" s="748"/>
      <c r="AD27" s="748"/>
      <c r="AE27" s="748"/>
      <c r="AF27" s="750"/>
      <c r="AG27" s="315" t="s">
        <v>204</v>
      </c>
      <c r="AH27" s="72"/>
      <c r="AI27" s="303"/>
      <c r="AJ27" s="304"/>
      <c r="AK27" s="305"/>
      <c r="AL27" s="70"/>
      <c r="AM27" s="70"/>
      <c r="AN27" s="70"/>
      <c r="AO27" s="70"/>
      <c r="AP27" s="70"/>
      <c r="DJ27" s="71"/>
      <c r="DK27" s="71"/>
      <c r="DL27" s="71"/>
      <c r="DM27" s="71"/>
      <c r="DN27" s="71"/>
      <c r="DO27" s="71"/>
    </row>
    <row r="28" spans="1:119" ht="12.75" customHeight="1">
      <c r="A28" s="70"/>
      <c r="B28" s="70"/>
      <c r="C28" s="70"/>
      <c r="D28" s="70"/>
      <c r="E28" s="70"/>
      <c r="F28" s="70"/>
      <c r="G28" s="70"/>
      <c r="H28" s="70"/>
      <c r="I28" s="70"/>
      <c r="J28" s="70"/>
      <c r="K28" s="70"/>
      <c r="L28" s="70"/>
      <c r="M28" s="70"/>
      <c r="N28" s="70"/>
      <c r="O28" s="3"/>
      <c r="P28" s="70"/>
      <c r="Q28" s="70"/>
      <c r="R28" s="70"/>
      <c r="S28" s="70"/>
      <c r="T28" s="70"/>
      <c r="U28" s="751" t="s">
        <v>438</v>
      </c>
      <c r="V28" s="752"/>
      <c r="W28" s="752"/>
      <c r="X28" s="752"/>
      <c r="Y28" s="752"/>
      <c r="Z28" s="752"/>
      <c r="AA28" s="752"/>
      <c r="AB28" s="752"/>
      <c r="AC28" s="752"/>
      <c r="AD28" s="752"/>
      <c r="AE28" s="752"/>
      <c r="AF28" s="753"/>
      <c r="AG28" s="754" t="s">
        <v>283</v>
      </c>
      <c r="AH28" s="72"/>
      <c r="AI28" s="303"/>
      <c r="AJ28" s="304"/>
      <c r="AK28" s="305"/>
      <c r="AL28" s="70"/>
      <c r="AM28" s="70"/>
      <c r="AN28" s="70"/>
      <c r="AO28" s="70"/>
      <c r="AP28" s="70"/>
      <c r="DJ28" s="71"/>
      <c r="DK28" s="71"/>
      <c r="DL28" s="71"/>
      <c r="DM28" s="71"/>
      <c r="DN28" s="71"/>
      <c r="DO28" s="71"/>
    </row>
    <row r="29" spans="1:119" ht="12.75">
      <c r="A29" s="70"/>
      <c r="B29" s="70"/>
      <c r="C29" s="70"/>
      <c r="D29" s="70"/>
      <c r="E29" s="70"/>
      <c r="F29" s="70"/>
      <c r="G29" s="70"/>
      <c r="H29" s="70"/>
      <c r="I29" s="70"/>
      <c r="J29" s="70"/>
      <c r="K29" s="70"/>
      <c r="L29" s="70"/>
      <c r="M29" s="70"/>
      <c r="N29" s="70"/>
      <c r="O29" s="3"/>
      <c r="P29" s="70"/>
      <c r="Q29" s="70"/>
      <c r="R29" s="70"/>
      <c r="S29" s="70"/>
      <c r="T29" s="70"/>
      <c r="U29" s="764" t="s">
        <v>471</v>
      </c>
      <c r="V29" s="765"/>
      <c r="W29" s="765"/>
      <c r="X29" s="765"/>
      <c r="Y29" s="765"/>
      <c r="Z29" s="765"/>
      <c r="AA29" s="765"/>
      <c r="AB29" s="765"/>
      <c r="AC29" s="765"/>
      <c r="AD29" s="765"/>
      <c r="AE29" s="765"/>
      <c r="AF29" s="766"/>
      <c r="AG29" s="754"/>
      <c r="AH29" s="72"/>
      <c r="AI29" s="303"/>
      <c r="AJ29" s="304"/>
      <c r="AK29" s="305"/>
      <c r="AL29" s="70"/>
      <c r="AM29" s="70"/>
      <c r="AN29" s="70"/>
      <c r="AO29" s="70"/>
      <c r="AP29" s="70"/>
      <c r="DJ29" s="71"/>
      <c r="DK29" s="71"/>
      <c r="DL29" s="71"/>
      <c r="DM29" s="71"/>
      <c r="DN29" s="71"/>
      <c r="DO29" s="71"/>
    </row>
    <row r="30" spans="1:119" ht="12.75">
      <c r="A30" s="70"/>
      <c r="B30" s="70"/>
      <c r="C30" s="70"/>
      <c r="D30" s="70"/>
      <c r="E30" s="70"/>
      <c r="F30" s="70"/>
      <c r="G30" s="70"/>
      <c r="H30" s="70"/>
      <c r="I30" s="70"/>
      <c r="J30" s="70"/>
      <c r="K30" s="70"/>
      <c r="L30" s="70"/>
      <c r="M30" s="70"/>
      <c r="N30" s="70"/>
      <c r="O30" s="3"/>
      <c r="P30" s="70"/>
      <c r="Q30" s="70"/>
      <c r="R30" s="70"/>
      <c r="S30" s="70"/>
      <c r="T30" s="70"/>
      <c r="U30" s="747" t="s">
        <v>472</v>
      </c>
      <c r="V30" s="748"/>
      <c r="W30" s="748"/>
      <c r="X30" s="748"/>
      <c r="Y30" s="748"/>
      <c r="Z30" s="748"/>
      <c r="AA30" s="748"/>
      <c r="AB30" s="748"/>
      <c r="AC30" s="748"/>
      <c r="AD30" s="748"/>
      <c r="AE30" s="748"/>
      <c r="AF30" s="750"/>
      <c r="AG30" s="754"/>
      <c r="AH30" s="72"/>
      <c r="AI30" s="303"/>
      <c r="AJ30" s="304"/>
      <c r="AK30" s="305"/>
      <c r="AL30" s="70"/>
      <c r="AM30" s="70"/>
      <c r="AN30" s="70"/>
      <c r="AO30" s="70"/>
      <c r="AP30" s="70"/>
      <c r="DJ30" s="71"/>
      <c r="DK30" s="71"/>
      <c r="DL30" s="71"/>
      <c r="DM30" s="71"/>
      <c r="DN30" s="71"/>
      <c r="DO30" s="71"/>
    </row>
    <row r="31" spans="1:119" ht="12.75">
      <c r="A31" s="70"/>
      <c r="B31" s="70"/>
      <c r="C31" s="70"/>
      <c r="D31" s="70"/>
      <c r="E31" s="70"/>
      <c r="F31" s="70"/>
      <c r="G31" s="70"/>
      <c r="H31" s="70"/>
      <c r="I31" s="70"/>
      <c r="J31" s="70"/>
      <c r="K31" s="70"/>
      <c r="L31" s="70"/>
      <c r="M31" s="70"/>
      <c r="N31" s="70"/>
      <c r="O31" s="3"/>
      <c r="P31" s="70"/>
      <c r="Q31" s="70"/>
      <c r="R31" s="70"/>
      <c r="S31" s="70"/>
      <c r="T31" s="70"/>
      <c r="U31" s="439">
        <v>1</v>
      </c>
      <c r="V31" s="748" t="s">
        <v>478</v>
      </c>
      <c r="W31" s="748"/>
      <c r="X31" s="748"/>
      <c r="Y31" s="748"/>
      <c r="Z31" s="748"/>
      <c r="AA31" s="748"/>
      <c r="AB31" s="748"/>
      <c r="AC31" s="748"/>
      <c r="AD31" s="748"/>
      <c r="AE31" s="748"/>
      <c r="AF31" s="750"/>
      <c r="AG31" s="754"/>
      <c r="AH31" s="72"/>
      <c r="AI31" s="303"/>
      <c r="AJ31" s="304"/>
      <c r="AK31" s="305"/>
      <c r="AL31" s="70"/>
      <c r="AM31" s="70"/>
      <c r="AN31" s="70"/>
      <c r="AO31" s="70"/>
      <c r="AP31" s="70"/>
      <c r="DJ31" s="71"/>
      <c r="DK31" s="71"/>
      <c r="DL31" s="71"/>
      <c r="DM31" s="71"/>
      <c r="DN31" s="71"/>
      <c r="DO31" s="71"/>
    </row>
    <row r="32" spans="1:119" ht="12.75" customHeight="1">
      <c r="A32" s="70"/>
      <c r="B32" s="70"/>
      <c r="C32" s="70"/>
      <c r="D32" s="70"/>
      <c r="E32" s="70"/>
      <c r="F32" s="70"/>
      <c r="G32" s="70"/>
      <c r="H32" s="70"/>
      <c r="I32" s="70"/>
      <c r="J32" s="70"/>
      <c r="K32" s="70"/>
      <c r="L32" s="70"/>
      <c r="M32" s="70"/>
      <c r="N32" s="70"/>
      <c r="O32" s="3"/>
      <c r="P32" s="70"/>
      <c r="Q32" s="70"/>
      <c r="R32" s="70"/>
      <c r="S32" s="70"/>
      <c r="T32" s="70"/>
      <c r="U32" s="741" t="s">
        <v>477</v>
      </c>
      <c r="V32" s="752" t="s">
        <v>479</v>
      </c>
      <c r="W32" s="752"/>
      <c r="X32" s="752"/>
      <c r="Y32" s="752"/>
      <c r="Z32" s="752"/>
      <c r="AA32" s="752"/>
      <c r="AB32" s="752"/>
      <c r="AC32" s="752"/>
      <c r="AD32" s="752"/>
      <c r="AE32" s="752"/>
      <c r="AF32" s="753"/>
      <c r="AG32" s="754"/>
      <c r="AH32" s="72"/>
      <c r="AI32" s="303"/>
      <c r="AJ32" s="304"/>
      <c r="AK32" s="305"/>
      <c r="AL32" s="70"/>
      <c r="AM32" s="70"/>
      <c r="AN32" s="70"/>
      <c r="AO32" s="70"/>
      <c r="AP32" s="70"/>
      <c r="DJ32" s="71"/>
      <c r="DK32" s="71"/>
      <c r="DL32" s="71"/>
      <c r="DM32" s="71"/>
      <c r="DN32" s="71"/>
      <c r="DO32" s="71"/>
    </row>
    <row r="33" spans="1:119" ht="12.75">
      <c r="A33" s="70"/>
      <c r="B33" s="70"/>
      <c r="C33" s="70"/>
      <c r="D33" s="70"/>
      <c r="E33" s="70"/>
      <c r="F33" s="70"/>
      <c r="G33" s="70"/>
      <c r="H33" s="70"/>
      <c r="I33" s="70"/>
      <c r="J33" s="70"/>
      <c r="K33" s="70"/>
      <c r="L33" s="70"/>
      <c r="M33" s="70"/>
      <c r="N33" s="70"/>
      <c r="O33" s="3"/>
      <c r="P33" s="70"/>
      <c r="Q33" s="70"/>
      <c r="R33" s="70"/>
      <c r="S33" s="70"/>
      <c r="T33" s="70"/>
      <c r="U33" s="741"/>
      <c r="V33" s="765" t="s">
        <v>439</v>
      </c>
      <c r="W33" s="765"/>
      <c r="X33" s="765"/>
      <c r="Y33" s="765"/>
      <c r="Z33" s="765"/>
      <c r="AA33" s="765"/>
      <c r="AB33" s="765"/>
      <c r="AC33" s="765"/>
      <c r="AD33" s="765"/>
      <c r="AE33" s="765"/>
      <c r="AF33" s="766"/>
      <c r="AG33" s="754"/>
      <c r="AH33" s="72"/>
      <c r="AI33" s="303"/>
      <c r="AJ33" s="408"/>
      <c r="AK33" s="305"/>
      <c r="AL33" s="70"/>
      <c r="AM33" s="70"/>
      <c r="AN33" s="70"/>
      <c r="AO33" s="70"/>
      <c r="AP33" s="70"/>
      <c r="DJ33" s="71"/>
      <c r="DK33" s="71"/>
      <c r="DL33" s="71"/>
      <c r="DM33" s="71"/>
      <c r="DN33" s="71"/>
      <c r="DO33" s="71"/>
    </row>
    <row r="34" spans="1:119" ht="12.75" customHeight="1">
      <c r="A34" s="70"/>
      <c r="B34" s="70"/>
      <c r="C34" s="70"/>
      <c r="D34" s="70"/>
      <c r="E34" s="70"/>
      <c r="F34" s="70"/>
      <c r="G34" s="70"/>
      <c r="H34" s="70"/>
      <c r="I34" s="70"/>
      <c r="J34" s="70"/>
      <c r="K34" s="70"/>
      <c r="L34" s="70"/>
      <c r="M34" s="70"/>
      <c r="N34" s="70"/>
      <c r="O34" s="3"/>
      <c r="P34" s="70"/>
      <c r="Q34" s="70"/>
      <c r="R34" s="70"/>
      <c r="S34" s="70"/>
      <c r="T34" s="70"/>
      <c r="U34" s="741"/>
      <c r="V34" s="782" t="s">
        <v>440</v>
      </c>
      <c r="W34" s="782"/>
      <c r="X34" s="782"/>
      <c r="Y34" s="782"/>
      <c r="Z34" s="782"/>
      <c r="AA34" s="782"/>
      <c r="AB34" s="782"/>
      <c r="AC34" s="782"/>
      <c r="AD34" s="782"/>
      <c r="AE34" s="782"/>
      <c r="AF34" s="783"/>
      <c r="AG34" s="754"/>
      <c r="AH34" s="72"/>
      <c r="AI34" s="303"/>
      <c r="AJ34" s="304"/>
      <c r="AK34" s="305"/>
      <c r="AL34" s="70"/>
      <c r="AM34" s="70"/>
      <c r="AN34" s="70"/>
      <c r="AO34" s="70"/>
      <c r="AP34" s="70"/>
      <c r="DJ34" s="71"/>
      <c r="DK34" s="71"/>
      <c r="DL34" s="71"/>
      <c r="DM34" s="71"/>
      <c r="DN34" s="71"/>
      <c r="DO34" s="71"/>
    </row>
    <row r="35" spans="1:119" ht="12.75">
      <c r="A35" s="70"/>
      <c r="B35" s="70"/>
      <c r="C35" s="70"/>
      <c r="D35" s="70"/>
      <c r="E35" s="70"/>
      <c r="F35" s="70"/>
      <c r="G35" s="70"/>
      <c r="H35" s="70"/>
      <c r="I35" s="70"/>
      <c r="J35" s="70"/>
      <c r="K35" s="70"/>
      <c r="L35" s="70"/>
      <c r="M35" s="70"/>
      <c r="N35" s="70"/>
      <c r="O35" s="3"/>
      <c r="P35" s="70"/>
      <c r="Q35" s="70"/>
      <c r="R35" s="70"/>
      <c r="S35" s="70"/>
      <c r="T35" s="70"/>
      <c r="U35" s="741"/>
      <c r="V35" s="316">
        <v>10</v>
      </c>
      <c r="W35" s="41">
        <v>1</v>
      </c>
      <c r="X35" s="41">
        <v>2</v>
      </c>
      <c r="Y35" s="41">
        <v>3</v>
      </c>
      <c r="Z35" s="41">
        <v>4</v>
      </c>
      <c r="AA35" s="41">
        <v>5</v>
      </c>
      <c r="AB35" s="41">
        <v>6</v>
      </c>
      <c r="AC35" s="41">
        <v>7</v>
      </c>
      <c r="AD35" s="41">
        <v>8</v>
      </c>
      <c r="AE35" s="317">
        <v>9</v>
      </c>
      <c r="AF35" s="323">
        <v>11</v>
      </c>
      <c r="AG35" s="754"/>
      <c r="AH35" s="72"/>
      <c r="AI35" s="359"/>
      <c r="AJ35" s="104"/>
      <c r="AK35" s="266"/>
      <c r="AL35" s="70"/>
      <c r="AM35" s="70"/>
      <c r="AN35" s="70"/>
      <c r="AO35" s="70"/>
      <c r="AP35" s="70"/>
      <c r="DJ35" s="71"/>
      <c r="DK35" s="71"/>
      <c r="DL35" s="71"/>
      <c r="DM35" s="71"/>
      <c r="DN35" s="71"/>
      <c r="DO35" s="71"/>
    </row>
    <row r="36" spans="1:119" ht="81" customHeight="1" thickBot="1">
      <c r="A36" s="70"/>
      <c r="B36" s="70"/>
      <c r="C36" s="70"/>
      <c r="D36" s="70"/>
      <c r="E36" s="70"/>
      <c r="F36" s="70"/>
      <c r="G36" s="70"/>
      <c r="H36" s="70"/>
      <c r="I36" s="70"/>
      <c r="J36" s="70"/>
      <c r="K36" s="70"/>
      <c r="L36" s="70"/>
      <c r="M36" s="70"/>
      <c r="N36" s="70"/>
      <c r="O36" s="3"/>
      <c r="P36" s="70"/>
      <c r="Q36" s="70"/>
      <c r="R36" s="70"/>
      <c r="S36" s="70"/>
      <c r="T36" s="70"/>
      <c r="U36" s="742"/>
      <c r="V36" s="438" t="s">
        <v>5</v>
      </c>
      <c r="W36" s="447" t="s">
        <v>441</v>
      </c>
      <c r="X36" s="447" t="s">
        <v>313</v>
      </c>
      <c r="Y36" s="447" t="s">
        <v>207</v>
      </c>
      <c r="Z36" s="447" t="s">
        <v>442</v>
      </c>
      <c r="AA36" s="447" t="s">
        <v>202</v>
      </c>
      <c r="AB36" s="447" t="s">
        <v>213</v>
      </c>
      <c r="AC36" s="447" t="s">
        <v>214</v>
      </c>
      <c r="AD36" s="447" t="s">
        <v>215</v>
      </c>
      <c r="AE36" s="322" t="s">
        <v>216</v>
      </c>
      <c r="AF36" s="437" t="s">
        <v>65</v>
      </c>
      <c r="AG36" s="755"/>
      <c r="AH36" s="72"/>
      <c r="AI36" s="359"/>
      <c r="AJ36" s="104"/>
      <c r="AK36" s="266"/>
      <c r="AL36" s="70"/>
      <c r="AM36" s="70"/>
      <c r="AN36" s="70"/>
      <c r="AO36" s="70"/>
      <c r="AP36" s="70"/>
      <c r="DJ36" s="71"/>
      <c r="DK36" s="71"/>
      <c r="DL36" s="71"/>
      <c r="DM36" s="71"/>
      <c r="DN36" s="71"/>
      <c r="DO36" s="71"/>
    </row>
    <row r="37" spans="1:119" ht="15.75" customHeight="1">
      <c r="A37" s="716" t="s">
        <v>443</v>
      </c>
      <c r="B37" s="719" t="s">
        <v>452</v>
      </c>
      <c r="C37" s="37" t="s">
        <v>125</v>
      </c>
      <c r="D37" s="38" t="s">
        <v>0</v>
      </c>
      <c r="E37" s="38"/>
      <c r="F37" s="38"/>
      <c r="G37" s="38"/>
      <c r="H37" s="38"/>
      <c r="I37" s="38"/>
      <c r="J37" s="38"/>
      <c r="K37" s="38"/>
      <c r="L37" s="38"/>
      <c r="M37" s="206"/>
      <c r="N37" s="74"/>
      <c r="O37" s="333"/>
      <c r="P37" s="38"/>
      <c r="Q37" s="332"/>
      <c r="R37" s="332"/>
      <c r="S37" s="332"/>
      <c r="T37" s="207"/>
      <c r="U37" s="444">
        <v>181</v>
      </c>
      <c r="V37" s="777">
        <v>182</v>
      </c>
      <c r="W37" s="721">
        <v>111</v>
      </c>
      <c r="X37" s="721"/>
      <c r="Y37" s="721"/>
      <c r="Z37" s="721"/>
      <c r="AA37" s="721"/>
      <c r="AB37" s="721"/>
      <c r="AC37" s="721"/>
      <c r="AD37" s="721"/>
      <c r="AE37" s="721"/>
      <c r="AF37" s="722"/>
      <c r="AG37" s="339"/>
      <c r="AH37" s="72"/>
      <c r="AI37" s="359"/>
      <c r="AJ37" s="104"/>
      <c r="AK37" s="266"/>
      <c r="AL37" s="175"/>
      <c r="AM37" s="70"/>
      <c r="AN37" s="70"/>
      <c r="AO37" s="70"/>
      <c r="AP37" s="70"/>
      <c r="AW37" s="175"/>
      <c r="DJ37" s="71"/>
      <c r="DK37" s="71"/>
      <c r="DL37" s="71"/>
      <c r="DM37" s="71"/>
      <c r="DN37" s="71"/>
      <c r="DO37" s="71"/>
    </row>
    <row r="38" spans="1:119" ht="16.5" customHeight="1" thickBot="1">
      <c r="A38" s="717"/>
      <c r="B38" s="686"/>
      <c r="C38" s="709">
        <v>2</v>
      </c>
      <c r="D38" s="706" t="s">
        <v>1</v>
      </c>
      <c r="E38" s="723" t="s">
        <v>446</v>
      </c>
      <c r="F38" s="685" t="s">
        <v>453</v>
      </c>
      <c r="G38" s="319">
        <v>1</v>
      </c>
      <c r="H38" s="17" t="s">
        <v>0</v>
      </c>
      <c r="I38" s="17"/>
      <c r="J38" s="17"/>
      <c r="K38" s="17"/>
      <c r="L38" s="17"/>
      <c r="M38" s="204"/>
      <c r="N38" s="14"/>
      <c r="O38" s="319"/>
      <c r="P38" s="17"/>
      <c r="Q38" s="205"/>
      <c r="R38" s="189"/>
      <c r="S38" s="189"/>
      <c r="T38" s="208"/>
      <c r="U38" s="343">
        <v>184</v>
      </c>
      <c r="V38" s="778"/>
      <c r="W38" s="725">
        <v>121</v>
      </c>
      <c r="X38" s="725"/>
      <c r="Y38" s="725"/>
      <c r="Z38" s="725"/>
      <c r="AA38" s="725"/>
      <c r="AB38" s="725"/>
      <c r="AC38" s="725"/>
      <c r="AD38" s="725"/>
      <c r="AE38" s="725"/>
      <c r="AF38" s="726"/>
      <c r="AG38" s="340"/>
      <c r="AH38" s="72"/>
      <c r="AI38" s="359"/>
      <c r="AJ38" s="104"/>
      <c r="AK38" s="266"/>
      <c r="AL38" s="70"/>
      <c r="AM38" s="70"/>
      <c r="AN38" s="70"/>
      <c r="AO38" s="70"/>
      <c r="AP38" s="70"/>
      <c r="DJ38" s="71"/>
      <c r="DK38" s="71"/>
      <c r="DL38" s="71"/>
      <c r="DM38" s="71"/>
      <c r="DN38" s="71"/>
      <c r="DO38" s="71"/>
    </row>
    <row r="39" spans="1:119" ht="16.5" thickBot="1">
      <c r="A39" s="717"/>
      <c r="B39" s="686"/>
      <c r="C39" s="710"/>
      <c r="D39" s="712"/>
      <c r="E39" s="724"/>
      <c r="F39" s="686"/>
      <c r="G39" s="727">
        <v>2</v>
      </c>
      <c r="H39" s="730" t="s">
        <v>1</v>
      </c>
      <c r="I39" s="733" t="s">
        <v>449</v>
      </c>
      <c r="J39" s="736" t="s">
        <v>450</v>
      </c>
      <c r="K39" s="312">
        <v>6</v>
      </c>
      <c r="L39" s="341" t="s">
        <v>5</v>
      </c>
      <c r="M39" s="342"/>
      <c r="N39" s="129"/>
      <c r="O39" s="312"/>
      <c r="P39" s="341"/>
      <c r="Q39" s="205"/>
      <c r="R39" s="189"/>
      <c r="S39" s="189"/>
      <c r="T39" s="208"/>
      <c r="U39" s="702"/>
      <c r="V39" s="779"/>
      <c r="W39" s="725">
        <v>182</v>
      </c>
      <c r="X39" s="725"/>
      <c r="Y39" s="725"/>
      <c r="Z39" s="725"/>
      <c r="AA39" s="739"/>
      <c r="AB39" s="739"/>
      <c r="AC39" s="739"/>
      <c r="AD39" s="739"/>
      <c r="AE39" s="739"/>
      <c r="AF39" s="740"/>
      <c r="AG39" s="340"/>
      <c r="AH39" s="72"/>
      <c r="AI39" s="359"/>
      <c r="AJ39" s="104"/>
      <c r="AK39" s="266"/>
      <c r="AL39" s="70"/>
      <c r="AM39" s="70"/>
      <c r="AN39" s="70"/>
      <c r="AO39" s="70"/>
      <c r="AP39" s="70"/>
      <c r="DJ39" s="71"/>
      <c r="DK39" s="71"/>
      <c r="DL39" s="71"/>
      <c r="DM39" s="71"/>
      <c r="DN39" s="71"/>
      <c r="DO39" s="71"/>
    </row>
    <row r="40" spans="1:119" ht="28.5" customHeight="1">
      <c r="A40" s="717"/>
      <c r="B40" s="686"/>
      <c r="C40" s="710"/>
      <c r="D40" s="712"/>
      <c r="E40" s="724"/>
      <c r="F40" s="686"/>
      <c r="G40" s="728"/>
      <c r="H40" s="731"/>
      <c r="I40" s="734"/>
      <c r="J40" s="737"/>
      <c r="K40" s="727" t="s">
        <v>451</v>
      </c>
      <c r="L40" s="730" t="s">
        <v>210</v>
      </c>
      <c r="M40" s="713" t="s">
        <v>447</v>
      </c>
      <c r="N40" s="685" t="s">
        <v>217</v>
      </c>
      <c r="O40" s="704">
        <v>1</v>
      </c>
      <c r="P40" s="706" t="s">
        <v>0</v>
      </c>
      <c r="Q40" s="708" t="s">
        <v>448</v>
      </c>
      <c r="R40" s="674" t="s">
        <v>219</v>
      </c>
      <c r="S40" s="319">
        <v>1</v>
      </c>
      <c r="T40" s="44" t="s">
        <v>0</v>
      </c>
      <c r="U40" s="703"/>
      <c r="V40" s="780"/>
      <c r="W40" s="675">
        <v>191</v>
      </c>
      <c r="X40" s="675"/>
      <c r="Y40" s="675"/>
      <c r="Z40" s="676"/>
      <c r="AA40" s="679">
        <v>211</v>
      </c>
      <c r="AB40" s="680"/>
      <c r="AC40" s="680"/>
      <c r="AD40" s="680"/>
      <c r="AE40" s="680"/>
      <c r="AF40" s="681"/>
      <c r="AG40" s="340"/>
      <c r="AH40" s="72"/>
      <c r="AI40" s="359"/>
      <c r="AJ40" s="104"/>
      <c r="AK40" s="266"/>
      <c r="AL40" s="70"/>
      <c r="AM40" s="70"/>
      <c r="AN40" s="70"/>
      <c r="AO40" s="70"/>
      <c r="AP40" s="70"/>
      <c r="DJ40" s="71"/>
      <c r="DK40" s="71"/>
      <c r="DL40" s="71"/>
      <c r="DM40" s="71"/>
      <c r="DN40" s="71"/>
      <c r="DO40" s="71"/>
    </row>
    <row r="41" spans="1:119" ht="28.5" customHeight="1">
      <c r="A41" s="717"/>
      <c r="B41" s="686"/>
      <c r="C41" s="710"/>
      <c r="D41" s="712"/>
      <c r="E41" s="724"/>
      <c r="F41" s="686"/>
      <c r="G41" s="728"/>
      <c r="H41" s="731"/>
      <c r="I41" s="734"/>
      <c r="J41" s="737"/>
      <c r="K41" s="728"/>
      <c r="L41" s="731"/>
      <c r="M41" s="714"/>
      <c r="N41" s="686"/>
      <c r="O41" s="705"/>
      <c r="P41" s="707"/>
      <c r="Q41" s="708"/>
      <c r="R41" s="674"/>
      <c r="S41" s="319">
        <v>2</v>
      </c>
      <c r="T41" s="44" t="s">
        <v>1</v>
      </c>
      <c r="U41" s="703"/>
      <c r="V41" s="780"/>
      <c r="W41" s="675"/>
      <c r="X41" s="675"/>
      <c r="Y41" s="675"/>
      <c r="Z41" s="676"/>
      <c r="AA41" s="682">
        <v>241</v>
      </c>
      <c r="AB41" s="683"/>
      <c r="AC41" s="683"/>
      <c r="AD41" s="683"/>
      <c r="AE41" s="683"/>
      <c r="AF41" s="684"/>
      <c r="AG41" s="340"/>
      <c r="AH41" s="72"/>
      <c r="AI41" s="359"/>
      <c r="AJ41" s="104"/>
      <c r="AK41" s="266"/>
      <c r="AL41" s="70"/>
      <c r="AM41" s="70"/>
      <c r="AN41" s="70"/>
      <c r="AO41" s="70"/>
      <c r="AP41" s="70"/>
      <c r="DJ41" s="71"/>
      <c r="DK41" s="71"/>
      <c r="DL41" s="71"/>
      <c r="DM41" s="71"/>
      <c r="DN41" s="71"/>
      <c r="DO41" s="71"/>
    </row>
    <row r="42" spans="1:119" ht="15.75">
      <c r="A42" s="717"/>
      <c r="B42" s="686"/>
      <c r="C42" s="710"/>
      <c r="D42" s="712"/>
      <c r="E42" s="724"/>
      <c r="F42" s="686"/>
      <c r="G42" s="728"/>
      <c r="H42" s="731"/>
      <c r="I42" s="734"/>
      <c r="J42" s="737"/>
      <c r="K42" s="728"/>
      <c r="L42" s="731"/>
      <c r="M42" s="714"/>
      <c r="N42" s="686"/>
      <c r="O42" s="318">
        <v>3</v>
      </c>
      <c r="P42" s="96" t="s">
        <v>218</v>
      </c>
      <c r="Q42" s="320"/>
      <c r="R42" s="314"/>
      <c r="S42" s="95"/>
      <c r="T42" s="190"/>
      <c r="U42" s="703"/>
      <c r="V42" s="780"/>
      <c r="W42" s="675"/>
      <c r="X42" s="675"/>
      <c r="Y42" s="675"/>
      <c r="Z42" s="676"/>
      <c r="AA42" s="682">
        <v>214</v>
      </c>
      <c r="AB42" s="683"/>
      <c r="AC42" s="683"/>
      <c r="AD42" s="683"/>
      <c r="AE42" s="683"/>
      <c r="AF42" s="684"/>
      <c r="AG42" s="340"/>
      <c r="AH42" s="72"/>
      <c r="AI42" s="359"/>
      <c r="AJ42" s="104"/>
      <c r="AK42" s="266"/>
      <c r="AL42" s="70"/>
      <c r="AM42" s="70"/>
      <c r="AN42" s="70"/>
      <c r="AO42" s="70"/>
      <c r="AP42" s="70"/>
      <c r="DJ42" s="71"/>
      <c r="DK42" s="71"/>
      <c r="DL42" s="71"/>
      <c r="DM42" s="71"/>
      <c r="DN42" s="71"/>
      <c r="DO42" s="71"/>
    </row>
    <row r="43" spans="1:119" ht="16.5" thickBot="1">
      <c r="A43" s="717"/>
      <c r="B43" s="686"/>
      <c r="C43" s="710"/>
      <c r="D43" s="712"/>
      <c r="E43" s="724"/>
      <c r="F43" s="686"/>
      <c r="G43" s="728"/>
      <c r="H43" s="731"/>
      <c r="I43" s="734"/>
      <c r="J43" s="737"/>
      <c r="K43" s="728"/>
      <c r="L43" s="731"/>
      <c r="M43" s="714"/>
      <c r="N43" s="686"/>
      <c r="O43" s="709">
        <v>2</v>
      </c>
      <c r="P43" s="706" t="s">
        <v>1</v>
      </c>
      <c r="Q43" s="713" t="s">
        <v>449</v>
      </c>
      <c r="R43" s="685" t="s">
        <v>450</v>
      </c>
      <c r="S43" s="319">
        <v>1</v>
      </c>
      <c r="T43" s="391" t="s">
        <v>202</v>
      </c>
      <c r="U43" s="703"/>
      <c r="V43" s="780"/>
      <c r="W43" s="675"/>
      <c r="X43" s="675"/>
      <c r="Y43" s="675"/>
      <c r="Z43" s="676"/>
      <c r="AA43" s="688">
        <v>291</v>
      </c>
      <c r="AB43" s="689"/>
      <c r="AC43" s="689"/>
      <c r="AD43" s="689"/>
      <c r="AE43" s="689"/>
      <c r="AF43" s="690"/>
      <c r="AG43" s="340"/>
      <c r="AH43" s="72"/>
      <c r="AI43" s="359"/>
      <c r="AJ43" s="104"/>
      <c r="AK43" s="266"/>
      <c r="AL43" s="70"/>
      <c r="AM43" s="70"/>
      <c r="AN43" s="70"/>
      <c r="AO43" s="70"/>
      <c r="AP43" s="70"/>
      <c r="DJ43" s="71"/>
      <c r="DK43" s="71"/>
      <c r="DL43" s="71"/>
      <c r="DM43" s="71"/>
      <c r="DN43" s="71"/>
      <c r="DO43" s="71"/>
    </row>
    <row r="44" spans="1:119" ht="15.75">
      <c r="A44" s="717"/>
      <c r="B44" s="686"/>
      <c r="C44" s="710"/>
      <c r="D44" s="712"/>
      <c r="E44" s="724"/>
      <c r="F44" s="686"/>
      <c r="G44" s="728"/>
      <c r="H44" s="731"/>
      <c r="I44" s="734"/>
      <c r="J44" s="737"/>
      <c r="K44" s="728"/>
      <c r="L44" s="731"/>
      <c r="M44" s="714"/>
      <c r="N44" s="686"/>
      <c r="O44" s="710"/>
      <c r="P44" s="712"/>
      <c r="Q44" s="714"/>
      <c r="R44" s="686"/>
      <c r="S44" s="319">
        <v>2</v>
      </c>
      <c r="T44" s="14" t="s">
        <v>213</v>
      </c>
      <c r="U44" s="703"/>
      <c r="V44" s="780"/>
      <c r="W44" s="675"/>
      <c r="X44" s="675"/>
      <c r="Y44" s="675"/>
      <c r="Z44" s="676"/>
      <c r="AA44" s="691">
        <v>291</v>
      </c>
      <c r="AB44" s="693">
        <v>310</v>
      </c>
      <c r="AC44" s="694"/>
      <c r="AD44" s="694"/>
      <c r="AE44" s="694"/>
      <c r="AF44" s="695"/>
      <c r="AG44" s="340"/>
      <c r="AH44" s="45"/>
      <c r="AI44" s="360"/>
      <c r="AJ44" s="3"/>
      <c r="AK44" s="70"/>
      <c r="AL44" s="70"/>
      <c r="AM44" s="70"/>
      <c r="AN44" s="70"/>
      <c r="AO44" s="70"/>
      <c r="AP44" s="70"/>
      <c r="AQ44" s="175"/>
      <c r="AW44" s="175"/>
      <c r="DJ44" s="71"/>
      <c r="DK44" s="71"/>
      <c r="DL44" s="71"/>
      <c r="DM44" s="71"/>
      <c r="DN44" s="71"/>
      <c r="DO44" s="71"/>
    </row>
    <row r="45" spans="1:119" ht="15.75">
      <c r="A45" s="717"/>
      <c r="B45" s="686"/>
      <c r="C45" s="710"/>
      <c r="D45" s="712"/>
      <c r="E45" s="724"/>
      <c r="F45" s="686"/>
      <c r="G45" s="728"/>
      <c r="H45" s="731"/>
      <c r="I45" s="734"/>
      <c r="J45" s="737"/>
      <c r="K45" s="728"/>
      <c r="L45" s="731"/>
      <c r="M45" s="714"/>
      <c r="N45" s="686"/>
      <c r="O45" s="710"/>
      <c r="P45" s="712"/>
      <c r="Q45" s="714"/>
      <c r="R45" s="686"/>
      <c r="S45" s="319">
        <v>3</v>
      </c>
      <c r="T45" s="14" t="s">
        <v>214</v>
      </c>
      <c r="U45" s="703"/>
      <c r="V45" s="780"/>
      <c r="W45" s="675"/>
      <c r="X45" s="675"/>
      <c r="Y45" s="675"/>
      <c r="Z45" s="676"/>
      <c r="AA45" s="691"/>
      <c r="AB45" s="699"/>
      <c r="AC45" s="696">
        <v>321</v>
      </c>
      <c r="AD45" s="697"/>
      <c r="AE45" s="697"/>
      <c r="AF45" s="698"/>
      <c r="AG45" s="340"/>
      <c r="AH45" s="45"/>
      <c r="AI45" s="360"/>
      <c r="AJ45" s="3"/>
      <c r="AK45" s="70"/>
      <c r="AL45" s="70"/>
      <c r="AM45" s="70"/>
      <c r="AN45" s="70"/>
      <c r="AO45" s="70"/>
      <c r="AP45" s="70"/>
      <c r="AR45" s="175"/>
      <c r="AW45" s="175"/>
      <c r="DJ45" s="71"/>
      <c r="DK45" s="71"/>
      <c r="DL45" s="71"/>
      <c r="DM45" s="71"/>
      <c r="DN45" s="71"/>
      <c r="DO45" s="71"/>
    </row>
    <row r="46" spans="1:119" ht="15.75">
      <c r="A46" s="717"/>
      <c r="B46" s="686"/>
      <c r="C46" s="710"/>
      <c r="D46" s="712"/>
      <c r="E46" s="724"/>
      <c r="F46" s="686"/>
      <c r="G46" s="728"/>
      <c r="H46" s="731"/>
      <c r="I46" s="734"/>
      <c r="J46" s="737"/>
      <c r="K46" s="728"/>
      <c r="L46" s="731"/>
      <c r="M46" s="714"/>
      <c r="N46" s="686"/>
      <c r="O46" s="710"/>
      <c r="P46" s="712"/>
      <c r="Q46" s="714"/>
      <c r="R46" s="686"/>
      <c r="S46" s="319">
        <v>4</v>
      </c>
      <c r="T46" s="14" t="s">
        <v>215</v>
      </c>
      <c r="U46" s="703"/>
      <c r="V46" s="780"/>
      <c r="W46" s="675"/>
      <c r="X46" s="675"/>
      <c r="Y46" s="675"/>
      <c r="Z46" s="676"/>
      <c r="AA46" s="691"/>
      <c r="AB46" s="699"/>
      <c r="AC46" s="767"/>
      <c r="AD46" s="701">
        <v>331</v>
      </c>
      <c r="AE46" s="697"/>
      <c r="AF46" s="698"/>
      <c r="AG46" s="340"/>
      <c r="AH46" s="45"/>
      <c r="AI46" s="360"/>
      <c r="AJ46" s="3"/>
      <c r="AK46" s="70"/>
      <c r="AL46" s="70"/>
      <c r="AM46" s="70"/>
      <c r="AN46" s="70"/>
      <c r="AO46" s="70"/>
      <c r="AP46" s="70"/>
      <c r="DJ46" s="71"/>
      <c r="DK46" s="71"/>
      <c r="DL46" s="71"/>
      <c r="DM46" s="71"/>
      <c r="DN46" s="71"/>
      <c r="DO46" s="71"/>
    </row>
    <row r="47" spans="1:119" ht="25.5">
      <c r="A47" s="717"/>
      <c r="B47" s="686"/>
      <c r="C47" s="710"/>
      <c r="D47" s="712"/>
      <c r="E47" s="724"/>
      <c r="F47" s="686"/>
      <c r="G47" s="728"/>
      <c r="H47" s="731"/>
      <c r="I47" s="734"/>
      <c r="J47" s="737"/>
      <c r="K47" s="728"/>
      <c r="L47" s="731"/>
      <c r="M47" s="714"/>
      <c r="N47" s="686"/>
      <c r="O47" s="710"/>
      <c r="P47" s="712"/>
      <c r="Q47" s="714"/>
      <c r="R47" s="686"/>
      <c r="S47" s="319">
        <v>5</v>
      </c>
      <c r="T47" s="14" t="s">
        <v>216</v>
      </c>
      <c r="U47" s="703"/>
      <c r="V47" s="780"/>
      <c r="W47" s="675"/>
      <c r="X47" s="675"/>
      <c r="Y47" s="675"/>
      <c r="Z47" s="676"/>
      <c r="AA47" s="691"/>
      <c r="AB47" s="699"/>
      <c r="AC47" s="767"/>
      <c r="AD47" s="767"/>
      <c r="AE47" s="701">
        <v>341</v>
      </c>
      <c r="AF47" s="698"/>
      <c r="AG47" s="340"/>
      <c r="AH47" s="45"/>
      <c r="AI47" s="360"/>
      <c r="AJ47" s="3"/>
      <c r="AK47" s="70"/>
      <c r="AL47" s="70"/>
      <c r="AM47" s="70"/>
      <c r="AN47" s="70"/>
      <c r="AO47" s="70"/>
      <c r="AP47" s="70"/>
      <c r="DJ47" s="71"/>
      <c r="DK47" s="71"/>
      <c r="DL47" s="71"/>
      <c r="DM47" s="71"/>
      <c r="DN47" s="71"/>
      <c r="DO47" s="71"/>
    </row>
    <row r="48" spans="1:119" ht="16.5" thickBot="1">
      <c r="A48" s="717"/>
      <c r="B48" s="686"/>
      <c r="C48" s="710"/>
      <c r="D48" s="707"/>
      <c r="E48" s="724"/>
      <c r="F48" s="687"/>
      <c r="G48" s="729"/>
      <c r="H48" s="732"/>
      <c r="I48" s="735"/>
      <c r="J48" s="738"/>
      <c r="K48" s="729"/>
      <c r="L48" s="732"/>
      <c r="M48" s="714"/>
      <c r="N48" s="686"/>
      <c r="O48" s="711"/>
      <c r="P48" s="707"/>
      <c r="Q48" s="715"/>
      <c r="R48" s="687"/>
      <c r="S48" s="319">
        <v>7</v>
      </c>
      <c r="T48" s="14" t="s">
        <v>65</v>
      </c>
      <c r="U48" s="703"/>
      <c r="V48" s="781"/>
      <c r="W48" s="677"/>
      <c r="X48" s="677"/>
      <c r="Y48" s="677"/>
      <c r="Z48" s="678"/>
      <c r="AA48" s="692"/>
      <c r="AB48" s="700"/>
      <c r="AC48" s="768"/>
      <c r="AD48" s="768"/>
      <c r="AE48" s="345"/>
      <c r="AF48" s="344">
        <v>381</v>
      </c>
      <c r="AG48" s="340"/>
      <c r="AH48" s="45"/>
      <c r="AI48" s="360"/>
      <c r="AJ48" s="3"/>
      <c r="AK48" s="70"/>
      <c r="AL48" s="70"/>
      <c r="AM48" s="70"/>
      <c r="AN48" s="70"/>
      <c r="AO48" s="70"/>
      <c r="AP48" s="70"/>
      <c r="DJ48" s="71"/>
      <c r="DK48" s="71"/>
      <c r="DL48" s="71"/>
      <c r="DM48" s="71"/>
      <c r="DN48" s="71"/>
      <c r="DO48" s="71"/>
    </row>
    <row r="49" spans="1:119" ht="16.5" thickBot="1">
      <c r="A49" s="718"/>
      <c r="B49" s="720"/>
      <c r="C49" s="334" t="s">
        <v>444</v>
      </c>
      <c r="D49" s="177" t="s">
        <v>445</v>
      </c>
      <c r="E49" s="177"/>
      <c r="F49" s="177"/>
      <c r="G49" s="177"/>
      <c r="H49" s="177"/>
      <c r="I49" s="177"/>
      <c r="J49" s="177"/>
      <c r="K49" s="177"/>
      <c r="L49" s="177"/>
      <c r="M49" s="209"/>
      <c r="N49" s="68"/>
      <c r="O49" s="338"/>
      <c r="P49" s="43"/>
      <c r="Q49" s="67"/>
      <c r="R49" s="67"/>
      <c r="S49" s="334"/>
      <c r="T49" s="159"/>
      <c r="U49" s="756"/>
      <c r="V49" s="757"/>
      <c r="W49" s="757"/>
      <c r="X49" s="757"/>
      <c r="Y49" s="757"/>
      <c r="Z49" s="757"/>
      <c r="AA49" s="757"/>
      <c r="AB49" s="757"/>
      <c r="AC49" s="757"/>
      <c r="AD49" s="757"/>
      <c r="AE49" s="757"/>
      <c r="AF49" s="758"/>
      <c r="AG49" s="394">
        <v>-1</v>
      </c>
      <c r="AH49" s="45"/>
      <c r="AI49" s="360"/>
      <c r="AJ49" s="3"/>
      <c r="AK49" s="70"/>
      <c r="AL49" s="70"/>
      <c r="AM49" s="70"/>
      <c r="AN49" s="70"/>
      <c r="AO49" s="70"/>
      <c r="AP49" s="70"/>
      <c r="AV49" s="175"/>
      <c r="AW49" s="175"/>
      <c r="DJ49" s="71"/>
      <c r="DK49" s="71"/>
      <c r="DL49" s="71"/>
      <c r="DM49" s="71"/>
      <c r="DN49" s="71"/>
      <c r="DO49" s="71"/>
    </row>
    <row r="50" spans="35:41" ht="13.5" thickBot="1">
      <c r="AI50" s="360"/>
      <c r="AO50" s="102"/>
    </row>
    <row r="51" spans="1:119" ht="12.75">
      <c r="A51" s="84" t="s">
        <v>435</v>
      </c>
      <c r="B51" s="70"/>
      <c r="C51" s="70"/>
      <c r="D51" s="70"/>
      <c r="E51" s="70"/>
      <c r="F51" s="70"/>
      <c r="G51" s="70"/>
      <c r="H51" s="70"/>
      <c r="I51" s="70"/>
      <c r="J51" s="70"/>
      <c r="K51" s="70"/>
      <c r="L51" s="70"/>
      <c r="M51" s="70"/>
      <c r="N51" s="70"/>
      <c r="O51" s="3"/>
      <c r="P51" s="70"/>
      <c r="Q51" s="70"/>
      <c r="R51" s="70"/>
      <c r="S51" s="70"/>
      <c r="T51" s="70"/>
      <c r="U51" s="744" t="s">
        <v>436</v>
      </c>
      <c r="V51" s="745"/>
      <c r="W51" s="745"/>
      <c r="X51" s="745"/>
      <c r="Y51" s="745"/>
      <c r="Z51" s="745"/>
      <c r="AA51" s="745"/>
      <c r="AB51" s="745"/>
      <c r="AC51" s="745"/>
      <c r="AD51" s="745"/>
      <c r="AE51" s="745"/>
      <c r="AF51" s="745"/>
      <c r="AG51" s="746"/>
      <c r="AH51" s="72"/>
      <c r="AI51" s="303"/>
      <c r="AJ51" s="304"/>
      <c r="AK51" s="305"/>
      <c r="AL51" s="70"/>
      <c r="AM51" s="70"/>
      <c r="AN51" s="70"/>
      <c r="AO51" s="70"/>
      <c r="AP51" s="70"/>
      <c r="DJ51" s="71"/>
      <c r="DK51" s="71"/>
      <c r="DL51" s="71"/>
      <c r="DM51" s="71"/>
      <c r="DN51" s="71"/>
      <c r="DO51" s="71"/>
    </row>
    <row r="52" spans="1:119" ht="12.75">
      <c r="A52" s="70"/>
      <c r="B52" s="70"/>
      <c r="C52" s="70"/>
      <c r="D52" s="70"/>
      <c r="E52" s="70"/>
      <c r="F52" s="70"/>
      <c r="G52" s="70"/>
      <c r="H52" s="70"/>
      <c r="I52" s="70"/>
      <c r="J52" s="70"/>
      <c r="K52" s="70"/>
      <c r="L52" s="70"/>
      <c r="M52" s="70"/>
      <c r="N52" s="70"/>
      <c r="O52" s="3"/>
      <c r="P52" s="70"/>
      <c r="Q52" s="70"/>
      <c r="R52" s="70"/>
      <c r="S52" s="70"/>
      <c r="T52" s="70"/>
      <c r="U52" s="747" t="s">
        <v>437</v>
      </c>
      <c r="V52" s="748"/>
      <c r="W52" s="748"/>
      <c r="X52" s="748"/>
      <c r="Y52" s="748"/>
      <c r="Z52" s="748"/>
      <c r="AA52" s="748"/>
      <c r="AB52" s="748"/>
      <c r="AC52" s="748"/>
      <c r="AD52" s="748"/>
      <c r="AE52" s="748"/>
      <c r="AF52" s="748"/>
      <c r="AG52" s="749"/>
      <c r="AH52" s="72"/>
      <c r="AI52" s="303"/>
      <c r="AJ52" s="304"/>
      <c r="AK52" s="305"/>
      <c r="AL52" s="70"/>
      <c r="AM52" s="70"/>
      <c r="AN52" s="70"/>
      <c r="AO52" s="70"/>
      <c r="AP52" s="70"/>
      <c r="DJ52" s="71"/>
      <c r="DK52" s="71"/>
      <c r="DL52" s="71"/>
      <c r="DM52" s="71"/>
      <c r="DN52" s="71"/>
      <c r="DO52" s="71"/>
    </row>
    <row r="53" spans="1:119" ht="12.75">
      <c r="A53" s="70"/>
      <c r="B53" s="70"/>
      <c r="C53" s="70"/>
      <c r="D53" s="70"/>
      <c r="E53" s="70"/>
      <c r="F53" s="70"/>
      <c r="G53" s="70"/>
      <c r="H53" s="70"/>
      <c r="I53" s="70"/>
      <c r="J53" s="70"/>
      <c r="K53" s="70"/>
      <c r="L53" s="70"/>
      <c r="M53" s="70"/>
      <c r="N53" s="70"/>
      <c r="O53" s="3"/>
      <c r="P53" s="70"/>
      <c r="Q53" s="70"/>
      <c r="R53" s="70"/>
      <c r="S53" s="70"/>
      <c r="T53" s="70"/>
      <c r="U53" s="747" t="s">
        <v>205</v>
      </c>
      <c r="V53" s="748"/>
      <c r="W53" s="748"/>
      <c r="X53" s="748"/>
      <c r="Y53" s="748"/>
      <c r="Z53" s="748"/>
      <c r="AA53" s="748"/>
      <c r="AB53" s="748"/>
      <c r="AC53" s="748"/>
      <c r="AD53" s="748"/>
      <c r="AE53" s="748"/>
      <c r="AF53" s="750"/>
      <c r="AG53" s="315" t="s">
        <v>204</v>
      </c>
      <c r="AH53" s="72"/>
      <c r="AI53" s="303"/>
      <c r="AJ53" s="304"/>
      <c r="AK53" s="305"/>
      <c r="AL53" s="70"/>
      <c r="AM53" s="70"/>
      <c r="AN53" s="70"/>
      <c r="AO53" s="70"/>
      <c r="AP53" s="70"/>
      <c r="DJ53" s="71"/>
      <c r="DK53" s="71"/>
      <c r="DL53" s="71"/>
      <c r="DM53" s="71"/>
      <c r="DN53" s="71"/>
      <c r="DO53" s="71"/>
    </row>
    <row r="54" spans="1:119" ht="12.75">
      <c r="A54" s="70"/>
      <c r="B54" s="70"/>
      <c r="C54" s="70"/>
      <c r="D54" s="70"/>
      <c r="E54" s="70"/>
      <c r="F54" s="70"/>
      <c r="G54" s="70"/>
      <c r="H54" s="70"/>
      <c r="I54" s="70"/>
      <c r="J54" s="70"/>
      <c r="K54" s="70"/>
      <c r="L54" s="70"/>
      <c r="M54" s="70"/>
      <c r="N54" s="70"/>
      <c r="O54" s="3"/>
      <c r="P54" s="70"/>
      <c r="Q54" s="70"/>
      <c r="R54" s="70"/>
      <c r="S54" s="70"/>
      <c r="T54" s="70"/>
      <c r="U54" s="751" t="s">
        <v>438</v>
      </c>
      <c r="V54" s="752"/>
      <c r="W54" s="752"/>
      <c r="X54" s="752"/>
      <c r="Y54" s="752"/>
      <c r="Z54" s="752"/>
      <c r="AA54" s="752"/>
      <c r="AB54" s="752"/>
      <c r="AC54" s="752"/>
      <c r="AD54" s="752"/>
      <c r="AE54" s="752"/>
      <c r="AF54" s="753"/>
      <c r="AG54" s="754" t="s">
        <v>283</v>
      </c>
      <c r="AH54" s="72"/>
      <c r="AI54" s="303"/>
      <c r="AJ54" s="304"/>
      <c r="AK54" s="305"/>
      <c r="AL54" s="70"/>
      <c r="AM54" s="70"/>
      <c r="AN54" s="70"/>
      <c r="AO54" s="70"/>
      <c r="AP54" s="70"/>
      <c r="DJ54" s="71"/>
      <c r="DK54" s="71"/>
      <c r="DL54" s="71"/>
      <c r="DM54" s="71"/>
      <c r="DN54" s="71"/>
      <c r="DO54" s="71"/>
    </row>
    <row r="55" spans="1:119" ht="12.75">
      <c r="A55" s="70"/>
      <c r="B55" s="70"/>
      <c r="C55" s="70"/>
      <c r="D55" s="70"/>
      <c r="E55" s="70"/>
      <c r="F55" s="70"/>
      <c r="G55" s="70"/>
      <c r="H55" s="70"/>
      <c r="I55" s="70"/>
      <c r="J55" s="70"/>
      <c r="K55" s="70"/>
      <c r="L55" s="70"/>
      <c r="M55" s="70"/>
      <c r="N55" s="70"/>
      <c r="O55" s="3"/>
      <c r="P55" s="70"/>
      <c r="Q55" s="70"/>
      <c r="R55" s="70"/>
      <c r="S55" s="70"/>
      <c r="T55" s="70"/>
      <c r="U55" s="764" t="s">
        <v>471</v>
      </c>
      <c r="V55" s="765"/>
      <c r="W55" s="765"/>
      <c r="X55" s="765"/>
      <c r="Y55" s="765"/>
      <c r="Z55" s="765"/>
      <c r="AA55" s="765"/>
      <c r="AB55" s="765"/>
      <c r="AC55" s="765"/>
      <c r="AD55" s="765"/>
      <c r="AE55" s="765"/>
      <c r="AF55" s="766"/>
      <c r="AG55" s="754"/>
      <c r="AH55" s="72"/>
      <c r="AI55" s="303"/>
      <c r="AJ55" s="304"/>
      <c r="AK55" s="305"/>
      <c r="AL55" s="70"/>
      <c r="AM55" s="70"/>
      <c r="AN55" s="70"/>
      <c r="AO55" s="70"/>
      <c r="AP55" s="70"/>
      <c r="DJ55" s="71"/>
      <c r="DK55" s="71"/>
      <c r="DL55" s="71"/>
      <c r="DM55" s="71"/>
      <c r="DN55" s="71"/>
      <c r="DO55" s="71"/>
    </row>
    <row r="56" spans="1:119" ht="12.75">
      <c r="A56" s="70"/>
      <c r="B56" s="70"/>
      <c r="C56" s="70"/>
      <c r="D56" s="70"/>
      <c r="E56" s="70"/>
      <c r="F56" s="70"/>
      <c r="G56" s="70"/>
      <c r="H56" s="70"/>
      <c r="I56" s="70"/>
      <c r="J56" s="70"/>
      <c r="K56" s="70"/>
      <c r="L56" s="70"/>
      <c r="M56" s="70"/>
      <c r="N56" s="70"/>
      <c r="O56" s="3"/>
      <c r="P56" s="70"/>
      <c r="Q56" s="70"/>
      <c r="R56" s="70"/>
      <c r="S56" s="70"/>
      <c r="T56" s="70"/>
      <c r="U56" s="747" t="s">
        <v>472</v>
      </c>
      <c r="V56" s="748"/>
      <c r="W56" s="748"/>
      <c r="X56" s="748"/>
      <c r="Y56" s="748"/>
      <c r="Z56" s="748"/>
      <c r="AA56" s="748"/>
      <c r="AB56" s="748"/>
      <c r="AC56" s="748"/>
      <c r="AD56" s="748"/>
      <c r="AE56" s="748"/>
      <c r="AF56" s="750"/>
      <c r="AG56" s="754"/>
      <c r="AH56" s="72"/>
      <c r="AI56" s="303"/>
      <c r="AJ56" s="304"/>
      <c r="AK56" s="305"/>
      <c r="AL56" s="70"/>
      <c r="AM56" s="70"/>
      <c r="AN56" s="70"/>
      <c r="AO56" s="70"/>
      <c r="AP56" s="70"/>
      <c r="DJ56" s="71"/>
      <c r="DK56" s="71"/>
      <c r="DL56" s="71"/>
      <c r="DM56" s="71"/>
      <c r="DN56" s="71"/>
      <c r="DO56" s="71"/>
    </row>
    <row r="57" spans="1:119" ht="12.75">
      <c r="A57" s="70"/>
      <c r="B57" s="70"/>
      <c r="C57" s="70"/>
      <c r="D57" s="70"/>
      <c r="E57" s="70"/>
      <c r="F57" s="70"/>
      <c r="G57" s="70"/>
      <c r="H57" s="70"/>
      <c r="I57" s="70"/>
      <c r="J57" s="70"/>
      <c r="K57" s="70"/>
      <c r="L57" s="70"/>
      <c r="M57" s="70"/>
      <c r="N57" s="70"/>
      <c r="O57" s="3"/>
      <c r="P57" s="70"/>
      <c r="Q57" s="70"/>
      <c r="R57" s="70"/>
      <c r="S57" s="70"/>
      <c r="T57" s="70"/>
      <c r="U57" s="439">
        <v>1</v>
      </c>
      <c r="V57" s="748" t="s">
        <v>478</v>
      </c>
      <c r="W57" s="748"/>
      <c r="X57" s="748"/>
      <c r="Y57" s="748"/>
      <c r="Z57" s="748"/>
      <c r="AA57" s="748"/>
      <c r="AB57" s="748"/>
      <c r="AC57" s="748"/>
      <c r="AD57" s="748"/>
      <c r="AE57" s="748"/>
      <c r="AF57" s="750"/>
      <c r="AG57" s="754"/>
      <c r="AH57" s="72"/>
      <c r="AI57" s="303"/>
      <c r="AJ57" s="304"/>
      <c r="AK57" s="305"/>
      <c r="AL57" s="70"/>
      <c r="AM57" s="70"/>
      <c r="AN57" s="70"/>
      <c r="AO57" s="70"/>
      <c r="AP57" s="70"/>
      <c r="DJ57" s="71"/>
      <c r="DK57" s="71"/>
      <c r="DL57" s="71"/>
      <c r="DM57" s="71"/>
      <c r="DN57" s="71"/>
      <c r="DO57" s="71"/>
    </row>
    <row r="58" spans="1:119" ht="12.75">
      <c r="A58" s="70"/>
      <c r="B58" s="70"/>
      <c r="C58" s="70"/>
      <c r="D58" s="70"/>
      <c r="E58" s="70"/>
      <c r="F58" s="70"/>
      <c r="G58" s="70"/>
      <c r="H58" s="70"/>
      <c r="I58" s="70"/>
      <c r="J58" s="70"/>
      <c r="K58" s="70"/>
      <c r="L58" s="70"/>
      <c r="M58" s="70"/>
      <c r="N58" s="70"/>
      <c r="O58" s="3"/>
      <c r="P58" s="70"/>
      <c r="Q58" s="70"/>
      <c r="R58" s="70"/>
      <c r="S58" s="70"/>
      <c r="T58" s="70"/>
      <c r="U58" s="741" t="s">
        <v>477</v>
      </c>
      <c r="V58" s="752" t="s">
        <v>479</v>
      </c>
      <c r="W58" s="752"/>
      <c r="X58" s="752"/>
      <c r="Y58" s="752"/>
      <c r="Z58" s="752"/>
      <c r="AA58" s="752"/>
      <c r="AB58" s="752"/>
      <c r="AC58" s="752"/>
      <c r="AD58" s="752"/>
      <c r="AE58" s="752"/>
      <c r="AF58" s="753"/>
      <c r="AG58" s="754"/>
      <c r="AH58" s="72"/>
      <c r="AI58" s="303"/>
      <c r="AJ58" s="304"/>
      <c r="AK58" s="305"/>
      <c r="AL58" s="70"/>
      <c r="AM58" s="70"/>
      <c r="AN58" s="70"/>
      <c r="AO58" s="70"/>
      <c r="AP58" s="70"/>
      <c r="DJ58" s="71"/>
      <c r="DK58" s="71"/>
      <c r="DL58" s="71"/>
      <c r="DM58" s="71"/>
      <c r="DN58" s="71"/>
      <c r="DO58" s="71"/>
    </row>
    <row r="59" spans="1:119" ht="12.75">
      <c r="A59" s="70"/>
      <c r="B59" s="70"/>
      <c r="C59" s="70"/>
      <c r="D59" s="70"/>
      <c r="E59" s="70"/>
      <c r="F59" s="70"/>
      <c r="G59" s="70"/>
      <c r="H59" s="70"/>
      <c r="I59" s="70"/>
      <c r="J59" s="70"/>
      <c r="K59" s="70"/>
      <c r="L59" s="70"/>
      <c r="M59" s="70"/>
      <c r="N59" s="70"/>
      <c r="O59" s="3"/>
      <c r="P59" s="70"/>
      <c r="Q59" s="70"/>
      <c r="R59" s="70"/>
      <c r="S59" s="70"/>
      <c r="T59" s="70"/>
      <c r="U59" s="741"/>
      <c r="V59" s="765" t="s">
        <v>439</v>
      </c>
      <c r="W59" s="765"/>
      <c r="X59" s="765"/>
      <c r="Y59" s="765"/>
      <c r="Z59" s="765"/>
      <c r="AA59" s="765"/>
      <c r="AB59" s="765"/>
      <c r="AC59" s="765"/>
      <c r="AD59" s="765"/>
      <c r="AE59" s="765"/>
      <c r="AF59" s="766"/>
      <c r="AG59" s="754"/>
      <c r="AH59" s="72"/>
      <c r="AI59" s="303"/>
      <c r="AJ59" s="304"/>
      <c r="AK59" s="305"/>
      <c r="AL59" s="70"/>
      <c r="AM59" s="70"/>
      <c r="AN59" s="70"/>
      <c r="AO59" s="70"/>
      <c r="AP59" s="70"/>
      <c r="DJ59" s="71"/>
      <c r="DK59" s="71"/>
      <c r="DL59" s="71"/>
      <c r="DM59" s="71"/>
      <c r="DN59" s="71"/>
      <c r="DO59" s="71"/>
    </row>
    <row r="60" spans="1:119" ht="12.75" customHeight="1">
      <c r="A60" s="70"/>
      <c r="B60" s="70"/>
      <c r="C60" s="70"/>
      <c r="D60" s="70"/>
      <c r="E60" s="70"/>
      <c r="F60" s="70"/>
      <c r="G60" s="70"/>
      <c r="H60" s="70"/>
      <c r="I60" s="70"/>
      <c r="J60" s="70"/>
      <c r="K60" s="70"/>
      <c r="L60" s="70"/>
      <c r="M60" s="70"/>
      <c r="N60" s="70"/>
      <c r="O60" s="3"/>
      <c r="P60" s="70"/>
      <c r="Q60" s="70"/>
      <c r="R60" s="70"/>
      <c r="S60" s="70"/>
      <c r="T60" s="70"/>
      <c r="U60" s="741"/>
      <c r="V60" s="782" t="s">
        <v>440</v>
      </c>
      <c r="W60" s="782"/>
      <c r="X60" s="782"/>
      <c r="Y60" s="782"/>
      <c r="Z60" s="782"/>
      <c r="AA60" s="782"/>
      <c r="AB60" s="782"/>
      <c r="AC60" s="782"/>
      <c r="AD60" s="782"/>
      <c r="AE60" s="782"/>
      <c r="AF60" s="783"/>
      <c r="AG60" s="754"/>
      <c r="AH60" s="72"/>
      <c r="AI60" s="303"/>
      <c r="AJ60" s="304"/>
      <c r="AK60" s="305"/>
      <c r="AL60" s="70"/>
      <c r="AM60" s="70"/>
      <c r="AN60" s="70"/>
      <c r="AO60" s="70"/>
      <c r="AP60" s="70"/>
      <c r="DJ60" s="71"/>
      <c r="DK60" s="71"/>
      <c r="DL60" s="71"/>
      <c r="DM60" s="71"/>
      <c r="DN60" s="71"/>
      <c r="DO60" s="71"/>
    </row>
    <row r="61" spans="1:119" ht="12.75">
      <c r="A61" s="70"/>
      <c r="B61" s="70"/>
      <c r="C61" s="70"/>
      <c r="D61" s="70"/>
      <c r="E61" s="70"/>
      <c r="F61" s="70"/>
      <c r="G61" s="70"/>
      <c r="H61" s="70"/>
      <c r="I61" s="70"/>
      <c r="J61" s="70"/>
      <c r="K61" s="70"/>
      <c r="L61" s="70"/>
      <c r="M61" s="70"/>
      <c r="N61" s="70"/>
      <c r="O61" s="3"/>
      <c r="P61" s="70"/>
      <c r="Q61" s="70"/>
      <c r="R61" s="70"/>
      <c r="S61" s="70"/>
      <c r="T61" s="70"/>
      <c r="U61" s="741"/>
      <c r="V61" s="316">
        <v>10</v>
      </c>
      <c r="W61" s="41">
        <v>1</v>
      </c>
      <c r="X61" s="41">
        <v>2</v>
      </c>
      <c r="Y61" s="41">
        <v>3</v>
      </c>
      <c r="Z61" s="41">
        <v>4</v>
      </c>
      <c r="AA61" s="41">
        <v>5</v>
      </c>
      <c r="AB61" s="41">
        <v>6</v>
      </c>
      <c r="AC61" s="41">
        <v>7</v>
      </c>
      <c r="AD61" s="41">
        <v>8</v>
      </c>
      <c r="AE61" s="317">
        <v>9</v>
      </c>
      <c r="AF61" s="323">
        <v>11</v>
      </c>
      <c r="AG61" s="754"/>
      <c r="AH61" s="72"/>
      <c r="AI61" s="359"/>
      <c r="AJ61" s="104"/>
      <c r="AK61" s="266"/>
      <c r="AL61" s="70"/>
      <c r="AM61" s="70"/>
      <c r="AN61" s="70"/>
      <c r="AO61" s="70"/>
      <c r="AP61" s="70"/>
      <c r="AS61" s="71"/>
      <c r="AT61" s="71"/>
      <c r="AU61" s="45"/>
      <c r="AV61" s="45"/>
      <c r="AW61" s="45"/>
      <c r="AX61" s="3"/>
      <c r="DI61" s="71"/>
      <c r="DJ61" s="71"/>
      <c r="DK61" s="71"/>
      <c r="DL61" s="71"/>
      <c r="DM61" s="71"/>
      <c r="DN61" s="71"/>
      <c r="DO61" s="71"/>
    </row>
    <row r="62" spans="1:119" ht="81" customHeight="1" thickBot="1">
      <c r="A62" s="70"/>
      <c r="B62" s="70"/>
      <c r="C62" s="70"/>
      <c r="D62" s="70"/>
      <c r="E62" s="70"/>
      <c r="F62" s="70"/>
      <c r="G62" s="70"/>
      <c r="H62" s="70"/>
      <c r="I62" s="70"/>
      <c r="J62" s="70"/>
      <c r="K62" s="70"/>
      <c r="L62" s="70"/>
      <c r="M62" s="70"/>
      <c r="N62" s="70"/>
      <c r="O62" s="3"/>
      <c r="P62" s="70"/>
      <c r="Q62" s="70"/>
      <c r="R62" s="70"/>
      <c r="S62" s="70"/>
      <c r="T62" s="70"/>
      <c r="U62" s="742"/>
      <c r="V62" s="438" t="s">
        <v>5</v>
      </c>
      <c r="W62" s="447" t="s">
        <v>441</v>
      </c>
      <c r="X62" s="447" t="s">
        <v>313</v>
      </c>
      <c r="Y62" s="447" t="s">
        <v>207</v>
      </c>
      <c r="Z62" s="447" t="s">
        <v>442</v>
      </c>
      <c r="AA62" s="447" t="s">
        <v>202</v>
      </c>
      <c r="AB62" s="447" t="s">
        <v>213</v>
      </c>
      <c r="AC62" s="447" t="s">
        <v>214</v>
      </c>
      <c r="AD62" s="447" t="s">
        <v>215</v>
      </c>
      <c r="AE62" s="322" t="s">
        <v>216</v>
      </c>
      <c r="AF62" s="437" t="s">
        <v>65</v>
      </c>
      <c r="AG62" s="755"/>
      <c r="AH62" s="72"/>
      <c r="AI62" s="359"/>
      <c r="AJ62" s="104"/>
      <c r="AK62" s="266"/>
      <c r="AL62" s="70"/>
      <c r="AM62" s="70"/>
      <c r="AN62" s="70"/>
      <c r="AO62" s="70"/>
      <c r="AP62" s="70"/>
      <c r="AS62" s="71"/>
      <c r="AT62" s="71"/>
      <c r="AU62" s="45"/>
      <c r="AV62" s="45"/>
      <c r="AW62" s="45"/>
      <c r="AX62" s="3"/>
      <c r="DI62" s="71"/>
      <c r="DJ62" s="71"/>
      <c r="DK62" s="71"/>
      <c r="DL62" s="71"/>
      <c r="DM62" s="71"/>
      <c r="DN62" s="71"/>
      <c r="DO62" s="71"/>
    </row>
    <row r="63" spans="1:119" ht="12.75" customHeight="1">
      <c r="A63" s="716" t="s">
        <v>443</v>
      </c>
      <c r="B63" s="719" t="s">
        <v>452</v>
      </c>
      <c r="C63" s="37" t="s">
        <v>125</v>
      </c>
      <c r="D63" s="38" t="s">
        <v>0</v>
      </c>
      <c r="E63" s="38"/>
      <c r="F63" s="38"/>
      <c r="G63" s="38"/>
      <c r="H63" s="38"/>
      <c r="I63" s="38"/>
      <c r="J63" s="38"/>
      <c r="K63" s="38"/>
      <c r="L63" s="38"/>
      <c r="M63" s="206"/>
      <c r="N63" s="74"/>
      <c r="O63" s="333"/>
      <c r="P63" s="38"/>
      <c r="Q63" s="73"/>
      <c r="R63" s="73"/>
      <c r="S63" s="73"/>
      <c r="T63" s="207"/>
      <c r="U63" s="446">
        <v>28</v>
      </c>
      <c r="V63" s="328">
        <v>0</v>
      </c>
      <c r="W63" s="212">
        <v>3787</v>
      </c>
      <c r="X63" s="154">
        <v>474</v>
      </c>
      <c r="Y63" s="154">
        <v>50</v>
      </c>
      <c r="Z63" s="154">
        <v>62</v>
      </c>
      <c r="AA63" s="154">
        <v>42</v>
      </c>
      <c r="AB63" s="154">
        <v>63</v>
      </c>
      <c r="AC63" s="154">
        <v>66</v>
      </c>
      <c r="AD63" s="154">
        <v>20</v>
      </c>
      <c r="AE63" s="154">
        <v>0</v>
      </c>
      <c r="AF63" s="146">
        <v>0</v>
      </c>
      <c r="AG63" s="364"/>
      <c r="AH63" s="392">
        <f aca="true" t="shared" si="1" ref="AH63:AH74">SUM(U63:AG63)</f>
        <v>4592</v>
      </c>
      <c r="AI63" s="359"/>
      <c r="AJ63" s="410"/>
      <c r="AK63" s="266"/>
      <c r="AL63" s="175"/>
      <c r="AM63" s="175"/>
      <c r="AN63" s="70"/>
      <c r="AO63" s="70"/>
      <c r="AP63" s="70"/>
      <c r="AS63" s="71"/>
      <c r="AT63" s="71"/>
      <c r="AU63" s="45"/>
      <c r="AV63" s="45"/>
      <c r="AW63" s="45"/>
      <c r="AX63" s="3"/>
      <c r="AY63" s="175"/>
      <c r="DI63" s="71"/>
      <c r="DJ63" s="71"/>
      <c r="DK63" s="71"/>
      <c r="DL63" s="71"/>
      <c r="DM63" s="71"/>
      <c r="DN63" s="71"/>
      <c r="DO63" s="71"/>
    </row>
    <row r="64" spans="1:119" ht="12.75" customHeight="1" thickBot="1">
      <c r="A64" s="717"/>
      <c r="B64" s="686"/>
      <c r="C64" s="709">
        <v>2</v>
      </c>
      <c r="D64" s="706" t="s">
        <v>1</v>
      </c>
      <c r="E64" s="723" t="s">
        <v>446</v>
      </c>
      <c r="F64" s="736" t="s">
        <v>453</v>
      </c>
      <c r="G64" s="16">
        <v>1</v>
      </c>
      <c r="H64" s="17" t="s">
        <v>0</v>
      </c>
      <c r="I64" s="17"/>
      <c r="J64" s="17"/>
      <c r="K64" s="17"/>
      <c r="L64" s="17"/>
      <c r="M64" s="204"/>
      <c r="N64" s="14"/>
      <c r="O64" s="319"/>
      <c r="P64" s="17"/>
      <c r="Q64" s="205"/>
      <c r="R64" s="189"/>
      <c r="S64" s="189"/>
      <c r="T64" s="208"/>
      <c r="U64" s="382">
        <v>0</v>
      </c>
      <c r="V64" s="329">
        <v>0</v>
      </c>
      <c r="W64" s="213">
        <v>232</v>
      </c>
      <c r="X64" s="335">
        <v>13</v>
      </c>
      <c r="Y64" s="335">
        <v>0</v>
      </c>
      <c r="Z64" s="335">
        <v>2</v>
      </c>
      <c r="AA64" s="335">
        <v>1</v>
      </c>
      <c r="AB64" s="335">
        <v>1</v>
      </c>
      <c r="AC64" s="335">
        <v>1</v>
      </c>
      <c r="AD64" s="335">
        <v>0</v>
      </c>
      <c r="AE64" s="335">
        <v>0</v>
      </c>
      <c r="AF64" s="336">
        <v>0</v>
      </c>
      <c r="AG64" s="366"/>
      <c r="AH64" s="392">
        <f t="shared" si="1"/>
        <v>250</v>
      </c>
      <c r="AI64" s="359"/>
      <c r="AJ64" s="104"/>
      <c r="AK64" s="266"/>
      <c r="AL64" s="70"/>
      <c r="AM64" s="70"/>
      <c r="AN64" s="70"/>
      <c r="AO64" s="70"/>
      <c r="AP64" s="70"/>
      <c r="AS64" s="71"/>
      <c r="AT64" s="71"/>
      <c r="AU64" s="45"/>
      <c r="AV64" s="45"/>
      <c r="AW64" s="45"/>
      <c r="AX64" s="3"/>
      <c r="DI64" s="71"/>
      <c r="DJ64" s="71"/>
      <c r="DK64" s="71"/>
      <c r="DL64" s="71"/>
      <c r="DM64" s="71"/>
      <c r="DN64" s="71"/>
      <c r="DO64" s="71"/>
    </row>
    <row r="65" spans="1:119" ht="13.5" thickBot="1">
      <c r="A65" s="717"/>
      <c r="B65" s="686"/>
      <c r="C65" s="710"/>
      <c r="D65" s="712"/>
      <c r="E65" s="724"/>
      <c r="F65" s="737"/>
      <c r="G65" s="727">
        <v>2</v>
      </c>
      <c r="H65" s="730" t="s">
        <v>1</v>
      </c>
      <c r="I65" s="733" t="s">
        <v>449</v>
      </c>
      <c r="J65" s="736" t="s">
        <v>450</v>
      </c>
      <c r="K65" s="8">
        <v>6</v>
      </c>
      <c r="L65" s="341" t="s">
        <v>5</v>
      </c>
      <c r="M65" s="342"/>
      <c r="N65" s="129"/>
      <c r="O65" s="312"/>
      <c r="P65" s="341"/>
      <c r="Q65" s="205"/>
      <c r="R65" s="189"/>
      <c r="S65" s="189"/>
      <c r="T65" s="208"/>
      <c r="U65" s="361"/>
      <c r="V65" s="326">
        <v>3</v>
      </c>
      <c r="W65" s="335">
        <v>0</v>
      </c>
      <c r="X65" s="335">
        <v>0</v>
      </c>
      <c r="Y65" s="335">
        <v>0</v>
      </c>
      <c r="Z65" s="335">
        <v>0</v>
      </c>
      <c r="AA65" s="325">
        <v>0</v>
      </c>
      <c r="AB65" s="325">
        <v>0</v>
      </c>
      <c r="AC65" s="325">
        <v>0</v>
      </c>
      <c r="AD65" s="325">
        <v>0</v>
      </c>
      <c r="AE65" s="325">
        <v>0</v>
      </c>
      <c r="AF65" s="178">
        <v>0</v>
      </c>
      <c r="AG65" s="366"/>
      <c r="AH65" s="392">
        <f t="shared" si="1"/>
        <v>3</v>
      </c>
      <c r="AI65" s="359"/>
      <c r="AJ65" s="104"/>
      <c r="AK65" s="266"/>
      <c r="AL65" s="70"/>
      <c r="AM65" s="70"/>
      <c r="AN65" s="70"/>
      <c r="AO65" s="70"/>
      <c r="AP65" s="70"/>
      <c r="AS65" s="71"/>
      <c r="AT65" s="71"/>
      <c r="AU65" s="45"/>
      <c r="AV65" s="45"/>
      <c r="AW65" s="45"/>
      <c r="AX65" s="3"/>
      <c r="DI65" s="71"/>
      <c r="DJ65" s="71"/>
      <c r="DK65" s="71"/>
      <c r="DL65" s="71"/>
      <c r="DM65" s="71"/>
      <c r="DN65" s="71"/>
      <c r="DO65" s="71"/>
    </row>
    <row r="66" spans="1:119" ht="33" customHeight="1">
      <c r="A66" s="717"/>
      <c r="B66" s="686"/>
      <c r="C66" s="710"/>
      <c r="D66" s="712"/>
      <c r="E66" s="724"/>
      <c r="F66" s="737"/>
      <c r="G66" s="728"/>
      <c r="H66" s="731"/>
      <c r="I66" s="734"/>
      <c r="J66" s="737"/>
      <c r="K66" s="727" t="s">
        <v>451</v>
      </c>
      <c r="L66" s="730" t="s">
        <v>210</v>
      </c>
      <c r="M66" s="713" t="s">
        <v>447</v>
      </c>
      <c r="N66" s="685" t="s">
        <v>217</v>
      </c>
      <c r="O66" s="704">
        <v>1</v>
      </c>
      <c r="P66" s="706" t="s">
        <v>0</v>
      </c>
      <c r="Q66" s="708" t="s">
        <v>448</v>
      </c>
      <c r="R66" s="674" t="s">
        <v>219</v>
      </c>
      <c r="S66" s="16">
        <v>1</v>
      </c>
      <c r="T66" s="44" t="s">
        <v>0</v>
      </c>
      <c r="U66" s="361"/>
      <c r="V66" s="365">
        <v>0</v>
      </c>
      <c r="W66" s="367">
        <v>1</v>
      </c>
      <c r="X66" s="325">
        <v>0</v>
      </c>
      <c r="Y66" s="325">
        <v>0</v>
      </c>
      <c r="Z66" s="178">
        <v>7</v>
      </c>
      <c r="AA66" s="330">
        <v>437</v>
      </c>
      <c r="AB66" s="331">
        <v>1</v>
      </c>
      <c r="AC66" s="331">
        <v>20</v>
      </c>
      <c r="AD66" s="331">
        <v>2</v>
      </c>
      <c r="AE66" s="331">
        <v>0</v>
      </c>
      <c r="AF66" s="409">
        <v>0</v>
      </c>
      <c r="AG66" s="366"/>
      <c r="AH66" s="392">
        <f t="shared" si="1"/>
        <v>468</v>
      </c>
      <c r="AI66" s="359"/>
      <c r="AJ66" s="104"/>
      <c r="AK66" s="266"/>
      <c r="AL66" s="70"/>
      <c r="AM66" s="70"/>
      <c r="AN66" s="70"/>
      <c r="AO66" s="70"/>
      <c r="AP66" s="70"/>
      <c r="AS66" s="71"/>
      <c r="AT66" s="71"/>
      <c r="AU66" s="45"/>
      <c r="AV66" s="45"/>
      <c r="AW66" s="45"/>
      <c r="AX66" s="3"/>
      <c r="DI66" s="71"/>
      <c r="DJ66" s="71"/>
      <c r="DK66" s="71"/>
      <c r="DL66" s="71"/>
      <c r="DM66" s="71"/>
      <c r="DN66" s="71"/>
      <c r="DO66" s="71"/>
    </row>
    <row r="67" spans="1:119" ht="33" customHeight="1">
      <c r="A67" s="717"/>
      <c r="B67" s="686"/>
      <c r="C67" s="710"/>
      <c r="D67" s="712"/>
      <c r="E67" s="724"/>
      <c r="F67" s="737"/>
      <c r="G67" s="728"/>
      <c r="H67" s="731"/>
      <c r="I67" s="734"/>
      <c r="J67" s="737"/>
      <c r="K67" s="728"/>
      <c r="L67" s="731"/>
      <c r="M67" s="714"/>
      <c r="N67" s="686"/>
      <c r="O67" s="705"/>
      <c r="P67" s="707"/>
      <c r="Q67" s="708"/>
      <c r="R67" s="674"/>
      <c r="S67" s="16">
        <v>2</v>
      </c>
      <c r="T67" s="44" t="s">
        <v>1</v>
      </c>
      <c r="U67" s="361"/>
      <c r="V67" s="365">
        <v>0</v>
      </c>
      <c r="W67" s="203">
        <v>0</v>
      </c>
      <c r="X67" s="327">
        <v>0</v>
      </c>
      <c r="Y67" s="327">
        <v>0</v>
      </c>
      <c r="Z67" s="369">
        <v>0</v>
      </c>
      <c r="AA67" s="179">
        <v>14</v>
      </c>
      <c r="AB67" s="216">
        <v>0</v>
      </c>
      <c r="AC67" s="216">
        <v>1</v>
      </c>
      <c r="AD67" s="216">
        <v>0</v>
      </c>
      <c r="AE67" s="216">
        <v>0</v>
      </c>
      <c r="AF67" s="368">
        <v>0</v>
      </c>
      <c r="AG67" s="366"/>
      <c r="AH67" s="392">
        <f t="shared" si="1"/>
        <v>15</v>
      </c>
      <c r="AI67" s="359"/>
      <c r="AJ67" s="104"/>
      <c r="AK67" s="266"/>
      <c r="AL67" s="70"/>
      <c r="AM67" s="70"/>
      <c r="AN67" s="70"/>
      <c r="AO67" s="70"/>
      <c r="AP67" s="70"/>
      <c r="AS67" s="71"/>
      <c r="AT67" s="71"/>
      <c r="AU67" s="45"/>
      <c r="AV67" s="45"/>
      <c r="AW67" s="45"/>
      <c r="AX67" s="3"/>
      <c r="DI67" s="71"/>
      <c r="DJ67" s="71"/>
      <c r="DK67" s="71"/>
      <c r="DL67" s="71"/>
      <c r="DM67" s="71"/>
      <c r="DN67" s="71"/>
      <c r="DO67" s="71"/>
    </row>
    <row r="68" spans="1:119" ht="12.75">
      <c r="A68" s="717"/>
      <c r="B68" s="686"/>
      <c r="C68" s="710"/>
      <c r="D68" s="712"/>
      <c r="E68" s="724"/>
      <c r="F68" s="737"/>
      <c r="G68" s="728"/>
      <c r="H68" s="731"/>
      <c r="I68" s="734"/>
      <c r="J68" s="737"/>
      <c r="K68" s="728"/>
      <c r="L68" s="731"/>
      <c r="M68" s="714"/>
      <c r="N68" s="686"/>
      <c r="O68" s="318">
        <v>3</v>
      </c>
      <c r="P68" s="96" t="s">
        <v>218</v>
      </c>
      <c r="Q68" s="97"/>
      <c r="R68" s="62"/>
      <c r="S68" s="95"/>
      <c r="T68" s="190"/>
      <c r="U68" s="361"/>
      <c r="V68" s="365">
        <v>0</v>
      </c>
      <c r="W68" s="203">
        <v>0</v>
      </c>
      <c r="X68" s="327">
        <v>0</v>
      </c>
      <c r="Y68" s="327">
        <v>0</v>
      </c>
      <c r="Z68" s="369">
        <v>0</v>
      </c>
      <c r="AA68" s="179">
        <v>2</v>
      </c>
      <c r="AB68" s="216">
        <v>0</v>
      </c>
      <c r="AC68" s="216">
        <v>0</v>
      </c>
      <c r="AD68" s="216">
        <v>0</v>
      </c>
      <c r="AE68" s="216">
        <v>0</v>
      </c>
      <c r="AF68" s="368">
        <v>0</v>
      </c>
      <c r="AG68" s="366"/>
      <c r="AH68" s="392">
        <f t="shared" si="1"/>
        <v>2</v>
      </c>
      <c r="AI68" s="359"/>
      <c r="AJ68" s="104"/>
      <c r="AK68" s="266"/>
      <c r="AL68" s="70"/>
      <c r="AM68" s="70"/>
      <c r="AN68" s="70"/>
      <c r="AO68" s="70"/>
      <c r="AP68" s="70"/>
      <c r="AS68" s="71"/>
      <c r="AT68" s="71"/>
      <c r="AU68" s="45"/>
      <c r="AV68" s="45"/>
      <c r="AW68" s="45"/>
      <c r="AX68" s="3"/>
      <c r="DI68" s="71"/>
      <c r="DJ68" s="71"/>
      <c r="DK68" s="71"/>
      <c r="DL68" s="71"/>
      <c r="DM68" s="71"/>
      <c r="DN68" s="71"/>
      <c r="DO68" s="71"/>
    </row>
    <row r="69" spans="1:119" ht="13.5" thickBot="1">
      <c r="A69" s="717"/>
      <c r="B69" s="686"/>
      <c r="C69" s="710"/>
      <c r="D69" s="712"/>
      <c r="E69" s="724"/>
      <c r="F69" s="737"/>
      <c r="G69" s="728"/>
      <c r="H69" s="731"/>
      <c r="I69" s="734"/>
      <c r="J69" s="737"/>
      <c r="K69" s="728"/>
      <c r="L69" s="731"/>
      <c r="M69" s="714"/>
      <c r="N69" s="686"/>
      <c r="O69" s="709">
        <v>2</v>
      </c>
      <c r="P69" s="706" t="s">
        <v>1</v>
      </c>
      <c r="Q69" s="713" t="s">
        <v>449</v>
      </c>
      <c r="R69" s="685" t="s">
        <v>450</v>
      </c>
      <c r="S69" s="16">
        <v>1</v>
      </c>
      <c r="T69" s="391" t="s">
        <v>202</v>
      </c>
      <c r="U69" s="361"/>
      <c r="V69" s="365">
        <v>0</v>
      </c>
      <c r="W69" s="203">
        <v>0</v>
      </c>
      <c r="X69" s="327">
        <v>0</v>
      </c>
      <c r="Y69" s="327">
        <v>1</v>
      </c>
      <c r="Z69" s="369">
        <v>0</v>
      </c>
      <c r="AA69" s="370">
        <v>253</v>
      </c>
      <c r="AB69" s="371">
        <v>0</v>
      </c>
      <c r="AC69" s="371">
        <v>0</v>
      </c>
      <c r="AD69" s="371">
        <v>0</v>
      </c>
      <c r="AE69" s="371">
        <v>0</v>
      </c>
      <c r="AF69" s="372">
        <v>0</v>
      </c>
      <c r="AG69" s="366"/>
      <c r="AH69" s="392">
        <f t="shared" si="1"/>
        <v>254</v>
      </c>
      <c r="AI69" s="359"/>
      <c r="AJ69" s="104"/>
      <c r="AK69" s="266"/>
      <c r="AL69" s="70"/>
      <c r="AM69" s="70"/>
      <c r="AN69" s="70"/>
      <c r="AO69" s="70"/>
      <c r="AP69" s="70"/>
      <c r="AS69" s="71"/>
      <c r="AT69" s="71"/>
      <c r="AU69" s="45"/>
      <c r="AV69" s="45"/>
      <c r="AW69" s="45"/>
      <c r="AX69" s="3"/>
      <c r="DI69" s="71"/>
      <c r="DJ69" s="71"/>
      <c r="DK69" s="71"/>
      <c r="DL69" s="71"/>
      <c r="DM69" s="71"/>
      <c r="DN69" s="71"/>
      <c r="DO69" s="71"/>
    </row>
    <row r="70" spans="1:119" ht="12.75">
      <c r="A70" s="717"/>
      <c r="B70" s="686"/>
      <c r="C70" s="710"/>
      <c r="D70" s="712"/>
      <c r="E70" s="724"/>
      <c r="F70" s="737"/>
      <c r="G70" s="728"/>
      <c r="H70" s="731"/>
      <c r="I70" s="734"/>
      <c r="J70" s="737"/>
      <c r="K70" s="728"/>
      <c r="L70" s="731"/>
      <c r="M70" s="714"/>
      <c r="N70" s="686"/>
      <c r="O70" s="710"/>
      <c r="P70" s="712"/>
      <c r="Q70" s="714"/>
      <c r="R70" s="686"/>
      <c r="S70" s="16">
        <v>2</v>
      </c>
      <c r="T70" s="14" t="s">
        <v>213</v>
      </c>
      <c r="U70" s="361"/>
      <c r="V70" s="365">
        <v>0</v>
      </c>
      <c r="W70" s="203">
        <v>0</v>
      </c>
      <c r="X70" s="327">
        <v>0</v>
      </c>
      <c r="Y70" s="327">
        <v>0</v>
      </c>
      <c r="Z70" s="369">
        <v>0</v>
      </c>
      <c r="AA70" s="373">
        <v>0</v>
      </c>
      <c r="AB70" s="393">
        <v>2637</v>
      </c>
      <c r="AC70" s="374">
        <v>2</v>
      </c>
      <c r="AD70" s="374">
        <v>0</v>
      </c>
      <c r="AE70" s="374">
        <v>0</v>
      </c>
      <c r="AF70" s="375">
        <v>0</v>
      </c>
      <c r="AG70" s="366"/>
      <c r="AH70" s="392">
        <f t="shared" si="1"/>
        <v>2639</v>
      </c>
      <c r="AI70" s="360"/>
      <c r="AJ70" s="3"/>
      <c r="AK70" s="70"/>
      <c r="AL70" s="70"/>
      <c r="AM70" s="70"/>
      <c r="AN70" s="70"/>
      <c r="AO70" s="70"/>
      <c r="AP70" s="175"/>
      <c r="AR70" s="175"/>
      <c r="AS70" s="71"/>
      <c r="AT70" s="71"/>
      <c r="AU70" s="45"/>
      <c r="AV70" s="45"/>
      <c r="AW70" s="45"/>
      <c r="AX70" s="3"/>
      <c r="AY70" s="175"/>
      <c r="DI70" s="71"/>
      <c r="DJ70" s="71"/>
      <c r="DK70" s="71"/>
      <c r="DL70" s="71"/>
      <c r="DM70" s="71"/>
      <c r="DN70" s="71"/>
      <c r="DO70" s="71"/>
    </row>
    <row r="71" spans="1:119" ht="12.75">
      <c r="A71" s="717"/>
      <c r="B71" s="686"/>
      <c r="C71" s="710"/>
      <c r="D71" s="712"/>
      <c r="E71" s="724"/>
      <c r="F71" s="737"/>
      <c r="G71" s="728"/>
      <c r="H71" s="731"/>
      <c r="I71" s="734"/>
      <c r="J71" s="737"/>
      <c r="K71" s="728"/>
      <c r="L71" s="731"/>
      <c r="M71" s="714"/>
      <c r="N71" s="686"/>
      <c r="O71" s="710"/>
      <c r="P71" s="712"/>
      <c r="Q71" s="714"/>
      <c r="R71" s="686"/>
      <c r="S71" s="16">
        <v>3</v>
      </c>
      <c r="T71" s="14" t="s">
        <v>214</v>
      </c>
      <c r="U71" s="361"/>
      <c r="V71" s="365">
        <v>0</v>
      </c>
      <c r="W71" s="203">
        <v>0</v>
      </c>
      <c r="X71" s="327">
        <v>0</v>
      </c>
      <c r="Y71" s="327">
        <v>0</v>
      </c>
      <c r="Z71" s="369">
        <v>0</v>
      </c>
      <c r="AA71" s="373">
        <v>0</v>
      </c>
      <c r="AB71" s="378">
        <v>0</v>
      </c>
      <c r="AC71" s="376">
        <v>1355</v>
      </c>
      <c r="AD71" s="376">
        <v>0</v>
      </c>
      <c r="AE71" s="376">
        <v>0</v>
      </c>
      <c r="AF71" s="377">
        <v>0</v>
      </c>
      <c r="AG71" s="366"/>
      <c r="AH71" s="392">
        <f t="shared" si="1"/>
        <v>1355</v>
      </c>
      <c r="AI71" s="360"/>
      <c r="AJ71" s="3"/>
      <c r="AK71" s="70"/>
      <c r="AL71" s="70"/>
      <c r="AM71" s="70"/>
      <c r="AN71" s="70"/>
      <c r="AO71" s="70"/>
      <c r="AP71" s="70"/>
      <c r="AQ71" s="175"/>
      <c r="AS71" s="218"/>
      <c r="AT71" s="71"/>
      <c r="AU71" s="45"/>
      <c r="AV71" s="45"/>
      <c r="AW71" s="45"/>
      <c r="AX71" s="3"/>
      <c r="AY71" s="175"/>
      <c r="DI71" s="71"/>
      <c r="DJ71" s="71"/>
      <c r="DK71" s="71"/>
      <c r="DL71" s="71"/>
      <c r="DM71" s="71"/>
      <c r="DN71" s="71"/>
      <c r="DO71" s="71"/>
    </row>
    <row r="72" spans="1:119" ht="12.75">
      <c r="A72" s="717"/>
      <c r="B72" s="686"/>
      <c r="C72" s="710"/>
      <c r="D72" s="712"/>
      <c r="E72" s="724"/>
      <c r="F72" s="737"/>
      <c r="G72" s="728"/>
      <c r="H72" s="731"/>
      <c r="I72" s="734"/>
      <c r="J72" s="737"/>
      <c r="K72" s="728"/>
      <c r="L72" s="731"/>
      <c r="M72" s="714"/>
      <c r="N72" s="686"/>
      <c r="O72" s="710"/>
      <c r="P72" s="712"/>
      <c r="Q72" s="714"/>
      <c r="R72" s="686"/>
      <c r="S72" s="16">
        <v>4</v>
      </c>
      <c r="T72" s="14" t="s">
        <v>215</v>
      </c>
      <c r="U72" s="361"/>
      <c r="V72" s="365">
        <v>0</v>
      </c>
      <c r="W72" s="203">
        <v>0</v>
      </c>
      <c r="X72" s="327">
        <v>0</v>
      </c>
      <c r="Y72" s="327">
        <v>2</v>
      </c>
      <c r="Z72" s="369">
        <v>1</v>
      </c>
      <c r="AA72" s="373">
        <v>1</v>
      </c>
      <c r="AB72" s="378">
        <v>1</v>
      </c>
      <c r="AC72" s="379">
        <v>0</v>
      </c>
      <c r="AD72" s="376">
        <v>219</v>
      </c>
      <c r="AE72" s="376">
        <v>0</v>
      </c>
      <c r="AF72" s="377">
        <v>0</v>
      </c>
      <c r="AG72" s="366"/>
      <c r="AH72" s="392">
        <f t="shared" si="1"/>
        <v>224</v>
      </c>
      <c r="AI72" s="360"/>
      <c r="AJ72" s="3"/>
      <c r="AK72" s="70"/>
      <c r="AL72" s="70"/>
      <c r="AM72" s="70"/>
      <c r="AN72" s="70"/>
      <c r="AO72" s="70"/>
      <c r="AP72" s="70"/>
      <c r="AS72" s="71"/>
      <c r="AT72" s="71"/>
      <c r="AU72" s="45"/>
      <c r="AV72" s="45"/>
      <c r="AW72" s="45"/>
      <c r="AX72" s="3"/>
      <c r="DI72" s="71"/>
      <c r="DJ72" s="71"/>
      <c r="DK72" s="71"/>
      <c r="DL72" s="71"/>
      <c r="DM72" s="71"/>
      <c r="DN72" s="71"/>
      <c r="DO72" s="71"/>
    </row>
    <row r="73" spans="1:119" ht="25.5">
      <c r="A73" s="717"/>
      <c r="B73" s="686"/>
      <c r="C73" s="710"/>
      <c r="D73" s="712"/>
      <c r="E73" s="724"/>
      <c r="F73" s="737"/>
      <c r="G73" s="728"/>
      <c r="H73" s="731"/>
      <c r="I73" s="734"/>
      <c r="J73" s="737"/>
      <c r="K73" s="728"/>
      <c r="L73" s="731"/>
      <c r="M73" s="714"/>
      <c r="N73" s="686"/>
      <c r="O73" s="710"/>
      <c r="P73" s="712"/>
      <c r="Q73" s="714"/>
      <c r="R73" s="686"/>
      <c r="S73" s="16">
        <v>5</v>
      </c>
      <c r="T73" s="14" t="s">
        <v>216</v>
      </c>
      <c r="U73" s="361"/>
      <c r="V73" s="365">
        <v>0</v>
      </c>
      <c r="W73" s="203">
        <v>0</v>
      </c>
      <c r="X73" s="327">
        <v>0</v>
      </c>
      <c r="Y73" s="327">
        <v>0</v>
      </c>
      <c r="Z73" s="369">
        <v>0</v>
      </c>
      <c r="AA73" s="373">
        <v>5</v>
      </c>
      <c r="AB73" s="378">
        <v>2</v>
      </c>
      <c r="AC73" s="379">
        <v>0</v>
      </c>
      <c r="AD73" s="379">
        <v>0</v>
      </c>
      <c r="AE73" s="376">
        <v>44</v>
      </c>
      <c r="AF73" s="381">
        <v>0</v>
      </c>
      <c r="AG73" s="366"/>
      <c r="AH73" s="392">
        <f t="shared" si="1"/>
        <v>51</v>
      </c>
      <c r="AI73" s="360"/>
      <c r="AJ73" s="3"/>
      <c r="AK73" s="70"/>
      <c r="AL73" s="70"/>
      <c r="AM73" s="70"/>
      <c r="AN73" s="70"/>
      <c r="AO73" s="70"/>
      <c r="AP73" s="70"/>
      <c r="AS73" s="71"/>
      <c r="AT73" s="71"/>
      <c r="AU73" s="45"/>
      <c r="AV73" s="45"/>
      <c r="AW73" s="45"/>
      <c r="AX73" s="3"/>
      <c r="DI73" s="71"/>
      <c r="DJ73" s="71"/>
      <c r="DK73" s="71"/>
      <c r="DL73" s="71"/>
      <c r="DM73" s="71"/>
      <c r="DN73" s="71"/>
      <c r="DO73" s="71"/>
    </row>
    <row r="74" spans="1:119" ht="13.5" thickBot="1">
      <c r="A74" s="717"/>
      <c r="B74" s="686"/>
      <c r="C74" s="710"/>
      <c r="D74" s="707"/>
      <c r="E74" s="724"/>
      <c r="F74" s="737"/>
      <c r="G74" s="729"/>
      <c r="H74" s="732"/>
      <c r="I74" s="735"/>
      <c r="J74" s="738"/>
      <c r="K74" s="729"/>
      <c r="L74" s="732"/>
      <c r="M74" s="714"/>
      <c r="N74" s="686"/>
      <c r="O74" s="711"/>
      <c r="P74" s="707"/>
      <c r="Q74" s="715"/>
      <c r="R74" s="687"/>
      <c r="S74" s="16">
        <v>7</v>
      </c>
      <c r="T74" s="14" t="s">
        <v>65</v>
      </c>
      <c r="U74" s="361"/>
      <c r="V74" s="382">
        <v>0</v>
      </c>
      <c r="W74" s="215">
        <v>1</v>
      </c>
      <c r="X74" s="156">
        <v>0</v>
      </c>
      <c r="Y74" s="156">
        <v>2</v>
      </c>
      <c r="Z74" s="383">
        <v>0</v>
      </c>
      <c r="AA74" s="384">
        <v>3</v>
      </c>
      <c r="AB74" s="385">
        <v>0</v>
      </c>
      <c r="AC74" s="386">
        <v>0</v>
      </c>
      <c r="AD74" s="386">
        <v>0</v>
      </c>
      <c r="AE74" s="386">
        <v>0</v>
      </c>
      <c r="AF74" s="362">
        <v>16</v>
      </c>
      <c r="AG74" s="366"/>
      <c r="AH74" s="392">
        <f t="shared" si="1"/>
        <v>22</v>
      </c>
      <c r="AI74" s="360"/>
      <c r="AJ74" s="3"/>
      <c r="AK74" s="70"/>
      <c r="AL74" s="70"/>
      <c r="AM74" s="70"/>
      <c r="AN74" s="70"/>
      <c r="AO74" s="70"/>
      <c r="AP74" s="70"/>
      <c r="AS74" s="71"/>
      <c r="AT74" s="71"/>
      <c r="AU74" s="45"/>
      <c r="AV74" s="45"/>
      <c r="AW74" s="45"/>
      <c r="AX74" s="3"/>
      <c r="DI74" s="71"/>
      <c r="DJ74" s="71"/>
      <c r="DK74" s="71"/>
      <c r="DL74" s="71"/>
      <c r="DM74" s="71"/>
      <c r="DN74" s="71"/>
      <c r="DO74" s="71"/>
    </row>
    <row r="75" spans="1:119" ht="13.5" thickBot="1">
      <c r="A75" s="718"/>
      <c r="B75" s="720"/>
      <c r="C75" s="51" t="s">
        <v>444</v>
      </c>
      <c r="D75" s="177" t="s">
        <v>445</v>
      </c>
      <c r="E75" s="177"/>
      <c r="F75" s="177"/>
      <c r="G75" s="177"/>
      <c r="H75" s="177"/>
      <c r="I75" s="177"/>
      <c r="J75" s="177"/>
      <c r="K75" s="177"/>
      <c r="L75" s="177"/>
      <c r="M75" s="209"/>
      <c r="N75" s="68"/>
      <c r="O75" s="338"/>
      <c r="P75" s="43"/>
      <c r="Q75" s="67"/>
      <c r="R75" s="67"/>
      <c r="S75" s="51"/>
      <c r="T75" s="159"/>
      <c r="U75" s="434"/>
      <c r="V75" s="388"/>
      <c r="W75" s="388"/>
      <c r="X75" s="388"/>
      <c r="Y75" s="388"/>
      <c r="Z75" s="388"/>
      <c r="AA75" s="388"/>
      <c r="AB75" s="388"/>
      <c r="AC75" s="388"/>
      <c r="AD75" s="388"/>
      <c r="AE75" s="388"/>
      <c r="AF75" s="389"/>
      <c r="AG75" s="363">
        <v>1428</v>
      </c>
      <c r="AH75" s="392">
        <f>SUM(U75:AG75)</f>
        <v>1428</v>
      </c>
      <c r="AI75" s="360"/>
      <c r="AJ75" s="3"/>
      <c r="AK75" s="70"/>
      <c r="AL75" s="70"/>
      <c r="AM75" s="70"/>
      <c r="AN75" s="70"/>
      <c r="AO75" s="70"/>
      <c r="AP75" s="70"/>
      <c r="AS75" s="71"/>
      <c r="AT75" s="71"/>
      <c r="AU75" s="45"/>
      <c r="AV75" s="45"/>
      <c r="AW75" s="102"/>
      <c r="AX75" s="3"/>
      <c r="AY75" s="175"/>
      <c r="DI75" s="71"/>
      <c r="DJ75" s="71"/>
      <c r="DK75" s="71"/>
      <c r="DL75" s="71"/>
      <c r="DM75" s="71"/>
      <c r="DN75" s="71"/>
      <c r="DO75" s="71"/>
    </row>
    <row r="76" spans="21:119" ht="12.75">
      <c r="U76" s="392">
        <f>SUM(U63:U75)</f>
        <v>28</v>
      </c>
      <c r="V76" s="392">
        <f>SUM(V63:V75)</f>
        <v>3</v>
      </c>
      <c r="W76" s="392">
        <f aca="true" t="shared" si="2" ref="W76:AH76">SUM(W63:W75)</f>
        <v>4021</v>
      </c>
      <c r="X76" s="392">
        <f t="shared" si="2"/>
        <v>487</v>
      </c>
      <c r="Y76" s="392">
        <f t="shared" si="2"/>
        <v>55</v>
      </c>
      <c r="Z76" s="392">
        <f t="shared" si="2"/>
        <v>72</v>
      </c>
      <c r="AA76" s="392">
        <f t="shared" si="2"/>
        <v>758</v>
      </c>
      <c r="AB76" s="392">
        <f t="shared" si="2"/>
        <v>2705</v>
      </c>
      <c r="AC76" s="392">
        <f t="shared" si="2"/>
        <v>1445</v>
      </c>
      <c r="AD76" s="392">
        <f t="shared" si="2"/>
        <v>241</v>
      </c>
      <c r="AE76" s="392">
        <f t="shared" si="2"/>
        <v>44</v>
      </c>
      <c r="AF76" s="392">
        <f t="shared" si="2"/>
        <v>16</v>
      </c>
      <c r="AG76" s="392">
        <f t="shared" si="2"/>
        <v>1428</v>
      </c>
      <c r="AH76" s="392">
        <f t="shared" si="2"/>
        <v>11303</v>
      </c>
      <c r="AI76" s="360"/>
      <c r="AP76" s="70"/>
      <c r="AS76" s="71"/>
      <c r="AT76" s="71"/>
      <c r="AU76" s="45"/>
      <c r="AV76" s="45"/>
      <c r="AW76" s="45"/>
      <c r="AX76" s="3"/>
      <c r="DO76" s="71"/>
    </row>
    <row r="77" spans="35:119" ht="12.75">
      <c r="AI77" s="360"/>
      <c r="AM77" s="102"/>
      <c r="AP77" s="70"/>
      <c r="AR77" s="175"/>
      <c r="AS77" s="218"/>
      <c r="AT77" s="71"/>
      <c r="AU77" s="45"/>
      <c r="AV77" s="45"/>
      <c r="AW77" s="102"/>
      <c r="AX77" s="3"/>
      <c r="AY77" s="175"/>
      <c r="DO77" s="71"/>
    </row>
    <row r="78" ht="12.75">
      <c r="AI78" s="360"/>
    </row>
  </sheetData>
  <sheetProtection/>
  <mergeCells count="95">
    <mergeCell ref="V59:AF59"/>
    <mergeCell ref="U54:AF54"/>
    <mergeCell ref="AG54:AG62"/>
    <mergeCell ref="G65:G74"/>
    <mergeCell ref="H65:H74"/>
    <mergeCell ref="I65:I74"/>
    <mergeCell ref="J65:J74"/>
    <mergeCell ref="K66:K74"/>
    <mergeCell ref="L66:L74"/>
    <mergeCell ref="V60:AF60"/>
    <mergeCell ref="U55:AF55"/>
    <mergeCell ref="U56:AF56"/>
    <mergeCell ref="V57:AF57"/>
    <mergeCell ref="V58:AF58"/>
    <mergeCell ref="Q69:Q74"/>
    <mergeCell ref="R69:R74"/>
    <mergeCell ref="U53:AF53"/>
    <mergeCell ref="AC46:AC48"/>
    <mergeCell ref="AD47:AD48"/>
    <mergeCell ref="AE47:AF47"/>
    <mergeCell ref="AD12:AD13"/>
    <mergeCell ref="AF6:AF15"/>
    <mergeCell ref="AF16:AF20"/>
    <mergeCell ref="AE6:AE11"/>
    <mergeCell ref="V37:V48"/>
    <mergeCell ref="V32:AF32"/>
    <mergeCell ref="V33:AF33"/>
    <mergeCell ref="V34:AF34"/>
    <mergeCell ref="AG6:AG20"/>
    <mergeCell ref="U51:AG51"/>
    <mergeCell ref="U52:AG52"/>
    <mergeCell ref="U25:AG25"/>
    <mergeCell ref="U26:AG26"/>
    <mergeCell ref="U27:AF27"/>
    <mergeCell ref="U28:AF28"/>
    <mergeCell ref="AG28:AG36"/>
    <mergeCell ref="U49:AF49"/>
    <mergeCell ref="AE12:AE15"/>
    <mergeCell ref="AE16:AE20"/>
    <mergeCell ref="AD8:AD10"/>
    <mergeCell ref="U29:AF29"/>
    <mergeCell ref="U30:AF30"/>
    <mergeCell ref="V31:AF31"/>
    <mergeCell ref="U32:U36"/>
    <mergeCell ref="Q66:Q67"/>
    <mergeCell ref="R66:R67"/>
    <mergeCell ref="U58:U62"/>
    <mergeCell ref="F64:F74"/>
    <mergeCell ref="O69:O74"/>
    <mergeCell ref="P69:P74"/>
    <mergeCell ref="O66:O67"/>
    <mergeCell ref="P66:P67"/>
    <mergeCell ref="M66:M74"/>
    <mergeCell ref="N66:N74"/>
    <mergeCell ref="A63:A75"/>
    <mergeCell ref="B63:B75"/>
    <mergeCell ref="C64:C74"/>
    <mergeCell ref="D64:D74"/>
    <mergeCell ref="E64:E74"/>
    <mergeCell ref="A37:A49"/>
    <mergeCell ref="B37:B49"/>
    <mergeCell ref="W37:AF37"/>
    <mergeCell ref="C38:C48"/>
    <mergeCell ref="D38:D48"/>
    <mergeCell ref="E38:E48"/>
    <mergeCell ref="F38:F48"/>
    <mergeCell ref="W38:AF38"/>
    <mergeCell ref="G39:G48"/>
    <mergeCell ref="H39:H48"/>
    <mergeCell ref="I39:I48"/>
    <mergeCell ref="J39:J48"/>
    <mergeCell ref="W39:AF39"/>
    <mergeCell ref="K40:K48"/>
    <mergeCell ref="L40:L48"/>
    <mergeCell ref="M40:M48"/>
    <mergeCell ref="N40:N48"/>
    <mergeCell ref="O40:O41"/>
    <mergeCell ref="P40:P41"/>
    <mergeCell ref="Q40:Q41"/>
    <mergeCell ref="O43:O48"/>
    <mergeCell ref="P43:P48"/>
    <mergeCell ref="Q43:Q48"/>
    <mergeCell ref="R40:R41"/>
    <mergeCell ref="W40:Z48"/>
    <mergeCell ref="AA40:AF40"/>
    <mergeCell ref="AA41:AF41"/>
    <mergeCell ref="AA42:AF42"/>
    <mergeCell ref="R43:R48"/>
    <mergeCell ref="AA43:AF43"/>
    <mergeCell ref="AA44:AA48"/>
    <mergeCell ref="AB44:AF44"/>
    <mergeCell ref="AC45:AF45"/>
    <mergeCell ref="AB45:AB48"/>
    <mergeCell ref="AD46:AF46"/>
    <mergeCell ref="U39:U48"/>
  </mergeCells>
  <printOptions horizontalCentered="1" verticalCentered="1"/>
  <pageMargins left="0" right="0" top="0" bottom="0" header="0" footer="0"/>
  <pageSetup fitToHeight="1" fitToWidth="1" horizontalDpi="600" verticalDpi="600" orientation="portrait" paperSize="9" scale="60" r:id="rId1"/>
  <colBreaks count="1" manualBreakCount="1">
    <brk id="33" max="62" man="1"/>
  </colBreaks>
</worksheet>
</file>

<file path=xl/worksheets/sheet10.xml><?xml version="1.0" encoding="utf-8"?>
<worksheet xmlns="http://schemas.openxmlformats.org/spreadsheetml/2006/main" xmlns:r="http://schemas.openxmlformats.org/officeDocument/2006/relationships">
  <sheetPr>
    <pageSetUpPr fitToPage="1"/>
  </sheetPr>
  <dimension ref="A1:CP36"/>
  <sheetViews>
    <sheetView zoomScaleSheetLayoutView="75" zoomScalePageLayoutView="0" workbookViewId="0" topLeftCell="A1">
      <selection activeCell="H31" sqref="H31"/>
    </sheetView>
  </sheetViews>
  <sheetFormatPr defaultColWidth="9.140625" defaultRowHeight="12.75"/>
  <cols>
    <col min="1" max="1" width="4.421875" style="71" customWidth="1"/>
    <col min="2" max="2" width="5.7109375" style="71" customWidth="1"/>
    <col min="3" max="3" width="3.7109375" style="71" customWidth="1"/>
    <col min="4" max="4" width="22.140625" style="71" customWidth="1"/>
    <col min="5" max="8" width="10.00390625" style="71" customWidth="1"/>
    <col min="9" max="14" width="12.7109375" style="71" customWidth="1"/>
    <col min="15" max="16" width="10.28125" style="45" customWidth="1"/>
    <col min="17" max="17" width="10.28125" style="3" customWidth="1"/>
    <col min="18" max="18" width="10.28125" style="70" customWidth="1"/>
    <col min="19" max="94" width="9.140625" style="70" customWidth="1"/>
    <col min="95" max="16384" width="9.140625" style="71" customWidth="1"/>
  </cols>
  <sheetData>
    <row r="1" s="443" customFormat="1" ht="12.75">
      <c r="A1" s="84" t="s">
        <v>514</v>
      </c>
    </row>
    <row r="2" spans="1:3" s="443" customFormat="1" ht="12.75">
      <c r="A2" s="71" t="s">
        <v>526</v>
      </c>
      <c r="C2" s="71" t="s">
        <v>535</v>
      </c>
    </row>
    <row r="3" s="443" customFormat="1" ht="12.75">
      <c r="C3" s="71" t="s">
        <v>536</v>
      </c>
    </row>
    <row r="4" s="443" customFormat="1" ht="13.5" thickBot="1">
      <c r="E4" s="2"/>
    </row>
    <row r="5" spans="1:14" s="443" customFormat="1" ht="12.75">
      <c r="A5" s="85">
        <v>-1</v>
      </c>
      <c r="B5" s="71"/>
      <c r="C5" s="85" t="s">
        <v>67</v>
      </c>
      <c r="D5" s="86"/>
      <c r="E5" s="71"/>
      <c r="F5" s="395">
        <f>SUM(F31:H33)</f>
        <v>7263</v>
      </c>
      <c r="G5" s="395">
        <f>F5</f>
        <v>7263</v>
      </c>
      <c r="H5" s="395">
        <f>G5</f>
        <v>7263</v>
      </c>
      <c r="I5" s="2"/>
      <c r="J5" s="2"/>
      <c r="K5" s="2"/>
      <c r="L5" s="2"/>
      <c r="M5" s="70"/>
      <c r="N5" s="2"/>
    </row>
    <row r="6" spans="1:94" ht="12.75">
      <c r="A6" s="99">
        <v>100</v>
      </c>
      <c r="C6" s="99" t="s">
        <v>269</v>
      </c>
      <c r="F6" s="414">
        <f>SUM(E31)</f>
        <v>3946</v>
      </c>
      <c r="G6" s="397">
        <f>SUM(F6:F6)</f>
        <v>3946</v>
      </c>
      <c r="H6" s="1005">
        <f>SUM(G6:G7)</f>
        <v>4040</v>
      </c>
      <c r="I6" s="70"/>
      <c r="J6" s="70"/>
      <c r="K6" s="70"/>
      <c r="L6" s="70"/>
      <c r="M6" s="70"/>
      <c r="N6" s="70"/>
      <c r="O6" s="70"/>
      <c r="P6" s="70"/>
      <c r="Q6" s="70"/>
      <c r="CF6" s="71"/>
      <c r="CG6" s="71"/>
      <c r="CH6" s="71"/>
      <c r="CI6" s="71"/>
      <c r="CJ6" s="71"/>
      <c r="CK6" s="71"/>
      <c r="CL6" s="71"/>
      <c r="CM6" s="71"/>
      <c r="CN6" s="71"/>
      <c r="CO6" s="71"/>
      <c r="CP6" s="71"/>
    </row>
    <row r="7" spans="1:94" ht="12.75">
      <c r="A7" s="80">
        <v>200</v>
      </c>
      <c r="C7" s="103" t="s">
        <v>270</v>
      </c>
      <c r="F7" s="428">
        <f>E32</f>
        <v>94</v>
      </c>
      <c r="G7" s="428">
        <f>SUM(F7:F7)</f>
        <v>94</v>
      </c>
      <c r="H7" s="1010"/>
      <c r="I7" s="70"/>
      <c r="J7" s="70"/>
      <c r="K7" s="70"/>
      <c r="L7" s="70"/>
      <c r="M7" s="70"/>
      <c r="N7" s="70"/>
      <c r="O7" s="70"/>
      <c r="P7" s="70"/>
      <c r="Q7" s="70"/>
      <c r="CF7" s="71"/>
      <c r="CG7" s="71"/>
      <c r="CH7" s="71"/>
      <c r="CI7" s="71"/>
      <c r="CJ7" s="71"/>
      <c r="CK7" s="71"/>
      <c r="CL7" s="71"/>
      <c r="CM7" s="71"/>
      <c r="CN7" s="71"/>
      <c r="CO7" s="71"/>
      <c r="CP7" s="71"/>
    </row>
    <row r="8" spans="1:94" ht="13.5" thickBot="1">
      <c r="A8" s="88" t="s">
        <v>2</v>
      </c>
      <c r="C8" s="85" t="s">
        <v>68</v>
      </c>
      <c r="D8" s="86"/>
      <c r="F8" s="396">
        <f>E33</f>
        <v>0</v>
      </c>
      <c r="G8" s="396">
        <f>F8</f>
        <v>0</v>
      </c>
      <c r="H8" s="396">
        <f>G8</f>
        <v>0</v>
      </c>
      <c r="I8" s="70"/>
      <c r="J8" s="70"/>
      <c r="K8" s="70"/>
      <c r="L8" s="70"/>
      <c r="M8" s="70"/>
      <c r="N8" s="70"/>
      <c r="O8" s="70"/>
      <c r="P8" s="70"/>
      <c r="Q8" s="70"/>
      <c r="CF8" s="71"/>
      <c r="CG8" s="71"/>
      <c r="CH8" s="71"/>
      <c r="CI8" s="71"/>
      <c r="CJ8" s="71"/>
      <c r="CK8" s="71"/>
      <c r="CL8" s="71"/>
      <c r="CM8" s="71"/>
      <c r="CN8" s="71"/>
      <c r="CO8" s="71"/>
      <c r="CP8" s="71"/>
    </row>
    <row r="9" spans="6:14" s="89" customFormat="1" ht="13.5" thickBot="1">
      <c r="F9" s="186"/>
      <c r="G9" s="219"/>
      <c r="H9" s="220">
        <f>SUM(H5:H8)</f>
        <v>11303</v>
      </c>
      <c r="I9" s="94"/>
      <c r="J9" s="94"/>
      <c r="K9" s="94"/>
      <c r="L9" s="94"/>
      <c r="M9" s="94"/>
      <c r="N9" s="94"/>
    </row>
    <row r="10" spans="5:94" ht="14.25" thickBot="1" thickTop="1">
      <c r="E10" s="221"/>
      <c r="N10" s="70"/>
      <c r="O10" s="70"/>
      <c r="P10" s="70"/>
      <c r="Q10" s="70"/>
      <c r="CG10" s="71"/>
      <c r="CH10" s="71"/>
      <c r="CI10" s="71"/>
      <c r="CJ10" s="71"/>
      <c r="CK10" s="71"/>
      <c r="CL10" s="71"/>
      <c r="CM10" s="71"/>
      <c r="CN10" s="71"/>
      <c r="CO10" s="71"/>
      <c r="CP10" s="71"/>
    </row>
    <row r="11" spans="1:94" ht="12.75">
      <c r="A11" s="84" t="s">
        <v>514</v>
      </c>
      <c r="B11" s="70"/>
      <c r="C11" s="70"/>
      <c r="D11" s="70"/>
      <c r="E11" s="744" t="s">
        <v>436</v>
      </c>
      <c r="F11" s="745"/>
      <c r="G11" s="745"/>
      <c r="H11" s="746"/>
      <c r="I11" s="202"/>
      <c r="J11" s="202"/>
      <c r="K11" s="202"/>
      <c r="L11" s="202"/>
      <c r="M11" s="202"/>
      <c r="N11" s="70"/>
      <c r="O11" s="70"/>
      <c r="P11" s="70"/>
      <c r="Q11" s="70"/>
      <c r="CE11" s="71"/>
      <c r="CF11" s="71"/>
      <c r="CG11" s="71"/>
      <c r="CH11" s="71"/>
      <c r="CI11" s="71"/>
      <c r="CJ11" s="71"/>
      <c r="CK11" s="71"/>
      <c r="CL11" s="71"/>
      <c r="CM11" s="71"/>
      <c r="CN11" s="71"/>
      <c r="CO11" s="71"/>
      <c r="CP11" s="71"/>
    </row>
    <row r="12" spans="1:94" ht="12.75">
      <c r="A12" s="70"/>
      <c r="B12" s="70"/>
      <c r="C12" s="70"/>
      <c r="D12" s="70"/>
      <c r="E12" s="747" t="s">
        <v>437</v>
      </c>
      <c r="F12" s="748"/>
      <c r="G12" s="748"/>
      <c r="H12" s="749"/>
      <c r="I12" s="201"/>
      <c r="J12" s="201"/>
      <c r="K12" s="201"/>
      <c r="L12" s="201"/>
      <c r="M12" s="201"/>
      <c r="N12" s="70"/>
      <c r="O12" s="70"/>
      <c r="P12" s="70"/>
      <c r="Q12" s="70"/>
      <c r="CE12" s="71"/>
      <c r="CF12" s="71"/>
      <c r="CG12" s="71"/>
      <c r="CH12" s="71"/>
      <c r="CI12" s="71"/>
      <c r="CJ12" s="71"/>
      <c r="CK12" s="71"/>
      <c r="CL12" s="71"/>
      <c r="CM12" s="71"/>
      <c r="CN12" s="71"/>
      <c r="CO12" s="71"/>
      <c r="CP12" s="71"/>
    </row>
    <row r="13" spans="1:94" ht="12.75">
      <c r="A13" s="70"/>
      <c r="B13" s="70"/>
      <c r="C13" s="70"/>
      <c r="D13" s="70"/>
      <c r="E13" s="747" t="s">
        <v>205</v>
      </c>
      <c r="F13" s="748"/>
      <c r="G13" s="750"/>
      <c r="H13" s="315" t="s">
        <v>330</v>
      </c>
      <c r="I13" s="70"/>
      <c r="J13" s="70"/>
      <c r="K13" s="70"/>
      <c r="L13" s="70"/>
      <c r="M13" s="70"/>
      <c r="N13" s="70"/>
      <c r="O13" s="70"/>
      <c r="P13" s="70"/>
      <c r="Q13" s="70"/>
      <c r="BZ13" s="71"/>
      <c r="CA13" s="71"/>
      <c r="CB13" s="71"/>
      <c r="CC13" s="71"/>
      <c r="CD13" s="71"/>
      <c r="CE13" s="71"/>
      <c r="CF13" s="71"/>
      <c r="CG13" s="71"/>
      <c r="CH13" s="71"/>
      <c r="CI13" s="71"/>
      <c r="CJ13" s="71"/>
      <c r="CK13" s="71"/>
      <c r="CL13" s="71"/>
      <c r="CM13" s="71"/>
      <c r="CN13" s="71"/>
      <c r="CO13" s="71"/>
      <c r="CP13" s="71"/>
    </row>
    <row r="14" spans="1:94" ht="12.75">
      <c r="A14" s="70"/>
      <c r="B14" s="70"/>
      <c r="C14" s="70"/>
      <c r="D14" s="70"/>
      <c r="E14" s="751" t="s">
        <v>438</v>
      </c>
      <c r="F14" s="752"/>
      <c r="G14" s="753"/>
      <c r="H14" s="754" t="s">
        <v>283</v>
      </c>
      <c r="I14" s="70"/>
      <c r="J14" s="70"/>
      <c r="K14" s="70"/>
      <c r="L14" s="70"/>
      <c r="M14" s="70"/>
      <c r="N14" s="70"/>
      <c r="O14" s="70"/>
      <c r="P14" s="70"/>
      <c r="Q14" s="70"/>
      <c r="BZ14" s="71"/>
      <c r="CA14" s="71"/>
      <c r="CB14" s="71"/>
      <c r="CC14" s="71"/>
      <c r="CD14" s="71"/>
      <c r="CE14" s="71"/>
      <c r="CF14" s="71"/>
      <c r="CG14" s="71"/>
      <c r="CH14" s="71"/>
      <c r="CI14" s="71"/>
      <c r="CJ14" s="71"/>
      <c r="CK14" s="71"/>
      <c r="CL14" s="71"/>
      <c r="CM14" s="71"/>
      <c r="CN14" s="71"/>
      <c r="CO14" s="71"/>
      <c r="CP14" s="71"/>
    </row>
    <row r="15" spans="1:94" ht="12.75">
      <c r="A15" s="346"/>
      <c r="B15" s="346"/>
      <c r="C15" s="346"/>
      <c r="D15" s="346"/>
      <c r="E15" s="1007" t="s">
        <v>465</v>
      </c>
      <c r="F15" s="1008"/>
      <c r="G15" s="1009"/>
      <c r="H15" s="754"/>
      <c r="I15" s="45"/>
      <c r="J15" s="45"/>
      <c r="K15" s="3"/>
      <c r="L15" s="70"/>
      <c r="M15" s="70"/>
      <c r="N15" s="70"/>
      <c r="O15" s="70"/>
      <c r="P15" s="70"/>
      <c r="Q15" s="70"/>
      <c r="CK15" s="71"/>
      <c r="CL15" s="71"/>
      <c r="CM15" s="71"/>
      <c r="CN15" s="71"/>
      <c r="CO15" s="71"/>
      <c r="CP15" s="71"/>
    </row>
    <row r="16" spans="1:94" ht="25.5" customHeight="1">
      <c r="A16" s="346"/>
      <c r="B16" s="346"/>
      <c r="C16" s="346"/>
      <c r="D16" s="346"/>
      <c r="E16" s="822" t="s">
        <v>466</v>
      </c>
      <c r="F16" s="782"/>
      <c r="G16" s="783"/>
      <c r="H16" s="754"/>
      <c r="I16" s="45"/>
      <c r="J16" s="45"/>
      <c r="K16" s="3"/>
      <c r="O16" s="70"/>
      <c r="P16" s="70"/>
      <c r="Q16" s="70"/>
      <c r="CK16" s="71"/>
      <c r="CL16" s="71"/>
      <c r="CM16" s="71"/>
      <c r="CN16" s="71"/>
      <c r="CO16" s="71"/>
      <c r="CP16" s="71"/>
    </row>
    <row r="17" spans="1:94" ht="12.75">
      <c r="A17" s="346"/>
      <c r="B17" s="346"/>
      <c r="C17" s="346"/>
      <c r="D17" s="346"/>
      <c r="E17" s="135">
        <v>1</v>
      </c>
      <c r="F17" s="211" t="s">
        <v>277</v>
      </c>
      <c r="G17" s="348" t="s">
        <v>444</v>
      </c>
      <c r="H17" s="754"/>
      <c r="I17" s="45"/>
      <c r="J17" s="45"/>
      <c r="K17" s="3"/>
      <c r="O17" s="70"/>
      <c r="P17" s="70"/>
      <c r="Q17" s="70"/>
      <c r="CK17" s="71"/>
      <c r="CL17" s="71"/>
      <c r="CM17" s="71"/>
      <c r="CN17" s="71"/>
      <c r="CO17" s="71"/>
      <c r="CP17" s="71"/>
    </row>
    <row r="18" spans="1:94" ht="63" customHeight="1" thickBot="1">
      <c r="A18" s="346"/>
      <c r="B18" s="346"/>
      <c r="C18" s="346"/>
      <c r="D18" s="346"/>
      <c r="E18" s="353" t="s">
        <v>274</v>
      </c>
      <c r="F18" s="459" t="s">
        <v>511</v>
      </c>
      <c r="G18" s="459" t="s">
        <v>3</v>
      </c>
      <c r="H18" s="755"/>
      <c r="I18" s="45"/>
      <c r="J18" s="45"/>
      <c r="K18" s="3"/>
      <c r="O18" s="70"/>
      <c r="P18" s="70"/>
      <c r="Q18" s="70"/>
      <c r="CK18" s="71"/>
      <c r="CL18" s="71"/>
      <c r="CM18" s="71"/>
      <c r="CN18" s="71"/>
      <c r="CO18" s="71"/>
      <c r="CP18" s="71"/>
    </row>
    <row r="19" spans="1:94" ht="29.25" customHeight="1" thickBot="1">
      <c r="A19" s="723" t="s">
        <v>512</v>
      </c>
      <c r="B19" s="685" t="s">
        <v>513</v>
      </c>
      <c r="C19" s="351">
        <v>1</v>
      </c>
      <c r="D19" s="14" t="s">
        <v>62</v>
      </c>
      <c r="E19" s="483">
        <v>100</v>
      </c>
      <c r="F19" s="994"/>
      <c r="G19" s="1011"/>
      <c r="H19" s="995"/>
      <c r="I19" s="45"/>
      <c r="J19" s="45"/>
      <c r="K19" s="3"/>
      <c r="O19" s="70"/>
      <c r="P19" s="70"/>
      <c r="Q19" s="70"/>
      <c r="CK19" s="71"/>
      <c r="CL19" s="71"/>
      <c r="CM19" s="71"/>
      <c r="CN19" s="71"/>
      <c r="CO19" s="71"/>
      <c r="CP19" s="71"/>
    </row>
    <row r="20" spans="1:94" ht="29.25" customHeight="1" thickBot="1">
      <c r="A20" s="724"/>
      <c r="B20" s="686"/>
      <c r="C20" s="351">
        <v>2</v>
      </c>
      <c r="D20" s="14" t="s">
        <v>61</v>
      </c>
      <c r="E20" s="484">
        <v>200</v>
      </c>
      <c r="F20" s="998"/>
      <c r="G20" s="1012"/>
      <c r="H20" s="999"/>
      <c r="I20" s="45"/>
      <c r="J20" s="45"/>
      <c r="K20" s="3"/>
      <c r="L20" s="70"/>
      <c r="M20" s="70"/>
      <c r="N20" s="70"/>
      <c r="O20" s="70"/>
      <c r="P20" s="70"/>
      <c r="Q20" s="70"/>
      <c r="CK20" s="71"/>
      <c r="CL20" s="71"/>
      <c r="CM20" s="71"/>
      <c r="CN20" s="71"/>
      <c r="CO20" s="71"/>
      <c r="CP20" s="71"/>
    </row>
    <row r="21" spans="1:94" ht="29.25" customHeight="1" thickBot="1">
      <c r="A21" s="989"/>
      <c r="B21" s="720"/>
      <c r="C21" s="357" t="s">
        <v>2</v>
      </c>
      <c r="D21" s="22" t="s">
        <v>263</v>
      </c>
      <c r="E21" s="223" t="s">
        <v>2</v>
      </c>
      <c r="F21" s="1000">
        <v>-1</v>
      </c>
      <c r="G21" s="1004"/>
      <c r="H21" s="1001"/>
      <c r="I21" s="45"/>
      <c r="J21" s="45"/>
      <c r="K21" s="3"/>
      <c r="L21" s="70"/>
      <c r="M21" s="70"/>
      <c r="N21" s="70"/>
      <c r="O21" s="70"/>
      <c r="P21" s="70"/>
      <c r="Q21" s="175"/>
      <c r="CK21" s="71"/>
      <c r="CL21" s="71"/>
      <c r="CM21" s="71"/>
      <c r="CN21" s="71"/>
      <c r="CO21" s="71"/>
      <c r="CP21" s="71"/>
    </row>
    <row r="22" ht="13.5" thickBot="1"/>
    <row r="23" spans="1:94" ht="12.75">
      <c r="A23" s="84" t="s">
        <v>514</v>
      </c>
      <c r="B23" s="70"/>
      <c r="C23" s="70"/>
      <c r="D23" s="70"/>
      <c r="E23" s="744" t="s">
        <v>436</v>
      </c>
      <c r="F23" s="745"/>
      <c r="G23" s="745"/>
      <c r="H23" s="746"/>
      <c r="I23" s="202"/>
      <c r="J23" s="202"/>
      <c r="K23" s="202"/>
      <c r="L23" s="202"/>
      <c r="M23" s="202"/>
      <c r="N23" s="70"/>
      <c r="O23" s="70"/>
      <c r="P23" s="70"/>
      <c r="Q23" s="70"/>
      <c r="CE23" s="71"/>
      <c r="CF23" s="71"/>
      <c r="CG23" s="71"/>
      <c r="CH23" s="71"/>
      <c r="CI23" s="71"/>
      <c r="CJ23" s="71"/>
      <c r="CK23" s="71"/>
      <c r="CL23" s="71"/>
      <c r="CM23" s="71"/>
      <c r="CN23" s="71"/>
      <c r="CO23" s="71"/>
      <c r="CP23" s="71"/>
    </row>
    <row r="24" spans="1:94" ht="12.75">
      <c r="A24" s="70"/>
      <c r="B24" s="70"/>
      <c r="C24" s="70"/>
      <c r="D24" s="70"/>
      <c r="E24" s="747" t="s">
        <v>437</v>
      </c>
      <c r="F24" s="748"/>
      <c r="G24" s="748"/>
      <c r="H24" s="749"/>
      <c r="I24" s="201"/>
      <c r="J24" s="201"/>
      <c r="K24" s="201"/>
      <c r="L24" s="201"/>
      <c r="M24" s="201"/>
      <c r="N24" s="70"/>
      <c r="O24" s="70"/>
      <c r="P24" s="70"/>
      <c r="Q24" s="70"/>
      <c r="CE24" s="71"/>
      <c r="CF24" s="71"/>
      <c r="CG24" s="71"/>
      <c r="CH24" s="71"/>
      <c r="CI24" s="71"/>
      <c r="CJ24" s="71"/>
      <c r="CK24" s="71"/>
      <c r="CL24" s="71"/>
      <c r="CM24" s="71"/>
      <c r="CN24" s="71"/>
      <c r="CO24" s="71"/>
      <c r="CP24" s="71"/>
    </row>
    <row r="25" spans="1:94" ht="12.75">
      <c r="A25" s="70"/>
      <c r="B25" s="70"/>
      <c r="C25" s="70"/>
      <c r="D25" s="70"/>
      <c r="E25" s="747" t="s">
        <v>205</v>
      </c>
      <c r="F25" s="748"/>
      <c r="G25" s="750"/>
      <c r="H25" s="315" t="s">
        <v>330</v>
      </c>
      <c r="I25" s="70"/>
      <c r="J25" s="70"/>
      <c r="K25" s="70"/>
      <c r="L25" s="70"/>
      <c r="M25" s="70"/>
      <c r="N25" s="70"/>
      <c r="O25" s="70"/>
      <c r="P25" s="70"/>
      <c r="Q25" s="70"/>
      <c r="BZ25" s="71"/>
      <c r="CA25" s="71"/>
      <c r="CB25" s="71"/>
      <c r="CC25" s="71"/>
      <c r="CD25" s="71"/>
      <c r="CE25" s="71"/>
      <c r="CF25" s="71"/>
      <c r="CG25" s="71"/>
      <c r="CH25" s="71"/>
      <c r="CI25" s="71"/>
      <c r="CJ25" s="71"/>
      <c r="CK25" s="71"/>
      <c r="CL25" s="71"/>
      <c r="CM25" s="71"/>
      <c r="CN25" s="71"/>
      <c r="CO25" s="71"/>
      <c r="CP25" s="71"/>
    </row>
    <row r="26" spans="1:94" ht="12.75" customHeight="1">
      <c r="A26" s="70"/>
      <c r="B26" s="70"/>
      <c r="C26" s="70"/>
      <c r="D26" s="70"/>
      <c r="E26" s="751" t="s">
        <v>438</v>
      </c>
      <c r="F26" s="752"/>
      <c r="G26" s="753"/>
      <c r="H26" s="754" t="s">
        <v>283</v>
      </c>
      <c r="I26" s="70"/>
      <c r="J26" s="70"/>
      <c r="K26" s="70"/>
      <c r="L26" s="70"/>
      <c r="M26" s="70"/>
      <c r="N26" s="70"/>
      <c r="O26" s="70"/>
      <c r="P26" s="70"/>
      <c r="Q26" s="70"/>
      <c r="BZ26" s="71"/>
      <c r="CA26" s="71"/>
      <c r="CB26" s="71"/>
      <c r="CC26" s="71"/>
      <c r="CD26" s="71"/>
      <c r="CE26" s="71"/>
      <c r="CF26" s="71"/>
      <c r="CG26" s="71"/>
      <c r="CH26" s="71"/>
      <c r="CI26" s="71"/>
      <c r="CJ26" s="71"/>
      <c r="CK26" s="71"/>
      <c r="CL26" s="71"/>
      <c r="CM26" s="71"/>
      <c r="CN26" s="71"/>
      <c r="CO26" s="71"/>
      <c r="CP26" s="71"/>
    </row>
    <row r="27" spans="1:94" ht="12.75">
      <c r="A27" s="346"/>
      <c r="B27" s="346"/>
      <c r="C27" s="346"/>
      <c r="D27" s="346"/>
      <c r="E27" s="1007" t="s">
        <v>465</v>
      </c>
      <c r="F27" s="1008"/>
      <c r="G27" s="1009"/>
      <c r="H27" s="754"/>
      <c r="I27" s="45"/>
      <c r="J27" s="45"/>
      <c r="K27" s="3"/>
      <c r="L27" s="70"/>
      <c r="M27" s="70"/>
      <c r="N27" s="70"/>
      <c r="O27" s="70"/>
      <c r="P27" s="70"/>
      <c r="Q27" s="70"/>
      <c r="CK27" s="71"/>
      <c r="CL27" s="71"/>
      <c r="CM27" s="71"/>
      <c r="CN27" s="71"/>
      <c r="CO27" s="71"/>
      <c r="CP27" s="71"/>
    </row>
    <row r="28" spans="1:94" ht="25.5" customHeight="1">
      <c r="A28" s="346"/>
      <c r="B28" s="346"/>
      <c r="C28" s="346"/>
      <c r="D28" s="346"/>
      <c r="E28" s="822" t="s">
        <v>466</v>
      </c>
      <c r="F28" s="782"/>
      <c r="G28" s="783"/>
      <c r="H28" s="754"/>
      <c r="I28" s="45"/>
      <c r="J28" s="45"/>
      <c r="K28" s="3"/>
      <c r="L28" s="70"/>
      <c r="M28" s="70"/>
      <c r="N28" s="70"/>
      <c r="O28" s="70"/>
      <c r="P28" s="70"/>
      <c r="Q28" s="70"/>
      <c r="CK28" s="71"/>
      <c r="CL28" s="71"/>
      <c r="CM28" s="71"/>
      <c r="CN28" s="71"/>
      <c r="CO28" s="71"/>
      <c r="CP28" s="71"/>
    </row>
    <row r="29" spans="1:94" ht="12.75">
      <c r="A29" s="346"/>
      <c r="B29" s="346"/>
      <c r="C29" s="346"/>
      <c r="D29" s="346"/>
      <c r="E29" s="135">
        <v>1</v>
      </c>
      <c r="F29" s="211" t="s">
        <v>277</v>
      </c>
      <c r="G29" s="348" t="s">
        <v>444</v>
      </c>
      <c r="H29" s="754"/>
      <c r="I29" s="45"/>
      <c r="J29" s="360"/>
      <c r="K29" s="3"/>
      <c r="L29" s="70"/>
      <c r="M29" s="70"/>
      <c r="N29" s="70"/>
      <c r="O29" s="70"/>
      <c r="P29" s="70"/>
      <c r="Q29" s="70"/>
      <c r="CK29" s="71"/>
      <c r="CL29" s="71"/>
      <c r="CM29" s="71"/>
      <c r="CN29" s="71"/>
      <c r="CO29" s="71"/>
      <c r="CP29" s="71"/>
    </row>
    <row r="30" spans="1:94" ht="61.5" customHeight="1" thickBot="1">
      <c r="A30" s="346"/>
      <c r="B30" s="346"/>
      <c r="C30" s="346"/>
      <c r="D30" s="346"/>
      <c r="E30" s="353" t="s">
        <v>274</v>
      </c>
      <c r="F30" s="459" t="s">
        <v>511</v>
      </c>
      <c r="G30" s="459" t="s">
        <v>3</v>
      </c>
      <c r="H30" s="755"/>
      <c r="I30" s="45"/>
      <c r="J30" s="360"/>
      <c r="K30" s="3"/>
      <c r="L30" s="70"/>
      <c r="M30" s="70"/>
      <c r="N30" s="70"/>
      <c r="O30" s="70"/>
      <c r="P30" s="70"/>
      <c r="Q30" s="70"/>
      <c r="CK30" s="71"/>
      <c r="CL30" s="71"/>
      <c r="CM30" s="71"/>
      <c r="CN30" s="71"/>
      <c r="CO30" s="71"/>
      <c r="CP30" s="71"/>
    </row>
    <row r="31" spans="1:94" ht="29.25" customHeight="1" thickBot="1">
      <c r="A31" s="723" t="s">
        <v>512</v>
      </c>
      <c r="B31" s="685" t="s">
        <v>513</v>
      </c>
      <c r="C31" s="351">
        <v>1</v>
      </c>
      <c r="D31" s="14" t="s">
        <v>62</v>
      </c>
      <c r="E31" s="214">
        <v>3946</v>
      </c>
      <c r="F31" s="430"/>
      <c r="G31" s="461"/>
      <c r="H31" s="431"/>
      <c r="I31" s="392">
        <f>SUM(E31:H31)</f>
        <v>3946</v>
      </c>
      <c r="J31" s="360"/>
      <c r="K31" s="3"/>
      <c r="L31" s="70"/>
      <c r="M31" s="175"/>
      <c r="N31" s="70"/>
      <c r="O31" s="70"/>
      <c r="P31" s="70"/>
      <c r="Q31" s="70"/>
      <c r="CK31" s="71"/>
      <c r="CL31" s="71"/>
      <c r="CM31" s="71"/>
      <c r="CN31" s="71"/>
      <c r="CO31" s="71"/>
      <c r="CP31" s="71"/>
    </row>
    <row r="32" spans="1:94" ht="29.25" customHeight="1" thickBot="1">
      <c r="A32" s="724"/>
      <c r="B32" s="686"/>
      <c r="C32" s="351">
        <v>2</v>
      </c>
      <c r="D32" s="14" t="s">
        <v>61</v>
      </c>
      <c r="E32" s="158">
        <v>94</v>
      </c>
      <c r="F32" s="434"/>
      <c r="G32" s="460"/>
      <c r="H32" s="435"/>
      <c r="I32" s="392">
        <f>SUM(E32:H32)</f>
        <v>94</v>
      </c>
      <c r="J32" s="360"/>
      <c r="K32" s="3"/>
      <c r="L32" s="70"/>
      <c r="M32" s="70"/>
      <c r="N32" s="70"/>
      <c r="O32" s="70"/>
      <c r="P32" s="70"/>
      <c r="Q32" s="70"/>
      <c r="CK32" s="71"/>
      <c r="CL32" s="71"/>
      <c r="CM32" s="71"/>
      <c r="CN32" s="71"/>
      <c r="CO32" s="71"/>
      <c r="CP32" s="71"/>
    </row>
    <row r="33" spans="1:94" ht="29.25" customHeight="1" thickBot="1">
      <c r="A33" s="989"/>
      <c r="B33" s="720"/>
      <c r="C33" s="357" t="s">
        <v>2</v>
      </c>
      <c r="D33" s="22" t="s">
        <v>263</v>
      </c>
      <c r="E33" s="139">
        <v>0</v>
      </c>
      <c r="F33" s="426">
        <v>802</v>
      </c>
      <c r="G33" s="152">
        <v>5033</v>
      </c>
      <c r="H33" s="153">
        <v>1428</v>
      </c>
      <c r="I33" s="392">
        <f>SUM(E33:H33)</f>
        <v>7263</v>
      </c>
      <c r="J33" s="360"/>
      <c r="K33" s="3"/>
      <c r="L33" s="70"/>
      <c r="M33" s="70"/>
      <c r="N33" s="70"/>
      <c r="O33" s="175"/>
      <c r="P33" s="175"/>
      <c r="Q33" s="175"/>
      <c r="CK33" s="71"/>
      <c r="CL33" s="71"/>
      <c r="CM33" s="71"/>
      <c r="CN33" s="71"/>
      <c r="CO33" s="71"/>
      <c r="CP33" s="71"/>
    </row>
    <row r="34" spans="1:94" s="3" customFormat="1" ht="12.75">
      <c r="A34" s="71"/>
      <c r="B34" s="71"/>
      <c r="C34" s="71"/>
      <c r="D34" s="71"/>
      <c r="E34" s="71"/>
      <c r="F34" s="71"/>
      <c r="G34" s="71"/>
      <c r="H34" s="71"/>
      <c r="I34" s="392">
        <f>SUM(I31:I33)</f>
        <v>11303</v>
      </c>
      <c r="J34" s="360"/>
      <c r="K34" s="71"/>
      <c r="L34" s="71"/>
      <c r="M34" s="71"/>
      <c r="N34" s="71"/>
      <c r="O34" s="45"/>
      <c r="P34" s="45"/>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row>
    <row r="35" spans="1:94" s="3" customFormat="1" ht="12.75">
      <c r="A35" s="71"/>
      <c r="B35" s="71"/>
      <c r="C35" s="71"/>
      <c r="D35" s="71"/>
      <c r="E35" s="71"/>
      <c r="F35" s="71"/>
      <c r="G35" s="71"/>
      <c r="H35" s="71"/>
      <c r="I35" s="71"/>
      <c r="J35" s="360"/>
      <c r="K35" s="71"/>
      <c r="L35" s="71"/>
      <c r="M35" s="218"/>
      <c r="N35" s="71"/>
      <c r="O35" s="102"/>
      <c r="P35" s="102"/>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row>
    <row r="36" spans="1:94" s="3" customFormat="1" ht="12.75">
      <c r="A36" s="71"/>
      <c r="B36" s="71"/>
      <c r="C36" s="71"/>
      <c r="D36" s="71"/>
      <c r="E36" s="71"/>
      <c r="F36" s="71"/>
      <c r="G36" s="71"/>
      <c r="H36" s="71"/>
      <c r="I36" s="71"/>
      <c r="J36" s="360"/>
      <c r="K36" s="71"/>
      <c r="L36" s="71"/>
      <c r="M36" s="71"/>
      <c r="N36" s="71"/>
      <c r="O36" s="45"/>
      <c r="P36" s="45"/>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row>
  </sheetData>
  <sheetProtection/>
  <mergeCells count="21">
    <mergeCell ref="A31:A33"/>
    <mergeCell ref="B31:B33"/>
    <mergeCell ref="E27:G27"/>
    <mergeCell ref="E28:G28"/>
    <mergeCell ref="E24:H24"/>
    <mergeCell ref="E25:G25"/>
    <mergeCell ref="E26:G26"/>
    <mergeCell ref="H26:H30"/>
    <mergeCell ref="A19:A21"/>
    <mergeCell ref="B19:B21"/>
    <mergeCell ref="F19:H20"/>
    <mergeCell ref="F21:H21"/>
    <mergeCell ref="E23:H23"/>
    <mergeCell ref="E15:G15"/>
    <mergeCell ref="E16:G16"/>
    <mergeCell ref="H6:H7"/>
    <mergeCell ref="E11:H11"/>
    <mergeCell ref="E12:H12"/>
    <mergeCell ref="E13:G13"/>
    <mergeCell ref="E14:G14"/>
    <mergeCell ref="H14:H18"/>
  </mergeCells>
  <printOptions horizontalCentered="1" verticalCentered="1"/>
  <pageMargins left="0" right="0" top="0" bottom="0"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134</v>
      </c>
      <c r="E1" t="s">
        <v>135</v>
      </c>
      <c r="I1" t="s">
        <v>136</v>
      </c>
      <c r="J1" t="s">
        <v>137</v>
      </c>
    </row>
    <row r="2" spans="1:11" ht="12.75">
      <c r="A2" t="s">
        <v>138</v>
      </c>
      <c r="B2" t="s">
        <v>139</v>
      </c>
      <c r="C2" t="s">
        <v>140</v>
      </c>
      <c r="D2" t="s">
        <v>141</v>
      </c>
      <c r="E2" t="s">
        <v>142</v>
      </c>
      <c r="F2" t="s">
        <v>143</v>
      </c>
      <c r="G2" t="s">
        <v>144</v>
      </c>
      <c r="H2" t="s">
        <v>145</v>
      </c>
      <c r="I2" t="s">
        <v>146</v>
      </c>
      <c r="J2" t="s">
        <v>65</v>
      </c>
      <c r="K2" t="s">
        <v>147</v>
      </c>
    </row>
    <row r="3" ht="12.75">
      <c r="A3" t="s">
        <v>148</v>
      </c>
    </row>
    <row r="4" spans="1:11" ht="12.75">
      <c r="A4" t="s">
        <v>149</v>
      </c>
      <c r="C4">
        <v>0</v>
      </c>
      <c r="D4">
        <v>0</v>
      </c>
      <c r="E4">
        <v>0</v>
      </c>
      <c r="F4">
        <v>0</v>
      </c>
      <c r="G4">
        <v>0</v>
      </c>
      <c r="H4">
        <v>0</v>
      </c>
      <c r="I4">
        <v>0</v>
      </c>
      <c r="J4">
        <v>0</v>
      </c>
      <c r="K4">
        <v>87</v>
      </c>
    </row>
    <row r="5" spans="1:11" ht="12.75">
      <c r="A5" t="s">
        <v>150</v>
      </c>
      <c r="C5">
        <v>9</v>
      </c>
      <c r="D5">
        <v>6</v>
      </c>
      <c r="E5">
        <v>44</v>
      </c>
      <c r="F5">
        <v>64</v>
      </c>
      <c r="G5">
        <v>2</v>
      </c>
      <c r="H5">
        <v>315</v>
      </c>
      <c r="I5">
        <v>6</v>
      </c>
      <c r="J5">
        <v>13</v>
      </c>
      <c r="K5" s="140">
        <v>8938</v>
      </c>
    </row>
    <row r="6" spans="1:11" ht="12.75">
      <c r="A6" t="s">
        <v>151</v>
      </c>
      <c r="C6">
        <v>0</v>
      </c>
      <c r="D6">
        <v>0</v>
      </c>
      <c r="E6">
        <v>1</v>
      </c>
      <c r="F6">
        <v>6</v>
      </c>
      <c r="G6">
        <v>1</v>
      </c>
      <c r="H6">
        <v>6</v>
      </c>
      <c r="I6">
        <v>1</v>
      </c>
      <c r="J6">
        <v>0</v>
      </c>
      <c r="K6">
        <v>627</v>
      </c>
    </row>
    <row r="7" spans="1:11" ht="12.75">
      <c r="A7" t="s">
        <v>152</v>
      </c>
      <c r="C7">
        <v>0</v>
      </c>
      <c r="D7">
        <v>4</v>
      </c>
      <c r="E7">
        <v>1</v>
      </c>
      <c r="F7">
        <v>3</v>
      </c>
      <c r="G7">
        <v>0</v>
      </c>
      <c r="H7">
        <v>12</v>
      </c>
      <c r="I7">
        <v>4</v>
      </c>
      <c r="J7">
        <v>0</v>
      </c>
      <c r="K7">
        <v>150</v>
      </c>
    </row>
    <row r="8" spans="1:11" ht="12.75">
      <c r="A8" t="s">
        <v>153</v>
      </c>
      <c r="C8">
        <v>0</v>
      </c>
      <c r="D8">
        <v>0</v>
      </c>
      <c r="E8">
        <v>178</v>
      </c>
      <c r="F8">
        <v>301</v>
      </c>
      <c r="G8">
        <v>67</v>
      </c>
      <c r="H8">
        <v>592</v>
      </c>
      <c r="I8">
        <v>59</v>
      </c>
      <c r="J8">
        <v>2</v>
      </c>
      <c r="K8" s="140">
        <v>1546</v>
      </c>
    </row>
    <row r="9" spans="1:11" ht="12.75">
      <c r="A9" t="s">
        <v>154</v>
      </c>
      <c r="C9">
        <v>0</v>
      </c>
      <c r="D9">
        <v>0</v>
      </c>
      <c r="E9">
        <v>0</v>
      </c>
      <c r="F9">
        <v>0</v>
      </c>
      <c r="G9">
        <v>0</v>
      </c>
      <c r="H9">
        <v>2</v>
      </c>
      <c r="I9">
        <v>39</v>
      </c>
      <c r="J9">
        <v>0</v>
      </c>
      <c r="K9" s="140">
        <v>4611</v>
      </c>
    </row>
    <row r="10" spans="1:11" ht="12.75">
      <c r="A10" t="s">
        <v>155</v>
      </c>
      <c r="C10">
        <v>0</v>
      </c>
      <c r="D10">
        <v>0</v>
      </c>
      <c r="E10">
        <v>0</v>
      </c>
      <c r="F10">
        <v>0</v>
      </c>
      <c r="G10">
        <v>0</v>
      </c>
      <c r="H10">
        <v>0</v>
      </c>
      <c r="I10">
        <v>4</v>
      </c>
      <c r="J10">
        <v>0</v>
      </c>
      <c r="K10" s="140">
        <v>1345</v>
      </c>
    </row>
    <row r="11" spans="1:11" ht="12.75">
      <c r="A11" t="s">
        <v>156</v>
      </c>
      <c r="C11">
        <v>0</v>
      </c>
      <c r="D11">
        <v>0</v>
      </c>
      <c r="E11">
        <v>0</v>
      </c>
      <c r="F11">
        <v>0</v>
      </c>
      <c r="G11">
        <v>0</v>
      </c>
      <c r="H11">
        <v>3</v>
      </c>
      <c r="I11">
        <v>2</v>
      </c>
      <c r="J11">
        <v>0</v>
      </c>
      <c r="K11">
        <v>456</v>
      </c>
    </row>
    <row r="12" spans="1:11" ht="12.75">
      <c r="A12" t="s">
        <v>157</v>
      </c>
      <c r="C12">
        <v>0</v>
      </c>
      <c r="D12">
        <v>0</v>
      </c>
      <c r="E12">
        <v>0</v>
      </c>
      <c r="F12">
        <v>0</v>
      </c>
      <c r="G12">
        <v>0</v>
      </c>
      <c r="H12">
        <v>0</v>
      </c>
      <c r="I12">
        <v>105</v>
      </c>
      <c r="J12">
        <v>0</v>
      </c>
      <c r="K12" s="140">
        <v>1547</v>
      </c>
    </row>
    <row r="13" spans="1:11" ht="12.75">
      <c r="A13" t="s">
        <v>158</v>
      </c>
      <c r="C13">
        <v>0</v>
      </c>
      <c r="D13">
        <v>0</v>
      </c>
      <c r="E13">
        <v>0</v>
      </c>
      <c r="F13">
        <v>0</v>
      </c>
      <c r="G13">
        <v>0</v>
      </c>
      <c r="H13">
        <v>0</v>
      </c>
      <c r="I13">
        <v>0</v>
      </c>
      <c r="J13">
        <v>8</v>
      </c>
      <c r="K13" s="140">
        <v>1042</v>
      </c>
    </row>
    <row r="14" spans="1:11" ht="12.75">
      <c r="A14" t="s">
        <v>159</v>
      </c>
      <c r="C14">
        <v>0</v>
      </c>
      <c r="D14">
        <v>0</v>
      </c>
      <c r="E14">
        <v>0</v>
      </c>
      <c r="F14">
        <v>0</v>
      </c>
      <c r="G14">
        <v>0</v>
      </c>
      <c r="H14">
        <v>0</v>
      </c>
      <c r="I14">
        <v>0</v>
      </c>
      <c r="J14">
        <v>0</v>
      </c>
      <c r="K14">
        <v>1</v>
      </c>
    </row>
    <row r="15" spans="1:11" ht="12.75">
      <c r="A15" t="s">
        <v>160</v>
      </c>
      <c r="C15">
        <v>0</v>
      </c>
      <c r="D15">
        <v>0</v>
      </c>
      <c r="E15">
        <v>0</v>
      </c>
      <c r="F15">
        <v>0</v>
      </c>
      <c r="G15">
        <v>0</v>
      </c>
      <c r="H15">
        <v>0</v>
      </c>
      <c r="I15">
        <v>0</v>
      </c>
      <c r="J15">
        <v>0</v>
      </c>
      <c r="K15">
        <v>118</v>
      </c>
    </row>
    <row r="16" spans="1:11" ht="12.75">
      <c r="A16" t="s">
        <v>161</v>
      </c>
      <c r="C16">
        <v>0</v>
      </c>
      <c r="D16">
        <v>0</v>
      </c>
      <c r="E16">
        <v>0</v>
      </c>
      <c r="F16">
        <v>0</v>
      </c>
      <c r="G16">
        <v>0</v>
      </c>
      <c r="H16">
        <v>0</v>
      </c>
      <c r="I16">
        <v>0</v>
      </c>
      <c r="J16">
        <v>0</v>
      </c>
      <c r="K16">
        <v>23</v>
      </c>
    </row>
    <row r="18" spans="1:10" ht="12.75">
      <c r="A18" t="s">
        <v>134</v>
      </c>
      <c r="E18" t="s">
        <v>162</v>
      </c>
      <c r="I18" t="s">
        <v>136</v>
      </c>
      <c r="J18" t="s">
        <v>163</v>
      </c>
    </row>
    <row r="19" spans="1:11" ht="12.75">
      <c r="A19" t="s">
        <v>164</v>
      </c>
      <c r="C19" t="s">
        <v>140</v>
      </c>
      <c r="D19" t="s">
        <v>141</v>
      </c>
      <c r="E19" t="s">
        <v>142</v>
      </c>
      <c r="F19" t="s">
        <v>143</v>
      </c>
      <c r="G19" t="s">
        <v>144</v>
      </c>
      <c r="H19" t="s">
        <v>145</v>
      </c>
      <c r="I19" t="s">
        <v>146</v>
      </c>
      <c r="J19" t="s">
        <v>65</v>
      </c>
      <c r="K19" t="s">
        <v>147</v>
      </c>
    </row>
    <row r="20" ht="12.75">
      <c r="A20" t="s">
        <v>148</v>
      </c>
    </row>
    <row r="21" spans="1:11" ht="12.75">
      <c r="A21" t="s">
        <v>149</v>
      </c>
      <c r="C21">
        <v>0</v>
      </c>
      <c r="D21">
        <v>0</v>
      </c>
      <c r="E21">
        <v>0</v>
      </c>
      <c r="F21">
        <v>0</v>
      </c>
      <c r="G21">
        <v>0</v>
      </c>
      <c r="H21">
        <v>0</v>
      </c>
      <c r="I21">
        <v>1</v>
      </c>
      <c r="J21">
        <v>0</v>
      </c>
      <c r="K21">
        <v>85</v>
      </c>
    </row>
    <row r="22" spans="1:11" ht="12.75">
      <c r="A22" t="s">
        <v>150</v>
      </c>
      <c r="C22">
        <v>9</v>
      </c>
      <c r="D22">
        <v>7</v>
      </c>
      <c r="E22">
        <v>45</v>
      </c>
      <c r="F22">
        <v>68</v>
      </c>
      <c r="G22">
        <v>2</v>
      </c>
      <c r="H22">
        <v>310</v>
      </c>
      <c r="I22">
        <v>8</v>
      </c>
      <c r="J22">
        <v>14</v>
      </c>
      <c r="K22" s="140">
        <v>8937</v>
      </c>
    </row>
    <row r="23" spans="1:11" ht="12.75">
      <c r="A23" t="s">
        <v>151</v>
      </c>
      <c r="C23">
        <v>1</v>
      </c>
      <c r="D23">
        <v>0</v>
      </c>
      <c r="E23">
        <v>1</v>
      </c>
      <c r="F23">
        <v>5</v>
      </c>
      <c r="G23">
        <v>0</v>
      </c>
      <c r="H23">
        <v>5</v>
      </c>
      <c r="I23">
        <v>1</v>
      </c>
      <c r="J23">
        <v>0</v>
      </c>
      <c r="K23">
        <v>604</v>
      </c>
    </row>
    <row r="24" spans="1:11" ht="12.75">
      <c r="A24" t="s">
        <v>152</v>
      </c>
      <c r="C24">
        <v>0</v>
      </c>
      <c r="D24">
        <v>3</v>
      </c>
      <c r="E24">
        <v>2</v>
      </c>
      <c r="F24">
        <v>3</v>
      </c>
      <c r="G24">
        <v>2</v>
      </c>
      <c r="H24">
        <v>11</v>
      </c>
      <c r="I24">
        <v>3</v>
      </c>
      <c r="J24">
        <v>0</v>
      </c>
      <c r="K24">
        <v>156</v>
      </c>
    </row>
    <row r="25" spans="1:11" ht="12.75">
      <c r="A25" t="s">
        <v>153</v>
      </c>
      <c r="C25">
        <v>0</v>
      </c>
      <c r="D25">
        <v>0</v>
      </c>
      <c r="E25">
        <v>172</v>
      </c>
      <c r="F25">
        <v>304</v>
      </c>
      <c r="G25">
        <v>63</v>
      </c>
      <c r="H25">
        <v>584</v>
      </c>
      <c r="I25">
        <v>61</v>
      </c>
      <c r="J25">
        <v>2</v>
      </c>
      <c r="K25" s="140">
        <v>1556</v>
      </c>
    </row>
    <row r="26" spans="1:11" ht="12.75">
      <c r="A26" t="s">
        <v>154</v>
      </c>
      <c r="C26">
        <v>0</v>
      </c>
      <c r="D26">
        <v>0</v>
      </c>
      <c r="E26">
        <v>0</v>
      </c>
      <c r="F26">
        <v>0</v>
      </c>
      <c r="G26">
        <v>0</v>
      </c>
      <c r="H26">
        <v>2</v>
      </c>
      <c r="I26">
        <v>36</v>
      </c>
      <c r="J26">
        <v>0</v>
      </c>
      <c r="K26" s="140">
        <v>4640</v>
      </c>
    </row>
    <row r="27" spans="1:11" ht="12.75">
      <c r="A27" t="s">
        <v>155</v>
      </c>
      <c r="C27">
        <v>0</v>
      </c>
      <c r="D27">
        <v>0</v>
      </c>
      <c r="E27">
        <v>0</v>
      </c>
      <c r="F27">
        <v>0</v>
      </c>
      <c r="G27">
        <v>0</v>
      </c>
      <c r="H27">
        <v>0</v>
      </c>
      <c r="I27">
        <v>5</v>
      </c>
      <c r="J27">
        <v>0</v>
      </c>
      <c r="K27" s="140">
        <v>1322</v>
      </c>
    </row>
    <row r="28" spans="1:11" ht="12.75">
      <c r="A28" t="s">
        <v>156</v>
      </c>
      <c r="C28">
        <v>0</v>
      </c>
      <c r="D28">
        <v>0</v>
      </c>
      <c r="E28">
        <v>0</v>
      </c>
      <c r="F28">
        <v>0</v>
      </c>
      <c r="G28">
        <v>0</v>
      </c>
      <c r="H28">
        <v>3</v>
      </c>
      <c r="I28">
        <v>1</v>
      </c>
      <c r="J28">
        <v>0</v>
      </c>
      <c r="K28">
        <v>451</v>
      </c>
    </row>
    <row r="29" spans="1:11" ht="12.75">
      <c r="A29" t="s">
        <v>157</v>
      </c>
      <c r="C29">
        <v>0</v>
      </c>
      <c r="D29">
        <v>0</v>
      </c>
      <c r="E29">
        <v>0</v>
      </c>
      <c r="F29">
        <v>0</v>
      </c>
      <c r="G29">
        <v>0</v>
      </c>
      <c r="H29">
        <v>0</v>
      </c>
      <c r="I29">
        <v>99</v>
      </c>
      <c r="J29">
        <v>0</v>
      </c>
      <c r="K29" s="140">
        <v>1554</v>
      </c>
    </row>
    <row r="30" spans="1:11" ht="12.75">
      <c r="A30" t="s">
        <v>158</v>
      </c>
      <c r="C30">
        <v>0</v>
      </c>
      <c r="D30">
        <v>0</v>
      </c>
      <c r="E30">
        <v>0</v>
      </c>
      <c r="F30">
        <v>0</v>
      </c>
      <c r="G30">
        <v>0</v>
      </c>
      <c r="H30">
        <v>0</v>
      </c>
      <c r="I30">
        <v>0</v>
      </c>
      <c r="J30">
        <v>10</v>
      </c>
      <c r="K30" s="140">
        <v>1065</v>
      </c>
    </row>
    <row r="31" spans="1:11" ht="12.75">
      <c r="A31" t="s">
        <v>159</v>
      </c>
      <c r="C31">
        <v>0</v>
      </c>
      <c r="D31">
        <v>0</v>
      </c>
      <c r="E31">
        <v>0</v>
      </c>
      <c r="F31">
        <v>0</v>
      </c>
      <c r="G31">
        <v>0</v>
      </c>
      <c r="H31">
        <v>0</v>
      </c>
      <c r="I31">
        <v>0</v>
      </c>
      <c r="J31">
        <v>0</v>
      </c>
      <c r="K31">
        <v>1</v>
      </c>
    </row>
    <row r="32" spans="1:11" ht="12.75">
      <c r="A32" t="s">
        <v>160</v>
      </c>
      <c r="C32">
        <v>0</v>
      </c>
      <c r="D32">
        <v>0</v>
      </c>
      <c r="E32">
        <v>0</v>
      </c>
      <c r="F32">
        <v>0</v>
      </c>
      <c r="G32">
        <v>0</v>
      </c>
      <c r="H32">
        <v>0</v>
      </c>
      <c r="I32">
        <v>0</v>
      </c>
      <c r="J32">
        <v>0</v>
      </c>
      <c r="K32">
        <v>116</v>
      </c>
    </row>
    <row r="33" spans="1:11" ht="12.75">
      <c r="A33" t="s">
        <v>161</v>
      </c>
      <c r="C33">
        <v>0</v>
      </c>
      <c r="D33">
        <v>0</v>
      </c>
      <c r="E33">
        <v>0</v>
      </c>
      <c r="F33">
        <v>0</v>
      </c>
      <c r="G33">
        <v>0</v>
      </c>
      <c r="H33">
        <v>0</v>
      </c>
      <c r="I33">
        <v>0</v>
      </c>
      <c r="J33">
        <v>0</v>
      </c>
      <c r="K33">
        <v>21</v>
      </c>
    </row>
    <row r="35" spans="1:10" ht="12.75">
      <c r="A35" t="s">
        <v>134</v>
      </c>
      <c r="E35" t="s">
        <v>165</v>
      </c>
      <c r="I35" t="s">
        <v>136</v>
      </c>
      <c r="J35" t="s">
        <v>166</v>
      </c>
    </row>
    <row r="36" spans="1:11" ht="12.75">
      <c r="A36" t="s">
        <v>167</v>
      </c>
      <c r="C36" t="s">
        <v>140</v>
      </c>
      <c r="D36" t="s">
        <v>141</v>
      </c>
      <c r="E36" t="s">
        <v>142</v>
      </c>
      <c r="F36" t="s">
        <v>143</v>
      </c>
      <c r="G36" t="s">
        <v>144</v>
      </c>
      <c r="H36" t="s">
        <v>145</v>
      </c>
      <c r="I36" t="s">
        <v>146</v>
      </c>
      <c r="J36" t="s">
        <v>65</v>
      </c>
      <c r="K36" t="s">
        <v>147</v>
      </c>
    </row>
    <row r="37" ht="12.75">
      <c r="A37" t="s">
        <v>148</v>
      </c>
    </row>
    <row r="38" spans="1:11" ht="12.75">
      <c r="A38" t="s">
        <v>149</v>
      </c>
      <c r="C38">
        <v>0</v>
      </c>
      <c r="D38">
        <v>0</v>
      </c>
      <c r="E38">
        <v>0</v>
      </c>
      <c r="F38">
        <v>0</v>
      </c>
      <c r="G38">
        <v>0</v>
      </c>
      <c r="H38">
        <v>0</v>
      </c>
      <c r="I38">
        <v>2</v>
      </c>
      <c r="J38">
        <v>0</v>
      </c>
      <c r="K38">
        <v>77</v>
      </c>
    </row>
    <row r="39" spans="1:11" ht="12.75">
      <c r="A39" t="s">
        <v>150</v>
      </c>
      <c r="C39">
        <v>11</v>
      </c>
      <c r="D39">
        <v>9</v>
      </c>
      <c r="E39">
        <v>46</v>
      </c>
      <c r="F39">
        <v>68</v>
      </c>
      <c r="G39">
        <v>3</v>
      </c>
      <c r="H39">
        <v>294</v>
      </c>
      <c r="I39">
        <v>11</v>
      </c>
      <c r="J39">
        <v>13</v>
      </c>
      <c r="K39" s="140">
        <v>8954</v>
      </c>
    </row>
    <row r="40" spans="1:11" ht="12.75">
      <c r="A40" t="s">
        <v>151</v>
      </c>
      <c r="C40">
        <v>0</v>
      </c>
      <c r="D40">
        <v>0</v>
      </c>
      <c r="E40">
        <v>1</v>
      </c>
      <c r="F40">
        <v>4</v>
      </c>
      <c r="G40">
        <v>0</v>
      </c>
      <c r="H40">
        <v>5</v>
      </c>
      <c r="I40">
        <v>0</v>
      </c>
      <c r="J40">
        <v>0</v>
      </c>
      <c r="K40">
        <v>591</v>
      </c>
    </row>
    <row r="41" spans="1:11" ht="12.75">
      <c r="A41" t="s">
        <v>152</v>
      </c>
      <c r="C41">
        <v>0</v>
      </c>
      <c r="D41">
        <v>3</v>
      </c>
      <c r="E41">
        <v>1</v>
      </c>
      <c r="F41">
        <v>2</v>
      </c>
      <c r="G41">
        <v>2</v>
      </c>
      <c r="H41">
        <v>10</v>
      </c>
      <c r="I41">
        <v>6</v>
      </c>
      <c r="J41">
        <v>0</v>
      </c>
      <c r="K41">
        <v>157</v>
      </c>
    </row>
    <row r="42" spans="1:11" ht="12.75">
      <c r="A42" t="s">
        <v>153</v>
      </c>
      <c r="C42">
        <v>0</v>
      </c>
      <c r="D42">
        <v>0</v>
      </c>
      <c r="E42">
        <v>177</v>
      </c>
      <c r="F42">
        <v>307</v>
      </c>
      <c r="G42">
        <v>62</v>
      </c>
      <c r="H42">
        <v>579</v>
      </c>
      <c r="I42">
        <v>56</v>
      </c>
      <c r="J42">
        <v>2</v>
      </c>
      <c r="K42" s="140">
        <v>1570</v>
      </c>
    </row>
    <row r="43" spans="1:11" ht="12.75">
      <c r="A43" t="s">
        <v>154</v>
      </c>
      <c r="C43">
        <v>0</v>
      </c>
      <c r="D43">
        <v>0</v>
      </c>
      <c r="E43">
        <v>0</v>
      </c>
      <c r="F43">
        <v>0</v>
      </c>
      <c r="G43">
        <v>0</v>
      </c>
      <c r="H43">
        <v>2</v>
      </c>
      <c r="I43">
        <v>35</v>
      </c>
      <c r="J43">
        <v>0</v>
      </c>
      <c r="K43" s="140">
        <v>4673</v>
      </c>
    </row>
    <row r="44" spans="1:11" ht="12.75">
      <c r="A44" t="s">
        <v>155</v>
      </c>
      <c r="C44">
        <v>0</v>
      </c>
      <c r="D44">
        <v>0</v>
      </c>
      <c r="E44">
        <v>0</v>
      </c>
      <c r="F44">
        <v>0</v>
      </c>
      <c r="G44">
        <v>0</v>
      </c>
      <c r="H44">
        <v>0</v>
      </c>
      <c r="I44">
        <v>5</v>
      </c>
      <c r="J44">
        <v>0</v>
      </c>
      <c r="K44" s="140">
        <v>1301</v>
      </c>
    </row>
    <row r="45" spans="1:11" ht="12.75">
      <c r="A45" t="s">
        <v>156</v>
      </c>
      <c r="C45">
        <v>0</v>
      </c>
      <c r="D45">
        <v>0</v>
      </c>
      <c r="E45">
        <v>0</v>
      </c>
      <c r="F45">
        <v>0</v>
      </c>
      <c r="G45">
        <v>0</v>
      </c>
      <c r="H45">
        <v>2</v>
      </c>
      <c r="I45">
        <v>0</v>
      </c>
      <c r="J45">
        <v>0</v>
      </c>
      <c r="K45">
        <v>451</v>
      </c>
    </row>
    <row r="46" spans="1:11" ht="12.75">
      <c r="A46" t="s">
        <v>157</v>
      </c>
      <c r="C46">
        <v>0</v>
      </c>
      <c r="D46">
        <v>0</v>
      </c>
      <c r="E46">
        <v>0</v>
      </c>
      <c r="F46">
        <v>0</v>
      </c>
      <c r="G46">
        <v>0</v>
      </c>
      <c r="H46">
        <v>0</v>
      </c>
      <c r="I46">
        <v>89</v>
      </c>
      <c r="J46">
        <v>0</v>
      </c>
      <c r="K46" s="140">
        <v>1567</v>
      </c>
    </row>
    <row r="47" spans="1:11" ht="12.75">
      <c r="A47" t="s">
        <v>158</v>
      </c>
      <c r="C47">
        <v>0</v>
      </c>
      <c r="D47">
        <v>0</v>
      </c>
      <c r="E47">
        <v>0</v>
      </c>
      <c r="F47">
        <v>0</v>
      </c>
      <c r="G47">
        <v>0</v>
      </c>
      <c r="H47">
        <v>0</v>
      </c>
      <c r="I47">
        <v>0</v>
      </c>
      <c r="J47">
        <v>10</v>
      </c>
      <c r="K47" s="140">
        <v>1037</v>
      </c>
    </row>
    <row r="48" spans="1:11" ht="12.75">
      <c r="A48" t="s">
        <v>159</v>
      </c>
      <c r="C48">
        <v>0</v>
      </c>
      <c r="D48">
        <v>0</v>
      </c>
      <c r="E48">
        <v>0</v>
      </c>
      <c r="F48">
        <v>0</v>
      </c>
      <c r="G48">
        <v>0</v>
      </c>
      <c r="H48">
        <v>0</v>
      </c>
      <c r="I48">
        <v>0</v>
      </c>
      <c r="J48">
        <v>0</v>
      </c>
      <c r="K48">
        <v>3</v>
      </c>
    </row>
    <row r="49" spans="1:11" ht="12.75">
      <c r="A49" t="s">
        <v>160</v>
      </c>
      <c r="C49">
        <v>0</v>
      </c>
      <c r="D49">
        <v>0</v>
      </c>
      <c r="E49">
        <v>0</v>
      </c>
      <c r="F49">
        <v>0</v>
      </c>
      <c r="G49">
        <v>0</v>
      </c>
      <c r="H49">
        <v>0</v>
      </c>
      <c r="I49">
        <v>0</v>
      </c>
      <c r="J49">
        <v>0</v>
      </c>
      <c r="K49">
        <v>131</v>
      </c>
    </row>
    <row r="50" spans="1:11" ht="12.75">
      <c r="A50" t="s">
        <v>161</v>
      </c>
      <c r="C50">
        <v>0</v>
      </c>
      <c r="D50">
        <v>0</v>
      </c>
      <c r="E50">
        <v>0</v>
      </c>
      <c r="F50">
        <v>0</v>
      </c>
      <c r="G50">
        <v>0</v>
      </c>
      <c r="H50">
        <v>0</v>
      </c>
      <c r="I50">
        <v>0</v>
      </c>
      <c r="J50">
        <v>0</v>
      </c>
      <c r="K50">
        <v>22</v>
      </c>
    </row>
    <row r="52" spans="1:10" ht="12.75">
      <c r="A52" t="s">
        <v>134</v>
      </c>
      <c r="E52" t="s">
        <v>168</v>
      </c>
      <c r="I52" t="s">
        <v>136</v>
      </c>
      <c r="J52" t="s">
        <v>169</v>
      </c>
    </row>
    <row r="53" spans="1:11" ht="12.75">
      <c r="A53" t="s">
        <v>170</v>
      </c>
      <c r="C53" t="s">
        <v>140</v>
      </c>
      <c r="D53" t="s">
        <v>141</v>
      </c>
      <c r="E53" t="s">
        <v>142</v>
      </c>
      <c r="F53" t="s">
        <v>143</v>
      </c>
      <c r="G53" t="s">
        <v>144</v>
      </c>
      <c r="H53" t="s">
        <v>145</v>
      </c>
      <c r="I53" t="s">
        <v>146</v>
      </c>
      <c r="J53" t="s">
        <v>65</v>
      </c>
      <c r="K53" t="s">
        <v>147</v>
      </c>
    </row>
    <row r="54" ht="12.75">
      <c r="A54" t="s">
        <v>148</v>
      </c>
    </row>
    <row r="55" spans="1:11" ht="12.75">
      <c r="A55" t="s">
        <v>149</v>
      </c>
      <c r="C55">
        <v>0</v>
      </c>
      <c r="D55">
        <v>0</v>
      </c>
      <c r="E55">
        <v>0</v>
      </c>
      <c r="F55">
        <v>0</v>
      </c>
      <c r="G55">
        <v>0</v>
      </c>
      <c r="H55">
        <v>0</v>
      </c>
      <c r="I55">
        <v>1</v>
      </c>
      <c r="J55">
        <v>0</v>
      </c>
      <c r="K55">
        <v>74</v>
      </c>
    </row>
    <row r="56" spans="1:11" ht="12.75">
      <c r="A56" t="s">
        <v>150</v>
      </c>
      <c r="C56">
        <v>10</v>
      </c>
      <c r="D56">
        <v>9</v>
      </c>
      <c r="E56">
        <v>46</v>
      </c>
      <c r="F56">
        <v>69</v>
      </c>
      <c r="G56">
        <v>2</v>
      </c>
      <c r="H56">
        <v>297</v>
      </c>
      <c r="I56">
        <v>10</v>
      </c>
      <c r="J56">
        <v>12</v>
      </c>
      <c r="K56" s="140">
        <v>8961</v>
      </c>
    </row>
    <row r="57" spans="1:11" ht="12.75">
      <c r="A57" t="s">
        <v>151</v>
      </c>
      <c r="C57">
        <v>0</v>
      </c>
      <c r="D57">
        <v>0</v>
      </c>
      <c r="E57">
        <v>1</v>
      </c>
      <c r="F57">
        <v>3</v>
      </c>
      <c r="G57">
        <v>0</v>
      </c>
      <c r="H57">
        <v>5</v>
      </c>
      <c r="I57">
        <v>0</v>
      </c>
      <c r="J57">
        <v>0</v>
      </c>
      <c r="K57">
        <v>578</v>
      </c>
    </row>
    <row r="58" spans="1:11" ht="12.75">
      <c r="A58" t="s">
        <v>152</v>
      </c>
      <c r="C58">
        <v>0</v>
      </c>
      <c r="D58">
        <v>7</v>
      </c>
      <c r="E58">
        <v>0</v>
      </c>
      <c r="F58">
        <v>1</v>
      </c>
      <c r="G58">
        <v>2</v>
      </c>
      <c r="H58">
        <v>11</v>
      </c>
      <c r="I58">
        <v>6</v>
      </c>
      <c r="J58">
        <v>0</v>
      </c>
      <c r="K58">
        <v>172</v>
      </c>
    </row>
    <row r="59" spans="1:11" ht="12.75">
      <c r="A59" t="s">
        <v>153</v>
      </c>
      <c r="C59">
        <v>0</v>
      </c>
      <c r="D59">
        <v>0</v>
      </c>
      <c r="E59">
        <v>176</v>
      </c>
      <c r="F59">
        <v>306</v>
      </c>
      <c r="G59">
        <v>63</v>
      </c>
      <c r="H59">
        <v>580</v>
      </c>
      <c r="I59">
        <v>55</v>
      </c>
      <c r="J59">
        <v>2</v>
      </c>
      <c r="K59" s="140">
        <v>1583</v>
      </c>
    </row>
    <row r="60" spans="1:11" ht="12.75">
      <c r="A60" t="s">
        <v>154</v>
      </c>
      <c r="C60">
        <v>0</v>
      </c>
      <c r="D60">
        <v>0</v>
      </c>
      <c r="E60">
        <v>0</v>
      </c>
      <c r="F60">
        <v>0</v>
      </c>
      <c r="G60">
        <v>0</v>
      </c>
      <c r="H60">
        <v>2</v>
      </c>
      <c r="I60">
        <v>33</v>
      </c>
      <c r="J60">
        <v>0</v>
      </c>
      <c r="K60" s="140">
        <v>4708</v>
      </c>
    </row>
    <row r="61" spans="1:11" ht="12.75">
      <c r="A61" t="s">
        <v>155</v>
      </c>
      <c r="C61">
        <v>0</v>
      </c>
      <c r="D61">
        <v>0</v>
      </c>
      <c r="E61">
        <v>0</v>
      </c>
      <c r="F61">
        <v>0</v>
      </c>
      <c r="G61">
        <v>0</v>
      </c>
      <c r="H61">
        <v>0</v>
      </c>
      <c r="I61">
        <v>5</v>
      </c>
      <c r="J61">
        <v>0</v>
      </c>
      <c r="K61" s="140">
        <v>1302</v>
      </c>
    </row>
    <row r="62" spans="1:11" ht="12.75">
      <c r="A62" t="s">
        <v>156</v>
      </c>
      <c r="C62">
        <v>0</v>
      </c>
      <c r="D62">
        <v>0</v>
      </c>
      <c r="E62">
        <v>0</v>
      </c>
      <c r="F62">
        <v>0</v>
      </c>
      <c r="G62">
        <v>0</v>
      </c>
      <c r="H62">
        <v>1</v>
      </c>
      <c r="I62">
        <v>1</v>
      </c>
      <c r="J62">
        <v>0</v>
      </c>
      <c r="K62">
        <v>450</v>
      </c>
    </row>
    <row r="63" spans="1:11" ht="12.75">
      <c r="A63" t="s">
        <v>157</v>
      </c>
      <c r="C63">
        <v>0</v>
      </c>
      <c r="D63">
        <v>0</v>
      </c>
      <c r="E63">
        <v>0</v>
      </c>
      <c r="F63">
        <v>0</v>
      </c>
      <c r="G63">
        <v>0</v>
      </c>
      <c r="H63">
        <v>0</v>
      </c>
      <c r="I63">
        <v>88</v>
      </c>
      <c r="J63">
        <v>0</v>
      </c>
      <c r="K63" s="140">
        <v>1544</v>
      </c>
    </row>
    <row r="64" spans="1:11" ht="12.75">
      <c r="A64" t="s">
        <v>158</v>
      </c>
      <c r="C64">
        <v>0</v>
      </c>
      <c r="D64">
        <v>0</v>
      </c>
      <c r="E64">
        <v>0</v>
      </c>
      <c r="F64">
        <v>0</v>
      </c>
      <c r="G64">
        <v>0</v>
      </c>
      <c r="H64">
        <v>0</v>
      </c>
      <c r="I64">
        <v>0</v>
      </c>
      <c r="J64">
        <v>10</v>
      </c>
      <c r="K64" s="140">
        <v>1011</v>
      </c>
    </row>
    <row r="65" spans="1:11" ht="12.75">
      <c r="A65" t="s">
        <v>159</v>
      </c>
      <c r="C65">
        <v>0</v>
      </c>
      <c r="D65">
        <v>0</v>
      </c>
      <c r="E65">
        <v>0</v>
      </c>
      <c r="F65">
        <v>0</v>
      </c>
      <c r="G65">
        <v>0</v>
      </c>
      <c r="H65">
        <v>0</v>
      </c>
      <c r="I65">
        <v>0</v>
      </c>
      <c r="J65">
        <v>0</v>
      </c>
      <c r="K65">
        <v>2</v>
      </c>
    </row>
    <row r="66" spans="1:11" ht="12.75">
      <c r="A66" t="s">
        <v>160</v>
      </c>
      <c r="C66">
        <v>0</v>
      </c>
      <c r="D66">
        <v>0</v>
      </c>
      <c r="E66">
        <v>0</v>
      </c>
      <c r="F66">
        <v>0</v>
      </c>
      <c r="G66">
        <v>0</v>
      </c>
      <c r="H66">
        <v>0</v>
      </c>
      <c r="I66">
        <v>0</v>
      </c>
      <c r="J66">
        <v>0</v>
      </c>
      <c r="K66">
        <v>135</v>
      </c>
    </row>
    <row r="67" spans="1:11" ht="12.75">
      <c r="A67" t="s">
        <v>161</v>
      </c>
      <c r="C67">
        <v>0</v>
      </c>
      <c r="D67">
        <v>0</v>
      </c>
      <c r="E67">
        <v>0</v>
      </c>
      <c r="F67">
        <v>0</v>
      </c>
      <c r="G67">
        <v>0</v>
      </c>
      <c r="H67">
        <v>0</v>
      </c>
      <c r="I67">
        <v>0</v>
      </c>
      <c r="J67">
        <v>0</v>
      </c>
      <c r="K67">
        <v>17</v>
      </c>
    </row>
    <row r="69" spans="1:10" ht="12.75">
      <c r="A69" t="s">
        <v>134</v>
      </c>
      <c r="E69" t="s">
        <v>171</v>
      </c>
      <c r="I69" t="s">
        <v>136</v>
      </c>
      <c r="J69" t="s">
        <v>172</v>
      </c>
    </row>
    <row r="70" spans="1:11" ht="12.75">
      <c r="A70" t="s">
        <v>173</v>
      </c>
      <c r="C70" t="s">
        <v>140</v>
      </c>
      <c r="D70" t="s">
        <v>141</v>
      </c>
      <c r="E70" t="s">
        <v>142</v>
      </c>
      <c r="F70" t="s">
        <v>143</v>
      </c>
      <c r="G70" t="s">
        <v>144</v>
      </c>
      <c r="H70" t="s">
        <v>145</v>
      </c>
      <c r="I70" t="s">
        <v>146</v>
      </c>
      <c r="J70" t="s">
        <v>65</v>
      </c>
      <c r="K70" t="s">
        <v>147</v>
      </c>
    </row>
    <row r="71" ht="12.75">
      <c r="A71" t="s">
        <v>148</v>
      </c>
    </row>
    <row r="72" spans="1:11" ht="12.75">
      <c r="A72" t="s">
        <v>149</v>
      </c>
      <c r="C72">
        <v>0</v>
      </c>
      <c r="D72">
        <v>0</v>
      </c>
      <c r="E72">
        <v>0</v>
      </c>
      <c r="F72">
        <v>0</v>
      </c>
      <c r="G72">
        <v>0</v>
      </c>
      <c r="H72">
        <v>0</v>
      </c>
      <c r="I72">
        <v>0</v>
      </c>
      <c r="J72">
        <v>0</v>
      </c>
      <c r="K72">
        <v>72</v>
      </c>
    </row>
    <row r="73" spans="1:11" ht="12.75">
      <c r="A73" t="s">
        <v>150</v>
      </c>
      <c r="C73">
        <v>12</v>
      </c>
      <c r="D73">
        <v>8</v>
      </c>
      <c r="E73">
        <v>45</v>
      </c>
      <c r="F73">
        <v>68</v>
      </c>
      <c r="G73">
        <v>1</v>
      </c>
      <c r="H73">
        <v>297</v>
      </c>
      <c r="I73">
        <v>7</v>
      </c>
      <c r="J73">
        <v>11</v>
      </c>
      <c r="K73" s="140">
        <v>8971</v>
      </c>
    </row>
    <row r="74" spans="1:11" ht="12.75">
      <c r="A74" t="s">
        <v>151</v>
      </c>
      <c r="C74">
        <v>1</v>
      </c>
      <c r="D74">
        <v>0</v>
      </c>
      <c r="E74">
        <v>1</v>
      </c>
      <c r="F74">
        <v>2</v>
      </c>
      <c r="G74">
        <v>0</v>
      </c>
      <c r="H74">
        <v>5</v>
      </c>
      <c r="I74">
        <v>0</v>
      </c>
      <c r="J74">
        <v>0</v>
      </c>
      <c r="K74">
        <v>572</v>
      </c>
    </row>
    <row r="75" spans="1:11" ht="12.75">
      <c r="A75" t="s">
        <v>152</v>
      </c>
      <c r="C75">
        <v>0</v>
      </c>
      <c r="D75">
        <v>8</v>
      </c>
      <c r="E75">
        <v>0</v>
      </c>
      <c r="F75">
        <v>1</v>
      </c>
      <c r="G75">
        <v>1</v>
      </c>
      <c r="H75">
        <v>8</v>
      </c>
      <c r="I75">
        <v>5</v>
      </c>
      <c r="J75">
        <v>1</v>
      </c>
      <c r="K75">
        <v>183</v>
      </c>
    </row>
    <row r="76" spans="1:11" ht="12.75">
      <c r="A76" t="s">
        <v>153</v>
      </c>
      <c r="C76">
        <v>0</v>
      </c>
      <c r="D76">
        <v>0</v>
      </c>
      <c r="E76">
        <v>181</v>
      </c>
      <c r="F76">
        <v>310</v>
      </c>
      <c r="G76">
        <v>64</v>
      </c>
      <c r="H76">
        <v>577</v>
      </c>
      <c r="I76">
        <v>56</v>
      </c>
      <c r="J76">
        <v>3</v>
      </c>
      <c r="K76" s="140">
        <v>1587</v>
      </c>
    </row>
    <row r="77" spans="1:11" ht="12.75">
      <c r="A77" t="s">
        <v>154</v>
      </c>
      <c r="C77">
        <v>0</v>
      </c>
      <c r="D77">
        <v>0</v>
      </c>
      <c r="E77">
        <v>0</v>
      </c>
      <c r="F77">
        <v>0</v>
      </c>
      <c r="G77">
        <v>0</v>
      </c>
      <c r="H77">
        <v>1</v>
      </c>
      <c r="I77">
        <v>32</v>
      </c>
      <c r="J77">
        <v>0</v>
      </c>
      <c r="K77" s="140">
        <v>4736</v>
      </c>
    </row>
    <row r="78" spans="1:11" ht="12.75">
      <c r="A78" t="s">
        <v>155</v>
      </c>
      <c r="C78">
        <v>0</v>
      </c>
      <c r="D78">
        <v>0</v>
      </c>
      <c r="E78">
        <v>0</v>
      </c>
      <c r="F78">
        <v>0</v>
      </c>
      <c r="G78">
        <v>0</v>
      </c>
      <c r="H78">
        <v>0</v>
      </c>
      <c r="I78">
        <v>4</v>
      </c>
      <c r="J78">
        <v>0</v>
      </c>
      <c r="K78" s="140">
        <v>1308</v>
      </c>
    </row>
    <row r="79" spans="1:11" ht="12.75">
      <c r="A79" t="s">
        <v>156</v>
      </c>
      <c r="C79">
        <v>0</v>
      </c>
      <c r="D79">
        <v>0</v>
      </c>
      <c r="E79">
        <v>0</v>
      </c>
      <c r="F79">
        <v>0</v>
      </c>
      <c r="G79">
        <v>0</v>
      </c>
      <c r="H79">
        <v>2</v>
      </c>
      <c r="I79">
        <v>1</v>
      </c>
      <c r="J79">
        <v>0</v>
      </c>
      <c r="K79">
        <v>448</v>
      </c>
    </row>
    <row r="80" spans="1:11" ht="12.75">
      <c r="A80" t="s">
        <v>157</v>
      </c>
      <c r="C80">
        <v>0</v>
      </c>
      <c r="D80">
        <v>0</v>
      </c>
      <c r="E80">
        <v>0</v>
      </c>
      <c r="F80">
        <v>0</v>
      </c>
      <c r="G80">
        <v>0</v>
      </c>
      <c r="H80">
        <v>0</v>
      </c>
      <c r="I80">
        <v>86</v>
      </c>
      <c r="J80">
        <v>0</v>
      </c>
      <c r="K80" s="140">
        <v>1542</v>
      </c>
    </row>
    <row r="81" spans="1:11" ht="12.75">
      <c r="A81" t="s">
        <v>158</v>
      </c>
      <c r="C81">
        <v>0</v>
      </c>
      <c r="D81">
        <v>0</v>
      </c>
      <c r="E81">
        <v>0</v>
      </c>
      <c r="F81">
        <v>0</v>
      </c>
      <c r="G81">
        <v>0</v>
      </c>
      <c r="H81">
        <v>0</v>
      </c>
      <c r="I81">
        <v>0</v>
      </c>
      <c r="J81">
        <v>8</v>
      </c>
      <c r="K81">
        <v>975</v>
      </c>
    </row>
    <row r="82" spans="1:11" ht="12.75">
      <c r="A82" t="s">
        <v>159</v>
      </c>
      <c r="C82">
        <v>0</v>
      </c>
      <c r="D82">
        <v>0</v>
      </c>
      <c r="E82">
        <v>0</v>
      </c>
      <c r="F82">
        <v>0</v>
      </c>
      <c r="G82">
        <v>0</v>
      </c>
      <c r="H82">
        <v>0</v>
      </c>
      <c r="I82">
        <v>0</v>
      </c>
      <c r="J82">
        <v>0</v>
      </c>
      <c r="K82">
        <v>1</v>
      </c>
    </row>
    <row r="83" spans="1:11" ht="12.75">
      <c r="A83" t="s">
        <v>160</v>
      </c>
      <c r="C83">
        <v>0</v>
      </c>
      <c r="D83">
        <v>0</v>
      </c>
      <c r="E83">
        <v>0</v>
      </c>
      <c r="F83">
        <v>0</v>
      </c>
      <c r="G83">
        <v>0</v>
      </c>
      <c r="H83">
        <v>0</v>
      </c>
      <c r="I83">
        <v>0</v>
      </c>
      <c r="J83">
        <v>0</v>
      </c>
      <c r="K83">
        <v>131</v>
      </c>
    </row>
    <row r="84" spans="1:11" ht="12.75">
      <c r="A84" t="s">
        <v>161</v>
      </c>
      <c r="C84">
        <v>0</v>
      </c>
      <c r="D84">
        <v>0</v>
      </c>
      <c r="E84">
        <v>0</v>
      </c>
      <c r="F84">
        <v>0</v>
      </c>
      <c r="G84">
        <v>0</v>
      </c>
      <c r="H84">
        <v>0</v>
      </c>
      <c r="I84">
        <v>0</v>
      </c>
      <c r="J84">
        <v>0</v>
      </c>
      <c r="K84">
        <v>18</v>
      </c>
    </row>
    <row r="86" spans="1:10" ht="12.75">
      <c r="A86" t="s">
        <v>134</v>
      </c>
      <c r="E86" t="s">
        <v>174</v>
      </c>
      <c r="I86" t="s">
        <v>136</v>
      </c>
      <c r="J86" t="s">
        <v>175</v>
      </c>
    </row>
    <row r="87" spans="1:11" ht="12.75">
      <c r="A87" t="s">
        <v>176</v>
      </c>
      <c r="C87" t="s">
        <v>140</v>
      </c>
      <c r="D87" t="s">
        <v>141</v>
      </c>
      <c r="E87" t="s">
        <v>142</v>
      </c>
      <c r="F87" t="s">
        <v>143</v>
      </c>
      <c r="G87" t="s">
        <v>144</v>
      </c>
      <c r="H87" t="s">
        <v>145</v>
      </c>
      <c r="I87" t="s">
        <v>146</v>
      </c>
      <c r="J87" t="s">
        <v>65</v>
      </c>
      <c r="K87" t="s">
        <v>147</v>
      </c>
    </row>
    <row r="88" ht="12.75">
      <c r="A88" t="s">
        <v>148</v>
      </c>
    </row>
    <row r="89" spans="1:11" ht="12.75">
      <c r="A89" t="s">
        <v>149</v>
      </c>
      <c r="C89">
        <v>0</v>
      </c>
      <c r="D89">
        <v>0</v>
      </c>
      <c r="E89">
        <v>0</v>
      </c>
      <c r="F89">
        <v>0</v>
      </c>
      <c r="G89">
        <v>0</v>
      </c>
      <c r="H89">
        <v>0</v>
      </c>
      <c r="I89">
        <v>0</v>
      </c>
      <c r="J89">
        <v>0</v>
      </c>
      <c r="K89">
        <v>73</v>
      </c>
    </row>
    <row r="90" spans="1:11" ht="12.75">
      <c r="A90" t="s">
        <v>150</v>
      </c>
      <c r="C90">
        <v>10</v>
      </c>
      <c r="D90">
        <v>9</v>
      </c>
      <c r="E90">
        <v>47</v>
      </c>
      <c r="F90">
        <v>66</v>
      </c>
      <c r="G90">
        <v>3</v>
      </c>
      <c r="H90">
        <v>297</v>
      </c>
      <c r="I90">
        <v>4</v>
      </c>
      <c r="J90">
        <v>8</v>
      </c>
      <c r="K90" s="140">
        <v>9006</v>
      </c>
    </row>
    <row r="91" spans="1:11" ht="12.75">
      <c r="A91" t="s">
        <v>151</v>
      </c>
      <c r="C91">
        <v>0</v>
      </c>
      <c r="D91">
        <v>0</v>
      </c>
      <c r="E91">
        <v>1</v>
      </c>
      <c r="F91">
        <v>3</v>
      </c>
      <c r="G91">
        <v>0</v>
      </c>
      <c r="H91">
        <v>5</v>
      </c>
      <c r="I91">
        <v>0</v>
      </c>
      <c r="J91">
        <v>0</v>
      </c>
      <c r="K91">
        <v>571</v>
      </c>
    </row>
    <row r="92" spans="1:11" ht="12.75">
      <c r="A92" t="s">
        <v>152</v>
      </c>
      <c r="C92">
        <v>0</v>
      </c>
      <c r="D92">
        <v>7</v>
      </c>
      <c r="E92">
        <v>0</v>
      </c>
      <c r="F92">
        <v>1</v>
      </c>
      <c r="G92">
        <v>1</v>
      </c>
      <c r="H92">
        <v>5</v>
      </c>
      <c r="I92">
        <v>11</v>
      </c>
      <c r="J92">
        <v>1</v>
      </c>
      <c r="K92">
        <v>173</v>
      </c>
    </row>
    <row r="93" spans="1:11" ht="12.75">
      <c r="A93" t="s">
        <v>153</v>
      </c>
      <c r="C93">
        <v>0</v>
      </c>
      <c r="D93">
        <v>0</v>
      </c>
      <c r="E93">
        <v>183</v>
      </c>
      <c r="F93">
        <v>314</v>
      </c>
      <c r="G93">
        <v>61</v>
      </c>
      <c r="H93">
        <v>576</v>
      </c>
      <c r="I93">
        <v>56</v>
      </c>
      <c r="J93">
        <v>2</v>
      </c>
      <c r="K93" s="140">
        <v>1578</v>
      </c>
    </row>
    <row r="94" spans="1:11" ht="12.75">
      <c r="A94" t="s">
        <v>154</v>
      </c>
      <c r="C94">
        <v>0</v>
      </c>
      <c r="D94">
        <v>0</v>
      </c>
      <c r="E94">
        <v>0</v>
      </c>
      <c r="F94">
        <v>0</v>
      </c>
      <c r="G94">
        <v>0</v>
      </c>
      <c r="H94">
        <v>1</v>
      </c>
      <c r="I94">
        <v>28</v>
      </c>
      <c r="J94">
        <v>0</v>
      </c>
      <c r="K94" s="140">
        <v>4759</v>
      </c>
    </row>
    <row r="95" spans="1:11" ht="12.75">
      <c r="A95" t="s">
        <v>155</v>
      </c>
      <c r="C95">
        <v>0</v>
      </c>
      <c r="D95">
        <v>0</v>
      </c>
      <c r="E95">
        <v>0</v>
      </c>
      <c r="F95">
        <v>0</v>
      </c>
      <c r="G95">
        <v>0</v>
      </c>
      <c r="H95">
        <v>0</v>
      </c>
      <c r="I95">
        <v>3</v>
      </c>
      <c r="J95">
        <v>0</v>
      </c>
      <c r="K95" s="140">
        <v>1275</v>
      </c>
    </row>
    <row r="96" spans="1:11" ht="12.75">
      <c r="A96" t="s">
        <v>156</v>
      </c>
      <c r="C96">
        <v>0</v>
      </c>
      <c r="D96">
        <v>0</v>
      </c>
      <c r="E96">
        <v>0</v>
      </c>
      <c r="F96">
        <v>0</v>
      </c>
      <c r="G96">
        <v>0</v>
      </c>
      <c r="H96">
        <v>2</v>
      </c>
      <c r="I96">
        <v>1</v>
      </c>
      <c r="J96">
        <v>0</v>
      </c>
      <c r="K96">
        <v>445</v>
      </c>
    </row>
    <row r="97" spans="1:11" ht="12.75">
      <c r="A97" t="s">
        <v>157</v>
      </c>
      <c r="C97">
        <v>0</v>
      </c>
      <c r="D97">
        <v>0</v>
      </c>
      <c r="E97">
        <v>0</v>
      </c>
      <c r="F97">
        <v>0</v>
      </c>
      <c r="G97">
        <v>0</v>
      </c>
      <c r="H97">
        <v>0</v>
      </c>
      <c r="I97">
        <v>86</v>
      </c>
      <c r="J97">
        <v>0</v>
      </c>
      <c r="K97" s="140">
        <v>1544</v>
      </c>
    </row>
    <row r="98" spans="1:11" ht="12.75">
      <c r="A98" t="s">
        <v>158</v>
      </c>
      <c r="C98">
        <v>0</v>
      </c>
      <c r="D98">
        <v>0</v>
      </c>
      <c r="E98">
        <v>0</v>
      </c>
      <c r="F98">
        <v>0</v>
      </c>
      <c r="G98">
        <v>0</v>
      </c>
      <c r="H98">
        <v>0</v>
      </c>
      <c r="I98">
        <v>0</v>
      </c>
      <c r="J98">
        <v>7</v>
      </c>
      <c r="K98">
        <v>966</v>
      </c>
    </row>
    <row r="99" spans="1:11" ht="12.75">
      <c r="A99" t="s">
        <v>159</v>
      </c>
      <c r="C99">
        <v>0</v>
      </c>
      <c r="D99">
        <v>0</v>
      </c>
      <c r="E99">
        <v>0</v>
      </c>
      <c r="F99">
        <v>0</v>
      </c>
      <c r="G99">
        <v>0</v>
      </c>
      <c r="H99">
        <v>0</v>
      </c>
      <c r="I99">
        <v>0</v>
      </c>
      <c r="J99">
        <v>0</v>
      </c>
      <c r="K99">
        <v>1</v>
      </c>
    </row>
    <row r="100" spans="1:11" ht="12.75">
      <c r="A100" t="s">
        <v>160</v>
      </c>
      <c r="C100">
        <v>0</v>
      </c>
      <c r="D100">
        <v>0</v>
      </c>
      <c r="E100">
        <v>0</v>
      </c>
      <c r="F100">
        <v>0</v>
      </c>
      <c r="G100">
        <v>0</v>
      </c>
      <c r="H100">
        <v>0</v>
      </c>
      <c r="I100">
        <v>0</v>
      </c>
      <c r="J100">
        <v>0</v>
      </c>
      <c r="K100">
        <v>138</v>
      </c>
    </row>
    <row r="101" spans="1:11" ht="12.75">
      <c r="A101" t="s">
        <v>161</v>
      </c>
      <c r="C101">
        <v>0</v>
      </c>
      <c r="D101">
        <v>0</v>
      </c>
      <c r="E101">
        <v>0</v>
      </c>
      <c r="F101">
        <v>0</v>
      </c>
      <c r="G101">
        <v>0</v>
      </c>
      <c r="H101">
        <v>0</v>
      </c>
      <c r="I101">
        <v>0</v>
      </c>
      <c r="J101">
        <v>0</v>
      </c>
      <c r="K101">
        <v>23</v>
      </c>
    </row>
    <row r="103" spans="1:10" ht="12.75">
      <c r="A103" t="s">
        <v>134</v>
      </c>
      <c r="E103" t="s">
        <v>177</v>
      </c>
      <c r="I103" t="s">
        <v>136</v>
      </c>
      <c r="J103" t="s">
        <v>178</v>
      </c>
    </row>
    <row r="104" spans="1:11" ht="12.75">
      <c r="A104" t="s">
        <v>179</v>
      </c>
      <c r="C104" t="s">
        <v>140</v>
      </c>
      <c r="D104" t="s">
        <v>141</v>
      </c>
      <c r="E104" t="s">
        <v>142</v>
      </c>
      <c r="F104" t="s">
        <v>143</v>
      </c>
      <c r="G104" t="s">
        <v>144</v>
      </c>
      <c r="H104" t="s">
        <v>145</v>
      </c>
      <c r="I104" t="s">
        <v>146</v>
      </c>
      <c r="J104" t="s">
        <v>65</v>
      </c>
      <c r="K104" t="s">
        <v>147</v>
      </c>
    </row>
    <row r="105" ht="12.75">
      <c r="A105" t="s">
        <v>148</v>
      </c>
    </row>
    <row r="106" spans="1:11" ht="12.75">
      <c r="A106" t="s">
        <v>149</v>
      </c>
      <c r="C106">
        <v>0</v>
      </c>
      <c r="D106">
        <v>0</v>
      </c>
      <c r="E106">
        <v>0</v>
      </c>
      <c r="F106">
        <v>0</v>
      </c>
      <c r="G106">
        <v>0</v>
      </c>
      <c r="H106">
        <v>0</v>
      </c>
      <c r="I106">
        <v>0</v>
      </c>
      <c r="J106">
        <v>1</v>
      </c>
      <c r="K106">
        <v>73</v>
      </c>
    </row>
    <row r="107" spans="1:11" ht="12.75">
      <c r="A107" t="s">
        <v>150</v>
      </c>
      <c r="C107">
        <v>8</v>
      </c>
      <c r="D107">
        <v>9</v>
      </c>
      <c r="E107">
        <v>48</v>
      </c>
      <c r="F107">
        <v>63</v>
      </c>
      <c r="G107">
        <v>3</v>
      </c>
      <c r="H107">
        <v>300</v>
      </c>
      <c r="I107">
        <v>7</v>
      </c>
      <c r="J107">
        <v>8</v>
      </c>
      <c r="K107" s="140">
        <v>9004</v>
      </c>
    </row>
    <row r="108" spans="1:11" ht="12.75">
      <c r="A108" t="s">
        <v>151</v>
      </c>
      <c r="C108">
        <v>0</v>
      </c>
      <c r="D108">
        <v>0</v>
      </c>
      <c r="E108">
        <v>1</v>
      </c>
      <c r="F108">
        <v>3</v>
      </c>
      <c r="G108">
        <v>0</v>
      </c>
      <c r="H108">
        <v>5</v>
      </c>
      <c r="I108">
        <v>3</v>
      </c>
      <c r="J108">
        <v>0</v>
      </c>
      <c r="K108">
        <v>549</v>
      </c>
    </row>
    <row r="109" spans="1:11" ht="12.75">
      <c r="A109" t="s">
        <v>152</v>
      </c>
      <c r="C109">
        <v>0</v>
      </c>
      <c r="D109">
        <v>8</v>
      </c>
      <c r="E109">
        <v>0</v>
      </c>
      <c r="F109">
        <v>2</v>
      </c>
      <c r="G109">
        <v>0</v>
      </c>
      <c r="H109">
        <v>4</v>
      </c>
      <c r="I109">
        <v>6</v>
      </c>
      <c r="J109">
        <v>1</v>
      </c>
      <c r="K109">
        <v>166</v>
      </c>
    </row>
    <row r="110" spans="1:11" ht="12.75">
      <c r="A110" t="s">
        <v>153</v>
      </c>
      <c r="C110">
        <v>0</v>
      </c>
      <c r="D110">
        <v>0</v>
      </c>
      <c r="E110">
        <v>180</v>
      </c>
      <c r="F110">
        <v>286</v>
      </c>
      <c r="G110">
        <v>62</v>
      </c>
      <c r="H110">
        <v>577</v>
      </c>
      <c r="I110">
        <v>56</v>
      </c>
      <c r="J110">
        <v>4</v>
      </c>
      <c r="K110" s="140">
        <v>1603</v>
      </c>
    </row>
    <row r="111" spans="1:11" ht="12.75">
      <c r="A111" t="s">
        <v>154</v>
      </c>
      <c r="C111">
        <v>0</v>
      </c>
      <c r="D111">
        <v>0</v>
      </c>
      <c r="E111">
        <v>0</v>
      </c>
      <c r="F111">
        <v>0</v>
      </c>
      <c r="G111">
        <v>0</v>
      </c>
      <c r="H111">
        <v>1</v>
      </c>
      <c r="I111">
        <v>27</v>
      </c>
      <c r="J111">
        <v>0</v>
      </c>
      <c r="K111" s="140">
        <v>4793</v>
      </c>
    </row>
    <row r="112" spans="1:11" ht="12.75">
      <c r="A112" t="s">
        <v>155</v>
      </c>
      <c r="C112">
        <v>0</v>
      </c>
      <c r="D112">
        <v>0</v>
      </c>
      <c r="E112">
        <v>0</v>
      </c>
      <c r="F112">
        <v>0</v>
      </c>
      <c r="G112">
        <v>0</v>
      </c>
      <c r="H112">
        <v>0</v>
      </c>
      <c r="I112">
        <v>6</v>
      </c>
      <c r="J112">
        <v>0</v>
      </c>
      <c r="K112" s="140">
        <v>1163</v>
      </c>
    </row>
    <row r="113" spans="1:11" ht="12.75">
      <c r="A113" t="s">
        <v>156</v>
      </c>
      <c r="C113">
        <v>0</v>
      </c>
      <c r="D113">
        <v>0</v>
      </c>
      <c r="E113">
        <v>0</v>
      </c>
      <c r="F113">
        <v>0</v>
      </c>
      <c r="G113">
        <v>0</v>
      </c>
      <c r="H113">
        <v>3</v>
      </c>
      <c r="I113">
        <v>1</v>
      </c>
      <c r="J113">
        <v>0</v>
      </c>
      <c r="K113">
        <v>447</v>
      </c>
    </row>
    <row r="114" spans="1:11" ht="12.75">
      <c r="A114" t="s">
        <v>157</v>
      </c>
      <c r="C114">
        <v>0</v>
      </c>
      <c r="D114">
        <v>0</v>
      </c>
      <c r="E114">
        <v>0</v>
      </c>
      <c r="F114">
        <v>0</v>
      </c>
      <c r="G114">
        <v>0</v>
      </c>
      <c r="H114">
        <v>0</v>
      </c>
      <c r="I114">
        <v>82</v>
      </c>
      <c r="J114">
        <v>0</v>
      </c>
      <c r="K114" s="140">
        <v>1556</v>
      </c>
    </row>
    <row r="115" spans="1:11" ht="12.75">
      <c r="A115" t="s">
        <v>158</v>
      </c>
      <c r="C115">
        <v>0</v>
      </c>
      <c r="D115">
        <v>0</v>
      </c>
      <c r="E115">
        <v>0</v>
      </c>
      <c r="F115">
        <v>0</v>
      </c>
      <c r="G115">
        <v>0</v>
      </c>
      <c r="H115">
        <v>0</v>
      </c>
      <c r="I115">
        <v>0</v>
      </c>
      <c r="J115">
        <v>9</v>
      </c>
      <c r="K115">
        <v>991</v>
      </c>
    </row>
    <row r="116" spans="1:11" ht="12.75">
      <c r="A116" t="s">
        <v>159</v>
      </c>
      <c r="C116">
        <v>0</v>
      </c>
      <c r="D116">
        <v>0</v>
      </c>
      <c r="E116">
        <v>0</v>
      </c>
      <c r="F116">
        <v>0</v>
      </c>
      <c r="G116">
        <v>0</v>
      </c>
      <c r="H116">
        <v>0</v>
      </c>
      <c r="I116">
        <v>0</v>
      </c>
      <c r="J116">
        <v>0</v>
      </c>
      <c r="K116">
        <v>2</v>
      </c>
    </row>
    <row r="117" spans="1:11" ht="12.75">
      <c r="A117" t="s">
        <v>160</v>
      </c>
      <c r="C117">
        <v>0</v>
      </c>
      <c r="D117">
        <v>0</v>
      </c>
      <c r="E117">
        <v>0</v>
      </c>
      <c r="F117">
        <v>0</v>
      </c>
      <c r="G117">
        <v>0</v>
      </c>
      <c r="H117">
        <v>0</v>
      </c>
      <c r="I117">
        <v>0</v>
      </c>
      <c r="J117">
        <v>0</v>
      </c>
      <c r="K117">
        <v>207</v>
      </c>
    </row>
    <row r="118" spans="1:11" ht="12.75">
      <c r="A118" t="s">
        <v>161</v>
      </c>
      <c r="C118">
        <v>0</v>
      </c>
      <c r="D118">
        <v>0</v>
      </c>
      <c r="E118">
        <v>0</v>
      </c>
      <c r="F118">
        <v>0</v>
      </c>
      <c r="G118">
        <v>0</v>
      </c>
      <c r="H118">
        <v>0</v>
      </c>
      <c r="I118">
        <v>0</v>
      </c>
      <c r="J118">
        <v>0</v>
      </c>
      <c r="K118">
        <v>23</v>
      </c>
    </row>
    <row r="120" spans="1:9" ht="12.75">
      <c r="A120" t="s">
        <v>134</v>
      </c>
      <c r="D120" t="s">
        <v>180</v>
      </c>
      <c r="I120" t="s">
        <v>180</v>
      </c>
    </row>
    <row r="121" spans="1:11" ht="12.75">
      <c r="A121" t="s">
        <v>181</v>
      </c>
      <c r="B121" t="s">
        <v>139</v>
      </c>
      <c r="C121" t="s">
        <v>140</v>
      </c>
      <c r="D121" t="s">
        <v>141</v>
      </c>
      <c r="E121" t="s">
        <v>142</v>
      </c>
      <c r="F121" t="s">
        <v>143</v>
      </c>
      <c r="G121" t="s">
        <v>144</v>
      </c>
      <c r="H121" t="s">
        <v>145</v>
      </c>
      <c r="I121" t="s">
        <v>146</v>
      </c>
      <c r="J121" t="s">
        <v>65</v>
      </c>
      <c r="K121" t="s">
        <v>147</v>
      </c>
    </row>
    <row r="122" ht="12.75">
      <c r="A122" t="s">
        <v>148</v>
      </c>
    </row>
    <row r="123" spans="1:11" ht="12.75">
      <c r="A123" t="s">
        <v>149</v>
      </c>
      <c r="B123">
        <v>0</v>
      </c>
      <c r="C123">
        <v>0</v>
      </c>
      <c r="D123">
        <v>1</v>
      </c>
      <c r="E123">
        <v>0</v>
      </c>
      <c r="F123">
        <v>0</v>
      </c>
      <c r="G123">
        <v>0</v>
      </c>
      <c r="H123">
        <v>0</v>
      </c>
      <c r="I123">
        <v>0</v>
      </c>
      <c r="J123">
        <v>1</v>
      </c>
      <c r="K123">
        <v>69</v>
      </c>
    </row>
    <row r="124" spans="1:11" ht="12.75">
      <c r="A124" t="s">
        <v>150</v>
      </c>
      <c r="B124">
        <v>2</v>
      </c>
      <c r="C124">
        <v>11</v>
      </c>
      <c r="D124">
        <v>12</v>
      </c>
      <c r="E124">
        <v>48</v>
      </c>
      <c r="F124">
        <v>61</v>
      </c>
      <c r="G124">
        <v>5</v>
      </c>
      <c r="H124">
        <v>298</v>
      </c>
      <c r="I124">
        <v>8</v>
      </c>
      <c r="J124">
        <v>10</v>
      </c>
      <c r="K124" s="140">
        <v>9005</v>
      </c>
    </row>
    <row r="125" spans="1:11" ht="12.75">
      <c r="A125" t="s">
        <v>151</v>
      </c>
      <c r="B125">
        <v>0</v>
      </c>
      <c r="C125">
        <v>0</v>
      </c>
      <c r="D125">
        <v>0</v>
      </c>
      <c r="E125">
        <v>1</v>
      </c>
      <c r="F125">
        <v>4</v>
      </c>
      <c r="G125">
        <v>0</v>
      </c>
      <c r="H125">
        <v>5</v>
      </c>
      <c r="I125">
        <v>2</v>
      </c>
      <c r="J125">
        <v>0</v>
      </c>
      <c r="K125">
        <v>610</v>
      </c>
    </row>
    <row r="126" spans="1:11" ht="12.75">
      <c r="A126" t="s">
        <v>152</v>
      </c>
      <c r="B126">
        <v>0</v>
      </c>
      <c r="C126">
        <v>0</v>
      </c>
      <c r="D126">
        <v>7</v>
      </c>
      <c r="E126">
        <v>0</v>
      </c>
      <c r="F126">
        <v>2</v>
      </c>
      <c r="G126">
        <v>0</v>
      </c>
      <c r="H126">
        <v>8</v>
      </c>
      <c r="I126">
        <v>8</v>
      </c>
      <c r="J126">
        <v>2</v>
      </c>
      <c r="K126">
        <v>162</v>
      </c>
    </row>
    <row r="127" spans="1:11" ht="12.75">
      <c r="A127" t="s">
        <v>153</v>
      </c>
      <c r="B127">
        <v>0</v>
      </c>
      <c r="C127">
        <v>0</v>
      </c>
      <c r="D127">
        <v>0</v>
      </c>
      <c r="E127">
        <v>187</v>
      </c>
      <c r="F127">
        <v>272</v>
      </c>
      <c r="G127">
        <v>63</v>
      </c>
      <c r="H127">
        <v>573</v>
      </c>
      <c r="I127">
        <v>55</v>
      </c>
      <c r="J127">
        <v>3</v>
      </c>
      <c r="K127" s="140">
        <v>1636</v>
      </c>
    </row>
    <row r="128" spans="1:11" ht="12.75">
      <c r="A128" t="s">
        <v>154</v>
      </c>
      <c r="B128">
        <v>0</v>
      </c>
      <c r="C128">
        <v>0</v>
      </c>
      <c r="D128">
        <v>0</v>
      </c>
      <c r="E128">
        <v>0</v>
      </c>
      <c r="F128">
        <v>0</v>
      </c>
      <c r="G128">
        <v>0</v>
      </c>
      <c r="H128">
        <v>1</v>
      </c>
      <c r="I128">
        <v>27</v>
      </c>
      <c r="J128">
        <v>0</v>
      </c>
      <c r="K128" s="140">
        <v>4812</v>
      </c>
    </row>
    <row r="129" spans="1:11" ht="12.75">
      <c r="A129" t="s">
        <v>155</v>
      </c>
      <c r="B129">
        <v>0</v>
      </c>
      <c r="C129">
        <v>0</v>
      </c>
      <c r="D129">
        <v>0</v>
      </c>
      <c r="E129">
        <v>0</v>
      </c>
      <c r="F129">
        <v>0</v>
      </c>
      <c r="G129">
        <v>0</v>
      </c>
      <c r="H129">
        <v>0</v>
      </c>
      <c r="I129">
        <v>2</v>
      </c>
      <c r="J129">
        <v>0</v>
      </c>
      <c r="K129">
        <v>999</v>
      </c>
    </row>
    <row r="130" spans="1:11" ht="12.75">
      <c r="A130" t="s">
        <v>156</v>
      </c>
      <c r="B130">
        <v>0</v>
      </c>
      <c r="C130">
        <v>0</v>
      </c>
      <c r="D130">
        <v>0</v>
      </c>
      <c r="E130">
        <v>0</v>
      </c>
      <c r="F130">
        <v>0</v>
      </c>
      <c r="G130">
        <v>0</v>
      </c>
      <c r="H130">
        <v>3</v>
      </c>
      <c r="I130">
        <v>1</v>
      </c>
      <c r="J130">
        <v>0</v>
      </c>
      <c r="K130">
        <v>454</v>
      </c>
    </row>
    <row r="131" spans="1:11" ht="12.75">
      <c r="A131" t="s">
        <v>157</v>
      </c>
      <c r="B131">
        <v>0</v>
      </c>
      <c r="C131">
        <v>0</v>
      </c>
      <c r="D131">
        <v>0</v>
      </c>
      <c r="E131">
        <v>0</v>
      </c>
      <c r="F131">
        <v>0</v>
      </c>
      <c r="G131">
        <v>0</v>
      </c>
      <c r="H131">
        <v>0</v>
      </c>
      <c r="I131">
        <v>79</v>
      </c>
      <c r="J131">
        <v>0</v>
      </c>
      <c r="K131" s="140">
        <v>1564</v>
      </c>
    </row>
    <row r="132" spans="1:11" ht="12.75">
      <c r="A132" t="s">
        <v>158</v>
      </c>
      <c r="B132">
        <v>0</v>
      </c>
      <c r="C132">
        <v>0</v>
      </c>
      <c r="D132">
        <v>0</v>
      </c>
      <c r="E132">
        <v>0</v>
      </c>
      <c r="F132">
        <v>0</v>
      </c>
      <c r="G132">
        <v>0</v>
      </c>
      <c r="H132">
        <v>0</v>
      </c>
      <c r="I132">
        <v>0</v>
      </c>
      <c r="J132">
        <v>8</v>
      </c>
      <c r="K132" s="140">
        <v>1008</v>
      </c>
    </row>
    <row r="133" spans="1:11" ht="12.75">
      <c r="A133" t="s">
        <v>159</v>
      </c>
      <c r="B133">
        <v>0</v>
      </c>
      <c r="C133">
        <v>0</v>
      </c>
      <c r="D133">
        <v>0</v>
      </c>
      <c r="E133">
        <v>0</v>
      </c>
      <c r="F133">
        <v>0</v>
      </c>
      <c r="G133">
        <v>0</v>
      </c>
      <c r="H133">
        <v>0</v>
      </c>
      <c r="I133">
        <v>0</v>
      </c>
      <c r="J133">
        <v>0</v>
      </c>
      <c r="K133">
        <v>2</v>
      </c>
    </row>
    <row r="134" spans="1:11" ht="12.75">
      <c r="A134" t="s">
        <v>160</v>
      </c>
      <c r="B134">
        <v>0</v>
      </c>
      <c r="C134">
        <v>0</v>
      </c>
      <c r="D134">
        <v>0</v>
      </c>
      <c r="E134">
        <v>0</v>
      </c>
      <c r="F134">
        <v>0</v>
      </c>
      <c r="G134">
        <v>0</v>
      </c>
      <c r="H134">
        <v>0</v>
      </c>
      <c r="I134">
        <v>0</v>
      </c>
      <c r="J134">
        <v>0</v>
      </c>
      <c r="K134">
        <v>233</v>
      </c>
    </row>
    <row r="135" spans="1:11" ht="12.75">
      <c r="A135" t="s">
        <v>161</v>
      </c>
      <c r="B135">
        <v>0</v>
      </c>
      <c r="C135">
        <v>0</v>
      </c>
      <c r="D135">
        <v>0</v>
      </c>
      <c r="E135">
        <v>0</v>
      </c>
      <c r="F135">
        <v>0</v>
      </c>
      <c r="G135">
        <v>0</v>
      </c>
      <c r="H135">
        <v>0</v>
      </c>
      <c r="I135">
        <v>0</v>
      </c>
      <c r="J135">
        <v>0</v>
      </c>
      <c r="K135">
        <v>27</v>
      </c>
    </row>
    <row r="137" spans="1:9" ht="12.75">
      <c r="A137" t="s">
        <v>134</v>
      </c>
      <c r="D137" t="s">
        <v>182</v>
      </c>
      <c r="I137" t="s">
        <v>182</v>
      </c>
    </row>
    <row r="138" spans="1:11" ht="12.75">
      <c r="A138" t="s">
        <v>183</v>
      </c>
      <c r="B138" t="s">
        <v>139</v>
      </c>
      <c r="C138" t="s">
        <v>140</v>
      </c>
      <c r="D138" t="s">
        <v>141</v>
      </c>
      <c r="E138" t="s">
        <v>142</v>
      </c>
      <c r="F138" t="s">
        <v>143</v>
      </c>
      <c r="G138" t="s">
        <v>144</v>
      </c>
      <c r="H138" t="s">
        <v>145</v>
      </c>
      <c r="I138" t="s">
        <v>146</v>
      </c>
      <c r="J138" t="s">
        <v>65</v>
      </c>
      <c r="K138" t="s">
        <v>147</v>
      </c>
    </row>
    <row r="139" ht="12.75">
      <c r="A139" t="s">
        <v>148</v>
      </c>
    </row>
    <row r="140" spans="1:11" ht="12.75">
      <c r="A140" t="s">
        <v>149</v>
      </c>
      <c r="B140">
        <v>0</v>
      </c>
      <c r="C140">
        <v>0</v>
      </c>
      <c r="D140">
        <v>0</v>
      </c>
      <c r="E140">
        <v>0</v>
      </c>
      <c r="F140">
        <v>0</v>
      </c>
      <c r="G140">
        <v>0</v>
      </c>
      <c r="H140">
        <v>0</v>
      </c>
      <c r="I140">
        <v>0</v>
      </c>
      <c r="J140">
        <v>0</v>
      </c>
      <c r="K140">
        <v>77</v>
      </c>
    </row>
    <row r="141" spans="1:11" ht="12.75">
      <c r="A141" t="s">
        <v>150</v>
      </c>
      <c r="B141">
        <v>2</v>
      </c>
      <c r="C141">
        <v>11</v>
      </c>
      <c r="D141">
        <v>13</v>
      </c>
      <c r="E141">
        <v>48</v>
      </c>
      <c r="F141">
        <v>66</v>
      </c>
      <c r="G141">
        <v>7</v>
      </c>
      <c r="H141">
        <v>293</v>
      </c>
      <c r="I141">
        <v>4</v>
      </c>
      <c r="J141">
        <v>7</v>
      </c>
      <c r="K141" s="140">
        <v>9038</v>
      </c>
    </row>
    <row r="142" spans="1:11" ht="12.75">
      <c r="A142" t="s">
        <v>151</v>
      </c>
      <c r="B142">
        <v>0</v>
      </c>
      <c r="C142">
        <v>1</v>
      </c>
      <c r="D142">
        <v>0</v>
      </c>
      <c r="E142">
        <v>0</v>
      </c>
      <c r="F142">
        <v>3</v>
      </c>
      <c r="G142">
        <v>1</v>
      </c>
      <c r="H142">
        <v>6</v>
      </c>
      <c r="I142">
        <v>1</v>
      </c>
      <c r="J142">
        <v>0</v>
      </c>
      <c r="K142">
        <v>663</v>
      </c>
    </row>
    <row r="143" spans="1:11" ht="12.75">
      <c r="A143" t="s">
        <v>152</v>
      </c>
      <c r="B143">
        <v>0</v>
      </c>
      <c r="C143">
        <v>0</v>
      </c>
      <c r="D143">
        <v>8</v>
      </c>
      <c r="E143">
        <v>0</v>
      </c>
      <c r="F143">
        <v>4</v>
      </c>
      <c r="G143">
        <v>0</v>
      </c>
      <c r="H143">
        <v>7</v>
      </c>
      <c r="I143">
        <v>9</v>
      </c>
      <c r="J143">
        <v>1</v>
      </c>
      <c r="K143">
        <v>178</v>
      </c>
    </row>
    <row r="144" spans="1:11" ht="12.75">
      <c r="A144" t="s">
        <v>153</v>
      </c>
      <c r="B144">
        <v>0</v>
      </c>
      <c r="C144">
        <v>0</v>
      </c>
      <c r="D144">
        <v>0</v>
      </c>
      <c r="E144">
        <v>188</v>
      </c>
      <c r="F144">
        <v>290</v>
      </c>
      <c r="G144">
        <v>66</v>
      </c>
      <c r="H144">
        <v>584</v>
      </c>
      <c r="I144">
        <v>50</v>
      </c>
      <c r="J144">
        <v>3</v>
      </c>
      <c r="K144" s="140">
        <v>1615</v>
      </c>
    </row>
    <row r="145" spans="1:11" ht="12.75">
      <c r="A145" t="s">
        <v>154</v>
      </c>
      <c r="B145">
        <v>0</v>
      </c>
      <c r="C145">
        <v>0</v>
      </c>
      <c r="D145">
        <v>0</v>
      </c>
      <c r="E145">
        <v>0</v>
      </c>
      <c r="F145">
        <v>0</v>
      </c>
      <c r="G145">
        <v>0</v>
      </c>
      <c r="H145">
        <v>1</v>
      </c>
      <c r="I145">
        <v>25</v>
      </c>
      <c r="J145">
        <v>0</v>
      </c>
      <c r="K145" s="140">
        <v>4834</v>
      </c>
    </row>
    <row r="146" spans="1:11" ht="12.75">
      <c r="A146" t="s">
        <v>155</v>
      </c>
      <c r="B146">
        <v>0</v>
      </c>
      <c r="C146">
        <v>0</v>
      </c>
      <c r="D146">
        <v>0</v>
      </c>
      <c r="E146">
        <v>0</v>
      </c>
      <c r="F146">
        <v>0</v>
      </c>
      <c r="G146">
        <v>0</v>
      </c>
      <c r="H146">
        <v>0</v>
      </c>
      <c r="I146">
        <v>2</v>
      </c>
      <c r="J146">
        <v>0</v>
      </c>
      <c r="K146">
        <v>988</v>
      </c>
    </row>
    <row r="147" spans="1:11" ht="12.75">
      <c r="A147" t="s">
        <v>156</v>
      </c>
      <c r="B147">
        <v>0</v>
      </c>
      <c r="C147">
        <v>0</v>
      </c>
      <c r="D147">
        <v>0</v>
      </c>
      <c r="E147">
        <v>0</v>
      </c>
      <c r="F147">
        <v>0</v>
      </c>
      <c r="G147">
        <v>0</v>
      </c>
      <c r="H147">
        <v>4</v>
      </c>
      <c r="I147">
        <v>2</v>
      </c>
      <c r="J147">
        <v>0</v>
      </c>
      <c r="K147">
        <v>453</v>
      </c>
    </row>
    <row r="148" spans="1:11" ht="12.75">
      <c r="A148" t="s">
        <v>157</v>
      </c>
      <c r="B148">
        <v>0</v>
      </c>
      <c r="C148">
        <v>0</v>
      </c>
      <c r="D148">
        <v>0</v>
      </c>
      <c r="E148">
        <v>0</v>
      </c>
      <c r="F148">
        <v>0</v>
      </c>
      <c r="G148">
        <v>0</v>
      </c>
      <c r="H148">
        <v>0</v>
      </c>
      <c r="I148">
        <v>80</v>
      </c>
      <c r="J148">
        <v>0</v>
      </c>
      <c r="K148" s="140">
        <v>1533</v>
      </c>
    </row>
    <row r="149" spans="1:11" ht="12.75">
      <c r="A149" t="s">
        <v>158</v>
      </c>
      <c r="B149">
        <v>0</v>
      </c>
      <c r="C149">
        <v>0</v>
      </c>
      <c r="D149">
        <v>0</v>
      </c>
      <c r="E149">
        <v>0</v>
      </c>
      <c r="F149">
        <v>0</v>
      </c>
      <c r="G149">
        <v>0</v>
      </c>
      <c r="H149">
        <v>0</v>
      </c>
      <c r="I149">
        <v>0</v>
      </c>
      <c r="J149">
        <v>6</v>
      </c>
      <c r="K149">
        <v>995</v>
      </c>
    </row>
    <row r="150" spans="1:11" ht="12.75">
      <c r="A150" t="s">
        <v>159</v>
      </c>
      <c r="B150">
        <v>0</v>
      </c>
      <c r="C150">
        <v>0</v>
      </c>
      <c r="D150">
        <v>0</v>
      </c>
      <c r="E150">
        <v>0</v>
      </c>
      <c r="F150">
        <v>0</v>
      </c>
      <c r="G150">
        <v>0</v>
      </c>
      <c r="H150">
        <v>0</v>
      </c>
      <c r="I150">
        <v>0</v>
      </c>
      <c r="J150">
        <v>0</v>
      </c>
      <c r="K150">
        <v>2</v>
      </c>
    </row>
    <row r="151" spans="1:11" ht="12.75">
      <c r="A151" t="s">
        <v>160</v>
      </c>
      <c r="B151">
        <v>0</v>
      </c>
      <c r="C151">
        <v>0</v>
      </c>
      <c r="D151">
        <v>0</v>
      </c>
      <c r="E151">
        <v>0</v>
      </c>
      <c r="F151">
        <v>0</v>
      </c>
      <c r="G151">
        <v>0</v>
      </c>
      <c r="H151">
        <v>0</v>
      </c>
      <c r="I151">
        <v>0</v>
      </c>
      <c r="J151">
        <v>0</v>
      </c>
      <c r="K151">
        <v>164</v>
      </c>
    </row>
    <row r="152" spans="1:11" ht="12.75">
      <c r="A152" t="s">
        <v>161</v>
      </c>
      <c r="B152">
        <v>0</v>
      </c>
      <c r="C152">
        <v>0</v>
      </c>
      <c r="D152">
        <v>0</v>
      </c>
      <c r="E152">
        <v>0</v>
      </c>
      <c r="F152">
        <v>0</v>
      </c>
      <c r="G152">
        <v>0</v>
      </c>
      <c r="H152">
        <v>0</v>
      </c>
      <c r="I152">
        <v>0</v>
      </c>
      <c r="J152">
        <v>0</v>
      </c>
      <c r="K152">
        <v>18</v>
      </c>
    </row>
    <row r="154" spans="1:9" ht="12.75">
      <c r="A154" t="s">
        <v>134</v>
      </c>
      <c r="D154" t="s">
        <v>184</v>
      </c>
      <c r="I154" t="s">
        <v>184</v>
      </c>
    </row>
    <row r="155" spans="1:11" ht="12.75">
      <c r="A155" t="s">
        <v>185</v>
      </c>
      <c r="B155" t="s">
        <v>139</v>
      </c>
      <c r="C155" t="s">
        <v>140</v>
      </c>
      <c r="D155" t="s">
        <v>141</v>
      </c>
      <c r="E155" t="s">
        <v>142</v>
      </c>
      <c r="F155" t="s">
        <v>143</v>
      </c>
      <c r="G155" t="s">
        <v>144</v>
      </c>
      <c r="H155" t="s">
        <v>145</v>
      </c>
      <c r="I155" t="s">
        <v>146</v>
      </c>
      <c r="J155" t="s">
        <v>65</v>
      </c>
      <c r="K155" t="s">
        <v>147</v>
      </c>
    </row>
    <row r="156" ht="12.75">
      <c r="A156" t="s">
        <v>148</v>
      </c>
    </row>
    <row r="157" spans="1:11" ht="12.75">
      <c r="A157" t="s">
        <v>149</v>
      </c>
      <c r="B157">
        <v>0</v>
      </c>
      <c r="C157">
        <v>0</v>
      </c>
      <c r="D157">
        <v>0</v>
      </c>
      <c r="E157">
        <v>0</v>
      </c>
      <c r="F157">
        <v>0</v>
      </c>
      <c r="G157">
        <v>0</v>
      </c>
      <c r="H157">
        <v>0</v>
      </c>
      <c r="I157">
        <v>0</v>
      </c>
      <c r="J157">
        <v>0</v>
      </c>
      <c r="K157">
        <v>81</v>
      </c>
    </row>
    <row r="158" spans="1:11" ht="12.75">
      <c r="A158" t="s">
        <v>150</v>
      </c>
      <c r="B158">
        <v>1</v>
      </c>
      <c r="C158">
        <v>10</v>
      </c>
      <c r="D158">
        <v>13</v>
      </c>
      <c r="E158">
        <v>48</v>
      </c>
      <c r="F158">
        <v>63</v>
      </c>
      <c r="G158">
        <v>8</v>
      </c>
      <c r="H158">
        <v>288</v>
      </c>
      <c r="I158">
        <v>8</v>
      </c>
      <c r="J158">
        <v>6</v>
      </c>
      <c r="K158" s="140">
        <v>9029</v>
      </c>
    </row>
    <row r="159" spans="1:11" ht="12.75">
      <c r="A159" t="s">
        <v>151</v>
      </c>
      <c r="B159">
        <v>0</v>
      </c>
      <c r="C159">
        <v>1</v>
      </c>
      <c r="D159">
        <v>0</v>
      </c>
      <c r="E159">
        <v>0</v>
      </c>
      <c r="F159">
        <v>4</v>
      </c>
      <c r="G159">
        <v>0</v>
      </c>
      <c r="H159">
        <v>4</v>
      </c>
      <c r="I159">
        <v>1</v>
      </c>
      <c r="J159">
        <v>1</v>
      </c>
      <c r="K159">
        <v>665</v>
      </c>
    </row>
    <row r="160" spans="1:11" ht="12.75">
      <c r="A160" t="s">
        <v>152</v>
      </c>
      <c r="B160">
        <v>0</v>
      </c>
      <c r="C160">
        <v>0</v>
      </c>
      <c r="D160">
        <v>10</v>
      </c>
      <c r="E160">
        <v>0</v>
      </c>
      <c r="F160">
        <v>5</v>
      </c>
      <c r="G160">
        <v>0</v>
      </c>
      <c r="H160">
        <v>7</v>
      </c>
      <c r="I160">
        <v>8</v>
      </c>
      <c r="J160">
        <v>1</v>
      </c>
      <c r="K160">
        <v>191</v>
      </c>
    </row>
    <row r="161" spans="1:11" ht="12.75">
      <c r="A161" t="s">
        <v>153</v>
      </c>
      <c r="B161">
        <v>0</v>
      </c>
      <c r="C161">
        <v>0</v>
      </c>
      <c r="D161">
        <v>0</v>
      </c>
      <c r="E161">
        <v>191</v>
      </c>
      <c r="F161">
        <v>323</v>
      </c>
      <c r="G161">
        <v>71</v>
      </c>
      <c r="H161">
        <v>586</v>
      </c>
      <c r="I161">
        <v>50</v>
      </c>
      <c r="J161">
        <v>4</v>
      </c>
      <c r="K161" s="140">
        <v>1609</v>
      </c>
    </row>
    <row r="162" spans="1:11" ht="12.75">
      <c r="A162" t="s">
        <v>154</v>
      </c>
      <c r="B162">
        <v>0</v>
      </c>
      <c r="C162">
        <v>0</v>
      </c>
      <c r="D162">
        <v>0</v>
      </c>
      <c r="E162">
        <v>0</v>
      </c>
      <c r="F162">
        <v>0</v>
      </c>
      <c r="G162">
        <v>0</v>
      </c>
      <c r="H162">
        <v>2</v>
      </c>
      <c r="I162">
        <v>23</v>
      </c>
      <c r="J162">
        <v>0</v>
      </c>
      <c r="K162" s="140">
        <v>4862</v>
      </c>
    </row>
    <row r="163" spans="1:11" ht="12.75">
      <c r="A163" t="s">
        <v>155</v>
      </c>
      <c r="B163">
        <v>0</v>
      </c>
      <c r="C163">
        <v>0</v>
      </c>
      <c r="D163">
        <v>0</v>
      </c>
      <c r="E163">
        <v>0</v>
      </c>
      <c r="F163">
        <v>0</v>
      </c>
      <c r="G163">
        <v>0</v>
      </c>
      <c r="H163">
        <v>0</v>
      </c>
      <c r="I163">
        <v>2</v>
      </c>
      <c r="J163">
        <v>0</v>
      </c>
      <c r="K163" s="140">
        <v>1015</v>
      </c>
    </row>
    <row r="164" spans="1:11" ht="12.75">
      <c r="A164" t="s">
        <v>156</v>
      </c>
      <c r="B164">
        <v>0</v>
      </c>
      <c r="C164">
        <v>0</v>
      </c>
      <c r="D164">
        <v>0</v>
      </c>
      <c r="E164">
        <v>0</v>
      </c>
      <c r="F164">
        <v>0</v>
      </c>
      <c r="G164">
        <v>0</v>
      </c>
      <c r="H164">
        <v>4</v>
      </c>
      <c r="I164">
        <v>1</v>
      </c>
      <c r="J164">
        <v>0</v>
      </c>
      <c r="K164">
        <v>456</v>
      </c>
    </row>
    <row r="165" spans="1:11" ht="12.75">
      <c r="A165" t="s">
        <v>157</v>
      </c>
      <c r="B165">
        <v>0</v>
      </c>
      <c r="C165">
        <v>0</v>
      </c>
      <c r="D165">
        <v>0</v>
      </c>
      <c r="E165">
        <v>0</v>
      </c>
      <c r="F165">
        <v>0</v>
      </c>
      <c r="G165">
        <v>0</v>
      </c>
      <c r="H165">
        <v>0</v>
      </c>
      <c r="I165">
        <v>81</v>
      </c>
      <c r="J165">
        <v>0</v>
      </c>
      <c r="K165" s="140">
        <v>1513</v>
      </c>
    </row>
    <row r="166" spans="1:11" ht="12.75">
      <c r="A166" t="s">
        <v>158</v>
      </c>
      <c r="B166">
        <v>0</v>
      </c>
      <c r="C166">
        <v>0</v>
      </c>
      <c r="D166">
        <v>0</v>
      </c>
      <c r="E166">
        <v>0</v>
      </c>
      <c r="F166">
        <v>0</v>
      </c>
      <c r="G166">
        <v>0</v>
      </c>
      <c r="H166">
        <v>0</v>
      </c>
      <c r="I166">
        <v>0</v>
      </c>
      <c r="J166">
        <v>6</v>
      </c>
      <c r="K166">
        <v>952</v>
      </c>
    </row>
    <row r="167" spans="1:11" ht="12.75">
      <c r="A167" t="s">
        <v>159</v>
      </c>
      <c r="B167">
        <v>0</v>
      </c>
      <c r="C167">
        <v>0</v>
      </c>
      <c r="D167">
        <v>0</v>
      </c>
      <c r="E167">
        <v>0</v>
      </c>
      <c r="F167">
        <v>0</v>
      </c>
      <c r="G167">
        <v>0</v>
      </c>
      <c r="H167">
        <v>0</v>
      </c>
      <c r="I167">
        <v>0</v>
      </c>
      <c r="J167">
        <v>0</v>
      </c>
      <c r="K167">
        <v>1</v>
      </c>
    </row>
    <row r="168" spans="1:11" ht="12.75">
      <c r="A168" t="s">
        <v>160</v>
      </c>
      <c r="B168">
        <v>0</v>
      </c>
      <c r="C168">
        <v>0</v>
      </c>
      <c r="D168">
        <v>0</v>
      </c>
      <c r="E168">
        <v>0</v>
      </c>
      <c r="F168">
        <v>0</v>
      </c>
      <c r="G168">
        <v>0</v>
      </c>
      <c r="H168">
        <v>0</v>
      </c>
      <c r="I168">
        <v>0</v>
      </c>
      <c r="J168">
        <v>0</v>
      </c>
      <c r="K168">
        <v>134</v>
      </c>
    </row>
    <row r="169" spans="1:11" ht="12.75">
      <c r="A169" t="s">
        <v>161</v>
      </c>
      <c r="B169">
        <v>0</v>
      </c>
      <c r="C169">
        <v>0</v>
      </c>
      <c r="D169">
        <v>0</v>
      </c>
      <c r="E169">
        <v>0</v>
      </c>
      <c r="F169">
        <v>0</v>
      </c>
      <c r="G169">
        <v>0</v>
      </c>
      <c r="H169">
        <v>0</v>
      </c>
      <c r="I169">
        <v>0</v>
      </c>
      <c r="J169">
        <v>0</v>
      </c>
      <c r="K169">
        <v>12</v>
      </c>
    </row>
    <row r="171" spans="1:9" ht="12.75">
      <c r="A171" t="s">
        <v>134</v>
      </c>
      <c r="D171" t="s">
        <v>186</v>
      </c>
      <c r="I171" t="s">
        <v>186</v>
      </c>
    </row>
    <row r="172" spans="1:11" ht="12.75">
      <c r="A172" t="s">
        <v>187</v>
      </c>
      <c r="B172" t="s">
        <v>139</v>
      </c>
      <c r="C172" t="s">
        <v>140</v>
      </c>
      <c r="D172" t="s">
        <v>141</v>
      </c>
      <c r="E172" t="s">
        <v>142</v>
      </c>
      <c r="F172" t="s">
        <v>143</v>
      </c>
      <c r="G172" t="s">
        <v>144</v>
      </c>
      <c r="H172" t="s">
        <v>145</v>
      </c>
      <c r="I172" t="s">
        <v>146</v>
      </c>
      <c r="J172" t="s">
        <v>65</v>
      </c>
      <c r="K172" t="s">
        <v>147</v>
      </c>
    </row>
    <row r="173" ht="12.75">
      <c r="A173" t="s">
        <v>148</v>
      </c>
    </row>
    <row r="174" spans="1:11" ht="12.75">
      <c r="A174" t="s">
        <v>149</v>
      </c>
      <c r="B174">
        <v>0</v>
      </c>
      <c r="C174">
        <v>0</v>
      </c>
      <c r="D174">
        <v>0</v>
      </c>
      <c r="E174">
        <v>0</v>
      </c>
      <c r="F174">
        <v>0</v>
      </c>
      <c r="G174">
        <v>0</v>
      </c>
      <c r="H174">
        <v>0</v>
      </c>
      <c r="I174">
        <v>0</v>
      </c>
      <c r="J174">
        <v>0</v>
      </c>
      <c r="K174">
        <v>89</v>
      </c>
    </row>
    <row r="175" spans="1:11" ht="12.75">
      <c r="A175" t="s">
        <v>150</v>
      </c>
      <c r="B175">
        <v>1</v>
      </c>
      <c r="C175">
        <v>11</v>
      </c>
      <c r="D175">
        <v>12</v>
      </c>
      <c r="E175">
        <v>46</v>
      </c>
      <c r="F175">
        <v>64</v>
      </c>
      <c r="G175">
        <v>6</v>
      </c>
      <c r="H175">
        <v>289</v>
      </c>
      <c r="I175">
        <v>9</v>
      </c>
      <c r="J175">
        <v>8</v>
      </c>
      <c r="K175" s="140">
        <v>8987</v>
      </c>
    </row>
    <row r="176" spans="1:11" ht="12.75">
      <c r="A176" t="s">
        <v>151</v>
      </c>
      <c r="B176">
        <v>0</v>
      </c>
      <c r="C176">
        <v>2</v>
      </c>
      <c r="D176">
        <v>0</v>
      </c>
      <c r="E176">
        <v>0</v>
      </c>
      <c r="F176">
        <v>4</v>
      </c>
      <c r="G176">
        <v>0</v>
      </c>
      <c r="H176">
        <v>4</v>
      </c>
      <c r="I176">
        <v>1</v>
      </c>
      <c r="J176">
        <v>1</v>
      </c>
      <c r="K176">
        <v>661</v>
      </c>
    </row>
    <row r="177" spans="1:11" ht="12.75">
      <c r="A177" t="s">
        <v>152</v>
      </c>
      <c r="B177">
        <v>0</v>
      </c>
      <c r="C177">
        <v>0</v>
      </c>
      <c r="D177">
        <v>8</v>
      </c>
      <c r="E177">
        <v>0</v>
      </c>
      <c r="F177">
        <v>5</v>
      </c>
      <c r="G177">
        <v>0</v>
      </c>
      <c r="H177">
        <v>8</v>
      </c>
      <c r="I177">
        <v>7</v>
      </c>
      <c r="J177">
        <v>1</v>
      </c>
      <c r="K177">
        <v>187</v>
      </c>
    </row>
    <row r="178" spans="1:11" ht="12.75">
      <c r="A178" t="s">
        <v>153</v>
      </c>
      <c r="B178">
        <v>0</v>
      </c>
      <c r="C178">
        <v>0</v>
      </c>
      <c r="D178">
        <v>0</v>
      </c>
      <c r="E178">
        <v>193</v>
      </c>
      <c r="F178">
        <v>318</v>
      </c>
      <c r="G178">
        <v>70</v>
      </c>
      <c r="H178">
        <v>586</v>
      </c>
      <c r="I178">
        <v>50</v>
      </c>
      <c r="J178">
        <v>3</v>
      </c>
      <c r="K178" s="140">
        <v>1625</v>
      </c>
    </row>
    <row r="179" spans="1:11" ht="12.75">
      <c r="A179" t="s">
        <v>154</v>
      </c>
      <c r="B179">
        <v>0</v>
      </c>
      <c r="C179">
        <v>0</v>
      </c>
      <c r="D179">
        <v>0</v>
      </c>
      <c r="E179">
        <v>0</v>
      </c>
      <c r="F179">
        <v>0</v>
      </c>
      <c r="G179">
        <v>0</v>
      </c>
      <c r="H179">
        <v>2</v>
      </c>
      <c r="I179">
        <v>24</v>
      </c>
      <c r="J179">
        <v>0</v>
      </c>
      <c r="K179" s="140">
        <v>4872</v>
      </c>
    </row>
    <row r="180" spans="1:11" ht="12.75">
      <c r="A180" t="s">
        <v>155</v>
      </c>
      <c r="B180">
        <v>0</v>
      </c>
      <c r="C180">
        <v>0</v>
      </c>
      <c r="D180">
        <v>0</v>
      </c>
      <c r="E180">
        <v>0</v>
      </c>
      <c r="F180">
        <v>0</v>
      </c>
      <c r="G180">
        <v>0</v>
      </c>
      <c r="H180">
        <v>0</v>
      </c>
      <c r="I180">
        <v>3</v>
      </c>
      <c r="J180">
        <v>0</v>
      </c>
      <c r="K180" s="140">
        <v>1014</v>
      </c>
    </row>
    <row r="181" spans="1:11" ht="12.75">
      <c r="A181" t="s">
        <v>156</v>
      </c>
      <c r="B181">
        <v>0</v>
      </c>
      <c r="C181">
        <v>0</v>
      </c>
      <c r="D181">
        <v>0</v>
      </c>
      <c r="E181">
        <v>0</v>
      </c>
      <c r="F181">
        <v>0</v>
      </c>
      <c r="G181">
        <v>0</v>
      </c>
      <c r="H181">
        <v>5</v>
      </c>
      <c r="I181">
        <v>1</v>
      </c>
      <c r="J181">
        <v>0</v>
      </c>
      <c r="K181">
        <v>455</v>
      </c>
    </row>
    <row r="182" spans="1:11" ht="12.75">
      <c r="A182" t="s">
        <v>157</v>
      </c>
      <c r="B182">
        <v>0</v>
      </c>
      <c r="C182">
        <v>0</v>
      </c>
      <c r="D182">
        <v>0</v>
      </c>
      <c r="E182">
        <v>0</v>
      </c>
      <c r="F182">
        <v>0</v>
      </c>
      <c r="G182">
        <v>0</v>
      </c>
      <c r="H182">
        <v>0</v>
      </c>
      <c r="I182">
        <v>82</v>
      </c>
      <c r="J182">
        <v>0</v>
      </c>
      <c r="K182" s="140">
        <v>1512</v>
      </c>
    </row>
    <row r="183" spans="1:11" ht="12.75">
      <c r="A183" t="s">
        <v>158</v>
      </c>
      <c r="B183">
        <v>0</v>
      </c>
      <c r="C183">
        <v>0</v>
      </c>
      <c r="D183">
        <v>0</v>
      </c>
      <c r="E183">
        <v>0</v>
      </c>
      <c r="F183">
        <v>0</v>
      </c>
      <c r="G183">
        <v>0</v>
      </c>
      <c r="H183">
        <v>0</v>
      </c>
      <c r="I183">
        <v>0</v>
      </c>
      <c r="J183">
        <v>5</v>
      </c>
      <c r="K183">
        <v>969</v>
      </c>
    </row>
    <row r="184" spans="1:11" ht="12.75">
      <c r="A184" t="s">
        <v>159</v>
      </c>
      <c r="B184">
        <v>0</v>
      </c>
      <c r="C184">
        <v>0</v>
      </c>
      <c r="D184">
        <v>0</v>
      </c>
      <c r="E184">
        <v>0</v>
      </c>
      <c r="F184">
        <v>0</v>
      </c>
      <c r="G184">
        <v>0</v>
      </c>
      <c r="H184">
        <v>0</v>
      </c>
      <c r="I184">
        <v>0</v>
      </c>
      <c r="J184">
        <v>0</v>
      </c>
      <c r="K184">
        <v>1</v>
      </c>
    </row>
    <row r="185" spans="1:11" ht="12.75">
      <c r="A185" t="s">
        <v>160</v>
      </c>
      <c r="B185">
        <v>0</v>
      </c>
      <c r="C185">
        <v>0</v>
      </c>
      <c r="D185">
        <v>0</v>
      </c>
      <c r="E185">
        <v>0</v>
      </c>
      <c r="F185">
        <v>0</v>
      </c>
      <c r="G185">
        <v>0</v>
      </c>
      <c r="H185">
        <v>0</v>
      </c>
      <c r="I185">
        <v>0</v>
      </c>
      <c r="J185">
        <v>0</v>
      </c>
      <c r="K185">
        <v>141</v>
      </c>
    </row>
    <row r="186" spans="1:11" ht="12.75">
      <c r="A186" t="s">
        <v>161</v>
      </c>
      <c r="B186">
        <v>0</v>
      </c>
      <c r="C186">
        <v>0</v>
      </c>
      <c r="D186">
        <v>0</v>
      </c>
      <c r="E186">
        <v>0</v>
      </c>
      <c r="F186">
        <v>0</v>
      </c>
      <c r="G186">
        <v>0</v>
      </c>
      <c r="H186">
        <v>0</v>
      </c>
      <c r="I186">
        <v>0</v>
      </c>
      <c r="J186">
        <v>0</v>
      </c>
      <c r="K186">
        <v>9</v>
      </c>
    </row>
    <row r="188" spans="1:9" ht="12.75">
      <c r="A188" t="s">
        <v>134</v>
      </c>
      <c r="D188" t="s">
        <v>188</v>
      </c>
      <c r="I188" t="s">
        <v>188</v>
      </c>
    </row>
    <row r="189" spans="1:11" ht="12.75">
      <c r="A189" t="s">
        <v>189</v>
      </c>
      <c r="B189" t="s">
        <v>139</v>
      </c>
      <c r="C189" t="s">
        <v>140</v>
      </c>
      <c r="D189" t="s">
        <v>141</v>
      </c>
      <c r="E189" t="s">
        <v>142</v>
      </c>
      <c r="F189" t="s">
        <v>143</v>
      </c>
      <c r="G189" t="s">
        <v>144</v>
      </c>
      <c r="H189" t="s">
        <v>145</v>
      </c>
      <c r="I189" t="s">
        <v>146</v>
      </c>
      <c r="J189" t="s">
        <v>65</v>
      </c>
      <c r="K189" t="s">
        <v>147</v>
      </c>
    </row>
    <row r="190" ht="12.75">
      <c r="A190" t="s">
        <v>148</v>
      </c>
    </row>
    <row r="191" spans="1:11" ht="12.75">
      <c r="A191" t="s">
        <v>149</v>
      </c>
      <c r="B191">
        <v>0</v>
      </c>
      <c r="C191">
        <v>0</v>
      </c>
      <c r="D191">
        <v>0</v>
      </c>
      <c r="E191">
        <v>0</v>
      </c>
      <c r="F191">
        <v>0</v>
      </c>
      <c r="G191">
        <v>0</v>
      </c>
      <c r="H191">
        <v>0</v>
      </c>
      <c r="I191">
        <v>0</v>
      </c>
      <c r="J191">
        <v>0</v>
      </c>
      <c r="K191">
        <v>89</v>
      </c>
    </row>
    <row r="192" spans="1:11" ht="12.75">
      <c r="A192" t="s">
        <v>150</v>
      </c>
      <c r="B192">
        <v>1</v>
      </c>
      <c r="C192">
        <v>9</v>
      </c>
      <c r="D192">
        <v>11</v>
      </c>
      <c r="E192">
        <v>47</v>
      </c>
      <c r="F192">
        <v>66</v>
      </c>
      <c r="G192">
        <v>3</v>
      </c>
      <c r="H192">
        <v>293</v>
      </c>
      <c r="I192">
        <v>15</v>
      </c>
      <c r="J192">
        <v>8</v>
      </c>
      <c r="K192" s="140">
        <v>8926</v>
      </c>
    </row>
    <row r="193" spans="1:11" ht="12.75">
      <c r="A193" t="s">
        <v>151</v>
      </c>
      <c r="B193">
        <v>0</v>
      </c>
      <c r="C193">
        <v>1</v>
      </c>
      <c r="D193">
        <v>0</v>
      </c>
      <c r="E193">
        <v>0</v>
      </c>
      <c r="F193">
        <v>4</v>
      </c>
      <c r="G193">
        <v>1</v>
      </c>
      <c r="H193">
        <v>3</v>
      </c>
      <c r="I193">
        <v>1</v>
      </c>
      <c r="J193">
        <v>1</v>
      </c>
      <c r="K193">
        <v>657</v>
      </c>
    </row>
    <row r="194" spans="1:11" ht="12.75">
      <c r="A194" t="s">
        <v>152</v>
      </c>
      <c r="B194">
        <v>0</v>
      </c>
      <c r="C194">
        <v>0</v>
      </c>
      <c r="D194">
        <v>9</v>
      </c>
      <c r="E194">
        <v>0</v>
      </c>
      <c r="F194">
        <v>5</v>
      </c>
      <c r="G194">
        <v>0</v>
      </c>
      <c r="H194">
        <v>7</v>
      </c>
      <c r="I194">
        <v>5</v>
      </c>
      <c r="J194">
        <v>1</v>
      </c>
      <c r="K194">
        <v>180</v>
      </c>
    </row>
    <row r="195" spans="1:11" ht="12.75">
      <c r="A195" t="s">
        <v>153</v>
      </c>
      <c r="B195">
        <v>0</v>
      </c>
      <c r="C195">
        <v>0</v>
      </c>
      <c r="D195">
        <v>0</v>
      </c>
      <c r="E195">
        <v>190</v>
      </c>
      <c r="F195">
        <v>316</v>
      </c>
      <c r="G195">
        <v>68</v>
      </c>
      <c r="H195">
        <v>582</v>
      </c>
      <c r="I195">
        <v>54</v>
      </c>
      <c r="J195">
        <v>3</v>
      </c>
      <c r="K195" s="140">
        <v>1623</v>
      </c>
    </row>
    <row r="196" spans="1:11" ht="12.75">
      <c r="A196" t="s">
        <v>154</v>
      </c>
      <c r="B196">
        <v>0</v>
      </c>
      <c r="C196">
        <v>0</v>
      </c>
      <c r="D196">
        <v>0</v>
      </c>
      <c r="E196">
        <v>0</v>
      </c>
      <c r="F196">
        <v>0</v>
      </c>
      <c r="G196">
        <v>0</v>
      </c>
      <c r="H196">
        <v>2</v>
      </c>
      <c r="I196">
        <v>24</v>
      </c>
      <c r="J196">
        <v>0</v>
      </c>
      <c r="K196" s="140">
        <v>4886</v>
      </c>
    </row>
    <row r="197" spans="1:11" ht="12.75">
      <c r="A197" t="s">
        <v>155</v>
      </c>
      <c r="B197">
        <v>0</v>
      </c>
      <c r="C197">
        <v>0</v>
      </c>
      <c r="D197">
        <v>0</v>
      </c>
      <c r="E197">
        <v>0</v>
      </c>
      <c r="F197">
        <v>0</v>
      </c>
      <c r="G197">
        <v>0</v>
      </c>
      <c r="H197">
        <v>0</v>
      </c>
      <c r="I197">
        <v>0</v>
      </c>
      <c r="J197">
        <v>0</v>
      </c>
      <c r="K197" s="140">
        <v>1014</v>
      </c>
    </row>
    <row r="198" spans="1:11" ht="12.75">
      <c r="A198" t="s">
        <v>156</v>
      </c>
      <c r="B198">
        <v>0</v>
      </c>
      <c r="C198">
        <v>0</v>
      </c>
      <c r="D198">
        <v>0</v>
      </c>
      <c r="E198">
        <v>0</v>
      </c>
      <c r="F198">
        <v>0</v>
      </c>
      <c r="G198">
        <v>0</v>
      </c>
      <c r="H198">
        <v>6</v>
      </c>
      <c r="I198">
        <v>1</v>
      </c>
      <c r="J198">
        <v>0</v>
      </c>
      <c r="K198">
        <v>459</v>
      </c>
    </row>
    <row r="199" spans="1:11" ht="12.75">
      <c r="A199" t="s">
        <v>157</v>
      </c>
      <c r="B199">
        <v>0</v>
      </c>
      <c r="C199">
        <v>0</v>
      </c>
      <c r="D199">
        <v>0</v>
      </c>
      <c r="E199">
        <v>0</v>
      </c>
      <c r="F199">
        <v>0</v>
      </c>
      <c r="G199">
        <v>0</v>
      </c>
      <c r="H199">
        <v>0</v>
      </c>
      <c r="I199">
        <v>81</v>
      </c>
      <c r="J199">
        <v>0</v>
      </c>
      <c r="K199" s="140">
        <v>1519</v>
      </c>
    </row>
    <row r="200" spans="1:11" ht="12.75">
      <c r="A200" t="s">
        <v>158</v>
      </c>
      <c r="B200">
        <v>0</v>
      </c>
      <c r="C200">
        <v>0</v>
      </c>
      <c r="D200">
        <v>0</v>
      </c>
      <c r="E200">
        <v>0</v>
      </c>
      <c r="F200">
        <v>0</v>
      </c>
      <c r="G200">
        <v>0</v>
      </c>
      <c r="H200">
        <v>0</v>
      </c>
      <c r="I200">
        <v>0</v>
      </c>
      <c r="J200">
        <v>5</v>
      </c>
      <c r="K200" s="140">
        <v>1017</v>
      </c>
    </row>
    <row r="201" spans="1:11" ht="12.75">
      <c r="A201" t="s">
        <v>159</v>
      </c>
      <c r="B201">
        <v>0</v>
      </c>
      <c r="C201">
        <v>0</v>
      </c>
      <c r="D201">
        <v>0</v>
      </c>
      <c r="E201">
        <v>0</v>
      </c>
      <c r="F201">
        <v>0</v>
      </c>
      <c r="G201">
        <v>0</v>
      </c>
      <c r="H201">
        <v>0</v>
      </c>
      <c r="I201">
        <v>0</v>
      </c>
      <c r="J201">
        <v>0</v>
      </c>
      <c r="K201">
        <v>1</v>
      </c>
    </row>
    <row r="202" spans="1:11" ht="12.75">
      <c r="A202" t="s">
        <v>160</v>
      </c>
      <c r="B202">
        <v>0</v>
      </c>
      <c r="C202">
        <v>0</v>
      </c>
      <c r="D202">
        <v>0</v>
      </c>
      <c r="E202">
        <v>0</v>
      </c>
      <c r="F202">
        <v>0</v>
      </c>
      <c r="G202">
        <v>0</v>
      </c>
      <c r="H202">
        <v>0</v>
      </c>
      <c r="I202">
        <v>0</v>
      </c>
      <c r="J202">
        <v>0</v>
      </c>
      <c r="K202">
        <v>146</v>
      </c>
    </row>
    <row r="203" spans="1:11" ht="12.75">
      <c r="A203" t="s">
        <v>161</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Q205"/>
  <sheetViews>
    <sheetView showZeros="0" view="pageBreakPreview" zoomScale="75" zoomScaleNormal="75" zoomScaleSheetLayoutView="75" zoomScalePageLayoutView="0" workbookViewId="0" topLeftCell="A1">
      <selection activeCell="A1" sqref="A1"/>
    </sheetView>
  </sheetViews>
  <sheetFormatPr defaultColWidth="9.140625" defaultRowHeight="12.75"/>
  <cols>
    <col min="1" max="1" width="12.00390625" style="0" bestFit="1" customWidth="1"/>
    <col min="2" max="2" width="18.28125" style="7" customWidth="1"/>
    <col min="3" max="3" width="9.421875" style="48" customWidth="1"/>
    <col min="4" max="12" width="18.421875" style="48" customWidth="1"/>
    <col min="13" max="15" width="20.8515625" style="48" customWidth="1"/>
    <col min="16" max="16" width="18.421875" style="48" customWidth="1"/>
    <col min="17" max="26" width="9.140625" style="48" customWidth="1"/>
  </cols>
  <sheetData>
    <row r="1" ht="12.75">
      <c r="A1" s="84" t="s">
        <v>133</v>
      </c>
    </row>
    <row r="2" ht="13.5" thickBot="1">
      <c r="A2" s="84"/>
    </row>
    <row r="3" spans="1:16" ht="12.75" customHeight="1">
      <c r="A3" s="1015" t="s">
        <v>190</v>
      </c>
      <c r="B3" s="1016"/>
      <c r="C3" s="1017"/>
      <c r="D3" s="127" t="s">
        <v>92</v>
      </c>
      <c r="E3" s="128" t="s">
        <v>74</v>
      </c>
      <c r="F3" s="128" t="s">
        <v>87</v>
      </c>
      <c r="G3" s="128" t="s">
        <v>95</v>
      </c>
      <c r="H3" s="128" t="s">
        <v>86</v>
      </c>
      <c r="I3" s="128" t="s">
        <v>89</v>
      </c>
      <c r="J3" s="128" t="s">
        <v>91</v>
      </c>
      <c r="K3" s="128" t="s">
        <v>90</v>
      </c>
      <c r="L3" s="128" t="s">
        <v>93</v>
      </c>
      <c r="M3" s="128" t="s">
        <v>88</v>
      </c>
      <c r="N3" s="128" t="s">
        <v>94</v>
      </c>
      <c r="O3" s="128" t="s">
        <v>94</v>
      </c>
      <c r="P3" s="1013" t="s">
        <v>104</v>
      </c>
    </row>
    <row r="4" spans="1:16" ht="45.75" customHeight="1">
      <c r="A4" s="1018"/>
      <c r="B4" s="1019"/>
      <c r="C4" s="1020"/>
      <c r="D4" s="77" t="s">
        <v>80</v>
      </c>
      <c r="E4" s="54" t="s">
        <v>76</v>
      </c>
      <c r="F4" s="54" t="s">
        <v>96</v>
      </c>
      <c r="G4" s="54" t="s">
        <v>99</v>
      </c>
      <c r="H4" s="54" t="s">
        <v>77</v>
      </c>
      <c r="I4" s="54" t="s">
        <v>83</v>
      </c>
      <c r="J4" s="54" t="s">
        <v>82</v>
      </c>
      <c r="K4" s="54" t="s">
        <v>79</v>
      </c>
      <c r="L4" s="54" t="s">
        <v>98</v>
      </c>
      <c r="M4" s="54" t="s">
        <v>78</v>
      </c>
      <c r="N4" s="42" t="s">
        <v>106</v>
      </c>
      <c r="O4" s="42" t="s">
        <v>105</v>
      </c>
      <c r="P4" s="1014"/>
    </row>
    <row r="5" spans="1:16" ht="19.5" customHeight="1" thickBot="1">
      <c r="A5" s="1021"/>
      <c r="B5" s="1022"/>
      <c r="C5" s="1023"/>
      <c r="D5" s="77">
        <v>1</v>
      </c>
      <c r="E5" s="54" t="s">
        <v>71</v>
      </c>
      <c r="F5" s="54">
        <v>1</v>
      </c>
      <c r="G5" s="54">
        <v>1</v>
      </c>
      <c r="H5" s="54" t="s">
        <v>71</v>
      </c>
      <c r="I5" s="54">
        <v>1</v>
      </c>
      <c r="J5" s="54">
        <v>1</v>
      </c>
      <c r="K5" s="54">
        <v>1</v>
      </c>
      <c r="L5" s="54">
        <v>1</v>
      </c>
      <c r="M5" s="54">
        <v>1</v>
      </c>
      <c r="N5" s="54">
        <v>8</v>
      </c>
      <c r="O5" s="142" t="s">
        <v>132</v>
      </c>
      <c r="P5" s="1014"/>
    </row>
    <row r="6" spans="1:16" ht="49.5" customHeight="1">
      <c r="A6" s="118" t="s">
        <v>92</v>
      </c>
      <c r="B6" s="74" t="s">
        <v>80</v>
      </c>
      <c r="C6" s="73">
        <v>1</v>
      </c>
      <c r="D6" s="170">
        <v>0</v>
      </c>
      <c r="E6" s="171">
        <v>0</v>
      </c>
      <c r="F6" s="171">
        <f>pweektl_check!B4</f>
        <v>0</v>
      </c>
      <c r="G6" s="171">
        <f>pweektl_check!C4</f>
        <v>0</v>
      </c>
      <c r="H6" s="171">
        <f>pweektl_check!D4</f>
        <v>0</v>
      </c>
      <c r="I6" s="171">
        <f>pweektl_check!E4</f>
        <v>0</v>
      </c>
      <c r="J6" s="171">
        <f>pweektl_check!F4</f>
        <v>0</v>
      </c>
      <c r="K6" s="171">
        <f>pweektl_check!G4</f>
        <v>0</v>
      </c>
      <c r="L6" s="171">
        <f>pweektl_check!H4</f>
        <v>0</v>
      </c>
      <c r="M6" s="171">
        <f>pweektl_check!I4</f>
        <v>0</v>
      </c>
      <c r="N6" s="171">
        <v>0</v>
      </c>
      <c r="O6" s="171">
        <f>pweektl_check!J4</f>
        <v>0</v>
      </c>
      <c r="P6" s="172">
        <f>pweektl_check!K4</f>
        <v>87</v>
      </c>
    </row>
    <row r="7" spans="1:16" ht="49.5" customHeight="1">
      <c r="A7" s="130" t="s">
        <v>74</v>
      </c>
      <c r="B7" s="20" t="s">
        <v>76</v>
      </c>
      <c r="C7" s="12" t="s">
        <v>71</v>
      </c>
      <c r="D7" s="160">
        <v>0</v>
      </c>
      <c r="E7" s="169">
        <v>0</v>
      </c>
      <c r="F7" s="167">
        <f>pweektl_check!B5</f>
        <v>0</v>
      </c>
      <c r="G7" s="167">
        <f>pweektl_check!C5</f>
        <v>9</v>
      </c>
      <c r="H7" s="167">
        <f>pweektl_check!D5</f>
        <v>6</v>
      </c>
      <c r="I7" s="167">
        <f>pweektl_check!E5</f>
        <v>44</v>
      </c>
      <c r="J7" s="167">
        <f>pweektl_check!F5</f>
        <v>64</v>
      </c>
      <c r="K7" s="167">
        <f>pweektl_check!G5</f>
        <v>2</v>
      </c>
      <c r="L7" s="167">
        <f>pweektl_check!H5</f>
        <v>315</v>
      </c>
      <c r="M7" s="167">
        <f>pweektl_check!I5</f>
        <v>6</v>
      </c>
      <c r="N7" s="167">
        <v>0</v>
      </c>
      <c r="O7" s="167">
        <f>pweektl_check!J5</f>
        <v>13</v>
      </c>
      <c r="P7" s="173">
        <f>pweektl_check!K5</f>
        <v>8938</v>
      </c>
    </row>
    <row r="8" spans="1:16" ht="49.5" customHeight="1">
      <c r="A8" s="119" t="s">
        <v>87</v>
      </c>
      <c r="B8" s="14" t="s">
        <v>96</v>
      </c>
      <c r="C8" s="13">
        <v>1</v>
      </c>
      <c r="D8" s="160">
        <v>0</v>
      </c>
      <c r="E8" s="161">
        <v>0</v>
      </c>
      <c r="F8" s="169">
        <f>pweektl_check!B6</f>
        <v>0</v>
      </c>
      <c r="G8" s="167">
        <f>pweektl_check!C6</f>
        <v>0</v>
      </c>
      <c r="H8" s="167">
        <f>pweektl_check!D6</f>
        <v>0</v>
      </c>
      <c r="I8" s="167">
        <f>pweektl_check!E6</f>
        <v>1</v>
      </c>
      <c r="J8" s="167">
        <f>pweektl_check!F6</f>
        <v>6</v>
      </c>
      <c r="K8" s="167">
        <f>pweektl_check!G6</f>
        <v>1</v>
      </c>
      <c r="L8" s="167">
        <f>pweektl_check!H6</f>
        <v>6</v>
      </c>
      <c r="M8" s="167">
        <f>pweektl_check!I6</f>
        <v>1</v>
      </c>
      <c r="N8" s="167">
        <v>0</v>
      </c>
      <c r="O8" s="167">
        <f>pweektl_check!J6</f>
        <v>0</v>
      </c>
      <c r="P8" s="173">
        <f>pweektl_check!K6</f>
        <v>627</v>
      </c>
    </row>
    <row r="9" spans="1:16" ht="49.5" customHeight="1">
      <c r="A9" s="119" t="s">
        <v>95</v>
      </c>
      <c r="B9" s="14" t="s">
        <v>99</v>
      </c>
      <c r="C9" s="13">
        <v>1</v>
      </c>
      <c r="D9" s="160">
        <v>0</v>
      </c>
      <c r="E9" s="161">
        <v>0</v>
      </c>
      <c r="F9" s="161">
        <f>pweektl_check!B7</f>
        <v>0</v>
      </c>
      <c r="G9" s="169">
        <f>pweektl_check!C7</f>
        <v>0</v>
      </c>
      <c r="H9" s="167">
        <f>pweektl_check!D7</f>
        <v>4</v>
      </c>
      <c r="I9" s="167">
        <f>pweektl_check!E7</f>
        <v>1</v>
      </c>
      <c r="J9" s="167">
        <f>pweektl_check!F7</f>
        <v>3</v>
      </c>
      <c r="K9" s="167">
        <f>pweektl_check!G7</f>
        <v>0</v>
      </c>
      <c r="L9" s="167">
        <f>pweektl_check!H7</f>
        <v>12</v>
      </c>
      <c r="M9" s="167">
        <f>pweektl_check!I7</f>
        <v>4</v>
      </c>
      <c r="N9" s="167">
        <v>0</v>
      </c>
      <c r="O9" s="167">
        <f>pweektl_check!J7</f>
        <v>0</v>
      </c>
      <c r="P9" s="173">
        <f>pweektl_check!K7</f>
        <v>150</v>
      </c>
    </row>
    <row r="10" spans="1:16" ht="52.5" customHeight="1">
      <c r="A10" s="119" t="s">
        <v>86</v>
      </c>
      <c r="B10" s="129" t="s">
        <v>77</v>
      </c>
      <c r="C10" s="42" t="s">
        <v>71</v>
      </c>
      <c r="D10" s="160">
        <v>0</v>
      </c>
      <c r="E10" s="161">
        <v>0</v>
      </c>
      <c r="F10" s="161">
        <f>pweektl_check!B8</f>
        <v>0</v>
      </c>
      <c r="G10" s="161">
        <f>pweektl_check!C8</f>
        <v>0</v>
      </c>
      <c r="H10" s="169">
        <f>pweektl_check!D8</f>
        <v>0</v>
      </c>
      <c r="I10" s="167">
        <f>pweektl_check!E8</f>
        <v>178</v>
      </c>
      <c r="J10" s="167">
        <f>pweektl_check!F8</f>
        <v>301</v>
      </c>
      <c r="K10" s="167">
        <f>pweektl_check!G8</f>
        <v>67</v>
      </c>
      <c r="L10" s="167">
        <f>pweektl_check!H8</f>
        <v>592</v>
      </c>
      <c r="M10" s="168">
        <f>pweektl_check!I8</f>
        <v>59</v>
      </c>
      <c r="N10" s="167">
        <v>0</v>
      </c>
      <c r="O10" s="167">
        <f>pweektl_check!J8</f>
        <v>2</v>
      </c>
      <c r="P10" s="173">
        <f>pweektl_check!K8</f>
        <v>1546</v>
      </c>
    </row>
    <row r="11" spans="1:16" ht="49.5" customHeight="1">
      <c r="A11" s="119" t="s">
        <v>89</v>
      </c>
      <c r="B11" s="14" t="s">
        <v>83</v>
      </c>
      <c r="C11" s="13">
        <v>1</v>
      </c>
      <c r="D11" s="160">
        <v>0</v>
      </c>
      <c r="E11" s="161">
        <v>0</v>
      </c>
      <c r="F11" s="161">
        <f>pweektl_check!B9</f>
        <v>0</v>
      </c>
      <c r="G11" s="161">
        <f>pweektl_check!C9</f>
        <v>0</v>
      </c>
      <c r="H11" s="161">
        <f>pweektl_check!D9</f>
        <v>0</v>
      </c>
      <c r="I11" s="169">
        <f>pweektl_check!E9</f>
        <v>0</v>
      </c>
      <c r="J11" s="167">
        <f>pweektl_check!F9</f>
        <v>0</v>
      </c>
      <c r="K11" s="167">
        <f>pweektl_check!G9</f>
        <v>0</v>
      </c>
      <c r="L11" s="167">
        <f>pweektl_check!H9</f>
        <v>2</v>
      </c>
      <c r="M11" s="167">
        <f>pweektl_check!I9</f>
        <v>39</v>
      </c>
      <c r="N11" s="167">
        <v>0</v>
      </c>
      <c r="O11" s="167">
        <f>pweektl_check!J9</f>
        <v>0</v>
      </c>
      <c r="P11" s="173">
        <f>pweektl_check!K9</f>
        <v>4611</v>
      </c>
    </row>
    <row r="12" spans="1:16" ht="49.5" customHeight="1">
      <c r="A12" s="119" t="s">
        <v>91</v>
      </c>
      <c r="B12" s="14" t="s">
        <v>82</v>
      </c>
      <c r="C12" s="13">
        <v>1</v>
      </c>
      <c r="D12" s="160">
        <v>0</v>
      </c>
      <c r="E12" s="161">
        <v>0</v>
      </c>
      <c r="F12" s="161">
        <f>pweektl_check!B10</f>
        <v>0</v>
      </c>
      <c r="G12" s="161">
        <f>pweektl_check!C10</f>
        <v>0</v>
      </c>
      <c r="H12" s="161">
        <f>pweektl_check!D10</f>
        <v>0</v>
      </c>
      <c r="I12" s="161">
        <f>pweektl_check!E10</f>
        <v>0</v>
      </c>
      <c r="J12" s="169">
        <f>pweektl_check!F10</f>
        <v>0</v>
      </c>
      <c r="K12" s="167">
        <f>pweektl_check!G10</f>
        <v>0</v>
      </c>
      <c r="L12" s="167">
        <f>pweektl_check!H10</f>
        <v>0</v>
      </c>
      <c r="M12" s="167">
        <f>pweektl_check!I10</f>
        <v>4</v>
      </c>
      <c r="N12" s="167">
        <v>0</v>
      </c>
      <c r="O12" s="167">
        <f>pweektl_check!J10</f>
        <v>0</v>
      </c>
      <c r="P12" s="173">
        <f>pweektl_check!K10</f>
        <v>1345</v>
      </c>
    </row>
    <row r="13" spans="1:16" ht="49.5" customHeight="1">
      <c r="A13" s="119" t="s">
        <v>90</v>
      </c>
      <c r="B13" s="14" t="s">
        <v>79</v>
      </c>
      <c r="C13" s="13">
        <v>1</v>
      </c>
      <c r="D13" s="160">
        <v>0</v>
      </c>
      <c r="E13" s="161">
        <v>0</v>
      </c>
      <c r="F13" s="161">
        <f>pweektl_check!B11</f>
        <v>0</v>
      </c>
      <c r="G13" s="161">
        <f>pweektl_check!C11</f>
        <v>0</v>
      </c>
      <c r="H13" s="161">
        <f>pweektl_check!D11</f>
        <v>0</v>
      </c>
      <c r="I13" s="161">
        <f>pweektl_check!E11</f>
        <v>0</v>
      </c>
      <c r="J13" s="161">
        <f>pweektl_check!F11</f>
        <v>0</v>
      </c>
      <c r="K13" s="169">
        <f>pweektl_check!G11</f>
        <v>0</v>
      </c>
      <c r="L13" s="167">
        <f>pweektl_check!H11</f>
        <v>3</v>
      </c>
      <c r="M13" s="167">
        <f>pweektl_check!I11</f>
        <v>2</v>
      </c>
      <c r="N13" s="167">
        <v>0</v>
      </c>
      <c r="O13" s="167">
        <f>pweektl_check!J11</f>
        <v>0</v>
      </c>
      <c r="P13" s="173">
        <f>pweektl_check!K11</f>
        <v>456</v>
      </c>
    </row>
    <row r="14" spans="1:16" ht="49.5" customHeight="1">
      <c r="A14" s="119" t="s">
        <v>93</v>
      </c>
      <c r="B14" s="14" t="s">
        <v>98</v>
      </c>
      <c r="C14" s="13">
        <v>1</v>
      </c>
      <c r="D14" s="160">
        <v>0</v>
      </c>
      <c r="E14" s="161">
        <v>0</v>
      </c>
      <c r="F14" s="161">
        <f>pweektl_check!B12</f>
        <v>0</v>
      </c>
      <c r="G14" s="161">
        <f>pweektl_check!C12</f>
        <v>0</v>
      </c>
      <c r="H14" s="161">
        <f>pweektl_check!D12</f>
        <v>0</v>
      </c>
      <c r="I14" s="161">
        <f>pweektl_check!E12</f>
        <v>0</v>
      </c>
      <c r="J14" s="161">
        <f>pweektl_check!F12</f>
        <v>0</v>
      </c>
      <c r="K14" s="161">
        <f>pweektl_check!G12</f>
        <v>0</v>
      </c>
      <c r="L14" s="169">
        <f>pweektl_check!H12</f>
        <v>0</v>
      </c>
      <c r="M14" s="167">
        <f>pweektl_check!I12</f>
        <v>105</v>
      </c>
      <c r="N14" s="167">
        <v>0</v>
      </c>
      <c r="O14" s="167">
        <f>pweektl_check!J12</f>
        <v>0</v>
      </c>
      <c r="P14" s="173">
        <f>pweektl_check!K12</f>
        <v>1547</v>
      </c>
    </row>
    <row r="15" spans="1:17" ht="49.5" customHeight="1">
      <c r="A15" s="119" t="s">
        <v>88</v>
      </c>
      <c r="B15" s="14" t="s">
        <v>78</v>
      </c>
      <c r="C15" s="13">
        <v>1</v>
      </c>
      <c r="D15" s="160">
        <v>0</v>
      </c>
      <c r="E15" s="161">
        <v>0</v>
      </c>
      <c r="F15" s="161">
        <f>pweektl_check!B13</f>
        <v>0</v>
      </c>
      <c r="G15" s="161">
        <f>pweektl_check!C13</f>
        <v>0</v>
      </c>
      <c r="H15" s="161">
        <f>pweektl_check!D13</f>
        <v>0</v>
      </c>
      <c r="I15" s="161">
        <f>pweektl_check!E13</f>
        <v>0</v>
      </c>
      <c r="J15" s="161">
        <f>pweektl_check!F13</f>
        <v>0</v>
      </c>
      <c r="K15" s="161">
        <f>pweektl_check!G13</f>
        <v>0</v>
      </c>
      <c r="L15" s="161">
        <f>pweektl_check!H13</f>
        <v>0</v>
      </c>
      <c r="M15" s="169">
        <f>pweektl_check!I13</f>
        <v>0</v>
      </c>
      <c r="N15" s="167">
        <v>0</v>
      </c>
      <c r="O15" s="167">
        <f>pweektl_check!J13</f>
        <v>8</v>
      </c>
      <c r="P15" s="173">
        <f>pweektl_check!K13</f>
        <v>1042</v>
      </c>
      <c r="Q15" s="166"/>
    </row>
    <row r="16" spans="1:16" ht="49.5" customHeight="1">
      <c r="A16" s="119" t="s">
        <v>94</v>
      </c>
      <c r="B16" s="129" t="s">
        <v>106</v>
      </c>
      <c r="C16" s="42">
        <v>8</v>
      </c>
      <c r="D16" s="160">
        <v>0</v>
      </c>
      <c r="E16" s="161">
        <v>0</v>
      </c>
      <c r="F16" s="161">
        <f>pweektl_check!B14</f>
        <v>0</v>
      </c>
      <c r="G16" s="161">
        <f>pweektl_check!C14</f>
        <v>0</v>
      </c>
      <c r="H16" s="161">
        <f>pweektl_check!D14</f>
        <v>0</v>
      </c>
      <c r="I16" s="161">
        <f>pweektl_check!E14</f>
        <v>0</v>
      </c>
      <c r="J16" s="161">
        <f>pweektl_check!F14</f>
        <v>0</v>
      </c>
      <c r="K16" s="161">
        <f>pweektl_check!G14</f>
        <v>0</v>
      </c>
      <c r="L16" s="161">
        <f>pweektl_check!H14</f>
        <v>0</v>
      </c>
      <c r="M16" s="161">
        <f>pweektl_check!I14</f>
        <v>0</v>
      </c>
      <c r="N16" s="169">
        <v>0</v>
      </c>
      <c r="O16" s="167">
        <f>pweektl_check!J14</f>
        <v>0</v>
      </c>
      <c r="P16" s="173">
        <f>pweektl_check!K14</f>
        <v>1</v>
      </c>
    </row>
    <row r="17" spans="1:16" ht="49.5" customHeight="1">
      <c r="A17" s="119" t="s">
        <v>94</v>
      </c>
      <c r="B17" s="14" t="s">
        <v>105</v>
      </c>
      <c r="C17" s="165" t="s">
        <v>132</v>
      </c>
      <c r="D17" s="160">
        <v>0</v>
      </c>
      <c r="E17" s="161">
        <v>0</v>
      </c>
      <c r="F17" s="161">
        <f>pweektl_check!B15</f>
        <v>0</v>
      </c>
      <c r="G17" s="161">
        <f>pweektl_check!C15</f>
        <v>0</v>
      </c>
      <c r="H17" s="161">
        <f>pweektl_check!D15</f>
        <v>0</v>
      </c>
      <c r="I17" s="161">
        <f>pweektl_check!E15</f>
        <v>0</v>
      </c>
      <c r="J17" s="161">
        <f>pweektl_check!F15</f>
        <v>0</v>
      </c>
      <c r="K17" s="161">
        <f>pweektl_check!G15</f>
        <v>0</v>
      </c>
      <c r="L17" s="161">
        <f>pweektl_check!H15</f>
        <v>0</v>
      </c>
      <c r="M17" s="161">
        <f>pweektl_check!I15</f>
        <v>0</v>
      </c>
      <c r="N17" s="161">
        <v>0</v>
      </c>
      <c r="O17" s="169">
        <f>pweektl_check!J15</f>
        <v>0</v>
      </c>
      <c r="P17" s="173">
        <f>pweektl_check!K15</f>
        <v>118</v>
      </c>
    </row>
    <row r="18" spans="1:16" ht="49.5" customHeight="1" thickBot="1">
      <c r="A18" s="120" t="s">
        <v>94</v>
      </c>
      <c r="B18" s="22" t="s">
        <v>4</v>
      </c>
      <c r="C18" s="50">
        <v>-1</v>
      </c>
      <c r="D18" s="162">
        <v>0</v>
      </c>
      <c r="E18" s="163">
        <v>0</v>
      </c>
      <c r="F18" s="163">
        <f>pweektl_check!B16</f>
        <v>0</v>
      </c>
      <c r="G18" s="163">
        <f>pweektl_check!C16</f>
        <v>0</v>
      </c>
      <c r="H18" s="163">
        <f>pweektl_check!D16</f>
        <v>0</v>
      </c>
      <c r="I18" s="163">
        <f>pweektl_check!E16</f>
        <v>0</v>
      </c>
      <c r="J18" s="163">
        <f>pweektl_check!F16</f>
        <v>0</v>
      </c>
      <c r="K18" s="163">
        <f>pweektl_check!G16</f>
        <v>0</v>
      </c>
      <c r="L18" s="163">
        <f>pweektl_check!H16</f>
        <v>0</v>
      </c>
      <c r="M18" s="163">
        <f>pweektl_check!I16</f>
        <v>0</v>
      </c>
      <c r="N18" s="163">
        <v>0</v>
      </c>
      <c r="O18" s="163">
        <f>pweektl_check!J16</f>
        <v>0</v>
      </c>
      <c r="P18" s="174">
        <f>pweektl_check!K16</f>
        <v>23</v>
      </c>
    </row>
    <row r="19" ht="13.5" thickBot="1"/>
    <row r="20" spans="1:16" ht="12.75" customHeight="1">
      <c r="A20" s="1015" t="s">
        <v>191</v>
      </c>
      <c r="B20" s="1016"/>
      <c r="C20" s="1017"/>
      <c r="D20" s="127" t="s">
        <v>92</v>
      </c>
      <c r="E20" s="128" t="s">
        <v>74</v>
      </c>
      <c r="F20" s="128" t="s">
        <v>87</v>
      </c>
      <c r="G20" s="128" t="s">
        <v>95</v>
      </c>
      <c r="H20" s="128" t="s">
        <v>86</v>
      </c>
      <c r="I20" s="128" t="s">
        <v>89</v>
      </c>
      <c r="J20" s="128" t="s">
        <v>91</v>
      </c>
      <c r="K20" s="128" t="s">
        <v>90</v>
      </c>
      <c r="L20" s="128" t="s">
        <v>93</v>
      </c>
      <c r="M20" s="128" t="s">
        <v>88</v>
      </c>
      <c r="N20" s="128" t="s">
        <v>94</v>
      </c>
      <c r="O20" s="128" t="s">
        <v>94</v>
      </c>
      <c r="P20" s="1013" t="s">
        <v>104</v>
      </c>
    </row>
    <row r="21" spans="1:16" ht="45.75" customHeight="1">
      <c r="A21" s="1018"/>
      <c r="B21" s="1019"/>
      <c r="C21" s="1020"/>
      <c r="D21" s="77" t="s">
        <v>80</v>
      </c>
      <c r="E21" s="54" t="s">
        <v>76</v>
      </c>
      <c r="F21" s="54" t="s">
        <v>96</v>
      </c>
      <c r="G21" s="54" t="s">
        <v>99</v>
      </c>
      <c r="H21" s="54" t="s">
        <v>77</v>
      </c>
      <c r="I21" s="54" t="s">
        <v>83</v>
      </c>
      <c r="J21" s="54" t="s">
        <v>82</v>
      </c>
      <c r="K21" s="54" t="s">
        <v>79</v>
      </c>
      <c r="L21" s="54" t="s">
        <v>98</v>
      </c>
      <c r="M21" s="54" t="s">
        <v>78</v>
      </c>
      <c r="N21" s="42" t="s">
        <v>106</v>
      </c>
      <c r="O21" s="42" t="s">
        <v>105</v>
      </c>
      <c r="P21" s="1014"/>
    </row>
    <row r="22" spans="1:16" ht="19.5" customHeight="1" thickBot="1">
      <c r="A22" s="1021"/>
      <c r="B22" s="1022"/>
      <c r="C22" s="1023"/>
      <c r="D22" s="77">
        <v>1</v>
      </c>
      <c r="E22" s="54" t="s">
        <v>71</v>
      </c>
      <c r="F22" s="54">
        <v>1</v>
      </c>
      <c r="G22" s="54">
        <v>1</v>
      </c>
      <c r="H22" s="54" t="s">
        <v>71</v>
      </c>
      <c r="I22" s="54">
        <v>1</v>
      </c>
      <c r="J22" s="54">
        <v>1</v>
      </c>
      <c r="K22" s="54">
        <v>1</v>
      </c>
      <c r="L22" s="54">
        <v>1</v>
      </c>
      <c r="M22" s="54">
        <v>1</v>
      </c>
      <c r="N22" s="54">
        <v>8</v>
      </c>
      <c r="O22" s="142" t="s">
        <v>132</v>
      </c>
      <c r="P22" s="1014"/>
    </row>
    <row r="23" spans="1:16" ht="49.5" customHeight="1">
      <c r="A23" s="118" t="s">
        <v>92</v>
      </c>
      <c r="B23" s="74" t="s">
        <v>80</v>
      </c>
      <c r="C23" s="73">
        <v>1</v>
      </c>
      <c r="D23" s="170">
        <v>0</v>
      </c>
      <c r="E23" s="171">
        <v>0</v>
      </c>
      <c r="F23" s="171">
        <f>pweektl_check!B21</f>
        <v>0</v>
      </c>
      <c r="G23" s="171">
        <f>pweektl_check!C21</f>
        <v>0</v>
      </c>
      <c r="H23" s="171">
        <f>pweektl_check!D21</f>
        <v>0</v>
      </c>
      <c r="I23" s="171">
        <f>pweektl_check!E21</f>
        <v>0</v>
      </c>
      <c r="J23" s="171">
        <f>pweektl_check!F21</f>
        <v>0</v>
      </c>
      <c r="K23" s="171">
        <f>pweektl_check!G21</f>
        <v>0</v>
      </c>
      <c r="L23" s="171">
        <f>pweektl_check!H21</f>
        <v>0</v>
      </c>
      <c r="M23" s="171">
        <f>pweektl_check!I21</f>
        <v>1</v>
      </c>
      <c r="N23" s="171">
        <v>0</v>
      </c>
      <c r="O23" s="171">
        <f>pweektl_check!J21</f>
        <v>0</v>
      </c>
      <c r="P23" s="172">
        <f>pweektl_check!K21</f>
        <v>85</v>
      </c>
    </row>
    <row r="24" spans="1:16" ht="49.5" customHeight="1">
      <c r="A24" s="130" t="s">
        <v>74</v>
      </c>
      <c r="B24" s="20" t="s">
        <v>76</v>
      </c>
      <c r="C24" s="12" t="s">
        <v>71</v>
      </c>
      <c r="D24" s="160">
        <v>0</v>
      </c>
      <c r="E24" s="169">
        <v>0</v>
      </c>
      <c r="F24" s="167">
        <f>pweektl_check!B22</f>
        <v>0</v>
      </c>
      <c r="G24" s="167">
        <f>pweektl_check!C22</f>
        <v>9</v>
      </c>
      <c r="H24" s="167">
        <f>pweektl_check!D22</f>
        <v>7</v>
      </c>
      <c r="I24" s="167">
        <f>pweektl_check!E22</f>
        <v>45</v>
      </c>
      <c r="J24" s="167">
        <f>pweektl_check!F22</f>
        <v>68</v>
      </c>
      <c r="K24" s="167">
        <f>pweektl_check!G22</f>
        <v>2</v>
      </c>
      <c r="L24" s="167">
        <f>pweektl_check!H22</f>
        <v>310</v>
      </c>
      <c r="M24" s="167">
        <f>pweektl_check!I22</f>
        <v>8</v>
      </c>
      <c r="N24" s="167">
        <v>0</v>
      </c>
      <c r="O24" s="167">
        <f>pweektl_check!J22</f>
        <v>14</v>
      </c>
      <c r="P24" s="173">
        <f>pweektl_check!K22</f>
        <v>8937</v>
      </c>
    </row>
    <row r="25" spans="1:16" ht="49.5" customHeight="1">
      <c r="A25" s="119" t="s">
        <v>87</v>
      </c>
      <c r="B25" s="14" t="s">
        <v>96</v>
      </c>
      <c r="C25" s="13">
        <v>1</v>
      </c>
      <c r="D25" s="160">
        <v>0</v>
      </c>
      <c r="E25" s="161">
        <v>0</v>
      </c>
      <c r="F25" s="169">
        <f>pweektl_check!B23</f>
        <v>0</v>
      </c>
      <c r="G25" s="167">
        <f>pweektl_check!C23</f>
        <v>1</v>
      </c>
      <c r="H25" s="167">
        <f>pweektl_check!D23</f>
        <v>0</v>
      </c>
      <c r="I25" s="167">
        <f>pweektl_check!E23</f>
        <v>1</v>
      </c>
      <c r="J25" s="167">
        <f>pweektl_check!F23</f>
        <v>5</v>
      </c>
      <c r="K25" s="167">
        <f>pweektl_check!G23</f>
        <v>0</v>
      </c>
      <c r="L25" s="167">
        <f>pweektl_check!H23</f>
        <v>5</v>
      </c>
      <c r="M25" s="167">
        <f>pweektl_check!I23</f>
        <v>1</v>
      </c>
      <c r="N25" s="167">
        <v>0</v>
      </c>
      <c r="O25" s="167">
        <f>pweektl_check!J23</f>
        <v>0</v>
      </c>
      <c r="P25" s="173">
        <f>pweektl_check!K23</f>
        <v>604</v>
      </c>
    </row>
    <row r="26" spans="1:16" ht="49.5" customHeight="1">
      <c r="A26" s="119" t="s">
        <v>95</v>
      </c>
      <c r="B26" s="14" t="s">
        <v>99</v>
      </c>
      <c r="C26" s="13">
        <v>1</v>
      </c>
      <c r="D26" s="160">
        <v>0</v>
      </c>
      <c r="E26" s="161">
        <v>0</v>
      </c>
      <c r="F26" s="161">
        <f>pweektl_check!B24</f>
        <v>0</v>
      </c>
      <c r="G26" s="169">
        <f>pweektl_check!C24</f>
        <v>0</v>
      </c>
      <c r="H26" s="167">
        <f>pweektl_check!D24</f>
        <v>3</v>
      </c>
      <c r="I26" s="167">
        <f>pweektl_check!E24</f>
        <v>2</v>
      </c>
      <c r="J26" s="167">
        <f>pweektl_check!F24</f>
        <v>3</v>
      </c>
      <c r="K26" s="167">
        <f>pweektl_check!G24</f>
        <v>2</v>
      </c>
      <c r="L26" s="167">
        <f>pweektl_check!H24</f>
        <v>11</v>
      </c>
      <c r="M26" s="167">
        <f>pweektl_check!I24</f>
        <v>3</v>
      </c>
      <c r="N26" s="167">
        <v>0</v>
      </c>
      <c r="O26" s="167">
        <f>pweektl_check!J24</f>
        <v>0</v>
      </c>
      <c r="P26" s="173">
        <f>pweektl_check!K24</f>
        <v>156</v>
      </c>
    </row>
    <row r="27" spans="1:16" ht="52.5" customHeight="1">
      <c r="A27" s="119" t="s">
        <v>86</v>
      </c>
      <c r="B27" s="129" t="s">
        <v>77</v>
      </c>
      <c r="C27" s="42" t="s">
        <v>71</v>
      </c>
      <c r="D27" s="160">
        <v>0</v>
      </c>
      <c r="E27" s="161">
        <v>0</v>
      </c>
      <c r="F27" s="161">
        <f>pweektl_check!B25</f>
        <v>0</v>
      </c>
      <c r="G27" s="161">
        <f>pweektl_check!C25</f>
        <v>0</v>
      </c>
      <c r="H27" s="169">
        <f>pweektl_check!D25</f>
        <v>0</v>
      </c>
      <c r="I27" s="167">
        <f>pweektl_check!E25</f>
        <v>172</v>
      </c>
      <c r="J27" s="167">
        <f>pweektl_check!F25</f>
        <v>304</v>
      </c>
      <c r="K27" s="167">
        <f>pweektl_check!G25</f>
        <v>63</v>
      </c>
      <c r="L27" s="167">
        <f>pweektl_check!H25</f>
        <v>584</v>
      </c>
      <c r="M27" s="168">
        <f>pweektl_check!I25</f>
        <v>61</v>
      </c>
      <c r="N27" s="167">
        <v>0</v>
      </c>
      <c r="O27" s="167">
        <f>pweektl_check!J25</f>
        <v>2</v>
      </c>
      <c r="P27" s="173">
        <f>pweektl_check!K25</f>
        <v>1556</v>
      </c>
    </row>
    <row r="28" spans="1:16" ht="49.5" customHeight="1">
      <c r="A28" s="119" t="s">
        <v>89</v>
      </c>
      <c r="B28" s="14" t="s">
        <v>83</v>
      </c>
      <c r="C28" s="13">
        <v>1</v>
      </c>
      <c r="D28" s="160">
        <v>0</v>
      </c>
      <c r="E28" s="161">
        <v>0</v>
      </c>
      <c r="F28" s="161">
        <f>pweektl_check!B26</f>
        <v>0</v>
      </c>
      <c r="G28" s="161">
        <f>pweektl_check!C26</f>
        <v>0</v>
      </c>
      <c r="H28" s="161">
        <f>pweektl_check!D26</f>
        <v>0</v>
      </c>
      <c r="I28" s="169">
        <f>pweektl_check!E26</f>
        <v>0</v>
      </c>
      <c r="J28" s="167">
        <f>pweektl_check!F26</f>
        <v>0</v>
      </c>
      <c r="K28" s="167">
        <f>pweektl_check!G26</f>
        <v>0</v>
      </c>
      <c r="L28" s="167">
        <f>pweektl_check!H26</f>
        <v>2</v>
      </c>
      <c r="M28" s="167">
        <f>pweektl_check!I26</f>
        <v>36</v>
      </c>
      <c r="N28" s="167">
        <v>0</v>
      </c>
      <c r="O28" s="167">
        <f>pweektl_check!J26</f>
        <v>0</v>
      </c>
      <c r="P28" s="173">
        <f>pweektl_check!K26</f>
        <v>4640</v>
      </c>
    </row>
    <row r="29" spans="1:16" ht="49.5" customHeight="1">
      <c r="A29" s="119" t="s">
        <v>91</v>
      </c>
      <c r="B29" s="14" t="s">
        <v>82</v>
      </c>
      <c r="C29" s="13">
        <v>1</v>
      </c>
      <c r="D29" s="160">
        <v>0</v>
      </c>
      <c r="E29" s="161">
        <v>0</v>
      </c>
      <c r="F29" s="161">
        <f>pweektl_check!B27</f>
        <v>0</v>
      </c>
      <c r="G29" s="161">
        <f>pweektl_check!C27</f>
        <v>0</v>
      </c>
      <c r="H29" s="161">
        <f>pweektl_check!D27</f>
        <v>0</v>
      </c>
      <c r="I29" s="161">
        <f>pweektl_check!E27</f>
        <v>0</v>
      </c>
      <c r="J29" s="169">
        <f>pweektl_check!F27</f>
        <v>0</v>
      </c>
      <c r="K29" s="167">
        <f>pweektl_check!G27</f>
        <v>0</v>
      </c>
      <c r="L29" s="167">
        <f>pweektl_check!H27</f>
        <v>0</v>
      </c>
      <c r="M29" s="167">
        <f>pweektl_check!I27</f>
        <v>5</v>
      </c>
      <c r="N29" s="167">
        <v>0</v>
      </c>
      <c r="O29" s="167">
        <f>pweektl_check!J27</f>
        <v>0</v>
      </c>
      <c r="P29" s="173">
        <f>pweektl_check!K27</f>
        <v>1322</v>
      </c>
    </row>
    <row r="30" spans="1:16" ht="49.5" customHeight="1">
      <c r="A30" s="119" t="s">
        <v>90</v>
      </c>
      <c r="B30" s="14" t="s">
        <v>79</v>
      </c>
      <c r="C30" s="13">
        <v>1</v>
      </c>
      <c r="D30" s="160">
        <v>0</v>
      </c>
      <c r="E30" s="161">
        <v>0</v>
      </c>
      <c r="F30" s="161">
        <f>pweektl_check!B28</f>
        <v>0</v>
      </c>
      <c r="G30" s="161">
        <f>pweektl_check!C28</f>
        <v>0</v>
      </c>
      <c r="H30" s="161">
        <f>pweektl_check!D28</f>
        <v>0</v>
      </c>
      <c r="I30" s="161">
        <f>pweektl_check!E28</f>
        <v>0</v>
      </c>
      <c r="J30" s="161">
        <f>pweektl_check!F28</f>
        <v>0</v>
      </c>
      <c r="K30" s="169">
        <f>pweektl_check!G28</f>
        <v>0</v>
      </c>
      <c r="L30" s="167">
        <f>pweektl_check!H28</f>
        <v>3</v>
      </c>
      <c r="M30" s="167">
        <f>pweektl_check!I28</f>
        <v>1</v>
      </c>
      <c r="N30" s="167">
        <v>0</v>
      </c>
      <c r="O30" s="167">
        <f>pweektl_check!J28</f>
        <v>0</v>
      </c>
      <c r="P30" s="173">
        <f>pweektl_check!K28</f>
        <v>451</v>
      </c>
    </row>
    <row r="31" spans="1:16" ht="49.5" customHeight="1">
      <c r="A31" s="119" t="s">
        <v>93</v>
      </c>
      <c r="B31" s="14" t="s">
        <v>98</v>
      </c>
      <c r="C31" s="13">
        <v>1</v>
      </c>
      <c r="D31" s="160">
        <v>0</v>
      </c>
      <c r="E31" s="161">
        <v>0</v>
      </c>
      <c r="F31" s="161">
        <f>pweektl_check!B29</f>
        <v>0</v>
      </c>
      <c r="G31" s="161">
        <f>pweektl_check!C29</f>
        <v>0</v>
      </c>
      <c r="H31" s="161">
        <f>pweektl_check!D29</f>
        <v>0</v>
      </c>
      <c r="I31" s="161">
        <f>pweektl_check!E29</f>
        <v>0</v>
      </c>
      <c r="J31" s="161">
        <f>pweektl_check!F29</f>
        <v>0</v>
      </c>
      <c r="K31" s="161">
        <f>pweektl_check!G29</f>
        <v>0</v>
      </c>
      <c r="L31" s="169">
        <f>pweektl_check!H29</f>
        <v>0</v>
      </c>
      <c r="M31" s="167">
        <f>pweektl_check!I29</f>
        <v>99</v>
      </c>
      <c r="N31" s="167">
        <v>0</v>
      </c>
      <c r="O31" s="167">
        <f>pweektl_check!J29</f>
        <v>0</v>
      </c>
      <c r="P31" s="173">
        <f>pweektl_check!K29</f>
        <v>1554</v>
      </c>
    </row>
    <row r="32" spans="1:17" ht="49.5" customHeight="1">
      <c r="A32" s="119" t="s">
        <v>88</v>
      </c>
      <c r="B32" s="14" t="s">
        <v>78</v>
      </c>
      <c r="C32" s="13">
        <v>1</v>
      </c>
      <c r="D32" s="160">
        <v>0</v>
      </c>
      <c r="E32" s="161">
        <v>0</v>
      </c>
      <c r="F32" s="161">
        <f>pweektl_check!B30</f>
        <v>0</v>
      </c>
      <c r="G32" s="161">
        <f>pweektl_check!C30</f>
        <v>0</v>
      </c>
      <c r="H32" s="161">
        <f>pweektl_check!D30</f>
        <v>0</v>
      </c>
      <c r="I32" s="161">
        <f>pweektl_check!E30</f>
        <v>0</v>
      </c>
      <c r="J32" s="161">
        <f>pweektl_check!F30</f>
        <v>0</v>
      </c>
      <c r="K32" s="161">
        <f>pweektl_check!G30</f>
        <v>0</v>
      </c>
      <c r="L32" s="161">
        <f>pweektl_check!H30</f>
        <v>0</v>
      </c>
      <c r="M32" s="169">
        <f>pweektl_check!I30</f>
        <v>0</v>
      </c>
      <c r="N32" s="167">
        <v>0</v>
      </c>
      <c r="O32" s="167">
        <f>pweektl_check!J30</f>
        <v>10</v>
      </c>
      <c r="P32" s="173">
        <f>pweektl_check!K30</f>
        <v>1065</v>
      </c>
      <c r="Q32" s="166"/>
    </row>
    <row r="33" spans="1:16" ht="49.5" customHeight="1">
      <c r="A33" s="119" t="s">
        <v>94</v>
      </c>
      <c r="B33" s="129" t="s">
        <v>106</v>
      </c>
      <c r="C33" s="42">
        <v>8</v>
      </c>
      <c r="D33" s="160">
        <v>0</v>
      </c>
      <c r="E33" s="161">
        <v>0</v>
      </c>
      <c r="F33" s="161">
        <f>pweektl_check!B31</f>
        <v>0</v>
      </c>
      <c r="G33" s="161">
        <f>pweektl_check!C31</f>
        <v>0</v>
      </c>
      <c r="H33" s="161">
        <f>pweektl_check!D31</f>
        <v>0</v>
      </c>
      <c r="I33" s="161">
        <f>pweektl_check!E31</f>
        <v>0</v>
      </c>
      <c r="J33" s="161">
        <f>pweektl_check!F31</f>
        <v>0</v>
      </c>
      <c r="K33" s="161">
        <f>pweektl_check!G31</f>
        <v>0</v>
      </c>
      <c r="L33" s="161">
        <f>pweektl_check!H31</f>
        <v>0</v>
      </c>
      <c r="M33" s="161">
        <f>pweektl_check!I31</f>
        <v>0</v>
      </c>
      <c r="N33" s="169">
        <v>0</v>
      </c>
      <c r="O33" s="167">
        <f>pweektl_check!J31</f>
        <v>0</v>
      </c>
      <c r="P33" s="173">
        <f>pweektl_check!K31</f>
        <v>1</v>
      </c>
    </row>
    <row r="34" spans="1:16" ht="49.5" customHeight="1">
      <c r="A34" s="119" t="s">
        <v>94</v>
      </c>
      <c r="B34" s="14" t="s">
        <v>105</v>
      </c>
      <c r="C34" s="165" t="s">
        <v>132</v>
      </c>
      <c r="D34" s="160">
        <v>0</v>
      </c>
      <c r="E34" s="161">
        <v>0</v>
      </c>
      <c r="F34" s="161">
        <f>pweektl_check!B32</f>
        <v>0</v>
      </c>
      <c r="G34" s="161">
        <f>pweektl_check!C32</f>
        <v>0</v>
      </c>
      <c r="H34" s="161">
        <f>pweektl_check!D32</f>
        <v>0</v>
      </c>
      <c r="I34" s="161">
        <f>pweektl_check!E32</f>
        <v>0</v>
      </c>
      <c r="J34" s="161">
        <f>pweektl_check!F32</f>
        <v>0</v>
      </c>
      <c r="K34" s="161">
        <f>pweektl_check!G32</f>
        <v>0</v>
      </c>
      <c r="L34" s="161">
        <f>pweektl_check!H32</f>
        <v>0</v>
      </c>
      <c r="M34" s="161">
        <f>pweektl_check!I32</f>
        <v>0</v>
      </c>
      <c r="N34" s="161">
        <v>0</v>
      </c>
      <c r="O34" s="169">
        <f>pweektl_check!J32</f>
        <v>0</v>
      </c>
      <c r="P34" s="173">
        <f>pweektl_check!K32</f>
        <v>116</v>
      </c>
    </row>
    <row r="35" spans="1:16" ht="49.5" customHeight="1" thickBot="1">
      <c r="A35" s="120" t="s">
        <v>94</v>
      </c>
      <c r="B35" s="22" t="s">
        <v>4</v>
      </c>
      <c r="C35" s="50">
        <v>-1</v>
      </c>
      <c r="D35" s="162">
        <v>0</v>
      </c>
      <c r="E35" s="163">
        <v>0</v>
      </c>
      <c r="F35" s="163">
        <f>pweektl_check!B33</f>
        <v>0</v>
      </c>
      <c r="G35" s="163">
        <f>pweektl_check!C33</f>
        <v>0</v>
      </c>
      <c r="H35" s="163">
        <f>pweektl_check!D33</f>
        <v>0</v>
      </c>
      <c r="I35" s="163">
        <f>pweektl_check!E33</f>
        <v>0</v>
      </c>
      <c r="J35" s="163">
        <f>pweektl_check!F33</f>
        <v>0</v>
      </c>
      <c r="K35" s="163">
        <f>pweektl_check!G33</f>
        <v>0</v>
      </c>
      <c r="L35" s="163">
        <f>pweektl_check!H33</f>
        <v>0</v>
      </c>
      <c r="M35" s="163">
        <f>pweektl_check!I33</f>
        <v>0</v>
      </c>
      <c r="N35" s="163">
        <v>0</v>
      </c>
      <c r="O35" s="163">
        <f>pweektl_check!J33</f>
        <v>0</v>
      </c>
      <c r="P35" s="174">
        <f>pweektl_check!K33</f>
        <v>21</v>
      </c>
    </row>
    <row r="36" ht="13.5" thickBot="1"/>
    <row r="37" spans="1:16" ht="12.75" customHeight="1">
      <c r="A37" s="1015" t="s">
        <v>192</v>
      </c>
      <c r="B37" s="1016"/>
      <c r="C37" s="1017"/>
      <c r="D37" s="127" t="s">
        <v>92</v>
      </c>
      <c r="E37" s="128" t="s">
        <v>74</v>
      </c>
      <c r="F37" s="128" t="s">
        <v>87</v>
      </c>
      <c r="G37" s="128" t="s">
        <v>95</v>
      </c>
      <c r="H37" s="128" t="s">
        <v>86</v>
      </c>
      <c r="I37" s="128" t="s">
        <v>89</v>
      </c>
      <c r="J37" s="128" t="s">
        <v>91</v>
      </c>
      <c r="K37" s="128" t="s">
        <v>90</v>
      </c>
      <c r="L37" s="128" t="s">
        <v>93</v>
      </c>
      <c r="M37" s="128" t="s">
        <v>88</v>
      </c>
      <c r="N37" s="128" t="s">
        <v>94</v>
      </c>
      <c r="O37" s="128" t="s">
        <v>94</v>
      </c>
      <c r="P37" s="1013" t="s">
        <v>104</v>
      </c>
    </row>
    <row r="38" spans="1:16" ht="45.75" customHeight="1">
      <c r="A38" s="1018"/>
      <c r="B38" s="1019"/>
      <c r="C38" s="1020"/>
      <c r="D38" s="77" t="s">
        <v>80</v>
      </c>
      <c r="E38" s="54" t="s">
        <v>76</v>
      </c>
      <c r="F38" s="54" t="s">
        <v>96</v>
      </c>
      <c r="G38" s="54" t="s">
        <v>99</v>
      </c>
      <c r="H38" s="54" t="s">
        <v>77</v>
      </c>
      <c r="I38" s="54" t="s">
        <v>83</v>
      </c>
      <c r="J38" s="54" t="s">
        <v>82</v>
      </c>
      <c r="K38" s="54" t="s">
        <v>79</v>
      </c>
      <c r="L38" s="54" t="s">
        <v>98</v>
      </c>
      <c r="M38" s="54" t="s">
        <v>78</v>
      </c>
      <c r="N38" s="42" t="s">
        <v>106</v>
      </c>
      <c r="O38" s="42" t="s">
        <v>105</v>
      </c>
      <c r="P38" s="1014"/>
    </row>
    <row r="39" spans="1:16" ht="19.5" customHeight="1" thickBot="1">
      <c r="A39" s="1021"/>
      <c r="B39" s="1022"/>
      <c r="C39" s="1023"/>
      <c r="D39" s="77">
        <v>1</v>
      </c>
      <c r="E39" s="54" t="s">
        <v>71</v>
      </c>
      <c r="F39" s="54">
        <v>1</v>
      </c>
      <c r="G39" s="54">
        <v>1</v>
      </c>
      <c r="H39" s="54" t="s">
        <v>71</v>
      </c>
      <c r="I39" s="54">
        <v>1</v>
      </c>
      <c r="J39" s="54">
        <v>1</v>
      </c>
      <c r="K39" s="54">
        <v>1</v>
      </c>
      <c r="L39" s="54">
        <v>1</v>
      </c>
      <c r="M39" s="54">
        <v>1</v>
      </c>
      <c r="N39" s="54">
        <v>8</v>
      </c>
      <c r="O39" s="142" t="s">
        <v>132</v>
      </c>
      <c r="P39" s="1014"/>
    </row>
    <row r="40" spans="1:16" ht="49.5" customHeight="1">
      <c r="A40" s="118" t="s">
        <v>92</v>
      </c>
      <c r="B40" s="74" t="s">
        <v>80</v>
      </c>
      <c r="C40" s="73">
        <v>1</v>
      </c>
      <c r="D40" s="170">
        <v>0</v>
      </c>
      <c r="E40" s="171">
        <v>0</v>
      </c>
      <c r="F40" s="171">
        <f>pweektl_check!B38</f>
        <v>0</v>
      </c>
      <c r="G40" s="171">
        <f>pweektl_check!C38</f>
        <v>0</v>
      </c>
      <c r="H40" s="171">
        <f>pweektl_check!D38</f>
        <v>0</v>
      </c>
      <c r="I40" s="171">
        <f>pweektl_check!E38</f>
        <v>0</v>
      </c>
      <c r="J40" s="171">
        <f>pweektl_check!F38</f>
        <v>0</v>
      </c>
      <c r="K40" s="171">
        <f>pweektl_check!G38</f>
        <v>0</v>
      </c>
      <c r="L40" s="171">
        <f>pweektl_check!H38</f>
        <v>0</v>
      </c>
      <c r="M40" s="171">
        <f>pweektl_check!I38</f>
        <v>2</v>
      </c>
      <c r="N40" s="171">
        <v>0</v>
      </c>
      <c r="O40" s="171">
        <f>pweektl_check!J38</f>
        <v>0</v>
      </c>
      <c r="P40" s="172">
        <f>pweektl_check!K38</f>
        <v>77</v>
      </c>
    </row>
    <row r="41" spans="1:16" ht="49.5" customHeight="1">
      <c r="A41" s="130" t="s">
        <v>74</v>
      </c>
      <c r="B41" s="20" t="s">
        <v>76</v>
      </c>
      <c r="C41" s="12" t="s">
        <v>71</v>
      </c>
      <c r="D41" s="160">
        <v>0</v>
      </c>
      <c r="E41" s="169">
        <v>0</v>
      </c>
      <c r="F41" s="167">
        <f>pweektl_check!B39</f>
        <v>0</v>
      </c>
      <c r="G41" s="167">
        <f>pweektl_check!C39</f>
        <v>11</v>
      </c>
      <c r="H41" s="167">
        <f>pweektl_check!D39</f>
        <v>9</v>
      </c>
      <c r="I41" s="167">
        <f>pweektl_check!E39</f>
        <v>46</v>
      </c>
      <c r="J41" s="167">
        <f>pweektl_check!F39</f>
        <v>68</v>
      </c>
      <c r="K41" s="167">
        <f>pweektl_check!G39</f>
        <v>3</v>
      </c>
      <c r="L41" s="167">
        <f>pweektl_check!H39</f>
        <v>294</v>
      </c>
      <c r="M41" s="167">
        <f>pweektl_check!I39</f>
        <v>11</v>
      </c>
      <c r="N41" s="167">
        <v>0</v>
      </c>
      <c r="O41" s="167">
        <f>pweektl_check!J39</f>
        <v>13</v>
      </c>
      <c r="P41" s="173">
        <f>pweektl_check!K39</f>
        <v>8954</v>
      </c>
    </row>
    <row r="42" spans="1:16" ht="49.5" customHeight="1">
      <c r="A42" s="119" t="s">
        <v>87</v>
      </c>
      <c r="B42" s="14" t="s">
        <v>96</v>
      </c>
      <c r="C42" s="13">
        <v>1</v>
      </c>
      <c r="D42" s="160">
        <v>0</v>
      </c>
      <c r="E42" s="161">
        <v>0</v>
      </c>
      <c r="F42" s="169">
        <f>pweektl_check!B40</f>
        <v>0</v>
      </c>
      <c r="G42" s="167">
        <f>pweektl_check!C40</f>
        <v>0</v>
      </c>
      <c r="H42" s="167">
        <f>pweektl_check!D40</f>
        <v>0</v>
      </c>
      <c r="I42" s="167">
        <f>pweektl_check!E40</f>
        <v>1</v>
      </c>
      <c r="J42" s="167">
        <f>pweektl_check!F40</f>
        <v>4</v>
      </c>
      <c r="K42" s="167">
        <f>pweektl_check!G40</f>
        <v>0</v>
      </c>
      <c r="L42" s="167">
        <f>pweektl_check!H40</f>
        <v>5</v>
      </c>
      <c r="M42" s="167">
        <f>pweektl_check!I40</f>
        <v>0</v>
      </c>
      <c r="N42" s="167">
        <v>0</v>
      </c>
      <c r="O42" s="167">
        <f>pweektl_check!J40</f>
        <v>0</v>
      </c>
      <c r="P42" s="173">
        <f>pweektl_check!K40</f>
        <v>591</v>
      </c>
    </row>
    <row r="43" spans="1:16" ht="49.5" customHeight="1">
      <c r="A43" s="119" t="s">
        <v>95</v>
      </c>
      <c r="B43" s="14" t="s">
        <v>99</v>
      </c>
      <c r="C43" s="13">
        <v>1</v>
      </c>
      <c r="D43" s="160">
        <v>0</v>
      </c>
      <c r="E43" s="161">
        <v>0</v>
      </c>
      <c r="F43" s="161">
        <f>pweektl_check!B41</f>
        <v>0</v>
      </c>
      <c r="G43" s="169">
        <f>pweektl_check!C41</f>
        <v>0</v>
      </c>
      <c r="H43" s="167">
        <f>pweektl_check!D41</f>
        <v>3</v>
      </c>
      <c r="I43" s="167">
        <f>pweektl_check!E41</f>
        <v>1</v>
      </c>
      <c r="J43" s="167">
        <f>pweektl_check!F41</f>
        <v>2</v>
      </c>
      <c r="K43" s="167">
        <f>pweektl_check!G41</f>
        <v>2</v>
      </c>
      <c r="L43" s="167">
        <f>pweektl_check!H41</f>
        <v>10</v>
      </c>
      <c r="M43" s="167">
        <f>pweektl_check!I41</f>
        <v>6</v>
      </c>
      <c r="N43" s="167">
        <v>0</v>
      </c>
      <c r="O43" s="167">
        <f>pweektl_check!J41</f>
        <v>0</v>
      </c>
      <c r="P43" s="173">
        <f>pweektl_check!K41</f>
        <v>157</v>
      </c>
    </row>
    <row r="44" spans="1:16" ht="52.5" customHeight="1">
      <c r="A44" s="119" t="s">
        <v>86</v>
      </c>
      <c r="B44" s="129" t="s">
        <v>77</v>
      </c>
      <c r="C44" s="42" t="s">
        <v>71</v>
      </c>
      <c r="D44" s="160">
        <v>0</v>
      </c>
      <c r="E44" s="161">
        <v>0</v>
      </c>
      <c r="F44" s="161">
        <f>pweektl_check!B42</f>
        <v>0</v>
      </c>
      <c r="G44" s="161">
        <f>pweektl_check!C42</f>
        <v>0</v>
      </c>
      <c r="H44" s="169">
        <f>pweektl_check!D42</f>
        <v>0</v>
      </c>
      <c r="I44" s="167">
        <f>pweektl_check!E42</f>
        <v>177</v>
      </c>
      <c r="J44" s="167">
        <f>pweektl_check!F42</f>
        <v>307</v>
      </c>
      <c r="K44" s="167">
        <f>pweektl_check!G42</f>
        <v>62</v>
      </c>
      <c r="L44" s="167">
        <f>pweektl_check!H42</f>
        <v>579</v>
      </c>
      <c r="M44" s="168">
        <f>pweektl_check!I42</f>
        <v>56</v>
      </c>
      <c r="N44" s="167">
        <v>0</v>
      </c>
      <c r="O44" s="167">
        <f>pweektl_check!J42</f>
        <v>2</v>
      </c>
      <c r="P44" s="173">
        <f>pweektl_check!K42</f>
        <v>1570</v>
      </c>
    </row>
    <row r="45" spans="1:16" ht="49.5" customHeight="1">
      <c r="A45" s="119" t="s">
        <v>89</v>
      </c>
      <c r="B45" s="14" t="s">
        <v>83</v>
      </c>
      <c r="C45" s="13">
        <v>1</v>
      </c>
      <c r="D45" s="160">
        <v>0</v>
      </c>
      <c r="E45" s="161">
        <v>0</v>
      </c>
      <c r="F45" s="161">
        <f>pweektl_check!B43</f>
        <v>0</v>
      </c>
      <c r="G45" s="161">
        <f>pweektl_check!C43</f>
        <v>0</v>
      </c>
      <c r="H45" s="161">
        <f>pweektl_check!D43</f>
        <v>0</v>
      </c>
      <c r="I45" s="169">
        <f>pweektl_check!E43</f>
        <v>0</v>
      </c>
      <c r="J45" s="167">
        <f>pweektl_check!F43</f>
        <v>0</v>
      </c>
      <c r="K45" s="167">
        <f>pweektl_check!G43</f>
        <v>0</v>
      </c>
      <c r="L45" s="167">
        <f>pweektl_check!H43</f>
        <v>2</v>
      </c>
      <c r="M45" s="167">
        <f>pweektl_check!I43</f>
        <v>35</v>
      </c>
      <c r="N45" s="167">
        <v>0</v>
      </c>
      <c r="O45" s="167">
        <f>pweektl_check!J43</f>
        <v>0</v>
      </c>
      <c r="P45" s="173">
        <f>pweektl_check!K43</f>
        <v>4673</v>
      </c>
    </row>
    <row r="46" spans="1:16" ht="49.5" customHeight="1">
      <c r="A46" s="119" t="s">
        <v>91</v>
      </c>
      <c r="B46" s="14" t="s">
        <v>82</v>
      </c>
      <c r="C46" s="13">
        <v>1</v>
      </c>
      <c r="D46" s="160">
        <v>0</v>
      </c>
      <c r="E46" s="161">
        <v>0</v>
      </c>
      <c r="F46" s="161">
        <f>pweektl_check!B44</f>
        <v>0</v>
      </c>
      <c r="G46" s="161">
        <f>pweektl_check!C44</f>
        <v>0</v>
      </c>
      <c r="H46" s="161">
        <f>pweektl_check!D44</f>
        <v>0</v>
      </c>
      <c r="I46" s="161">
        <f>pweektl_check!E44</f>
        <v>0</v>
      </c>
      <c r="J46" s="169">
        <f>pweektl_check!F44</f>
        <v>0</v>
      </c>
      <c r="K46" s="167">
        <f>pweektl_check!G44</f>
        <v>0</v>
      </c>
      <c r="L46" s="167">
        <f>pweektl_check!H44</f>
        <v>0</v>
      </c>
      <c r="M46" s="167">
        <f>pweektl_check!I44</f>
        <v>5</v>
      </c>
      <c r="N46" s="167">
        <v>0</v>
      </c>
      <c r="O46" s="167">
        <f>pweektl_check!J44</f>
        <v>0</v>
      </c>
      <c r="P46" s="173">
        <f>pweektl_check!K44</f>
        <v>1301</v>
      </c>
    </row>
    <row r="47" spans="1:16" ht="49.5" customHeight="1">
      <c r="A47" s="119" t="s">
        <v>90</v>
      </c>
      <c r="B47" s="14" t="s">
        <v>79</v>
      </c>
      <c r="C47" s="13">
        <v>1</v>
      </c>
      <c r="D47" s="160">
        <v>0</v>
      </c>
      <c r="E47" s="161">
        <v>0</v>
      </c>
      <c r="F47" s="161">
        <f>pweektl_check!B45</f>
        <v>0</v>
      </c>
      <c r="G47" s="161">
        <f>pweektl_check!C45</f>
        <v>0</v>
      </c>
      <c r="H47" s="161">
        <f>pweektl_check!D45</f>
        <v>0</v>
      </c>
      <c r="I47" s="161">
        <f>pweektl_check!E45</f>
        <v>0</v>
      </c>
      <c r="J47" s="161">
        <f>pweektl_check!F45</f>
        <v>0</v>
      </c>
      <c r="K47" s="169">
        <f>pweektl_check!G45</f>
        <v>0</v>
      </c>
      <c r="L47" s="167">
        <f>pweektl_check!H45</f>
        <v>2</v>
      </c>
      <c r="M47" s="167">
        <f>pweektl_check!I45</f>
        <v>0</v>
      </c>
      <c r="N47" s="167">
        <v>0</v>
      </c>
      <c r="O47" s="167">
        <f>pweektl_check!J45</f>
        <v>0</v>
      </c>
      <c r="P47" s="173">
        <f>pweektl_check!K45</f>
        <v>451</v>
      </c>
    </row>
    <row r="48" spans="1:16" ht="49.5" customHeight="1">
      <c r="A48" s="119" t="s">
        <v>93</v>
      </c>
      <c r="B48" s="14" t="s">
        <v>98</v>
      </c>
      <c r="C48" s="13">
        <v>1</v>
      </c>
      <c r="D48" s="160">
        <v>0</v>
      </c>
      <c r="E48" s="161">
        <v>0</v>
      </c>
      <c r="F48" s="161">
        <f>pweektl_check!B46</f>
        <v>0</v>
      </c>
      <c r="G48" s="161">
        <f>pweektl_check!C46</f>
        <v>0</v>
      </c>
      <c r="H48" s="161">
        <f>pweektl_check!D46</f>
        <v>0</v>
      </c>
      <c r="I48" s="161">
        <f>pweektl_check!E46</f>
        <v>0</v>
      </c>
      <c r="J48" s="161">
        <f>pweektl_check!F46</f>
        <v>0</v>
      </c>
      <c r="K48" s="161">
        <f>pweektl_check!G46</f>
        <v>0</v>
      </c>
      <c r="L48" s="169">
        <f>pweektl_check!H46</f>
        <v>0</v>
      </c>
      <c r="M48" s="167">
        <f>pweektl_check!I46</f>
        <v>89</v>
      </c>
      <c r="N48" s="167">
        <v>0</v>
      </c>
      <c r="O48" s="167">
        <f>pweektl_check!J46</f>
        <v>0</v>
      </c>
      <c r="P48" s="173">
        <f>pweektl_check!K46</f>
        <v>1567</v>
      </c>
    </row>
    <row r="49" spans="1:17" ht="49.5" customHeight="1">
      <c r="A49" s="119" t="s">
        <v>88</v>
      </c>
      <c r="B49" s="14" t="s">
        <v>78</v>
      </c>
      <c r="C49" s="13">
        <v>1</v>
      </c>
      <c r="D49" s="160">
        <v>0</v>
      </c>
      <c r="E49" s="161">
        <v>0</v>
      </c>
      <c r="F49" s="161">
        <f>pweektl_check!B47</f>
        <v>0</v>
      </c>
      <c r="G49" s="161">
        <f>pweektl_check!C47</f>
        <v>0</v>
      </c>
      <c r="H49" s="161">
        <f>pweektl_check!D47</f>
        <v>0</v>
      </c>
      <c r="I49" s="161">
        <f>pweektl_check!E47</f>
        <v>0</v>
      </c>
      <c r="J49" s="161">
        <f>pweektl_check!F47</f>
        <v>0</v>
      </c>
      <c r="K49" s="161">
        <f>pweektl_check!G47</f>
        <v>0</v>
      </c>
      <c r="L49" s="161">
        <f>pweektl_check!H47</f>
        <v>0</v>
      </c>
      <c r="M49" s="169">
        <f>pweektl_check!I47</f>
        <v>0</v>
      </c>
      <c r="N49" s="167">
        <v>0</v>
      </c>
      <c r="O49" s="167">
        <f>pweektl_check!J47</f>
        <v>10</v>
      </c>
      <c r="P49" s="173">
        <f>pweektl_check!K47</f>
        <v>1037</v>
      </c>
      <c r="Q49" s="166"/>
    </row>
    <row r="50" spans="1:16" ht="49.5" customHeight="1">
      <c r="A50" s="119" t="s">
        <v>94</v>
      </c>
      <c r="B50" s="129" t="s">
        <v>106</v>
      </c>
      <c r="C50" s="42">
        <v>8</v>
      </c>
      <c r="D50" s="160">
        <v>0</v>
      </c>
      <c r="E50" s="161">
        <v>0</v>
      </c>
      <c r="F50" s="161">
        <f>pweektl_check!B48</f>
        <v>0</v>
      </c>
      <c r="G50" s="161">
        <f>pweektl_check!C48</f>
        <v>0</v>
      </c>
      <c r="H50" s="161">
        <f>pweektl_check!D48</f>
        <v>0</v>
      </c>
      <c r="I50" s="161">
        <f>pweektl_check!E48</f>
        <v>0</v>
      </c>
      <c r="J50" s="161">
        <f>pweektl_check!F48</f>
        <v>0</v>
      </c>
      <c r="K50" s="161">
        <f>pweektl_check!G48</f>
        <v>0</v>
      </c>
      <c r="L50" s="161">
        <f>pweektl_check!H48</f>
        <v>0</v>
      </c>
      <c r="M50" s="161">
        <f>pweektl_check!I48</f>
        <v>0</v>
      </c>
      <c r="N50" s="169">
        <v>0</v>
      </c>
      <c r="O50" s="167">
        <f>pweektl_check!J48</f>
        <v>0</v>
      </c>
      <c r="P50" s="173">
        <f>pweektl_check!K48</f>
        <v>3</v>
      </c>
    </row>
    <row r="51" spans="1:16" ht="49.5" customHeight="1">
      <c r="A51" s="119" t="s">
        <v>94</v>
      </c>
      <c r="B51" s="14" t="s">
        <v>105</v>
      </c>
      <c r="C51" s="165" t="s">
        <v>132</v>
      </c>
      <c r="D51" s="160">
        <v>0</v>
      </c>
      <c r="E51" s="161">
        <v>0</v>
      </c>
      <c r="F51" s="161">
        <f>pweektl_check!B49</f>
        <v>0</v>
      </c>
      <c r="G51" s="161">
        <f>pweektl_check!C49</f>
        <v>0</v>
      </c>
      <c r="H51" s="161">
        <f>pweektl_check!D49</f>
        <v>0</v>
      </c>
      <c r="I51" s="161">
        <f>pweektl_check!E49</f>
        <v>0</v>
      </c>
      <c r="J51" s="161">
        <f>pweektl_check!F49</f>
        <v>0</v>
      </c>
      <c r="K51" s="161">
        <f>pweektl_check!G49</f>
        <v>0</v>
      </c>
      <c r="L51" s="161">
        <f>pweektl_check!H49</f>
        <v>0</v>
      </c>
      <c r="M51" s="161">
        <f>pweektl_check!I49</f>
        <v>0</v>
      </c>
      <c r="N51" s="161">
        <v>0</v>
      </c>
      <c r="O51" s="169">
        <f>pweektl_check!J49</f>
        <v>0</v>
      </c>
      <c r="P51" s="173">
        <f>pweektl_check!K49</f>
        <v>131</v>
      </c>
    </row>
    <row r="52" spans="1:16" ht="49.5" customHeight="1" thickBot="1">
      <c r="A52" s="120" t="s">
        <v>94</v>
      </c>
      <c r="B52" s="22" t="s">
        <v>4</v>
      </c>
      <c r="C52" s="50">
        <v>-1</v>
      </c>
      <c r="D52" s="162">
        <v>0</v>
      </c>
      <c r="E52" s="163">
        <v>0</v>
      </c>
      <c r="F52" s="163">
        <f>pweektl_check!B50</f>
        <v>0</v>
      </c>
      <c r="G52" s="163">
        <f>pweektl_check!C50</f>
        <v>0</v>
      </c>
      <c r="H52" s="163">
        <f>pweektl_check!D50</f>
        <v>0</v>
      </c>
      <c r="I52" s="163">
        <f>pweektl_check!E50</f>
        <v>0</v>
      </c>
      <c r="J52" s="163">
        <f>pweektl_check!F50</f>
        <v>0</v>
      </c>
      <c r="K52" s="163">
        <f>pweektl_check!G50</f>
        <v>0</v>
      </c>
      <c r="L52" s="163">
        <f>pweektl_check!H50</f>
        <v>0</v>
      </c>
      <c r="M52" s="163">
        <f>pweektl_check!I50</f>
        <v>0</v>
      </c>
      <c r="N52" s="163">
        <v>0</v>
      </c>
      <c r="O52" s="163">
        <f>pweektl_check!J50</f>
        <v>0</v>
      </c>
      <c r="P52" s="174">
        <f>pweektl_check!K50</f>
        <v>22</v>
      </c>
    </row>
    <row r="53" ht="13.5" thickBot="1"/>
    <row r="54" spans="1:16" ht="12.75" customHeight="1">
      <c r="A54" s="1015" t="s">
        <v>193</v>
      </c>
      <c r="B54" s="1016"/>
      <c r="C54" s="1017"/>
      <c r="D54" s="127" t="s">
        <v>92</v>
      </c>
      <c r="E54" s="128" t="s">
        <v>74</v>
      </c>
      <c r="F54" s="128" t="s">
        <v>87</v>
      </c>
      <c r="G54" s="128" t="s">
        <v>95</v>
      </c>
      <c r="H54" s="128" t="s">
        <v>86</v>
      </c>
      <c r="I54" s="128" t="s">
        <v>89</v>
      </c>
      <c r="J54" s="128" t="s">
        <v>91</v>
      </c>
      <c r="K54" s="128" t="s">
        <v>90</v>
      </c>
      <c r="L54" s="128" t="s">
        <v>93</v>
      </c>
      <c r="M54" s="128" t="s">
        <v>88</v>
      </c>
      <c r="N54" s="128" t="s">
        <v>94</v>
      </c>
      <c r="O54" s="128" t="s">
        <v>94</v>
      </c>
      <c r="P54" s="1013" t="s">
        <v>104</v>
      </c>
    </row>
    <row r="55" spans="1:16" ht="45.75" customHeight="1">
      <c r="A55" s="1018"/>
      <c r="B55" s="1019"/>
      <c r="C55" s="1020"/>
      <c r="D55" s="77" t="s">
        <v>80</v>
      </c>
      <c r="E55" s="54" t="s">
        <v>76</v>
      </c>
      <c r="F55" s="54" t="s">
        <v>96</v>
      </c>
      <c r="G55" s="54" t="s">
        <v>99</v>
      </c>
      <c r="H55" s="54" t="s">
        <v>77</v>
      </c>
      <c r="I55" s="54" t="s">
        <v>83</v>
      </c>
      <c r="J55" s="54" t="s">
        <v>82</v>
      </c>
      <c r="K55" s="54" t="s">
        <v>79</v>
      </c>
      <c r="L55" s="54" t="s">
        <v>98</v>
      </c>
      <c r="M55" s="54" t="s">
        <v>78</v>
      </c>
      <c r="N55" s="42" t="s">
        <v>106</v>
      </c>
      <c r="O55" s="42" t="s">
        <v>105</v>
      </c>
      <c r="P55" s="1014"/>
    </row>
    <row r="56" spans="1:16" ht="19.5" customHeight="1" thickBot="1">
      <c r="A56" s="1021"/>
      <c r="B56" s="1022"/>
      <c r="C56" s="1023"/>
      <c r="D56" s="77">
        <v>1</v>
      </c>
      <c r="E56" s="54" t="s">
        <v>71</v>
      </c>
      <c r="F56" s="54">
        <v>1</v>
      </c>
      <c r="G56" s="54">
        <v>1</v>
      </c>
      <c r="H56" s="54" t="s">
        <v>71</v>
      </c>
      <c r="I56" s="54">
        <v>1</v>
      </c>
      <c r="J56" s="54">
        <v>1</v>
      </c>
      <c r="K56" s="54">
        <v>1</v>
      </c>
      <c r="L56" s="54">
        <v>1</v>
      </c>
      <c r="M56" s="54">
        <v>1</v>
      </c>
      <c r="N56" s="54">
        <v>8</v>
      </c>
      <c r="O56" s="142" t="s">
        <v>132</v>
      </c>
      <c r="P56" s="1014"/>
    </row>
    <row r="57" spans="1:16" ht="49.5" customHeight="1">
      <c r="A57" s="118" t="s">
        <v>92</v>
      </c>
      <c r="B57" s="74" t="s">
        <v>80</v>
      </c>
      <c r="C57" s="73">
        <v>1</v>
      </c>
      <c r="D57" s="170">
        <v>0</v>
      </c>
      <c r="E57" s="171">
        <v>0</v>
      </c>
      <c r="F57" s="171">
        <f>pweektl_check!B55</f>
        <v>0</v>
      </c>
      <c r="G57" s="171">
        <f>pweektl_check!C55</f>
        <v>0</v>
      </c>
      <c r="H57" s="171">
        <f>pweektl_check!D55</f>
        <v>0</v>
      </c>
      <c r="I57" s="171">
        <f>pweektl_check!E55</f>
        <v>0</v>
      </c>
      <c r="J57" s="171">
        <f>pweektl_check!F55</f>
        <v>0</v>
      </c>
      <c r="K57" s="171">
        <f>pweektl_check!G55</f>
        <v>0</v>
      </c>
      <c r="L57" s="171">
        <f>pweektl_check!H55</f>
        <v>0</v>
      </c>
      <c r="M57" s="171">
        <f>pweektl_check!I55</f>
        <v>1</v>
      </c>
      <c r="N57" s="171">
        <v>0</v>
      </c>
      <c r="O57" s="171">
        <f>pweektl_check!J55</f>
        <v>0</v>
      </c>
      <c r="P57" s="172">
        <f>pweektl_check!K55</f>
        <v>74</v>
      </c>
    </row>
    <row r="58" spans="1:16" ht="49.5" customHeight="1">
      <c r="A58" s="130" t="s">
        <v>74</v>
      </c>
      <c r="B58" s="20" t="s">
        <v>76</v>
      </c>
      <c r="C58" s="12" t="s">
        <v>71</v>
      </c>
      <c r="D58" s="160">
        <v>0</v>
      </c>
      <c r="E58" s="169">
        <v>0</v>
      </c>
      <c r="F58" s="167">
        <f>pweektl_check!B56</f>
        <v>0</v>
      </c>
      <c r="G58" s="167">
        <f>pweektl_check!C56</f>
        <v>10</v>
      </c>
      <c r="H58" s="167">
        <f>pweektl_check!D56</f>
        <v>9</v>
      </c>
      <c r="I58" s="167">
        <f>pweektl_check!E56</f>
        <v>46</v>
      </c>
      <c r="J58" s="167">
        <f>pweektl_check!F56</f>
        <v>69</v>
      </c>
      <c r="K58" s="167">
        <f>pweektl_check!G56</f>
        <v>2</v>
      </c>
      <c r="L58" s="167">
        <f>pweektl_check!H56</f>
        <v>297</v>
      </c>
      <c r="M58" s="167">
        <f>pweektl_check!I56</f>
        <v>10</v>
      </c>
      <c r="N58" s="167">
        <v>0</v>
      </c>
      <c r="O58" s="167">
        <f>pweektl_check!J56</f>
        <v>12</v>
      </c>
      <c r="P58" s="173">
        <f>pweektl_check!K56</f>
        <v>8961</v>
      </c>
    </row>
    <row r="59" spans="1:16" ht="49.5" customHeight="1">
      <c r="A59" s="119" t="s">
        <v>87</v>
      </c>
      <c r="B59" s="14" t="s">
        <v>96</v>
      </c>
      <c r="C59" s="13">
        <v>1</v>
      </c>
      <c r="D59" s="160">
        <v>0</v>
      </c>
      <c r="E59" s="161">
        <v>0</v>
      </c>
      <c r="F59" s="169">
        <f>pweektl_check!B57</f>
        <v>0</v>
      </c>
      <c r="G59" s="167">
        <f>pweektl_check!C57</f>
        <v>0</v>
      </c>
      <c r="H59" s="167">
        <f>pweektl_check!D57</f>
        <v>0</v>
      </c>
      <c r="I59" s="167">
        <f>pweektl_check!E57</f>
        <v>1</v>
      </c>
      <c r="J59" s="167">
        <f>pweektl_check!F57</f>
        <v>3</v>
      </c>
      <c r="K59" s="167">
        <f>pweektl_check!G57</f>
        <v>0</v>
      </c>
      <c r="L59" s="167">
        <f>pweektl_check!H57</f>
        <v>5</v>
      </c>
      <c r="M59" s="167">
        <f>pweektl_check!I57</f>
        <v>0</v>
      </c>
      <c r="N59" s="167">
        <v>0</v>
      </c>
      <c r="O59" s="167">
        <f>pweektl_check!J57</f>
        <v>0</v>
      </c>
      <c r="P59" s="173">
        <f>pweektl_check!K57</f>
        <v>578</v>
      </c>
    </row>
    <row r="60" spans="1:16" ht="49.5" customHeight="1">
      <c r="A60" s="119" t="s">
        <v>95</v>
      </c>
      <c r="B60" s="14" t="s">
        <v>99</v>
      </c>
      <c r="C60" s="13">
        <v>1</v>
      </c>
      <c r="D60" s="160">
        <v>0</v>
      </c>
      <c r="E60" s="161">
        <v>0</v>
      </c>
      <c r="F60" s="161">
        <f>pweektl_check!B58</f>
        <v>0</v>
      </c>
      <c r="G60" s="169">
        <f>pweektl_check!C58</f>
        <v>0</v>
      </c>
      <c r="H60" s="167">
        <f>pweektl_check!D58</f>
        <v>7</v>
      </c>
      <c r="I60" s="167">
        <f>pweektl_check!E58</f>
        <v>0</v>
      </c>
      <c r="J60" s="167">
        <f>pweektl_check!F58</f>
        <v>1</v>
      </c>
      <c r="K60" s="167">
        <f>pweektl_check!G58</f>
        <v>2</v>
      </c>
      <c r="L60" s="167">
        <f>pweektl_check!H58</f>
        <v>11</v>
      </c>
      <c r="M60" s="167">
        <f>pweektl_check!I58</f>
        <v>6</v>
      </c>
      <c r="N60" s="167">
        <v>0</v>
      </c>
      <c r="O60" s="167">
        <f>pweektl_check!J58</f>
        <v>0</v>
      </c>
      <c r="P60" s="173">
        <f>pweektl_check!K58</f>
        <v>172</v>
      </c>
    </row>
    <row r="61" spans="1:16" ht="52.5" customHeight="1">
      <c r="A61" s="119" t="s">
        <v>86</v>
      </c>
      <c r="B61" s="129" t="s">
        <v>77</v>
      </c>
      <c r="C61" s="42" t="s">
        <v>71</v>
      </c>
      <c r="D61" s="160">
        <v>0</v>
      </c>
      <c r="E61" s="161">
        <v>0</v>
      </c>
      <c r="F61" s="161">
        <f>pweektl_check!B59</f>
        <v>0</v>
      </c>
      <c r="G61" s="161">
        <f>pweektl_check!C59</f>
        <v>0</v>
      </c>
      <c r="H61" s="169">
        <f>pweektl_check!D59</f>
        <v>0</v>
      </c>
      <c r="I61" s="167">
        <f>pweektl_check!E59</f>
        <v>176</v>
      </c>
      <c r="J61" s="167">
        <f>pweektl_check!F59</f>
        <v>306</v>
      </c>
      <c r="K61" s="167">
        <f>pweektl_check!G59</f>
        <v>63</v>
      </c>
      <c r="L61" s="167">
        <f>pweektl_check!H59</f>
        <v>580</v>
      </c>
      <c r="M61" s="168">
        <f>pweektl_check!I59</f>
        <v>55</v>
      </c>
      <c r="N61" s="167">
        <v>0</v>
      </c>
      <c r="O61" s="167">
        <f>pweektl_check!J59</f>
        <v>2</v>
      </c>
      <c r="P61" s="173">
        <f>pweektl_check!K59</f>
        <v>1583</v>
      </c>
    </row>
    <row r="62" spans="1:16" ht="49.5" customHeight="1">
      <c r="A62" s="119" t="s">
        <v>89</v>
      </c>
      <c r="B62" s="14" t="s">
        <v>83</v>
      </c>
      <c r="C62" s="13">
        <v>1</v>
      </c>
      <c r="D62" s="160">
        <v>0</v>
      </c>
      <c r="E62" s="161">
        <v>0</v>
      </c>
      <c r="F62" s="161">
        <f>pweektl_check!B60</f>
        <v>0</v>
      </c>
      <c r="G62" s="161">
        <f>pweektl_check!C60</f>
        <v>0</v>
      </c>
      <c r="H62" s="161">
        <f>pweektl_check!D60</f>
        <v>0</v>
      </c>
      <c r="I62" s="169">
        <f>pweektl_check!E60</f>
        <v>0</v>
      </c>
      <c r="J62" s="167">
        <f>pweektl_check!F60</f>
        <v>0</v>
      </c>
      <c r="K62" s="167">
        <f>pweektl_check!G60</f>
        <v>0</v>
      </c>
      <c r="L62" s="167">
        <f>pweektl_check!H60</f>
        <v>2</v>
      </c>
      <c r="M62" s="167">
        <f>pweektl_check!I60</f>
        <v>33</v>
      </c>
      <c r="N62" s="167">
        <v>0</v>
      </c>
      <c r="O62" s="167">
        <f>pweektl_check!J60</f>
        <v>0</v>
      </c>
      <c r="P62" s="173">
        <f>pweektl_check!K60</f>
        <v>4708</v>
      </c>
    </row>
    <row r="63" spans="1:16" ht="49.5" customHeight="1">
      <c r="A63" s="119" t="s">
        <v>91</v>
      </c>
      <c r="B63" s="14" t="s">
        <v>82</v>
      </c>
      <c r="C63" s="13">
        <v>1</v>
      </c>
      <c r="D63" s="160">
        <v>0</v>
      </c>
      <c r="E63" s="161">
        <v>0</v>
      </c>
      <c r="F63" s="161">
        <f>pweektl_check!B61</f>
        <v>0</v>
      </c>
      <c r="G63" s="161">
        <f>pweektl_check!C61</f>
        <v>0</v>
      </c>
      <c r="H63" s="161">
        <f>pweektl_check!D61</f>
        <v>0</v>
      </c>
      <c r="I63" s="161">
        <f>pweektl_check!E61</f>
        <v>0</v>
      </c>
      <c r="J63" s="169">
        <f>pweektl_check!F61</f>
        <v>0</v>
      </c>
      <c r="K63" s="167">
        <f>pweektl_check!G61</f>
        <v>0</v>
      </c>
      <c r="L63" s="167">
        <f>pweektl_check!H61</f>
        <v>0</v>
      </c>
      <c r="M63" s="167">
        <f>pweektl_check!I61</f>
        <v>5</v>
      </c>
      <c r="N63" s="167">
        <v>0</v>
      </c>
      <c r="O63" s="167">
        <f>pweektl_check!J61</f>
        <v>0</v>
      </c>
      <c r="P63" s="173">
        <f>pweektl_check!K61</f>
        <v>1302</v>
      </c>
    </row>
    <row r="64" spans="1:16" ht="49.5" customHeight="1">
      <c r="A64" s="119" t="s">
        <v>90</v>
      </c>
      <c r="B64" s="14" t="s">
        <v>79</v>
      </c>
      <c r="C64" s="13">
        <v>1</v>
      </c>
      <c r="D64" s="160">
        <v>0</v>
      </c>
      <c r="E64" s="161">
        <v>0</v>
      </c>
      <c r="F64" s="161">
        <f>pweektl_check!B62</f>
        <v>0</v>
      </c>
      <c r="G64" s="161">
        <f>pweektl_check!C62</f>
        <v>0</v>
      </c>
      <c r="H64" s="161">
        <f>pweektl_check!D62</f>
        <v>0</v>
      </c>
      <c r="I64" s="161">
        <f>pweektl_check!E62</f>
        <v>0</v>
      </c>
      <c r="J64" s="161">
        <f>pweektl_check!F62</f>
        <v>0</v>
      </c>
      <c r="K64" s="169">
        <f>pweektl_check!G62</f>
        <v>0</v>
      </c>
      <c r="L64" s="167">
        <f>pweektl_check!H62</f>
        <v>1</v>
      </c>
      <c r="M64" s="167">
        <f>pweektl_check!I62</f>
        <v>1</v>
      </c>
      <c r="N64" s="167">
        <v>0</v>
      </c>
      <c r="O64" s="167">
        <f>pweektl_check!J62</f>
        <v>0</v>
      </c>
      <c r="P64" s="173">
        <f>pweektl_check!K62</f>
        <v>450</v>
      </c>
    </row>
    <row r="65" spans="1:16" ht="49.5" customHeight="1">
      <c r="A65" s="119" t="s">
        <v>93</v>
      </c>
      <c r="B65" s="14" t="s">
        <v>98</v>
      </c>
      <c r="C65" s="13">
        <v>1</v>
      </c>
      <c r="D65" s="160">
        <v>0</v>
      </c>
      <c r="E65" s="161">
        <v>0</v>
      </c>
      <c r="F65" s="161">
        <f>pweektl_check!B63</f>
        <v>0</v>
      </c>
      <c r="G65" s="161">
        <f>pweektl_check!C63</f>
        <v>0</v>
      </c>
      <c r="H65" s="161">
        <f>pweektl_check!D63</f>
        <v>0</v>
      </c>
      <c r="I65" s="161">
        <f>pweektl_check!E63</f>
        <v>0</v>
      </c>
      <c r="J65" s="161">
        <f>pweektl_check!F63</f>
        <v>0</v>
      </c>
      <c r="K65" s="161">
        <f>pweektl_check!G63</f>
        <v>0</v>
      </c>
      <c r="L65" s="169">
        <f>pweektl_check!H63</f>
        <v>0</v>
      </c>
      <c r="M65" s="167">
        <f>pweektl_check!I63</f>
        <v>88</v>
      </c>
      <c r="N65" s="167">
        <v>0</v>
      </c>
      <c r="O65" s="167">
        <f>pweektl_check!J63</f>
        <v>0</v>
      </c>
      <c r="P65" s="173">
        <f>pweektl_check!K63</f>
        <v>1544</v>
      </c>
    </row>
    <row r="66" spans="1:17" ht="49.5" customHeight="1">
      <c r="A66" s="119" t="s">
        <v>88</v>
      </c>
      <c r="B66" s="14" t="s">
        <v>78</v>
      </c>
      <c r="C66" s="13">
        <v>1</v>
      </c>
      <c r="D66" s="160">
        <v>0</v>
      </c>
      <c r="E66" s="161">
        <v>0</v>
      </c>
      <c r="F66" s="161">
        <f>pweektl_check!B64</f>
        <v>0</v>
      </c>
      <c r="G66" s="161">
        <f>pweektl_check!C64</f>
        <v>0</v>
      </c>
      <c r="H66" s="161">
        <f>pweektl_check!D64</f>
        <v>0</v>
      </c>
      <c r="I66" s="161">
        <f>pweektl_check!E64</f>
        <v>0</v>
      </c>
      <c r="J66" s="161">
        <f>pweektl_check!F64</f>
        <v>0</v>
      </c>
      <c r="K66" s="161">
        <f>pweektl_check!G64</f>
        <v>0</v>
      </c>
      <c r="L66" s="161">
        <f>pweektl_check!H64</f>
        <v>0</v>
      </c>
      <c r="M66" s="169">
        <f>pweektl_check!I64</f>
        <v>0</v>
      </c>
      <c r="N66" s="167">
        <v>0</v>
      </c>
      <c r="O66" s="167">
        <f>pweektl_check!J64</f>
        <v>10</v>
      </c>
      <c r="P66" s="173">
        <f>pweektl_check!K64</f>
        <v>1011</v>
      </c>
      <c r="Q66" s="166"/>
    </row>
    <row r="67" spans="1:16" ht="49.5" customHeight="1">
      <c r="A67" s="119" t="s">
        <v>94</v>
      </c>
      <c r="B67" s="129" t="s">
        <v>106</v>
      </c>
      <c r="C67" s="42">
        <v>8</v>
      </c>
      <c r="D67" s="160">
        <v>0</v>
      </c>
      <c r="E67" s="161">
        <v>0</v>
      </c>
      <c r="F67" s="161">
        <f>pweektl_check!B65</f>
        <v>0</v>
      </c>
      <c r="G67" s="161">
        <f>pweektl_check!C65</f>
        <v>0</v>
      </c>
      <c r="H67" s="161">
        <f>pweektl_check!D65</f>
        <v>0</v>
      </c>
      <c r="I67" s="161">
        <f>pweektl_check!E65</f>
        <v>0</v>
      </c>
      <c r="J67" s="161">
        <f>pweektl_check!F65</f>
        <v>0</v>
      </c>
      <c r="K67" s="161">
        <f>pweektl_check!G65</f>
        <v>0</v>
      </c>
      <c r="L67" s="161">
        <f>pweektl_check!H65</f>
        <v>0</v>
      </c>
      <c r="M67" s="161">
        <f>pweektl_check!I65</f>
        <v>0</v>
      </c>
      <c r="N67" s="169">
        <v>0</v>
      </c>
      <c r="O67" s="167">
        <f>pweektl_check!J65</f>
        <v>0</v>
      </c>
      <c r="P67" s="173">
        <f>pweektl_check!K65</f>
        <v>2</v>
      </c>
    </row>
    <row r="68" spans="1:16" ht="49.5" customHeight="1">
      <c r="A68" s="119" t="s">
        <v>94</v>
      </c>
      <c r="B68" s="14" t="s">
        <v>105</v>
      </c>
      <c r="C68" s="165" t="s">
        <v>132</v>
      </c>
      <c r="D68" s="160">
        <v>0</v>
      </c>
      <c r="E68" s="161">
        <v>0</v>
      </c>
      <c r="F68" s="161">
        <f>pweektl_check!B66</f>
        <v>0</v>
      </c>
      <c r="G68" s="161">
        <f>pweektl_check!C66</f>
        <v>0</v>
      </c>
      <c r="H68" s="161">
        <f>pweektl_check!D66</f>
        <v>0</v>
      </c>
      <c r="I68" s="161">
        <f>pweektl_check!E66</f>
        <v>0</v>
      </c>
      <c r="J68" s="161">
        <f>pweektl_check!F66</f>
        <v>0</v>
      </c>
      <c r="K68" s="161">
        <f>pweektl_check!G66</f>
        <v>0</v>
      </c>
      <c r="L68" s="161">
        <f>pweektl_check!H66</f>
        <v>0</v>
      </c>
      <c r="M68" s="161">
        <f>pweektl_check!I66</f>
        <v>0</v>
      </c>
      <c r="N68" s="161">
        <v>0</v>
      </c>
      <c r="O68" s="169">
        <f>pweektl_check!J66</f>
        <v>0</v>
      </c>
      <c r="P68" s="173">
        <f>pweektl_check!K66</f>
        <v>135</v>
      </c>
    </row>
    <row r="69" spans="1:16" ht="49.5" customHeight="1" thickBot="1">
      <c r="A69" s="120" t="s">
        <v>94</v>
      </c>
      <c r="B69" s="22" t="s">
        <v>4</v>
      </c>
      <c r="C69" s="50">
        <v>-1</v>
      </c>
      <c r="D69" s="162">
        <v>0</v>
      </c>
      <c r="E69" s="163">
        <v>0</v>
      </c>
      <c r="F69" s="163">
        <f>pweektl_check!B67</f>
        <v>0</v>
      </c>
      <c r="G69" s="163">
        <f>pweektl_check!C67</f>
        <v>0</v>
      </c>
      <c r="H69" s="163">
        <f>pweektl_check!D67</f>
        <v>0</v>
      </c>
      <c r="I69" s="163">
        <f>pweektl_check!E67</f>
        <v>0</v>
      </c>
      <c r="J69" s="163">
        <f>pweektl_check!F67</f>
        <v>0</v>
      </c>
      <c r="K69" s="163">
        <f>pweektl_check!G67</f>
        <v>0</v>
      </c>
      <c r="L69" s="163">
        <f>pweektl_check!H67</f>
        <v>0</v>
      </c>
      <c r="M69" s="163">
        <f>pweektl_check!I67</f>
        <v>0</v>
      </c>
      <c r="N69" s="163">
        <v>0</v>
      </c>
      <c r="O69" s="163">
        <f>pweektl_check!J67</f>
        <v>0</v>
      </c>
      <c r="P69" s="174">
        <f>pweektl_check!K67</f>
        <v>17</v>
      </c>
    </row>
    <row r="70" ht="13.5" thickBot="1"/>
    <row r="71" spans="1:16" ht="12.75" customHeight="1">
      <c r="A71" s="1015" t="s">
        <v>194</v>
      </c>
      <c r="B71" s="1016"/>
      <c r="C71" s="1017"/>
      <c r="D71" s="127" t="s">
        <v>92</v>
      </c>
      <c r="E71" s="128" t="s">
        <v>74</v>
      </c>
      <c r="F71" s="128" t="s">
        <v>87</v>
      </c>
      <c r="G71" s="128" t="s">
        <v>95</v>
      </c>
      <c r="H71" s="128" t="s">
        <v>86</v>
      </c>
      <c r="I71" s="128" t="s">
        <v>89</v>
      </c>
      <c r="J71" s="128" t="s">
        <v>91</v>
      </c>
      <c r="K71" s="128" t="s">
        <v>90</v>
      </c>
      <c r="L71" s="128" t="s">
        <v>93</v>
      </c>
      <c r="M71" s="128" t="s">
        <v>88</v>
      </c>
      <c r="N71" s="128" t="s">
        <v>94</v>
      </c>
      <c r="O71" s="128" t="s">
        <v>94</v>
      </c>
      <c r="P71" s="1013" t="s">
        <v>104</v>
      </c>
    </row>
    <row r="72" spans="1:16" ht="45.75" customHeight="1">
      <c r="A72" s="1018"/>
      <c r="B72" s="1019"/>
      <c r="C72" s="1020"/>
      <c r="D72" s="77" t="s">
        <v>80</v>
      </c>
      <c r="E72" s="54" t="s">
        <v>76</v>
      </c>
      <c r="F72" s="54" t="s">
        <v>96</v>
      </c>
      <c r="G72" s="54" t="s">
        <v>99</v>
      </c>
      <c r="H72" s="54" t="s">
        <v>77</v>
      </c>
      <c r="I72" s="54" t="s">
        <v>83</v>
      </c>
      <c r="J72" s="54" t="s">
        <v>82</v>
      </c>
      <c r="K72" s="54" t="s">
        <v>79</v>
      </c>
      <c r="L72" s="54" t="s">
        <v>98</v>
      </c>
      <c r="M72" s="54" t="s">
        <v>78</v>
      </c>
      <c r="N72" s="42" t="s">
        <v>106</v>
      </c>
      <c r="O72" s="42" t="s">
        <v>105</v>
      </c>
      <c r="P72" s="1014"/>
    </row>
    <row r="73" spans="1:16" ht="19.5" customHeight="1" thickBot="1">
      <c r="A73" s="1021"/>
      <c r="B73" s="1022"/>
      <c r="C73" s="1023"/>
      <c r="D73" s="77">
        <v>1</v>
      </c>
      <c r="E73" s="54" t="s">
        <v>71</v>
      </c>
      <c r="F73" s="54">
        <v>1</v>
      </c>
      <c r="G73" s="54">
        <v>1</v>
      </c>
      <c r="H73" s="54" t="s">
        <v>71</v>
      </c>
      <c r="I73" s="54">
        <v>1</v>
      </c>
      <c r="J73" s="54">
        <v>1</v>
      </c>
      <c r="K73" s="54">
        <v>1</v>
      </c>
      <c r="L73" s="54">
        <v>1</v>
      </c>
      <c r="M73" s="54">
        <v>1</v>
      </c>
      <c r="N73" s="54">
        <v>8</v>
      </c>
      <c r="O73" s="142" t="s">
        <v>132</v>
      </c>
      <c r="P73" s="1014"/>
    </row>
    <row r="74" spans="1:16" ht="49.5" customHeight="1">
      <c r="A74" s="118" t="s">
        <v>92</v>
      </c>
      <c r="B74" s="74" t="s">
        <v>80</v>
      </c>
      <c r="C74" s="73">
        <v>1</v>
      </c>
      <c r="D74" s="170">
        <v>0</v>
      </c>
      <c r="E74" s="171">
        <v>0</v>
      </c>
      <c r="F74" s="171">
        <f>pweektl_check!B72</f>
        <v>0</v>
      </c>
      <c r="G74" s="171">
        <f>pweektl_check!C72</f>
        <v>0</v>
      </c>
      <c r="H74" s="171">
        <f>pweektl_check!D72</f>
        <v>0</v>
      </c>
      <c r="I74" s="171">
        <f>pweektl_check!E72</f>
        <v>0</v>
      </c>
      <c r="J74" s="171">
        <f>pweektl_check!F72</f>
        <v>0</v>
      </c>
      <c r="K74" s="171">
        <f>pweektl_check!G72</f>
        <v>0</v>
      </c>
      <c r="L74" s="171">
        <f>pweektl_check!H72</f>
        <v>0</v>
      </c>
      <c r="M74" s="171">
        <f>pweektl_check!I72</f>
        <v>0</v>
      </c>
      <c r="N74" s="171">
        <v>0</v>
      </c>
      <c r="O74" s="171">
        <f>pweektl_check!J72</f>
        <v>0</v>
      </c>
      <c r="P74" s="172">
        <f>pweektl_check!K72</f>
        <v>72</v>
      </c>
    </row>
    <row r="75" spans="1:16" ht="49.5" customHeight="1">
      <c r="A75" s="130" t="s">
        <v>74</v>
      </c>
      <c r="B75" s="20" t="s">
        <v>76</v>
      </c>
      <c r="C75" s="12" t="s">
        <v>71</v>
      </c>
      <c r="D75" s="160">
        <v>0</v>
      </c>
      <c r="E75" s="169">
        <v>0</v>
      </c>
      <c r="F75" s="167">
        <f>pweektl_check!B73</f>
        <v>0</v>
      </c>
      <c r="G75" s="167">
        <f>pweektl_check!C73</f>
        <v>12</v>
      </c>
      <c r="H75" s="167">
        <f>pweektl_check!D73</f>
        <v>8</v>
      </c>
      <c r="I75" s="167">
        <f>pweektl_check!E73</f>
        <v>45</v>
      </c>
      <c r="J75" s="167">
        <f>pweektl_check!F73</f>
        <v>68</v>
      </c>
      <c r="K75" s="167">
        <f>pweektl_check!G73</f>
        <v>1</v>
      </c>
      <c r="L75" s="167">
        <f>pweektl_check!H73</f>
        <v>297</v>
      </c>
      <c r="M75" s="167">
        <f>pweektl_check!I73</f>
        <v>7</v>
      </c>
      <c r="N75" s="167">
        <v>0</v>
      </c>
      <c r="O75" s="167">
        <f>pweektl_check!J73</f>
        <v>11</v>
      </c>
      <c r="P75" s="173">
        <f>pweektl_check!K73</f>
        <v>8971</v>
      </c>
    </row>
    <row r="76" spans="1:16" ht="49.5" customHeight="1">
      <c r="A76" s="119" t="s">
        <v>87</v>
      </c>
      <c r="B76" s="14" t="s">
        <v>96</v>
      </c>
      <c r="C76" s="13">
        <v>1</v>
      </c>
      <c r="D76" s="160">
        <v>0</v>
      </c>
      <c r="E76" s="161">
        <v>0</v>
      </c>
      <c r="F76" s="169">
        <f>pweektl_check!B74</f>
        <v>0</v>
      </c>
      <c r="G76" s="167">
        <f>pweektl_check!C74</f>
        <v>1</v>
      </c>
      <c r="H76" s="167">
        <f>pweektl_check!D74</f>
        <v>0</v>
      </c>
      <c r="I76" s="167">
        <f>pweektl_check!E74</f>
        <v>1</v>
      </c>
      <c r="J76" s="167">
        <f>pweektl_check!F74</f>
        <v>2</v>
      </c>
      <c r="K76" s="167">
        <f>pweektl_check!G74</f>
        <v>0</v>
      </c>
      <c r="L76" s="167">
        <f>pweektl_check!H74</f>
        <v>5</v>
      </c>
      <c r="M76" s="167">
        <f>pweektl_check!I74</f>
        <v>0</v>
      </c>
      <c r="N76" s="167">
        <v>0</v>
      </c>
      <c r="O76" s="167">
        <f>pweektl_check!J74</f>
        <v>0</v>
      </c>
      <c r="P76" s="173">
        <f>pweektl_check!K74</f>
        <v>572</v>
      </c>
    </row>
    <row r="77" spans="1:16" ht="49.5" customHeight="1">
      <c r="A77" s="119" t="s">
        <v>95</v>
      </c>
      <c r="B77" s="14" t="s">
        <v>99</v>
      </c>
      <c r="C77" s="13">
        <v>1</v>
      </c>
      <c r="D77" s="160">
        <v>0</v>
      </c>
      <c r="E77" s="161">
        <v>0</v>
      </c>
      <c r="F77" s="161">
        <f>pweektl_check!B75</f>
        <v>0</v>
      </c>
      <c r="G77" s="169">
        <f>pweektl_check!C75</f>
        <v>0</v>
      </c>
      <c r="H77" s="167">
        <f>pweektl_check!D75</f>
        <v>8</v>
      </c>
      <c r="I77" s="167">
        <f>pweektl_check!E75</f>
        <v>0</v>
      </c>
      <c r="J77" s="167">
        <f>pweektl_check!F75</f>
        <v>1</v>
      </c>
      <c r="K77" s="167">
        <f>pweektl_check!G75</f>
        <v>1</v>
      </c>
      <c r="L77" s="167">
        <f>pweektl_check!H75</f>
        <v>8</v>
      </c>
      <c r="M77" s="167">
        <f>pweektl_check!I75</f>
        <v>5</v>
      </c>
      <c r="N77" s="167">
        <v>0</v>
      </c>
      <c r="O77" s="167">
        <f>pweektl_check!J75</f>
        <v>1</v>
      </c>
      <c r="P77" s="173">
        <f>pweektl_check!K75</f>
        <v>183</v>
      </c>
    </row>
    <row r="78" spans="1:16" ht="52.5" customHeight="1">
      <c r="A78" s="119" t="s">
        <v>86</v>
      </c>
      <c r="B78" s="129" t="s">
        <v>77</v>
      </c>
      <c r="C78" s="42" t="s">
        <v>71</v>
      </c>
      <c r="D78" s="160">
        <v>0</v>
      </c>
      <c r="E78" s="161">
        <v>0</v>
      </c>
      <c r="F78" s="161">
        <f>pweektl_check!B76</f>
        <v>0</v>
      </c>
      <c r="G78" s="161">
        <f>pweektl_check!C76</f>
        <v>0</v>
      </c>
      <c r="H78" s="169">
        <f>pweektl_check!D76</f>
        <v>0</v>
      </c>
      <c r="I78" s="167">
        <f>pweektl_check!E76</f>
        <v>181</v>
      </c>
      <c r="J78" s="167">
        <f>pweektl_check!F76</f>
        <v>310</v>
      </c>
      <c r="K78" s="167">
        <f>pweektl_check!G76</f>
        <v>64</v>
      </c>
      <c r="L78" s="167">
        <f>pweektl_check!H76</f>
        <v>577</v>
      </c>
      <c r="M78" s="168">
        <f>pweektl_check!I76</f>
        <v>56</v>
      </c>
      <c r="N78" s="167">
        <v>0</v>
      </c>
      <c r="O78" s="167">
        <f>pweektl_check!J76</f>
        <v>3</v>
      </c>
      <c r="P78" s="173">
        <f>pweektl_check!K76</f>
        <v>1587</v>
      </c>
    </row>
    <row r="79" spans="1:16" ht="49.5" customHeight="1">
      <c r="A79" s="119" t="s">
        <v>89</v>
      </c>
      <c r="B79" s="14" t="s">
        <v>83</v>
      </c>
      <c r="C79" s="13">
        <v>1</v>
      </c>
      <c r="D79" s="160">
        <v>0</v>
      </c>
      <c r="E79" s="161">
        <v>0</v>
      </c>
      <c r="F79" s="161">
        <f>pweektl_check!B77</f>
        <v>0</v>
      </c>
      <c r="G79" s="161">
        <f>pweektl_check!C77</f>
        <v>0</v>
      </c>
      <c r="H79" s="161">
        <f>pweektl_check!D77</f>
        <v>0</v>
      </c>
      <c r="I79" s="169">
        <f>pweektl_check!E77</f>
        <v>0</v>
      </c>
      <c r="J79" s="167">
        <f>pweektl_check!F77</f>
        <v>0</v>
      </c>
      <c r="K79" s="167">
        <f>pweektl_check!G77</f>
        <v>0</v>
      </c>
      <c r="L79" s="167">
        <f>pweektl_check!H77</f>
        <v>1</v>
      </c>
      <c r="M79" s="167">
        <f>pweektl_check!I77</f>
        <v>32</v>
      </c>
      <c r="N79" s="167">
        <v>0</v>
      </c>
      <c r="O79" s="167">
        <f>pweektl_check!J77</f>
        <v>0</v>
      </c>
      <c r="P79" s="173">
        <f>pweektl_check!K77</f>
        <v>4736</v>
      </c>
    </row>
    <row r="80" spans="1:16" ht="49.5" customHeight="1">
      <c r="A80" s="119" t="s">
        <v>91</v>
      </c>
      <c r="B80" s="14" t="s">
        <v>82</v>
      </c>
      <c r="C80" s="13">
        <v>1</v>
      </c>
      <c r="D80" s="160">
        <v>0</v>
      </c>
      <c r="E80" s="161">
        <v>0</v>
      </c>
      <c r="F80" s="161">
        <f>pweektl_check!B78</f>
        <v>0</v>
      </c>
      <c r="G80" s="161">
        <f>pweektl_check!C78</f>
        <v>0</v>
      </c>
      <c r="H80" s="161">
        <f>pweektl_check!D78</f>
        <v>0</v>
      </c>
      <c r="I80" s="161">
        <f>pweektl_check!E78</f>
        <v>0</v>
      </c>
      <c r="J80" s="169">
        <f>pweektl_check!F78</f>
        <v>0</v>
      </c>
      <c r="K80" s="167">
        <f>pweektl_check!G78</f>
        <v>0</v>
      </c>
      <c r="L80" s="167">
        <f>pweektl_check!H78</f>
        <v>0</v>
      </c>
      <c r="M80" s="167">
        <f>pweektl_check!I78</f>
        <v>4</v>
      </c>
      <c r="N80" s="167">
        <v>0</v>
      </c>
      <c r="O80" s="167">
        <f>pweektl_check!J78</f>
        <v>0</v>
      </c>
      <c r="P80" s="173">
        <f>pweektl_check!K78</f>
        <v>1308</v>
      </c>
    </row>
    <row r="81" spans="1:16" ht="49.5" customHeight="1">
      <c r="A81" s="119" t="s">
        <v>90</v>
      </c>
      <c r="B81" s="14" t="s">
        <v>79</v>
      </c>
      <c r="C81" s="13">
        <v>1</v>
      </c>
      <c r="D81" s="160">
        <v>0</v>
      </c>
      <c r="E81" s="161">
        <v>0</v>
      </c>
      <c r="F81" s="161">
        <f>pweektl_check!B79</f>
        <v>0</v>
      </c>
      <c r="G81" s="161">
        <f>pweektl_check!C79</f>
        <v>0</v>
      </c>
      <c r="H81" s="161">
        <f>pweektl_check!D79</f>
        <v>0</v>
      </c>
      <c r="I81" s="161">
        <f>pweektl_check!E79</f>
        <v>0</v>
      </c>
      <c r="J81" s="161">
        <f>pweektl_check!F79</f>
        <v>0</v>
      </c>
      <c r="K81" s="169">
        <f>pweektl_check!G79</f>
        <v>0</v>
      </c>
      <c r="L81" s="167">
        <f>pweektl_check!H79</f>
        <v>2</v>
      </c>
      <c r="M81" s="167">
        <f>pweektl_check!I79</f>
        <v>1</v>
      </c>
      <c r="N81" s="167">
        <v>0</v>
      </c>
      <c r="O81" s="167">
        <f>pweektl_check!J79</f>
        <v>0</v>
      </c>
      <c r="P81" s="173">
        <f>pweektl_check!K79</f>
        <v>448</v>
      </c>
    </row>
    <row r="82" spans="1:16" ht="49.5" customHeight="1">
      <c r="A82" s="119" t="s">
        <v>93</v>
      </c>
      <c r="B82" s="14" t="s">
        <v>98</v>
      </c>
      <c r="C82" s="13">
        <v>1</v>
      </c>
      <c r="D82" s="160">
        <v>0</v>
      </c>
      <c r="E82" s="161">
        <v>0</v>
      </c>
      <c r="F82" s="161">
        <f>pweektl_check!B80</f>
        <v>0</v>
      </c>
      <c r="G82" s="161">
        <f>pweektl_check!C80</f>
        <v>0</v>
      </c>
      <c r="H82" s="161">
        <f>pweektl_check!D80</f>
        <v>0</v>
      </c>
      <c r="I82" s="161">
        <f>pweektl_check!E80</f>
        <v>0</v>
      </c>
      <c r="J82" s="161">
        <f>pweektl_check!F80</f>
        <v>0</v>
      </c>
      <c r="K82" s="161">
        <f>pweektl_check!G80</f>
        <v>0</v>
      </c>
      <c r="L82" s="169">
        <f>pweektl_check!H80</f>
        <v>0</v>
      </c>
      <c r="M82" s="167">
        <f>pweektl_check!I80</f>
        <v>86</v>
      </c>
      <c r="N82" s="167">
        <v>0</v>
      </c>
      <c r="O82" s="167">
        <f>pweektl_check!J80</f>
        <v>0</v>
      </c>
      <c r="P82" s="173">
        <f>pweektl_check!K80</f>
        <v>1542</v>
      </c>
    </row>
    <row r="83" spans="1:17" ht="49.5" customHeight="1">
      <c r="A83" s="119" t="s">
        <v>88</v>
      </c>
      <c r="B83" s="14" t="s">
        <v>78</v>
      </c>
      <c r="C83" s="13">
        <v>1</v>
      </c>
      <c r="D83" s="160">
        <v>0</v>
      </c>
      <c r="E83" s="161">
        <v>0</v>
      </c>
      <c r="F83" s="161">
        <f>pweektl_check!B81</f>
        <v>0</v>
      </c>
      <c r="G83" s="161">
        <f>pweektl_check!C81</f>
        <v>0</v>
      </c>
      <c r="H83" s="161">
        <f>pweektl_check!D81</f>
        <v>0</v>
      </c>
      <c r="I83" s="161">
        <f>pweektl_check!E81</f>
        <v>0</v>
      </c>
      <c r="J83" s="161">
        <f>pweektl_check!F81</f>
        <v>0</v>
      </c>
      <c r="K83" s="161">
        <f>pweektl_check!G81</f>
        <v>0</v>
      </c>
      <c r="L83" s="161">
        <f>pweektl_check!H81</f>
        <v>0</v>
      </c>
      <c r="M83" s="169">
        <f>pweektl_check!I81</f>
        <v>0</v>
      </c>
      <c r="N83" s="167">
        <v>0</v>
      </c>
      <c r="O83" s="167">
        <f>pweektl_check!J81</f>
        <v>8</v>
      </c>
      <c r="P83" s="173">
        <f>pweektl_check!K81</f>
        <v>975</v>
      </c>
      <c r="Q83" s="166"/>
    </row>
    <row r="84" spans="1:16" ht="49.5" customHeight="1">
      <c r="A84" s="119" t="s">
        <v>94</v>
      </c>
      <c r="B84" s="129" t="s">
        <v>106</v>
      </c>
      <c r="C84" s="42">
        <v>8</v>
      </c>
      <c r="D84" s="160">
        <v>0</v>
      </c>
      <c r="E84" s="161">
        <v>0</v>
      </c>
      <c r="F84" s="161">
        <f>pweektl_check!B82</f>
        <v>0</v>
      </c>
      <c r="G84" s="161">
        <f>pweektl_check!C82</f>
        <v>0</v>
      </c>
      <c r="H84" s="161">
        <f>pweektl_check!D82</f>
        <v>0</v>
      </c>
      <c r="I84" s="161">
        <f>pweektl_check!E82</f>
        <v>0</v>
      </c>
      <c r="J84" s="161">
        <f>pweektl_check!F82</f>
        <v>0</v>
      </c>
      <c r="K84" s="161">
        <f>pweektl_check!G82</f>
        <v>0</v>
      </c>
      <c r="L84" s="161">
        <f>pweektl_check!H82</f>
        <v>0</v>
      </c>
      <c r="M84" s="161">
        <f>pweektl_check!I82</f>
        <v>0</v>
      </c>
      <c r="N84" s="169">
        <v>0</v>
      </c>
      <c r="O84" s="167">
        <f>pweektl_check!J82</f>
        <v>0</v>
      </c>
      <c r="P84" s="173">
        <f>pweektl_check!K82</f>
        <v>1</v>
      </c>
    </row>
    <row r="85" spans="1:16" ht="49.5" customHeight="1">
      <c r="A85" s="119" t="s">
        <v>94</v>
      </c>
      <c r="B85" s="14" t="s">
        <v>105</v>
      </c>
      <c r="C85" s="165" t="s">
        <v>132</v>
      </c>
      <c r="D85" s="160">
        <v>0</v>
      </c>
      <c r="E85" s="161">
        <v>0</v>
      </c>
      <c r="F85" s="161">
        <f>pweektl_check!B83</f>
        <v>0</v>
      </c>
      <c r="G85" s="161">
        <f>pweektl_check!C83</f>
        <v>0</v>
      </c>
      <c r="H85" s="161">
        <f>pweektl_check!D83</f>
        <v>0</v>
      </c>
      <c r="I85" s="161">
        <f>pweektl_check!E83</f>
        <v>0</v>
      </c>
      <c r="J85" s="161">
        <f>pweektl_check!F83</f>
        <v>0</v>
      </c>
      <c r="K85" s="161">
        <f>pweektl_check!G83</f>
        <v>0</v>
      </c>
      <c r="L85" s="161">
        <f>pweektl_check!H83</f>
        <v>0</v>
      </c>
      <c r="M85" s="161">
        <f>pweektl_check!I83</f>
        <v>0</v>
      </c>
      <c r="N85" s="161">
        <v>0</v>
      </c>
      <c r="O85" s="169">
        <f>pweektl_check!J83</f>
        <v>0</v>
      </c>
      <c r="P85" s="173">
        <f>pweektl_check!K83</f>
        <v>131</v>
      </c>
    </row>
    <row r="86" spans="1:16" ht="49.5" customHeight="1" thickBot="1">
      <c r="A86" s="120" t="s">
        <v>94</v>
      </c>
      <c r="B86" s="22" t="s">
        <v>4</v>
      </c>
      <c r="C86" s="50">
        <v>-1</v>
      </c>
      <c r="D86" s="162">
        <v>0</v>
      </c>
      <c r="E86" s="163">
        <v>0</v>
      </c>
      <c r="F86" s="163">
        <f>pweektl_check!B84</f>
        <v>0</v>
      </c>
      <c r="G86" s="163">
        <f>pweektl_check!C84</f>
        <v>0</v>
      </c>
      <c r="H86" s="163">
        <f>pweektl_check!D84</f>
        <v>0</v>
      </c>
      <c r="I86" s="163">
        <f>pweektl_check!E84</f>
        <v>0</v>
      </c>
      <c r="J86" s="163">
        <f>pweektl_check!F84</f>
        <v>0</v>
      </c>
      <c r="K86" s="163">
        <f>pweektl_check!G84</f>
        <v>0</v>
      </c>
      <c r="L86" s="163">
        <f>pweektl_check!H84</f>
        <v>0</v>
      </c>
      <c r="M86" s="163">
        <f>pweektl_check!I84</f>
        <v>0</v>
      </c>
      <c r="N86" s="163">
        <v>0</v>
      </c>
      <c r="O86" s="163">
        <f>pweektl_check!J84</f>
        <v>0</v>
      </c>
      <c r="P86" s="174">
        <f>pweektl_check!K84</f>
        <v>18</v>
      </c>
    </row>
    <row r="87" ht="13.5" thickBot="1"/>
    <row r="88" spans="1:16" ht="12.75" customHeight="1">
      <c r="A88" s="1015" t="s">
        <v>195</v>
      </c>
      <c r="B88" s="1016"/>
      <c r="C88" s="1017"/>
      <c r="D88" s="127" t="s">
        <v>92</v>
      </c>
      <c r="E88" s="128" t="s">
        <v>74</v>
      </c>
      <c r="F88" s="128" t="s">
        <v>87</v>
      </c>
      <c r="G88" s="128" t="s">
        <v>95</v>
      </c>
      <c r="H88" s="128" t="s">
        <v>86</v>
      </c>
      <c r="I88" s="128" t="s">
        <v>89</v>
      </c>
      <c r="J88" s="128" t="s">
        <v>91</v>
      </c>
      <c r="K88" s="128" t="s">
        <v>90</v>
      </c>
      <c r="L88" s="128" t="s">
        <v>93</v>
      </c>
      <c r="M88" s="128" t="s">
        <v>88</v>
      </c>
      <c r="N88" s="128" t="s">
        <v>94</v>
      </c>
      <c r="O88" s="128" t="s">
        <v>94</v>
      </c>
      <c r="P88" s="1013" t="s">
        <v>104</v>
      </c>
    </row>
    <row r="89" spans="1:16" ht="45.75" customHeight="1">
      <c r="A89" s="1018"/>
      <c r="B89" s="1019"/>
      <c r="C89" s="1020"/>
      <c r="D89" s="77" t="s">
        <v>80</v>
      </c>
      <c r="E89" s="54" t="s">
        <v>76</v>
      </c>
      <c r="F89" s="54" t="s">
        <v>96</v>
      </c>
      <c r="G89" s="54" t="s">
        <v>99</v>
      </c>
      <c r="H89" s="54" t="s">
        <v>77</v>
      </c>
      <c r="I89" s="54" t="s">
        <v>83</v>
      </c>
      <c r="J89" s="54" t="s">
        <v>82</v>
      </c>
      <c r="K89" s="54" t="s">
        <v>79</v>
      </c>
      <c r="L89" s="54" t="s">
        <v>98</v>
      </c>
      <c r="M89" s="54" t="s">
        <v>78</v>
      </c>
      <c r="N89" s="42" t="s">
        <v>106</v>
      </c>
      <c r="O89" s="42" t="s">
        <v>105</v>
      </c>
      <c r="P89" s="1014"/>
    </row>
    <row r="90" spans="1:16" ht="19.5" customHeight="1" thickBot="1">
      <c r="A90" s="1021"/>
      <c r="B90" s="1022"/>
      <c r="C90" s="1023"/>
      <c r="D90" s="77">
        <v>1</v>
      </c>
      <c r="E90" s="54" t="s">
        <v>71</v>
      </c>
      <c r="F90" s="54">
        <v>1</v>
      </c>
      <c r="G90" s="54">
        <v>1</v>
      </c>
      <c r="H90" s="54" t="s">
        <v>71</v>
      </c>
      <c r="I90" s="54">
        <v>1</v>
      </c>
      <c r="J90" s="54">
        <v>1</v>
      </c>
      <c r="K90" s="54">
        <v>1</v>
      </c>
      <c r="L90" s="54">
        <v>1</v>
      </c>
      <c r="M90" s="54">
        <v>1</v>
      </c>
      <c r="N90" s="54">
        <v>8</v>
      </c>
      <c r="O90" s="142" t="s">
        <v>132</v>
      </c>
      <c r="P90" s="1014"/>
    </row>
    <row r="91" spans="1:16" ht="49.5" customHeight="1">
      <c r="A91" s="118" t="s">
        <v>92</v>
      </c>
      <c r="B91" s="74" t="s">
        <v>80</v>
      </c>
      <c r="C91" s="73">
        <v>1</v>
      </c>
      <c r="D91" s="170">
        <v>0</v>
      </c>
      <c r="E91" s="171">
        <v>0</v>
      </c>
      <c r="F91" s="171">
        <f>pweektl_check!B89</f>
        <v>0</v>
      </c>
      <c r="G91" s="171">
        <f>pweektl_check!C89</f>
        <v>0</v>
      </c>
      <c r="H91" s="171">
        <f>pweektl_check!D89</f>
        <v>0</v>
      </c>
      <c r="I91" s="171">
        <f>pweektl_check!E89</f>
        <v>0</v>
      </c>
      <c r="J91" s="171">
        <f>pweektl_check!F89</f>
        <v>0</v>
      </c>
      <c r="K91" s="171">
        <f>pweektl_check!G89</f>
        <v>0</v>
      </c>
      <c r="L91" s="171">
        <f>pweektl_check!H89</f>
        <v>0</v>
      </c>
      <c r="M91" s="171">
        <f>pweektl_check!I89</f>
        <v>0</v>
      </c>
      <c r="N91" s="171">
        <v>0</v>
      </c>
      <c r="O91" s="171">
        <f>pweektl_check!J89</f>
        <v>0</v>
      </c>
      <c r="P91" s="172">
        <f>pweektl_check!K89</f>
        <v>73</v>
      </c>
    </row>
    <row r="92" spans="1:16" ht="49.5" customHeight="1">
      <c r="A92" s="130" t="s">
        <v>74</v>
      </c>
      <c r="B92" s="20" t="s">
        <v>76</v>
      </c>
      <c r="C92" s="12" t="s">
        <v>71</v>
      </c>
      <c r="D92" s="160">
        <v>0</v>
      </c>
      <c r="E92" s="169">
        <v>0</v>
      </c>
      <c r="F92" s="167">
        <f>pweektl_check!B90</f>
        <v>0</v>
      </c>
      <c r="G92" s="167">
        <f>pweektl_check!C90</f>
        <v>10</v>
      </c>
      <c r="H92" s="167">
        <f>pweektl_check!D90</f>
        <v>9</v>
      </c>
      <c r="I92" s="167">
        <f>pweektl_check!E90</f>
        <v>47</v>
      </c>
      <c r="J92" s="167">
        <f>pweektl_check!F90</f>
        <v>66</v>
      </c>
      <c r="K92" s="167">
        <f>pweektl_check!G90</f>
        <v>3</v>
      </c>
      <c r="L92" s="167">
        <f>pweektl_check!H90</f>
        <v>297</v>
      </c>
      <c r="M92" s="167">
        <f>pweektl_check!I90</f>
        <v>4</v>
      </c>
      <c r="N92" s="167">
        <v>0</v>
      </c>
      <c r="O92" s="167">
        <f>pweektl_check!J90</f>
        <v>8</v>
      </c>
      <c r="P92" s="173">
        <f>pweektl_check!K90</f>
        <v>9006</v>
      </c>
    </row>
    <row r="93" spans="1:16" ht="49.5" customHeight="1">
      <c r="A93" s="119" t="s">
        <v>87</v>
      </c>
      <c r="B93" s="14" t="s">
        <v>96</v>
      </c>
      <c r="C93" s="13">
        <v>1</v>
      </c>
      <c r="D93" s="160">
        <v>0</v>
      </c>
      <c r="E93" s="161">
        <v>0</v>
      </c>
      <c r="F93" s="169">
        <f>pweektl_check!B91</f>
        <v>0</v>
      </c>
      <c r="G93" s="167">
        <f>pweektl_check!C91</f>
        <v>0</v>
      </c>
      <c r="H93" s="167">
        <f>pweektl_check!D91</f>
        <v>0</v>
      </c>
      <c r="I93" s="167">
        <f>pweektl_check!E91</f>
        <v>1</v>
      </c>
      <c r="J93" s="167">
        <f>pweektl_check!F91</f>
        <v>3</v>
      </c>
      <c r="K93" s="167">
        <f>pweektl_check!G91</f>
        <v>0</v>
      </c>
      <c r="L93" s="167">
        <f>pweektl_check!H91</f>
        <v>5</v>
      </c>
      <c r="M93" s="167">
        <f>pweektl_check!I91</f>
        <v>0</v>
      </c>
      <c r="N93" s="167">
        <v>0</v>
      </c>
      <c r="O93" s="167">
        <f>pweektl_check!J91</f>
        <v>0</v>
      </c>
      <c r="P93" s="173">
        <f>pweektl_check!K91</f>
        <v>571</v>
      </c>
    </row>
    <row r="94" spans="1:16" ht="49.5" customHeight="1">
      <c r="A94" s="119" t="s">
        <v>95</v>
      </c>
      <c r="B94" s="14" t="s">
        <v>99</v>
      </c>
      <c r="C94" s="13">
        <v>1</v>
      </c>
      <c r="D94" s="160">
        <v>0</v>
      </c>
      <c r="E94" s="161">
        <v>0</v>
      </c>
      <c r="F94" s="161">
        <f>pweektl_check!B92</f>
        <v>0</v>
      </c>
      <c r="G94" s="169">
        <f>pweektl_check!C92</f>
        <v>0</v>
      </c>
      <c r="H94" s="167">
        <f>pweektl_check!D92</f>
        <v>7</v>
      </c>
      <c r="I94" s="167">
        <f>pweektl_check!E92</f>
        <v>0</v>
      </c>
      <c r="J94" s="167">
        <f>pweektl_check!F92</f>
        <v>1</v>
      </c>
      <c r="K94" s="167">
        <f>pweektl_check!G92</f>
        <v>1</v>
      </c>
      <c r="L94" s="167">
        <f>pweektl_check!H92</f>
        <v>5</v>
      </c>
      <c r="M94" s="167">
        <f>pweektl_check!I92</f>
        <v>11</v>
      </c>
      <c r="N94" s="167">
        <v>0</v>
      </c>
      <c r="O94" s="167">
        <f>pweektl_check!J92</f>
        <v>1</v>
      </c>
      <c r="P94" s="173">
        <f>pweektl_check!K92</f>
        <v>173</v>
      </c>
    </row>
    <row r="95" spans="1:16" ht="52.5" customHeight="1">
      <c r="A95" s="119" t="s">
        <v>86</v>
      </c>
      <c r="B95" s="129" t="s">
        <v>77</v>
      </c>
      <c r="C95" s="42" t="s">
        <v>71</v>
      </c>
      <c r="D95" s="160">
        <v>0</v>
      </c>
      <c r="E95" s="161">
        <v>0</v>
      </c>
      <c r="F95" s="161">
        <f>pweektl_check!B93</f>
        <v>0</v>
      </c>
      <c r="G95" s="161">
        <f>pweektl_check!C93</f>
        <v>0</v>
      </c>
      <c r="H95" s="169">
        <f>pweektl_check!D93</f>
        <v>0</v>
      </c>
      <c r="I95" s="167">
        <f>pweektl_check!E93</f>
        <v>183</v>
      </c>
      <c r="J95" s="167">
        <f>pweektl_check!F93</f>
        <v>314</v>
      </c>
      <c r="K95" s="167">
        <f>pweektl_check!G93</f>
        <v>61</v>
      </c>
      <c r="L95" s="167">
        <f>pweektl_check!H93</f>
        <v>576</v>
      </c>
      <c r="M95" s="168">
        <f>pweektl_check!I93</f>
        <v>56</v>
      </c>
      <c r="N95" s="167">
        <v>0</v>
      </c>
      <c r="O95" s="167">
        <f>pweektl_check!J93</f>
        <v>2</v>
      </c>
      <c r="P95" s="173">
        <f>pweektl_check!K93</f>
        <v>1578</v>
      </c>
    </row>
    <row r="96" spans="1:16" ht="49.5" customHeight="1">
      <c r="A96" s="119" t="s">
        <v>89</v>
      </c>
      <c r="B96" s="14" t="s">
        <v>83</v>
      </c>
      <c r="C96" s="13">
        <v>1</v>
      </c>
      <c r="D96" s="160">
        <v>0</v>
      </c>
      <c r="E96" s="161">
        <v>0</v>
      </c>
      <c r="F96" s="161">
        <f>pweektl_check!B94</f>
        <v>0</v>
      </c>
      <c r="G96" s="161">
        <f>pweektl_check!C94</f>
        <v>0</v>
      </c>
      <c r="H96" s="161">
        <f>pweektl_check!D94</f>
        <v>0</v>
      </c>
      <c r="I96" s="169">
        <f>pweektl_check!E94</f>
        <v>0</v>
      </c>
      <c r="J96" s="167">
        <f>pweektl_check!F94</f>
        <v>0</v>
      </c>
      <c r="K96" s="167">
        <f>pweektl_check!G94</f>
        <v>0</v>
      </c>
      <c r="L96" s="167">
        <f>pweektl_check!H94</f>
        <v>1</v>
      </c>
      <c r="M96" s="167">
        <f>pweektl_check!I94</f>
        <v>28</v>
      </c>
      <c r="N96" s="167">
        <v>0</v>
      </c>
      <c r="O96" s="167">
        <f>pweektl_check!J94</f>
        <v>0</v>
      </c>
      <c r="P96" s="173">
        <f>pweektl_check!K94</f>
        <v>4759</v>
      </c>
    </row>
    <row r="97" spans="1:16" ht="49.5" customHeight="1">
      <c r="A97" s="119" t="s">
        <v>91</v>
      </c>
      <c r="B97" s="14" t="s">
        <v>82</v>
      </c>
      <c r="C97" s="13">
        <v>1</v>
      </c>
      <c r="D97" s="160">
        <v>0</v>
      </c>
      <c r="E97" s="161">
        <v>0</v>
      </c>
      <c r="F97" s="161">
        <f>pweektl_check!B95</f>
        <v>0</v>
      </c>
      <c r="G97" s="161">
        <f>pweektl_check!C95</f>
        <v>0</v>
      </c>
      <c r="H97" s="161">
        <f>pweektl_check!D95</f>
        <v>0</v>
      </c>
      <c r="I97" s="161">
        <f>pweektl_check!E95</f>
        <v>0</v>
      </c>
      <c r="J97" s="169">
        <f>pweektl_check!F95</f>
        <v>0</v>
      </c>
      <c r="K97" s="167">
        <f>pweektl_check!G95</f>
        <v>0</v>
      </c>
      <c r="L97" s="167">
        <f>pweektl_check!H95</f>
        <v>0</v>
      </c>
      <c r="M97" s="167">
        <f>pweektl_check!I95</f>
        <v>3</v>
      </c>
      <c r="N97" s="167">
        <v>0</v>
      </c>
      <c r="O97" s="167">
        <f>pweektl_check!J95</f>
        <v>0</v>
      </c>
      <c r="P97" s="173">
        <f>pweektl_check!K95</f>
        <v>1275</v>
      </c>
    </row>
    <row r="98" spans="1:16" ht="49.5" customHeight="1">
      <c r="A98" s="119" t="s">
        <v>90</v>
      </c>
      <c r="B98" s="14" t="s">
        <v>79</v>
      </c>
      <c r="C98" s="13">
        <v>1</v>
      </c>
      <c r="D98" s="160">
        <v>0</v>
      </c>
      <c r="E98" s="161">
        <v>0</v>
      </c>
      <c r="F98" s="161">
        <f>pweektl_check!B96</f>
        <v>0</v>
      </c>
      <c r="G98" s="161">
        <f>pweektl_check!C96</f>
        <v>0</v>
      </c>
      <c r="H98" s="161">
        <f>pweektl_check!D96</f>
        <v>0</v>
      </c>
      <c r="I98" s="161">
        <f>pweektl_check!E96</f>
        <v>0</v>
      </c>
      <c r="J98" s="161">
        <f>pweektl_check!F96</f>
        <v>0</v>
      </c>
      <c r="K98" s="169">
        <f>pweektl_check!G96</f>
        <v>0</v>
      </c>
      <c r="L98" s="167">
        <f>pweektl_check!H96</f>
        <v>2</v>
      </c>
      <c r="M98" s="167">
        <f>pweektl_check!I96</f>
        <v>1</v>
      </c>
      <c r="N98" s="167">
        <v>0</v>
      </c>
      <c r="O98" s="167">
        <f>pweektl_check!J96</f>
        <v>0</v>
      </c>
      <c r="P98" s="173">
        <f>pweektl_check!K96</f>
        <v>445</v>
      </c>
    </row>
    <row r="99" spans="1:16" ht="49.5" customHeight="1">
      <c r="A99" s="119" t="s">
        <v>93</v>
      </c>
      <c r="B99" s="14" t="s">
        <v>98</v>
      </c>
      <c r="C99" s="13">
        <v>1</v>
      </c>
      <c r="D99" s="160">
        <v>0</v>
      </c>
      <c r="E99" s="161">
        <v>0</v>
      </c>
      <c r="F99" s="161">
        <f>pweektl_check!B97</f>
        <v>0</v>
      </c>
      <c r="G99" s="161">
        <f>pweektl_check!C97</f>
        <v>0</v>
      </c>
      <c r="H99" s="161">
        <f>pweektl_check!D97</f>
        <v>0</v>
      </c>
      <c r="I99" s="161">
        <f>pweektl_check!E97</f>
        <v>0</v>
      </c>
      <c r="J99" s="161">
        <f>pweektl_check!F97</f>
        <v>0</v>
      </c>
      <c r="K99" s="161">
        <f>pweektl_check!G97</f>
        <v>0</v>
      </c>
      <c r="L99" s="169">
        <f>pweektl_check!H97</f>
        <v>0</v>
      </c>
      <c r="M99" s="167">
        <f>pweektl_check!I97</f>
        <v>86</v>
      </c>
      <c r="N99" s="167">
        <v>0</v>
      </c>
      <c r="O99" s="167">
        <f>pweektl_check!J97</f>
        <v>0</v>
      </c>
      <c r="P99" s="173">
        <f>pweektl_check!K97</f>
        <v>1544</v>
      </c>
    </row>
    <row r="100" spans="1:17" ht="49.5" customHeight="1">
      <c r="A100" s="119" t="s">
        <v>88</v>
      </c>
      <c r="B100" s="14" t="s">
        <v>78</v>
      </c>
      <c r="C100" s="13">
        <v>1</v>
      </c>
      <c r="D100" s="160">
        <v>0</v>
      </c>
      <c r="E100" s="161">
        <v>0</v>
      </c>
      <c r="F100" s="161">
        <f>pweektl_check!B98</f>
        <v>0</v>
      </c>
      <c r="G100" s="161">
        <f>pweektl_check!C98</f>
        <v>0</v>
      </c>
      <c r="H100" s="161">
        <f>pweektl_check!D98</f>
        <v>0</v>
      </c>
      <c r="I100" s="161">
        <f>pweektl_check!E98</f>
        <v>0</v>
      </c>
      <c r="J100" s="161">
        <f>pweektl_check!F98</f>
        <v>0</v>
      </c>
      <c r="K100" s="161">
        <f>pweektl_check!G98</f>
        <v>0</v>
      </c>
      <c r="L100" s="161">
        <f>pweektl_check!H98</f>
        <v>0</v>
      </c>
      <c r="M100" s="169">
        <f>pweektl_check!I98</f>
        <v>0</v>
      </c>
      <c r="N100" s="167">
        <v>0</v>
      </c>
      <c r="O100" s="167">
        <f>pweektl_check!J98</f>
        <v>7</v>
      </c>
      <c r="P100" s="173">
        <f>pweektl_check!K98</f>
        <v>966</v>
      </c>
      <c r="Q100" s="166"/>
    </row>
    <row r="101" spans="1:16" ht="49.5" customHeight="1">
      <c r="A101" s="119" t="s">
        <v>94</v>
      </c>
      <c r="B101" s="129" t="s">
        <v>106</v>
      </c>
      <c r="C101" s="42">
        <v>8</v>
      </c>
      <c r="D101" s="160">
        <v>0</v>
      </c>
      <c r="E101" s="161">
        <v>0</v>
      </c>
      <c r="F101" s="161">
        <f>pweektl_check!B99</f>
        <v>0</v>
      </c>
      <c r="G101" s="161">
        <f>pweektl_check!C99</f>
        <v>0</v>
      </c>
      <c r="H101" s="161">
        <f>pweektl_check!D99</f>
        <v>0</v>
      </c>
      <c r="I101" s="161">
        <f>pweektl_check!E99</f>
        <v>0</v>
      </c>
      <c r="J101" s="161">
        <f>pweektl_check!F99</f>
        <v>0</v>
      </c>
      <c r="K101" s="161">
        <f>pweektl_check!G99</f>
        <v>0</v>
      </c>
      <c r="L101" s="161">
        <f>pweektl_check!H99</f>
        <v>0</v>
      </c>
      <c r="M101" s="161">
        <f>pweektl_check!I99</f>
        <v>0</v>
      </c>
      <c r="N101" s="169">
        <v>0</v>
      </c>
      <c r="O101" s="167">
        <f>pweektl_check!J99</f>
        <v>0</v>
      </c>
      <c r="P101" s="173">
        <f>pweektl_check!K99</f>
        <v>1</v>
      </c>
    </row>
    <row r="102" spans="1:16" ht="49.5" customHeight="1">
      <c r="A102" s="119" t="s">
        <v>94</v>
      </c>
      <c r="B102" s="14" t="s">
        <v>105</v>
      </c>
      <c r="C102" s="165" t="s">
        <v>132</v>
      </c>
      <c r="D102" s="160">
        <v>0</v>
      </c>
      <c r="E102" s="161">
        <v>0</v>
      </c>
      <c r="F102" s="161">
        <f>pweektl_check!B100</f>
        <v>0</v>
      </c>
      <c r="G102" s="161">
        <f>pweektl_check!C100</f>
        <v>0</v>
      </c>
      <c r="H102" s="161">
        <f>pweektl_check!D100</f>
        <v>0</v>
      </c>
      <c r="I102" s="161">
        <f>pweektl_check!E100</f>
        <v>0</v>
      </c>
      <c r="J102" s="161">
        <f>pweektl_check!F100</f>
        <v>0</v>
      </c>
      <c r="K102" s="161">
        <f>pweektl_check!G100</f>
        <v>0</v>
      </c>
      <c r="L102" s="161">
        <f>pweektl_check!H100</f>
        <v>0</v>
      </c>
      <c r="M102" s="161">
        <f>pweektl_check!I100</f>
        <v>0</v>
      </c>
      <c r="N102" s="161">
        <v>0</v>
      </c>
      <c r="O102" s="169">
        <f>pweektl_check!J100</f>
        <v>0</v>
      </c>
      <c r="P102" s="173">
        <f>pweektl_check!K100</f>
        <v>138</v>
      </c>
    </row>
    <row r="103" spans="1:16" ht="49.5" customHeight="1" thickBot="1">
      <c r="A103" s="120" t="s">
        <v>94</v>
      </c>
      <c r="B103" s="22" t="s">
        <v>4</v>
      </c>
      <c r="C103" s="50">
        <v>-1</v>
      </c>
      <c r="D103" s="162">
        <v>0</v>
      </c>
      <c r="E103" s="163">
        <v>0</v>
      </c>
      <c r="F103" s="163">
        <f>pweektl_check!B101</f>
        <v>0</v>
      </c>
      <c r="G103" s="163">
        <f>pweektl_check!C101</f>
        <v>0</v>
      </c>
      <c r="H103" s="163">
        <f>pweektl_check!D101</f>
        <v>0</v>
      </c>
      <c r="I103" s="163">
        <f>pweektl_check!E101</f>
        <v>0</v>
      </c>
      <c r="J103" s="163">
        <f>pweektl_check!F101</f>
        <v>0</v>
      </c>
      <c r="K103" s="163">
        <f>pweektl_check!G101</f>
        <v>0</v>
      </c>
      <c r="L103" s="163">
        <f>pweektl_check!H101</f>
        <v>0</v>
      </c>
      <c r="M103" s="163">
        <f>pweektl_check!I101</f>
        <v>0</v>
      </c>
      <c r="N103" s="163">
        <v>0</v>
      </c>
      <c r="O103" s="163">
        <f>pweektl_check!J101</f>
        <v>0</v>
      </c>
      <c r="P103" s="174">
        <f>pweektl_check!K101</f>
        <v>23</v>
      </c>
    </row>
    <row r="104" ht="13.5" thickBot="1"/>
    <row r="105" spans="1:16" ht="12.75" customHeight="1">
      <c r="A105" s="1015" t="s">
        <v>196</v>
      </c>
      <c r="B105" s="1016"/>
      <c r="C105" s="1017"/>
      <c r="D105" s="127" t="s">
        <v>92</v>
      </c>
      <c r="E105" s="128" t="s">
        <v>74</v>
      </c>
      <c r="F105" s="128" t="s">
        <v>87</v>
      </c>
      <c r="G105" s="128" t="s">
        <v>95</v>
      </c>
      <c r="H105" s="128" t="s">
        <v>86</v>
      </c>
      <c r="I105" s="128" t="s">
        <v>89</v>
      </c>
      <c r="J105" s="128" t="s">
        <v>91</v>
      </c>
      <c r="K105" s="128" t="s">
        <v>90</v>
      </c>
      <c r="L105" s="128" t="s">
        <v>93</v>
      </c>
      <c r="M105" s="128" t="s">
        <v>88</v>
      </c>
      <c r="N105" s="128" t="s">
        <v>94</v>
      </c>
      <c r="O105" s="128" t="s">
        <v>94</v>
      </c>
      <c r="P105" s="1013" t="s">
        <v>104</v>
      </c>
    </row>
    <row r="106" spans="1:16" ht="45.75" customHeight="1">
      <c r="A106" s="1018"/>
      <c r="B106" s="1019"/>
      <c r="C106" s="1020"/>
      <c r="D106" s="77" t="s">
        <v>80</v>
      </c>
      <c r="E106" s="54" t="s">
        <v>76</v>
      </c>
      <c r="F106" s="54" t="s">
        <v>96</v>
      </c>
      <c r="G106" s="54" t="s">
        <v>99</v>
      </c>
      <c r="H106" s="54" t="s">
        <v>77</v>
      </c>
      <c r="I106" s="54" t="s">
        <v>83</v>
      </c>
      <c r="J106" s="54" t="s">
        <v>82</v>
      </c>
      <c r="K106" s="54" t="s">
        <v>79</v>
      </c>
      <c r="L106" s="54" t="s">
        <v>98</v>
      </c>
      <c r="M106" s="54" t="s">
        <v>78</v>
      </c>
      <c r="N106" s="42" t="s">
        <v>106</v>
      </c>
      <c r="O106" s="42" t="s">
        <v>105</v>
      </c>
      <c r="P106" s="1014"/>
    </row>
    <row r="107" spans="1:16" ht="19.5" customHeight="1" thickBot="1">
      <c r="A107" s="1021"/>
      <c r="B107" s="1022"/>
      <c r="C107" s="1023"/>
      <c r="D107" s="77">
        <v>1</v>
      </c>
      <c r="E107" s="54" t="s">
        <v>71</v>
      </c>
      <c r="F107" s="54">
        <v>1</v>
      </c>
      <c r="G107" s="54">
        <v>1</v>
      </c>
      <c r="H107" s="54" t="s">
        <v>71</v>
      </c>
      <c r="I107" s="54">
        <v>1</v>
      </c>
      <c r="J107" s="54">
        <v>1</v>
      </c>
      <c r="K107" s="54">
        <v>1</v>
      </c>
      <c r="L107" s="54">
        <v>1</v>
      </c>
      <c r="M107" s="54">
        <v>1</v>
      </c>
      <c r="N107" s="54">
        <v>8</v>
      </c>
      <c r="O107" s="142" t="s">
        <v>132</v>
      </c>
      <c r="P107" s="1014"/>
    </row>
    <row r="108" spans="1:16" ht="49.5" customHeight="1">
      <c r="A108" s="118" t="s">
        <v>92</v>
      </c>
      <c r="B108" s="74" t="s">
        <v>80</v>
      </c>
      <c r="C108" s="73">
        <v>1</v>
      </c>
      <c r="D108" s="170">
        <v>0</v>
      </c>
      <c r="E108" s="171">
        <v>0</v>
      </c>
      <c r="F108" s="171">
        <f>pweektl_check!B106</f>
        <v>0</v>
      </c>
      <c r="G108" s="171">
        <f>pweektl_check!C106</f>
        <v>0</v>
      </c>
      <c r="H108" s="171">
        <f>pweektl_check!D106</f>
        <v>0</v>
      </c>
      <c r="I108" s="171">
        <f>pweektl_check!E106</f>
        <v>0</v>
      </c>
      <c r="J108" s="171">
        <f>pweektl_check!F106</f>
        <v>0</v>
      </c>
      <c r="K108" s="171">
        <f>pweektl_check!G106</f>
        <v>0</v>
      </c>
      <c r="L108" s="171">
        <f>pweektl_check!H106</f>
        <v>0</v>
      </c>
      <c r="M108" s="171">
        <f>pweektl_check!I106</f>
        <v>0</v>
      </c>
      <c r="N108" s="171">
        <v>0</v>
      </c>
      <c r="O108" s="171">
        <f>pweektl_check!J106</f>
        <v>1</v>
      </c>
      <c r="P108" s="172">
        <f>pweektl_check!K106</f>
        <v>73</v>
      </c>
    </row>
    <row r="109" spans="1:16" ht="49.5" customHeight="1">
      <c r="A109" s="130" t="s">
        <v>74</v>
      </c>
      <c r="B109" s="20" t="s">
        <v>76</v>
      </c>
      <c r="C109" s="12" t="s">
        <v>71</v>
      </c>
      <c r="D109" s="160">
        <v>0</v>
      </c>
      <c r="E109" s="169">
        <v>0</v>
      </c>
      <c r="F109" s="167">
        <f>pweektl_check!B107</f>
        <v>0</v>
      </c>
      <c r="G109" s="167">
        <f>pweektl_check!C107</f>
        <v>8</v>
      </c>
      <c r="H109" s="167">
        <f>pweektl_check!D107</f>
        <v>9</v>
      </c>
      <c r="I109" s="167">
        <f>pweektl_check!E107</f>
        <v>48</v>
      </c>
      <c r="J109" s="167">
        <f>pweektl_check!F107</f>
        <v>63</v>
      </c>
      <c r="K109" s="167">
        <f>pweektl_check!G107</f>
        <v>3</v>
      </c>
      <c r="L109" s="167">
        <f>pweektl_check!H107</f>
        <v>300</v>
      </c>
      <c r="M109" s="167">
        <f>pweektl_check!I107</f>
        <v>7</v>
      </c>
      <c r="N109" s="167">
        <v>0</v>
      </c>
      <c r="O109" s="167">
        <f>pweektl_check!J107</f>
        <v>8</v>
      </c>
      <c r="P109" s="173">
        <f>pweektl_check!K107</f>
        <v>9004</v>
      </c>
    </row>
    <row r="110" spans="1:16" ht="49.5" customHeight="1">
      <c r="A110" s="119" t="s">
        <v>87</v>
      </c>
      <c r="B110" s="14" t="s">
        <v>96</v>
      </c>
      <c r="C110" s="13">
        <v>1</v>
      </c>
      <c r="D110" s="160">
        <v>0</v>
      </c>
      <c r="E110" s="161">
        <v>0</v>
      </c>
      <c r="F110" s="169">
        <f>pweektl_check!B108</f>
        <v>0</v>
      </c>
      <c r="G110" s="167">
        <f>pweektl_check!C108</f>
        <v>0</v>
      </c>
      <c r="H110" s="167">
        <f>pweektl_check!D108</f>
        <v>0</v>
      </c>
      <c r="I110" s="167">
        <f>pweektl_check!E108</f>
        <v>1</v>
      </c>
      <c r="J110" s="167">
        <f>pweektl_check!F108</f>
        <v>3</v>
      </c>
      <c r="K110" s="167">
        <f>pweektl_check!G108</f>
        <v>0</v>
      </c>
      <c r="L110" s="167">
        <f>pweektl_check!H108</f>
        <v>5</v>
      </c>
      <c r="M110" s="167">
        <f>pweektl_check!I108</f>
        <v>3</v>
      </c>
      <c r="N110" s="167">
        <v>0</v>
      </c>
      <c r="O110" s="167">
        <f>pweektl_check!J108</f>
        <v>0</v>
      </c>
      <c r="P110" s="173">
        <f>pweektl_check!K108</f>
        <v>549</v>
      </c>
    </row>
    <row r="111" spans="1:16" ht="49.5" customHeight="1">
      <c r="A111" s="119" t="s">
        <v>95</v>
      </c>
      <c r="B111" s="14" t="s">
        <v>99</v>
      </c>
      <c r="C111" s="13">
        <v>1</v>
      </c>
      <c r="D111" s="160">
        <v>0</v>
      </c>
      <c r="E111" s="161">
        <v>0</v>
      </c>
      <c r="F111" s="161">
        <f>pweektl_check!B109</f>
        <v>0</v>
      </c>
      <c r="G111" s="169">
        <f>pweektl_check!C109</f>
        <v>0</v>
      </c>
      <c r="H111" s="167">
        <f>pweektl_check!D109</f>
        <v>8</v>
      </c>
      <c r="I111" s="167">
        <f>pweektl_check!E109</f>
        <v>0</v>
      </c>
      <c r="J111" s="167">
        <f>pweektl_check!F109</f>
        <v>2</v>
      </c>
      <c r="K111" s="167">
        <f>pweektl_check!G109</f>
        <v>0</v>
      </c>
      <c r="L111" s="167">
        <f>pweektl_check!H109</f>
        <v>4</v>
      </c>
      <c r="M111" s="167">
        <f>pweektl_check!I109</f>
        <v>6</v>
      </c>
      <c r="N111" s="167">
        <v>0</v>
      </c>
      <c r="O111" s="167">
        <f>pweektl_check!J109</f>
        <v>1</v>
      </c>
      <c r="P111" s="173">
        <f>pweektl_check!K109</f>
        <v>166</v>
      </c>
    </row>
    <row r="112" spans="1:16" ht="52.5" customHeight="1">
      <c r="A112" s="119" t="s">
        <v>86</v>
      </c>
      <c r="B112" s="129" t="s">
        <v>77</v>
      </c>
      <c r="C112" s="42" t="s">
        <v>71</v>
      </c>
      <c r="D112" s="160">
        <v>0</v>
      </c>
      <c r="E112" s="161">
        <v>0</v>
      </c>
      <c r="F112" s="161">
        <f>pweektl_check!B110</f>
        <v>0</v>
      </c>
      <c r="G112" s="161">
        <f>pweektl_check!C110</f>
        <v>0</v>
      </c>
      <c r="H112" s="169">
        <f>pweektl_check!D110</f>
        <v>0</v>
      </c>
      <c r="I112" s="167">
        <f>pweektl_check!E110</f>
        <v>180</v>
      </c>
      <c r="J112" s="167">
        <f>pweektl_check!F110</f>
        <v>286</v>
      </c>
      <c r="K112" s="167">
        <f>pweektl_check!G110</f>
        <v>62</v>
      </c>
      <c r="L112" s="167">
        <f>pweektl_check!H110</f>
        <v>577</v>
      </c>
      <c r="M112" s="168">
        <f>pweektl_check!I110</f>
        <v>56</v>
      </c>
      <c r="N112" s="167">
        <v>0</v>
      </c>
      <c r="O112" s="167">
        <f>pweektl_check!J110</f>
        <v>4</v>
      </c>
      <c r="P112" s="173">
        <f>pweektl_check!K110</f>
        <v>1603</v>
      </c>
    </row>
    <row r="113" spans="1:16" ht="49.5" customHeight="1">
      <c r="A113" s="119" t="s">
        <v>89</v>
      </c>
      <c r="B113" s="14" t="s">
        <v>83</v>
      </c>
      <c r="C113" s="13">
        <v>1</v>
      </c>
      <c r="D113" s="160">
        <v>0</v>
      </c>
      <c r="E113" s="161">
        <v>0</v>
      </c>
      <c r="F113" s="161">
        <f>pweektl_check!B111</f>
        <v>0</v>
      </c>
      <c r="G113" s="161">
        <f>pweektl_check!C111</f>
        <v>0</v>
      </c>
      <c r="H113" s="161">
        <f>pweektl_check!D111</f>
        <v>0</v>
      </c>
      <c r="I113" s="169">
        <f>pweektl_check!E111</f>
        <v>0</v>
      </c>
      <c r="J113" s="167">
        <f>pweektl_check!F111</f>
        <v>0</v>
      </c>
      <c r="K113" s="167">
        <f>pweektl_check!G111</f>
        <v>0</v>
      </c>
      <c r="L113" s="167">
        <f>pweektl_check!H111</f>
        <v>1</v>
      </c>
      <c r="M113" s="167">
        <f>pweektl_check!I111</f>
        <v>27</v>
      </c>
      <c r="N113" s="167">
        <v>0</v>
      </c>
      <c r="O113" s="167">
        <f>pweektl_check!J111</f>
        <v>0</v>
      </c>
      <c r="P113" s="173">
        <f>pweektl_check!K111</f>
        <v>4793</v>
      </c>
    </row>
    <row r="114" spans="1:16" ht="49.5" customHeight="1">
      <c r="A114" s="119" t="s">
        <v>91</v>
      </c>
      <c r="B114" s="14" t="s">
        <v>82</v>
      </c>
      <c r="C114" s="13">
        <v>1</v>
      </c>
      <c r="D114" s="160">
        <v>0</v>
      </c>
      <c r="E114" s="161">
        <v>0</v>
      </c>
      <c r="F114" s="161">
        <f>pweektl_check!B112</f>
        <v>0</v>
      </c>
      <c r="G114" s="161">
        <f>pweektl_check!C112</f>
        <v>0</v>
      </c>
      <c r="H114" s="161">
        <f>pweektl_check!D112</f>
        <v>0</v>
      </c>
      <c r="I114" s="161">
        <f>pweektl_check!E112</f>
        <v>0</v>
      </c>
      <c r="J114" s="169">
        <f>pweektl_check!F112</f>
        <v>0</v>
      </c>
      <c r="K114" s="167">
        <f>pweektl_check!G112</f>
        <v>0</v>
      </c>
      <c r="L114" s="167">
        <f>pweektl_check!H112</f>
        <v>0</v>
      </c>
      <c r="M114" s="167">
        <f>pweektl_check!I112</f>
        <v>6</v>
      </c>
      <c r="N114" s="167">
        <v>0</v>
      </c>
      <c r="O114" s="167">
        <f>pweektl_check!J112</f>
        <v>0</v>
      </c>
      <c r="P114" s="173">
        <f>pweektl_check!K112</f>
        <v>1163</v>
      </c>
    </row>
    <row r="115" spans="1:16" ht="49.5" customHeight="1">
      <c r="A115" s="119" t="s">
        <v>90</v>
      </c>
      <c r="B115" s="14" t="s">
        <v>79</v>
      </c>
      <c r="C115" s="13">
        <v>1</v>
      </c>
      <c r="D115" s="160">
        <v>0</v>
      </c>
      <c r="E115" s="161">
        <v>0</v>
      </c>
      <c r="F115" s="161">
        <f>pweektl_check!B113</f>
        <v>0</v>
      </c>
      <c r="G115" s="161">
        <f>pweektl_check!C113</f>
        <v>0</v>
      </c>
      <c r="H115" s="161">
        <f>pweektl_check!D113</f>
        <v>0</v>
      </c>
      <c r="I115" s="161">
        <f>pweektl_check!E113</f>
        <v>0</v>
      </c>
      <c r="J115" s="161">
        <f>pweektl_check!F113</f>
        <v>0</v>
      </c>
      <c r="K115" s="169">
        <f>pweektl_check!G113</f>
        <v>0</v>
      </c>
      <c r="L115" s="167">
        <f>pweektl_check!H113</f>
        <v>3</v>
      </c>
      <c r="M115" s="167">
        <f>pweektl_check!I113</f>
        <v>1</v>
      </c>
      <c r="N115" s="167">
        <v>0</v>
      </c>
      <c r="O115" s="167">
        <f>pweektl_check!J113</f>
        <v>0</v>
      </c>
      <c r="P115" s="173">
        <f>pweektl_check!K113</f>
        <v>447</v>
      </c>
    </row>
    <row r="116" spans="1:16" ht="49.5" customHeight="1">
      <c r="A116" s="119" t="s">
        <v>93</v>
      </c>
      <c r="B116" s="14" t="s">
        <v>98</v>
      </c>
      <c r="C116" s="13">
        <v>1</v>
      </c>
      <c r="D116" s="160">
        <v>0</v>
      </c>
      <c r="E116" s="161">
        <v>0</v>
      </c>
      <c r="F116" s="161">
        <f>pweektl_check!B114</f>
        <v>0</v>
      </c>
      <c r="G116" s="161">
        <f>pweektl_check!C114</f>
        <v>0</v>
      </c>
      <c r="H116" s="161">
        <f>pweektl_check!D114</f>
        <v>0</v>
      </c>
      <c r="I116" s="161">
        <f>pweektl_check!E114</f>
        <v>0</v>
      </c>
      <c r="J116" s="161">
        <f>pweektl_check!F114</f>
        <v>0</v>
      </c>
      <c r="K116" s="161">
        <f>pweektl_check!G114</f>
        <v>0</v>
      </c>
      <c r="L116" s="169">
        <f>pweektl_check!H114</f>
        <v>0</v>
      </c>
      <c r="M116" s="167">
        <f>pweektl_check!I114</f>
        <v>82</v>
      </c>
      <c r="N116" s="167">
        <v>0</v>
      </c>
      <c r="O116" s="167">
        <f>pweektl_check!J114</f>
        <v>0</v>
      </c>
      <c r="P116" s="173">
        <f>pweektl_check!K114</f>
        <v>1556</v>
      </c>
    </row>
    <row r="117" spans="1:17" ht="49.5" customHeight="1">
      <c r="A117" s="119" t="s">
        <v>88</v>
      </c>
      <c r="B117" s="14" t="s">
        <v>78</v>
      </c>
      <c r="C117" s="13">
        <v>1</v>
      </c>
      <c r="D117" s="160">
        <v>0</v>
      </c>
      <c r="E117" s="161">
        <v>0</v>
      </c>
      <c r="F117" s="161">
        <f>pweektl_check!B115</f>
        <v>0</v>
      </c>
      <c r="G117" s="161">
        <f>pweektl_check!C115</f>
        <v>0</v>
      </c>
      <c r="H117" s="161">
        <f>pweektl_check!D115</f>
        <v>0</v>
      </c>
      <c r="I117" s="161">
        <f>pweektl_check!E115</f>
        <v>0</v>
      </c>
      <c r="J117" s="161">
        <f>pweektl_check!F115</f>
        <v>0</v>
      </c>
      <c r="K117" s="161">
        <f>pweektl_check!G115</f>
        <v>0</v>
      </c>
      <c r="L117" s="161">
        <f>pweektl_check!H115</f>
        <v>0</v>
      </c>
      <c r="M117" s="169">
        <f>pweektl_check!I115</f>
        <v>0</v>
      </c>
      <c r="N117" s="167">
        <v>0</v>
      </c>
      <c r="O117" s="167">
        <f>pweektl_check!J115</f>
        <v>9</v>
      </c>
      <c r="P117" s="173">
        <f>pweektl_check!K115</f>
        <v>991</v>
      </c>
      <c r="Q117" s="166"/>
    </row>
    <row r="118" spans="1:16" ht="49.5" customHeight="1">
      <c r="A118" s="119" t="s">
        <v>94</v>
      </c>
      <c r="B118" s="129" t="s">
        <v>106</v>
      </c>
      <c r="C118" s="42">
        <v>8</v>
      </c>
      <c r="D118" s="160">
        <v>0</v>
      </c>
      <c r="E118" s="161">
        <v>0</v>
      </c>
      <c r="F118" s="161">
        <f>pweektl_check!B116</f>
        <v>0</v>
      </c>
      <c r="G118" s="161">
        <f>pweektl_check!C116</f>
        <v>0</v>
      </c>
      <c r="H118" s="161">
        <f>pweektl_check!D116</f>
        <v>0</v>
      </c>
      <c r="I118" s="161">
        <f>pweektl_check!E116</f>
        <v>0</v>
      </c>
      <c r="J118" s="161">
        <f>pweektl_check!F116</f>
        <v>0</v>
      </c>
      <c r="K118" s="161">
        <f>pweektl_check!G116</f>
        <v>0</v>
      </c>
      <c r="L118" s="161">
        <f>pweektl_check!H116</f>
        <v>0</v>
      </c>
      <c r="M118" s="161">
        <f>pweektl_check!I116</f>
        <v>0</v>
      </c>
      <c r="N118" s="169">
        <v>0</v>
      </c>
      <c r="O118" s="167">
        <f>pweektl_check!J116</f>
        <v>0</v>
      </c>
      <c r="P118" s="173">
        <f>pweektl_check!K116</f>
        <v>2</v>
      </c>
    </row>
    <row r="119" spans="1:16" ht="49.5" customHeight="1">
      <c r="A119" s="119" t="s">
        <v>94</v>
      </c>
      <c r="B119" s="14" t="s">
        <v>105</v>
      </c>
      <c r="C119" s="165" t="s">
        <v>132</v>
      </c>
      <c r="D119" s="160">
        <v>0</v>
      </c>
      <c r="E119" s="161">
        <v>0</v>
      </c>
      <c r="F119" s="161">
        <f>pweektl_check!B117</f>
        <v>0</v>
      </c>
      <c r="G119" s="161">
        <f>pweektl_check!C117</f>
        <v>0</v>
      </c>
      <c r="H119" s="161">
        <f>pweektl_check!D117</f>
        <v>0</v>
      </c>
      <c r="I119" s="161">
        <f>pweektl_check!E117</f>
        <v>0</v>
      </c>
      <c r="J119" s="161">
        <f>pweektl_check!F117</f>
        <v>0</v>
      </c>
      <c r="K119" s="161">
        <f>pweektl_check!G117</f>
        <v>0</v>
      </c>
      <c r="L119" s="161">
        <f>pweektl_check!H117</f>
        <v>0</v>
      </c>
      <c r="M119" s="161">
        <f>pweektl_check!I117</f>
        <v>0</v>
      </c>
      <c r="N119" s="161">
        <v>0</v>
      </c>
      <c r="O119" s="169">
        <f>pweektl_check!J117</f>
        <v>0</v>
      </c>
      <c r="P119" s="173">
        <f>pweektl_check!K117</f>
        <v>207</v>
      </c>
    </row>
    <row r="120" spans="1:16" ht="49.5" customHeight="1" thickBot="1">
      <c r="A120" s="120" t="s">
        <v>94</v>
      </c>
      <c r="B120" s="22" t="s">
        <v>4</v>
      </c>
      <c r="C120" s="50">
        <v>-1</v>
      </c>
      <c r="D120" s="162">
        <v>0</v>
      </c>
      <c r="E120" s="163">
        <v>0</v>
      </c>
      <c r="F120" s="163">
        <f>pweektl_check!B118</f>
        <v>0</v>
      </c>
      <c r="G120" s="163">
        <f>pweektl_check!C118</f>
        <v>0</v>
      </c>
      <c r="H120" s="163">
        <f>pweektl_check!D118</f>
        <v>0</v>
      </c>
      <c r="I120" s="163">
        <f>pweektl_check!E118</f>
        <v>0</v>
      </c>
      <c r="J120" s="163">
        <f>pweektl_check!F118</f>
        <v>0</v>
      </c>
      <c r="K120" s="163">
        <f>pweektl_check!G118</f>
        <v>0</v>
      </c>
      <c r="L120" s="163">
        <f>pweektl_check!H118</f>
        <v>0</v>
      </c>
      <c r="M120" s="163">
        <f>pweektl_check!I118</f>
        <v>0</v>
      </c>
      <c r="N120" s="163">
        <v>0</v>
      </c>
      <c r="O120" s="163">
        <f>pweektl_check!J118</f>
        <v>0</v>
      </c>
      <c r="P120" s="174">
        <f>pweektl_check!K118</f>
        <v>23</v>
      </c>
    </row>
    <row r="121" ht="13.5" thickBot="1"/>
    <row r="122" spans="1:16" ht="12.75" customHeight="1">
      <c r="A122" s="1015" t="s">
        <v>197</v>
      </c>
      <c r="B122" s="1016"/>
      <c r="C122" s="1017"/>
      <c r="D122" s="127" t="s">
        <v>92</v>
      </c>
      <c r="E122" s="128" t="s">
        <v>74</v>
      </c>
      <c r="F122" s="128" t="s">
        <v>87</v>
      </c>
      <c r="G122" s="128" t="s">
        <v>95</v>
      </c>
      <c r="H122" s="128" t="s">
        <v>86</v>
      </c>
      <c r="I122" s="128" t="s">
        <v>89</v>
      </c>
      <c r="J122" s="128" t="s">
        <v>91</v>
      </c>
      <c r="K122" s="128" t="s">
        <v>90</v>
      </c>
      <c r="L122" s="128" t="s">
        <v>93</v>
      </c>
      <c r="M122" s="128" t="s">
        <v>88</v>
      </c>
      <c r="N122" s="128" t="s">
        <v>94</v>
      </c>
      <c r="O122" s="128" t="s">
        <v>94</v>
      </c>
      <c r="P122" s="1013" t="s">
        <v>104</v>
      </c>
    </row>
    <row r="123" spans="1:16" ht="45.75" customHeight="1">
      <c r="A123" s="1018"/>
      <c r="B123" s="1019"/>
      <c r="C123" s="1020"/>
      <c r="D123" s="77" t="s">
        <v>80</v>
      </c>
      <c r="E123" s="54" t="s">
        <v>76</v>
      </c>
      <c r="F123" s="54" t="s">
        <v>96</v>
      </c>
      <c r="G123" s="54" t="s">
        <v>99</v>
      </c>
      <c r="H123" s="54" t="s">
        <v>77</v>
      </c>
      <c r="I123" s="54" t="s">
        <v>83</v>
      </c>
      <c r="J123" s="54" t="s">
        <v>82</v>
      </c>
      <c r="K123" s="54" t="s">
        <v>79</v>
      </c>
      <c r="L123" s="54" t="s">
        <v>98</v>
      </c>
      <c r="M123" s="54" t="s">
        <v>78</v>
      </c>
      <c r="N123" s="42" t="s">
        <v>106</v>
      </c>
      <c r="O123" s="42" t="s">
        <v>105</v>
      </c>
      <c r="P123" s="1014"/>
    </row>
    <row r="124" spans="1:16" ht="19.5" customHeight="1" thickBot="1">
      <c r="A124" s="1021"/>
      <c r="B124" s="1022"/>
      <c r="C124" s="1023"/>
      <c r="D124" s="77">
        <v>1</v>
      </c>
      <c r="E124" s="54" t="s">
        <v>71</v>
      </c>
      <c r="F124" s="54">
        <v>1</v>
      </c>
      <c r="G124" s="54">
        <v>1</v>
      </c>
      <c r="H124" s="54" t="s">
        <v>71</v>
      </c>
      <c r="I124" s="54">
        <v>1</v>
      </c>
      <c r="J124" s="54">
        <v>1</v>
      </c>
      <c r="K124" s="54">
        <v>1</v>
      </c>
      <c r="L124" s="54">
        <v>1</v>
      </c>
      <c r="M124" s="54">
        <v>1</v>
      </c>
      <c r="N124" s="54">
        <v>8</v>
      </c>
      <c r="O124" s="142" t="s">
        <v>132</v>
      </c>
      <c r="P124" s="1014"/>
    </row>
    <row r="125" spans="1:16" ht="49.5" customHeight="1">
      <c r="A125" s="118" t="s">
        <v>92</v>
      </c>
      <c r="B125" s="74" t="s">
        <v>80</v>
      </c>
      <c r="C125" s="73">
        <v>1</v>
      </c>
      <c r="D125" s="170">
        <v>0</v>
      </c>
      <c r="E125" s="171">
        <v>0</v>
      </c>
      <c r="F125" s="171">
        <f>pweektl_check!B123</f>
        <v>0</v>
      </c>
      <c r="G125" s="171">
        <f>pweektl_check!C123</f>
        <v>0</v>
      </c>
      <c r="H125" s="171">
        <f>pweektl_check!D123</f>
        <v>1</v>
      </c>
      <c r="I125" s="171">
        <f>pweektl_check!E123</f>
        <v>0</v>
      </c>
      <c r="J125" s="171">
        <f>pweektl_check!F123</f>
        <v>0</v>
      </c>
      <c r="K125" s="171">
        <f>pweektl_check!G123</f>
        <v>0</v>
      </c>
      <c r="L125" s="171">
        <f>pweektl_check!H123</f>
        <v>0</v>
      </c>
      <c r="M125" s="171">
        <f>pweektl_check!I123</f>
        <v>0</v>
      </c>
      <c r="N125" s="171">
        <v>0</v>
      </c>
      <c r="O125" s="171">
        <f>pweektl_check!J123</f>
        <v>1</v>
      </c>
      <c r="P125" s="172">
        <f>pweektl_check!K123</f>
        <v>69</v>
      </c>
    </row>
    <row r="126" spans="1:16" ht="49.5" customHeight="1">
      <c r="A126" s="130" t="s">
        <v>74</v>
      </c>
      <c r="B126" s="20" t="s">
        <v>76</v>
      </c>
      <c r="C126" s="12" t="s">
        <v>71</v>
      </c>
      <c r="D126" s="160">
        <v>0</v>
      </c>
      <c r="E126" s="169">
        <v>0</v>
      </c>
      <c r="F126" s="167">
        <f>pweektl_check!B124</f>
        <v>2</v>
      </c>
      <c r="G126" s="167">
        <f>pweektl_check!C124</f>
        <v>11</v>
      </c>
      <c r="H126" s="167">
        <f>pweektl_check!D124</f>
        <v>12</v>
      </c>
      <c r="I126" s="167">
        <f>pweektl_check!E124</f>
        <v>48</v>
      </c>
      <c r="J126" s="167">
        <f>pweektl_check!F124</f>
        <v>61</v>
      </c>
      <c r="K126" s="167">
        <f>pweektl_check!G124</f>
        <v>5</v>
      </c>
      <c r="L126" s="167">
        <f>pweektl_check!H124</f>
        <v>298</v>
      </c>
      <c r="M126" s="167">
        <f>pweektl_check!I124</f>
        <v>8</v>
      </c>
      <c r="N126" s="167">
        <v>0</v>
      </c>
      <c r="O126" s="167">
        <f>pweektl_check!J124</f>
        <v>10</v>
      </c>
      <c r="P126" s="173">
        <f>pweektl_check!K124</f>
        <v>9005</v>
      </c>
    </row>
    <row r="127" spans="1:16" ht="49.5" customHeight="1">
      <c r="A127" s="119" t="s">
        <v>87</v>
      </c>
      <c r="B127" s="14" t="s">
        <v>96</v>
      </c>
      <c r="C127" s="13">
        <v>1</v>
      </c>
      <c r="D127" s="160">
        <v>0</v>
      </c>
      <c r="E127" s="161">
        <v>0</v>
      </c>
      <c r="F127" s="169">
        <f>pweektl_check!B125</f>
        <v>0</v>
      </c>
      <c r="G127" s="167">
        <f>pweektl_check!C125</f>
        <v>0</v>
      </c>
      <c r="H127" s="167">
        <f>pweektl_check!D125</f>
        <v>0</v>
      </c>
      <c r="I127" s="167">
        <f>pweektl_check!E125</f>
        <v>1</v>
      </c>
      <c r="J127" s="167">
        <f>pweektl_check!F125</f>
        <v>4</v>
      </c>
      <c r="K127" s="167">
        <f>pweektl_check!G125</f>
        <v>0</v>
      </c>
      <c r="L127" s="167">
        <f>pweektl_check!H125</f>
        <v>5</v>
      </c>
      <c r="M127" s="167">
        <f>pweektl_check!I125</f>
        <v>2</v>
      </c>
      <c r="N127" s="167">
        <v>0</v>
      </c>
      <c r="O127" s="167">
        <f>pweektl_check!J125</f>
        <v>0</v>
      </c>
      <c r="P127" s="173">
        <f>pweektl_check!K125</f>
        <v>610</v>
      </c>
    </row>
    <row r="128" spans="1:16" ht="49.5" customHeight="1">
      <c r="A128" s="119" t="s">
        <v>95</v>
      </c>
      <c r="B128" s="14" t="s">
        <v>99</v>
      </c>
      <c r="C128" s="13">
        <v>1</v>
      </c>
      <c r="D128" s="160">
        <v>0</v>
      </c>
      <c r="E128" s="161">
        <v>0</v>
      </c>
      <c r="F128" s="161">
        <f>pweektl_check!B126</f>
        <v>0</v>
      </c>
      <c r="G128" s="169">
        <f>pweektl_check!C126</f>
        <v>0</v>
      </c>
      <c r="H128" s="167">
        <f>pweektl_check!D126</f>
        <v>7</v>
      </c>
      <c r="I128" s="167">
        <f>pweektl_check!E126</f>
        <v>0</v>
      </c>
      <c r="J128" s="167">
        <f>pweektl_check!F126</f>
        <v>2</v>
      </c>
      <c r="K128" s="167">
        <f>pweektl_check!G126</f>
        <v>0</v>
      </c>
      <c r="L128" s="167">
        <f>pweektl_check!H126</f>
        <v>8</v>
      </c>
      <c r="M128" s="167">
        <f>pweektl_check!I126</f>
        <v>8</v>
      </c>
      <c r="N128" s="167">
        <v>0</v>
      </c>
      <c r="O128" s="167">
        <f>pweektl_check!J126</f>
        <v>2</v>
      </c>
      <c r="P128" s="173">
        <f>pweektl_check!K126</f>
        <v>162</v>
      </c>
    </row>
    <row r="129" spans="1:16" ht="52.5" customHeight="1">
      <c r="A129" s="119" t="s">
        <v>86</v>
      </c>
      <c r="B129" s="129" t="s">
        <v>77</v>
      </c>
      <c r="C129" s="42" t="s">
        <v>71</v>
      </c>
      <c r="D129" s="160">
        <v>0</v>
      </c>
      <c r="E129" s="161">
        <v>0</v>
      </c>
      <c r="F129" s="161">
        <f>pweektl_check!B127</f>
        <v>0</v>
      </c>
      <c r="G129" s="161">
        <f>pweektl_check!C127</f>
        <v>0</v>
      </c>
      <c r="H129" s="169">
        <f>pweektl_check!D127</f>
        <v>0</v>
      </c>
      <c r="I129" s="167">
        <f>pweektl_check!E127</f>
        <v>187</v>
      </c>
      <c r="J129" s="167">
        <f>pweektl_check!F127</f>
        <v>272</v>
      </c>
      <c r="K129" s="167">
        <f>pweektl_check!G127</f>
        <v>63</v>
      </c>
      <c r="L129" s="167">
        <f>pweektl_check!H127</f>
        <v>573</v>
      </c>
      <c r="M129" s="168">
        <f>pweektl_check!I127</f>
        <v>55</v>
      </c>
      <c r="N129" s="167">
        <v>0</v>
      </c>
      <c r="O129" s="167">
        <f>pweektl_check!J127</f>
        <v>3</v>
      </c>
      <c r="P129" s="173">
        <f>pweektl_check!K127</f>
        <v>1636</v>
      </c>
    </row>
    <row r="130" spans="1:16" ht="49.5" customHeight="1">
      <c r="A130" s="119" t="s">
        <v>89</v>
      </c>
      <c r="B130" s="14" t="s">
        <v>83</v>
      </c>
      <c r="C130" s="13">
        <v>1</v>
      </c>
      <c r="D130" s="160">
        <v>0</v>
      </c>
      <c r="E130" s="161">
        <v>0</v>
      </c>
      <c r="F130" s="161">
        <f>pweektl_check!B128</f>
        <v>0</v>
      </c>
      <c r="G130" s="161">
        <f>pweektl_check!C128</f>
        <v>0</v>
      </c>
      <c r="H130" s="161">
        <f>pweektl_check!D128</f>
        <v>0</v>
      </c>
      <c r="I130" s="169">
        <f>pweektl_check!E128</f>
        <v>0</v>
      </c>
      <c r="J130" s="167">
        <f>pweektl_check!F128</f>
        <v>0</v>
      </c>
      <c r="K130" s="167">
        <f>pweektl_check!G128</f>
        <v>0</v>
      </c>
      <c r="L130" s="167">
        <f>pweektl_check!H128</f>
        <v>1</v>
      </c>
      <c r="M130" s="167">
        <f>pweektl_check!I128</f>
        <v>27</v>
      </c>
      <c r="N130" s="167">
        <v>0</v>
      </c>
      <c r="O130" s="167">
        <f>pweektl_check!J128</f>
        <v>0</v>
      </c>
      <c r="P130" s="173">
        <f>pweektl_check!K128</f>
        <v>4812</v>
      </c>
    </row>
    <row r="131" spans="1:16" ht="49.5" customHeight="1">
      <c r="A131" s="119" t="s">
        <v>91</v>
      </c>
      <c r="B131" s="14" t="s">
        <v>82</v>
      </c>
      <c r="C131" s="13">
        <v>1</v>
      </c>
      <c r="D131" s="160">
        <v>0</v>
      </c>
      <c r="E131" s="161">
        <v>0</v>
      </c>
      <c r="F131" s="161">
        <f>pweektl_check!B129</f>
        <v>0</v>
      </c>
      <c r="G131" s="161">
        <f>pweektl_check!C129</f>
        <v>0</v>
      </c>
      <c r="H131" s="161">
        <f>pweektl_check!D129</f>
        <v>0</v>
      </c>
      <c r="I131" s="161">
        <f>pweektl_check!E129</f>
        <v>0</v>
      </c>
      <c r="J131" s="169">
        <f>pweektl_check!F129</f>
        <v>0</v>
      </c>
      <c r="K131" s="167">
        <f>pweektl_check!G129</f>
        <v>0</v>
      </c>
      <c r="L131" s="167">
        <f>pweektl_check!H129</f>
        <v>0</v>
      </c>
      <c r="M131" s="167">
        <f>pweektl_check!I129</f>
        <v>2</v>
      </c>
      <c r="N131" s="167">
        <v>0</v>
      </c>
      <c r="O131" s="167">
        <f>pweektl_check!J129</f>
        <v>0</v>
      </c>
      <c r="P131" s="173">
        <f>pweektl_check!K129</f>
        <v>999</v>
      </c>
    </row>
    <row r="132" spans="1:16" ht="49.5" customHeight="1">
      <c r="A132" s="119" t="s">
        <v>90</v>
      </c>
      <c r="B132" s="14" t="s">
        <v>79</v>
      </c>
      <c r="C132" s="13">
        <v>1</v>
      </c>
      <c r="D132" s="160">
        <v>0</v>
      </c>
      <c r="E132" s="161">
        <v>0</v>
      </c>
      <c r="F132" s="161">
        <f>pweektl_check!B130</f>
        <v>0</v>
      </c>
      <c r="G132" s="161">
        <f>pweektl_check!C130</f>
        <v>0</v>
      </c>
      <c r="H132" s="161">
        <f>pweektl_check!D130</f>
        <v>0</v>
      </c>
      <c r="I132" s="161">
        <f>pweektl_check!E130</f>
        <v>0</v>
      </c>
      <c r="J132" s="161">
        <f>pweektl_check!F130</f>
        <v>0</v>
      </c>
      <c r="K132" s="169">
        <f>pweektl_check!G130</f>
        <v>0</v>
      </c>
      <c r="L132" s="167">
        <f>pweektl_check!H130</f>
        <v>3</v>
      </c>
      <c r="M132" s="167">
        <f>pweektl_check!I130</f>
        <v>1</v>
      </c>
      <c r="N132" s="167">
        <v>0</v>
      </c>
      <c r="O132" s="167">
        <f>pweektl_check!J130</f>
        <v>0</v>
      </c>
      <c r="P132" s="173">
        <f>pweektl_check!K130</f>
        <v>454</v>
      </c>
    </row>
    <row r="133" spans="1:16" ht="49.5" customHeight="1">
      <c r="A133" s="119" t="s">
        <v>93</v>
      </c>
      <c r="B133" s="14" t="s">
        <v>98</v>
      </c>
      <c r="C133" s="13">
        <v>1</v>
      </c>
      <c r="D133" s="160">
        <v>0</v>
      </c>
      <c r="E133" s="161">
        <v>0</v>
      </c>
      <c r="F133" s="161">
        <f>pweektl_check!B131</f>
        <v>0</v>
      </c>
      <c r="G133" s="161">
        <f>pweektl_check!C131</f>
        <v>0</v>
      </c>
      <c r="H133" s="161">
        <f>pweektl_check!D131</f>
        <v>0</v>
      </c>
      <c r="I133" s="161">
        <f>pweektl_check!E131</f>
        <v>0</v>
      </c>
      <c r="J133" s="161">
        <f>pweektl_check!F131</f>
        <v>0</v>
      </c>
      <c r="K133" s="161">
        <f>pweektl_check!G131</f>
        <v>0</v>
      </c>
      <c r="L133" s="169">
        <f>pweektl_check!H131</f>
        <v>0</v>
      </c>
      <c r="M133" s="167">
        <f>pweektl_check!I131</f>
        <v>79</v>
      </c>
      <c r="N133" s="167">
        <v>0</v>
      </c>
      <c r="O133" s="167">
        <f>pweektl_check!J131</f>
        <v>0</v>
      </c>
      <c r="P133" s="173">
        <f>pweektl_check!K131</f>
        <v>1564</v>
      </c>
    </row>
    <row r="134" spans="1:17" ht="49.5" customHeight="1">
      <c r="A134" s="119" t="s">
        <v>88</v>
      </c>
      <c r="B134" s="14" t="s">
        <v>78</v>
      </c>
      <c r="C134" s="13">
        <v>1</v>
      </c>
      <c r="D134" s="160">
        <v>0</v>
      </c>
      <c r="E134" s="161">
        <v>0</v>
      </c>
      <c r="F134" s="161">
        <f>pweektl_check!B132</f>
        <v>0</v>
      </c>
      <c r="G134" s="161">
        <f>pweektl_check!C132</f>
        <v>0</v>
      </c>
      <c r="H134" s="161">
        <f>pweektl_check!D132</f>
        <v>0</v>
      </c>
      <c r="I134" s="161">
        <f>pweektl_check!E132</f>
        <v>0</v>
      </c>
      <c r="J134" s="161">
        <f>pweektl_check!F132</f>
        <v>0</v>
      </c>
      <c r="K134" s="161">
        <f>pweektl_check!G132</f>
        <v>0</v>
      </c>
      <c r="L134" s="161">
        <f>pweektl_check!H132</f>
        <v>0</v>
      </c>
      <c r="M134" s="169">
        <f>pweektl_check!I132</f>
        <v>0</v>
      </c>
      <c r="N134" s="167">
        <v>0</v>
      </c>
      <c r="O134" s="167">
        <f>pweektl_check!J132</f>
        <v>8</v>
      </c>
      <c r="P134" s="173">
        <f>pweektl_check!K132</f>
        <v>1008</v>
      </c>
      <c r="Q134" s="166"/>
    </row>
    <row r="135" spans="1:16" ht="49.5" customHeight="1">
      <c r="A135" s="119" t="s">
        <v>94</v>
      </c>
      <c r="B135" s="129" t="s">
        <v>106</v>
      </c>
      <c r="C135" s="42">
        <v>8</v>
      </c>
      <c r="D135" s="160">
        <v>0</v>
      </c>
      <c r="E135" s="161">
        <v>0</v>
      </c>
      <c r="F135" s="161">
        <f>pweektl_check!B133</f>
        <v>0</v>
      </c>
      <c r="G135" s="161">
        <f>pweektl_check!C133</f>
        <v>0</v>
      </c>
      <c r="H135" s="161">
        <f>pweektl_check!D133</f>
        <v>0</v>
      </c>
      <c r="I135" s="161">
        <f>pweektl_check!E133</f>
        <v>0</v>
      </c>
      <c r="J135" s="161">
        <f>pweektl_check!F133</f>
        <v>0</v>
      </c>
      <c r="K135" s="161">
        <f>pweektl_check!G133</f>
        <v>0</v>
      </c>
      <c r="L135" s="161">
        <f>pweektl_check!H133</f>
        <v>0</v>
      </c>
      <c r="M135" s="161">
        <f>pweektl_check!I133</f>
        <v>0</v>
      </c>
      <c r="N135" s="169">
        <v>0</v>
      </c>
      <c r="O135" s="167">
        <f>pweektl_check!J133</f>
        <v>0</v>
      </c>
      <c r="P135" s="173">
        <f>pweektl_check!K133</f>
        <v>2</v>
      </c>
    </row>
    <row r="136" spans="1:16" ht="49.5" customHeight="1">
      <c r="A136" s="119" t="s">
        <v>94</v>
      </c>
      <c r="B136" s="14" t="s">
        <v>105</v>
      </c>
      <c r="C136" s="165" t="s">
        <v>132</v>
      </c>
      <c r="D136" s="160">
        <v>0</v>
      </c>
      <c r="E136" s="161">
        <v>0</v>
      </c>
      <c r="F136" s="161">
        <f>pweektl_check!B134</f>
        <v>0</v>
      </c>
      <c r="G136" s="161">
        <f>pweektl_check!C134</f>
        <v>0</v>
      </c>
      <c r="H136" s="161">
        <f>pweektl_check!D134</f>
        <v>0</v>
      </c>
      <c r="I136" s="161">
        <f>pweektl_check!E134</f>
        <v>0</v>
      </c>
      <c r="J136" s="161">
        <f>pweektl_check!F134</f>
        <v>0</v>
      </c>
      <c r="K136" s="161">
        <f>pweektl_check!G134</f>
        <v>0</v>
      </c>
      <c r="L136" s="161">
        <f>pweektl_check!H134</f>
        <v>0</v>
      </c>
      <c r="M136" s="161">
        <f>pweektl_check!I134</f>
        <v>0</v>
      </c>
      <c r="N136" s="161">
        <v>0</v>
      </c>
      <c r="O136" s="169">
        <f>pweektl_check!J134</f>
        <v>0</v>
      </c>
      <c r="P136" s="173">
        <f>pweektl_check!K134</f>
        <v>233</v>
      </c>
    </row>
    <row r="137" spans="1:16" ht="49.5" customHeight="1" thickBot="1">
      <c r="A137" s="120" t="s">
        <v>94</v>
      </c>
      <c r="B137" s="22" t="s">
        <v>4</v>
      </c>
      <c r="C137" s="50">
        <v>-1</v>
      </c>
      <c r="D137" s="162">
        <v>0</v>
      </c>
      <c r="E137" s="163">
        <v>0</v>
      </c>
      <c r="F137" s="163">
        <f>pweektl_check!B135</f>
        <v>0</v>
      </c>
      <c r="G137" s="163">
        <f>pweektl_check!C135</f>
        <v>0</v>
      </c>
      <c r="H137" s="163">
        <f>pweektl_check!D135</f>
        <v>0</v>
      </c>
      <c r="I137" s="163">
        <f>pweektl_check!E135</f>
        <v>0</v>
      </c>
      <c r="J137" s="163">
        <f>pweektl_check!F135</f>
        <v>0</v>
      </c>
      <c r="K137" s="163">
        <f>pweektl_check!G135</f>
        <v>0</v>
      </c>
      <c r="L137" s="163">
        <f>pweektl_check!H135</f>
        <v>0</v>
      </c>
      <c r="M137" s="163">
        <f>pweektl_check!I135</f>
        <v>0</v>
      </c>
      <c r="N137" s="163">
        <v>0</v>
      </c>
      <c r="O137" s="163">
        <f>pweektl_check!J135</f>
        <v>0</v>
      </c>
      <c r="P137" s="174">
        <f>pweektl_check!K135</f>
        <v>27</v>
      </c>
    </row>
    <row r="138" ht="13.5" thickBot="1"/>
    <row r="139" spans="1:16" ht="12.75" customHeight="1">
      <c r="A139" s="1015" t="s">
        <v>198</v>
      </c>
      <c r="B139" s="1016"/>
      <c r="C139" s="1017"/>
      <c r="D139" s="127" t="s">
        <v>92</v>
      </c>
      <c r="E139" s="128" t="s">
        <v>74</v>
      </c>
      <c r="F139" s="128" t="s">
        <v>87</v>
      </c>
      <c r="G139" s="128" t="s">
        <v>95</v>
      </c>
      <c r="H139" s="128" t="s">
        <v>86</v>
      </c>
      <c r="I139" s="128" t="s">
        <v>89</v>
      </c>
      <c r="J139" s="128" t="s">
        <v>91</v>
      </c>
      <c r="K139" s="128" t="s">
        <v>90</v>
      </c>
      <c r="L139" s="128" t="s">
        <v>93</v>
      </c>
      <c r="M139" s="128" t="s">
        <v>88</v>
      </c>
      <c r="N139" s="128" t="s">
        <v>94</v>
      </c>
      <c r="O139" s="128" t="s">
        <v>94</v>
      </c>
      <c r="P139" s="1013" t="s">
        <v>104</v>
      </c>
    </row>
    <row r="140" spans="1:16" ht="45.75" customHeight="1">
      <c r="A140" s="1018"/>
      <c r="B140" s="1019"/>
      <c r="C140" s="1020"/>
      <c r="D140" s="77" t="s">
        <v>80</v>
      </c>
      <c r="E140" s="54" t="s">
        <v>76</v>
      </c>
      <c r="F140" s="54" t="s">
        <v>96</v>
      </c>
      <c r="G140" s="54" t="s">
        <v>99</v>
      </c>
      <c r="H140" s="54" t="s">
        <v>77</v>
      </c>
      <c r="I140" s="54" t="s">
        <v>83</v>
      </c>
      <c r="J140" s="54" t="s">
        <v>82</v>
      </c>
      <c r="K140" s="54" t="s">
        <v>79</v>
      </c>
      <c r="L140" s="54" t="s">
        <v>98</v>
      </c>
      <c r="M140" s="54" t="s">
        <v>78</v>
      </c>
      <c r="N140" s="42" t="s">
        <v>106</v>
      </c>
      <c r="O140" s="42" t="s">
        <v>105</v>
      </c>
      <c r="P140" s="1014"/>
    </row>
    <row r="141" spans="1:16" ht="19.5" customHeight="1" thickBot="1">
      <c r="A141" s="1021"/>
      <c r="B141" s="1022"/>
      <c r="C141" s="1023"/>
      <c r="D141" s="77">
        <v>1</v>
      </c>
      <c r="E141" s="54" t="s">
        <v>71</v>
      </c>
      <c r="F141" s="54">
        <v>1</v>
      </c>
      <c r="G141" s="54">
        <v>1</v>
      </c>
      <c r="H141" s="54" t="s">
        <v>71</v>
      </c>
      <c r="I141" s="54">
        <v>1</v>
      </c>
      <c r="J141" s="54">
        <v>1</v>
      </c>
      <c r="K141" s="54">
        <v>1</v>
      </c>
      <c r="L141" s="54">
        <v>1</v>
      </c>
      <c r="M141" s="54">
        <v>1</v>
      </c>
      <c r="N141" s="54">
        <v>8</v>
      </c>
      <c r="O141" s="142" t="s">
        <v>132</v>
      </c>
      <c r="P141" s="1014"/>
    </row>
    <row r="142" spans="1:16" ht="49.5" customHeight="1">
      <c r="A142" s="118" t="s">
        <v>92</v>
      </c>
      <c r="B142" s="74" t="s">
        <v>80</v>
      </c>
      <c r="C142" s="73">
        <v>1</v>
      </c>
      <c r="D142" s="170">
        <v>0</v>
      </c>
      <c r="E142" s="171">
        <v>0</v>
      </c>
      <c r="F142" s="171">
        <f>pweektl_check!B140</f>
        <v>0</v>
      </c>
      <c r="G142" s="171">
        <f>pweektl_check!C140</f>
        <v>0</v>
      </c>
      <c r="H142" s="171">
        <f>pweektl_check!D140</f>
        <v>0</v>
      </c>
      <c r="I142" s="171">
        <f>pweektl_check!E140</f>
        <v>0</v>
      </c>
      <c r="J142" s="171">
        <f>pweektl_check!F140</f>
        <v>0</v>
      </c>
      <c r="K142" s="171">
        <f>pweektl_check!G140</f>
        <v>0</v>
      </c>
      <c r="L142" s="171">
        <f>pweektl_check!H140</f>
        <v>0</v>
      </c>
      <c r="M142" s="171">
        <f>pweektl_check!I140</f>
        <v>0</v>
      </c>
      <c r="N142" s="171">
        <v>0</v>
      </c>
      <c r="O142" s="171">
        <f>pweektl_check!J140</f>
        <v>0</v>
      </c>
      <c r="P142" s="172">
        <f>pweektl_check!K140</f>
        <v>77</v>
      </c>
    </row>
    <row r="143" spans="1:16" ht="49.5" customHeight="1">
      <c r="A143" s="130" t="s">
        <v>74</v>
      </c>
      <c r="B143" s="20" t="s">
        <v>76</v>
      </c>
      <c r="C143" s="12" t="s">
        <v>71</v>
      </c>
      <c r="D143" s="160">
        <v>0</v>
      </c>
      <c r="E143" s="169">
        <v>0</v>
      </c>
      <c r="F143" s="167">
        <f>pweektl_check!B141</f>
        <v>2</v>
      </c>
      <c r="G143" s="167">
        <f>pweektl_check!C141</f>
        <v>11</v>
      </c>
      <c r="H143" s="167">
        <f>pweektl_check!D141</f>
        <v>13</v>
      </c>
      <c r="I143" s="167">
        <f>pweektl_check!E141</f>
        <v>48</v>
      </c>
      <c r="J143" s="167">
        <f>pweektl_check!F141</f>
        <v>66</v>
      </c>
      <c r="K143" s="167">
        <f>pweektl_check!G141</f>
        <v>7</v>
      </c>
      <c r="L143" s="167">
        <f>pweektl_check!H141</f>
        <v>293</v>
      </c>
      <c r="M143" s="167">
        <f>pweektl_check!I141</f>
        <v>4</v>
      </c>
      <c r="N143" s="167">
        <v>0</v>
      </c>
      <c r="O143" s="167">
        <f>pweektl_check!J141</f>
        <v>7</v>
      </c>
      <c r="P143" s="173">
        <f>pweektl_check!K141</f>
        <v>9038</v>
      </c>
    </row>
    <row r="144" spans="1:16" ht="49.5" customHeight="1">
      <c r="A144" s="119" t="s">
        <v>87</v>
      </c>
      <c r="B144" s="14" t="s">
        <v>96</v>
      </c>
      <c r="C144" s="13">
        <v>1</v>
      </c>
      <c r="D144" s="160">
        <v>0</v>
      </c>
      <c r="E144" s="161">
        <v>0</v>
      </c>
      <c r="F144" s="169">
        <f>pweektl_check!B142</f>
        <v>0</v>
      </c>
      <c r="G144" s="167">
        <f>pweektl_check!C142</f>
        <v>1</v>
      </c>
      <c r="H144" s="167">
        <f>pweektl_check!D142</f>
        <v>0</v>
      </c>
      <c r="I144" s="167">
        <f>pweektl_check!E142</f>
        <v>0</v>
      </c>
      <c r="J144" s="167">
        <f>pweektl_check!F142</f>
        <v>3</v>
      </c>
      <c r="K144" s="167">
        <f>pweektl_check!G142</f>
        <v>1</v>
      </c>
      <c r="L144" s="167">
        <f>pweektl_check!H142</f>
        <v>6</v>
      </c>
      <c r="M144" s="167">
        <f>pweektl_check!I142</f>
        <v>1</v>
      </c>
      <c r="N144" s="167">
        <v>0</v>
      </c>
      <c r="O144" s="167">
        <f>pweektl_check!J142</f>
        <v>0</v>
      </c>
      <c r="P144" s="173">
        <f>pweektl_check!K142</f>
        <v>663</v>
      </c>
    </row>
    <row r="145" spans="1:16" ht="49.5" customHeight="1">
      <c r="A145" s="119" t="s">
        <v>95</v>
      </c>
      <c r="B145" s="14" t="s">
        <v>99</v>
      </c>
      <c r="C145" s="13">
        <v>1</v>
      </c>
      <c r="D145" s="160">
        <v>0</v>
      </c>
      <c r="E145" s="161">
        <v>0</v>
      </c>
      <c r="F145" s="161">
        <f>pweektl_check!B143</f>
        <v>0</v>
      </c>
      <c r="G145" s="169">
        <f>pweektl_check!C143</f>
        <v>0</v>
      </c>
      <c r="H145" s="167">
        <f>pweektl_check!D143</f>
        <v>8</v>
      </c>
      <c r="I145" s="167">
        <f>pweektl_check!E143</f>
        <v>0</v>
      </c>
      <c r="J145" s="167">
        <f>pweektl_check!F143</f>
        <v>4</v>
      </c>
      <c r="K145" s="167">
        <f>pweektl_check!G143</f>
        <v>0</v>
      </c>
      <c r="L145" s="167">
        <f>pweektl_check!H143</f>
        <v>7</v>
      </c>
      <c r="M145" s="167">
        <f>pweektl_check!I143</f>
        <v>9</v>
      </c>
      <c r="N145" s="167">
        <v>0</v>
      </c>
      <c r="O145" s="167">
        <f>pweektl_check!J143</f>
        <v>1</v>
      </c>
      <c r="P145" s="173">
        <f>pweektl_check!K143</f>
        <v>178</v>
      </c>
    </row>
    <row r="146" spans="1:16" ht="52.5" customHeight="1">
      <c r="A146" s="119" t="s">
        <v>86</v>
      </c>
      <c r="B146" s="129" t="s">
        <v>77</v>
      </c>
      <c r="C146" s="42" t="s">
        <v>71</v>
      </c>
      <c r="D146" s="160">
        <v>0</v>
      </c>
      <c r="E146" s="161">
        <v>0</v>
      </c>
      <c r="F146" s="161">
        <f>pweektl_check!B144</f>
        <v>0</v>
      </c>
      <c r="G146" s="161">
        <f>pweektl_check!C144</f>
        <v>0</v>
      </c>
      <c r="H146" s="169">
        <f>pweektl_check!D144</f>
        <v>0</v>
      </c>
      <c r="I146" s="167">
        <f>pweektl_check!E144</f>
        <v>188</v>
      </c>
      <c r="J146" s="167">
        <f>pweektl_check!F144</f>
        <v>290</v>
      </c>
      <c r="K146" s="167">
        <f>pweektl_check!G144</f>
        <v>66</v>
      </c>
      <c r="L146" s="167">
        <f>pweektl_check!H144</f>
        <v>584</v>
      </c>
      <c r="M146" s="168">
        <f>pweektl_check!I144</f>
        <v>50</v>
      </c>
      <c r="N146" s="167">
        <v>0</v>
      </c>
      <c r="O146" s="167">
        <f>pweektl_check!J144</f>
        <v>3</v>
      </c>
      <c r="P146" s="173">
        <f>pweektl_check!K144</f>
        <v>1615</v>
      </c>
    </row>
    <row r="147" spans="1:16" ht="49.5" customHeight="1">
      <c r="A147" s="119" t="s">
        <v>89</v>
      </c>
      <c r="B147" s="14" t="s">
        <v>83</v>
      </c>
      <c r="C147" s="13">
        <v>1</v>
      </c>
      <c r="D147" s="160">
        <v>0</v>
      </c>
      <c r="E147" s="161">
        <v>0</v>
      </c>
      <c r="F147" s="161">
        <f>pweektl_check!B145</f>
        <v>0</v>
      </c>
      <c r="G147" s="161">
        <f>pweektl_check!C145</f>
        <v>0</v>
      </c>
      <c r="H147" s="161">
        <f>pweektl_check!D145</f>
        <v>0</v>
      </c>
      <c r="I147" s="169">
        <f>pweektl_check!E145</f>
        <v>0</v>
      </c>
      <c r="J147" s="167">
        <f>pweektl_check!F145</f>
        <v>0</v>
      </c>
      <c r="K147" s="167">
        <f>pweektl_check!G145</f>
        <v>0</v>
      </c>
      <c r="L147" s="167">
        <f>pweektl_check!H145</f>
        <v>1</v>
      </c>
      <c r="M147" s="167">
        <f>pweektl_check!I145</f>
        <v>25</v>
      </c>
      <c r="N147" s="167">
        <v>0</v>
      </c>
      <c r="O147" s="167">
        <f>pweektl_check!J145</f>
        <v>0</v>
      </c>
      <c r="P147" s="173">
        <f>pweektl_check!K145</f>
        <v>4834</v>
      </c>
    </row>
    <row r="148" spans="1:16" ht="49.5" customHeight="1">
      <c r="A148" s="119" t="s">
        <v>91</v>
      </c>
      <c r="B148" s="14" t="s">
        <v>82</v>
      </c>
      <c r="C148" s="13">
        <v>1</v>
      </c>
      <c r="D148" s="160">
        <v>0</v>
      </c>
      <c r="E148" s="161">
        <v>0</v>
      </c>
      <c r="F148" s="161">
        <f>pweektl_check!B146</f>
        <v>0</v>
      </c>
      <c r="G148" s="161">
        <f>pweektl_check!C146</f>
        <v>0</v>
      </c>
      <c r="H148" s="161">
        <f>pweektl_check!D146</f>
        <v>0</v>
      </c>
      <c r="I148" s="161">
        <f>pweektl_check!E146</f>
        <v>0</v>
      </c>
      <c r="J148" s="169">
        <f>pweektl_check!F146</f>
        <v>0</v>
      </c>
      <c r="K148" s="167">
        <f>pweektl_check!G146</f>
        <v>0</v>
      </c>
      <c r="L148" s="167">
        <f>pweektl_check!H146</f>
        <v>0</v>
      </c>
      <c r="M148" s="167">
        <f>pweektl_check!I146</f>
        <v>2</v>
      </c>
      <c r="N148" s="167">
        <v>0</v>
      </c>
      <c r="O148" s="167">
        <f>pweektl_check!J146</f>
        <v>0</v>
      </c>
      <c r="P148" s="173">
        <f>pweektl_check!K146</f>
        <v>988</v>
      </c>
    </row>
    <row r="149" spans="1:16" ht="49.5" customHeight="1">
      <c r="A149" s="119" t="s">
        <v>90</v>
      </c>
      <c r="B149" s="14" t="s">
        <v>79</v>
      </c>
      <c r="C149" s="13">
        <v>1</v>
      </c>
      <c r="D149" s="160">
        <v>0</v>
      </c>
      <c r="E149" s="161">
        <v>0</v>
      </c>
      <c r="F149" s="161">
        <f>pweektl_check!B147</f>
        <v>0</v>
      </c>
      <c r="G149" s="161">
        <f>pweektl_check!C147</f>
        <v>0</v>
      </c>
      <c r="H149" s="161">
        <f>pweektl_check!D147</f>
        <v>0</v>
      </c>
      <c r="I149" s="161">
        <f>pweektl_check!E147</f>
        <v>0</v>
      </c>
      <c r="J149" s="161">
        <f>pweektl_check!F147</f>
        <v>0</v>
      </c>
      <c r="K149" s="169">
        <f>pweektl_check!G147</f>
        <v>0</v>
      </c>
      <c r="L149" s="167">
        <f>pweektl_check!H147</f>
        <v>4</v>
      </c>
      <c r="M149" s="167">
        <f>pweektl_check!I147</f>
        <v>2</v>
      </c>
      <c r="N149" s="167">
        <v>0</v>
      </c>
      <c r="O149" s="167">
        <f>pweektl_check!J147</f>
        <v>0</v>
      </c>
      <c r="P149" s="173">
        <f>pweektl_check!K147</f>
        <v>453</v>
      </c>
    </row>
    <row r="150" spans="1:16" ht="49.5" customHeight="1">
      <c r="A150" s="119" t="s">
        <v>93</v>
      </c>
      <c r="B150" s="14" t="s">
        <v>98</v>
      </c>
      <c r="C150" s="13">
        <v>1</v>
      </c>
      <c r="D150" s="160">
        <v>0</v>
      </c>
      <c r="E150" s="161">
        <v>0</v>
      </c>
      <c r="F150" s="161">
        <f>pweektl_check!B148</f>
        <v>0</v>
      </c>
      <c r="G150" s="161">
        <f>pweektl_check!C148</f>
        <v>0</v>
      </c>
      <c r="H150" s="161">
        <f>pweektl_check!D148</f>
        <v>0</v>
      </c>
      <c r="I150" s="161">
        <f>pweektl_check!E148</f>
        <v>0</v>
      </c>
      <c r="J150" s="161">
        <f>pweektl_check!F148</f>
        <v>0</v>
      </c>
      <c r="K150" s="161">
        <f>pweektl_check!G148</f>
        <v>0</v>
      </c>
      <c r="L150" s="169">
        <f>pweektl_check!H148</f>
        <v>0</v>
      </c>
      <c r="M150" s="167">
        <f>pweektl_check!I148</f>
        <v>80</v>
      </c>
      <c r="N150" s="167">
        <v>0</v>
      </c>
      <c r="O150" s="167">
        <f>pweektl_check!J148</f>
        <v>0</v>
      </c>
      <c r="P150" s="173">
        <f>pweektl_check!K148</f>
        <v>1533</v>
      </c>
    </row>
    <row r="151" spans="1:17" ht="49.5" customHeight="1">
      <c r="A151" s="119" t="s">
        <v>88</v>
      </c>
      <c r="B151" s="14" t="s">
        <v>78</v>
      </c>
      <c r="C151" s="13">
        <v>1</v>
      </c>
      <c r="D151" s="160">
        <v>0</v>
      </c>
      <c r="E151" s="161">
        <v>0</v>
      </c>
      <c r="F151" s="161">
        <f>pweektl_check!B149</f>
        <v>0</v>
      </c>
      <c r="G151" s="161">
        <f>pweektl_check!C149</f>
        <v>0</v>
      </c>
      <c r="H151" s="161">
        <f>pweektl_check!D149</f>
        <v>0</v>
      </c>
      <c r="I151" s="161">
        <f>pweektl_check!E149</f>
        <v>0</v>
      </c>
      <c r="J151" s="161">
        <f>pweektl_check!F149</f>
        <v>0</v>
      </c>
      <c r="K151" s="161">
        <f>pweektl_check!G149</f>
        <v>0</v>
      </c>
      <c r="L151" s="161">
        <f>pweektl_check!H149</f>
        <v>0</v>
      </c>
      <c r="M151" s="169">
        <f>pweektl_check!I149</f>
        <v>0</v>
      </c>
      <c r="N151" s="167">
        <v>0</v>
      </c>
      <c r="O151" s="167">
        <f>pweektl_check!J149</f>
        <v>6</v>
      </c>
      <c r="P151" s="173">
        <f>pweektl_check!K149</f>
        <v>995</v>
      </c>
      <c r="Q151" s="166"/>
    </row>
    <row r="152" spans="1:16" ht="49.5" customHeight="1">
      <c r="A152" s="119" t="s">
        <v>94</v>
      </c>
      <c r="B152" s="129" t="s">
        <v>106</v>
      </c>
      <c r="C152" s="42">
        <v>8</v>
      </c>
      <c r="D152" s="160">
        <v>0</v>
      </c>
      <c r="E152" s="161">
        <v>0</v>
      </c>
      <c r="F152" s="161">
        <f>pweektl_check!B150</f>
        <v>0</v>
      </c>
      <c r="G152" s="161">
        <f>pweektl_check!C150</f>
        <v>0</v>
      </c>
      <c r="H152" s="161">
        <f>pweektl_check!D150</f>
        <v>0</v>
      </c>
      <c r="I152" s="161">
        <f>pweektl_check!E150</f>
        <v>0</v>
      </c>
      <c r="J152" s="161">
        <f>pweektl_check!F150</f>
        <v>0</v>
      </c>
      <c r="K152" s="161">
        <f>pweektl_check!G150</f>
        <v>0</v>
      </c>
      <c r="L152" s="161">
        <f>pweektl_check!H150</f>
        <v>0</v>
      </c>
      <c r="M152" s="161">
        <f>pweektl_check!I150</f>
        <v>0</v>
      </c>
      <c r="N152" s="169">
        <v>0</v>
      </c>
      <c r="O152" s="167">
        <f>pweektl_check!J150</f>
        <v>0</v>
      </c>
      <c r="P152" s="173">
        <f>pweektl_check!K150</f>
        <v>2</v>
      </c>
    </row>
    <row r="153" spans="1:16" ht="49.5" customHeight="1">
      <c r="A153" s="119" t="s">
        <v>94</v>
      </c>
      <c r="B153" s="14" t="s">
        <v>105</v>
      </c>
      <c r="C153" s="165" t="s">
        <v>132</v>
      </c>
      <c r="D153" s="160">
        <v>0</v>
      </c>
      <c r="E153" s="161">
        <v>0</v>
      </c>
      <c r="F153" s="161">
        <f>pweektl_check!B151</f>
        <v>0</v>
      </c>
      <c r="G153" s="161">
        <f>pweektl_check!C151</f>
        <v>0</v>
      </c>
      <c r="H153" s="161">
        <f>pweektl_check!D151</f>
        <v>0</v>
      </c>
      <c r="I153" s="161">
        <f>pweektl_check!E151</f>
        <v>0</v>
      </c>
      <c r="J153" s="161">
        <f>pweektl_check!F151</f>
        <v>0</v>
      </c>
      <c r="K153" s="161">
        <f>pweektl_check!G151</f>
        <v>0</v>
      </c>
      <c r="L153" s="161">
        <f>pweektl_check!H151</f>
        <v>0</v>
      </c>
      <c r="M153" s="161">
        <f>pweektl_check!I151</f>
        <v>0</v>
      </c>
      <c r="N153" s="161">
        <v>0</v>
      </c>
      <c r="O153" s="169">
        <f>pweektl_check!J151</f>
        <v>0</v>
      </c>
      <c r="P153" s="173">
        <f>pweektl_check!K151</f>
        <v>164</v>
      </c>
    </row>
    <row r="154" spans="1:16" ht="49.5" customHeight="1" thickBot="1">
      <c r="A154" s="120" t="s">
        <v>94</v>
      </c>
      <c r="B154" s="22" t="s">
        <v>4</v>
      </c>
      <c r="C154" s="50">
        <v>-1</v>
      </c>
      <c r="D154" s="162">
        <v>0</v>
      </c>
      <c r="E154" s="163">
        <v>0</v>
      </c>
      <c r="F154" s="163">
        <f>pweektl_check!B152</f>
        <v>0</v>
      </c>
      <c r="G154" s="163">
        <f>pweektl_check!C152</f>
        <v>0</v>
      </c>
      <c r="H154" s="163">
        <f>pweektl_check!D152</f>
        <v>0</v>
      </c>
      <c r="I154" s="163">
        <f>pweektl_check!E152</f>
        <v>0</v>
      </c>
      <c r="J154" s="163">
        <f>pweektl_check!F152</f>
        <v>0</v>
      </c>
      <c r="K154" s="163">
        <f>pweektl_check!G152</f>
        <v>0</v>
      </c>
      <c r="L154" s="163">
        <f>pweektl_check!H152</f>
        <v>0</v>
      </c>
      <c r="M154" s="163">
        <f>pweektl_check!I152</f>
        <v>0</v>
      </c>
      <c r="N154" s="163">
        <v>0</v>
      </c>
      <c r="O154" s="163">
        <f>pweektl_check!J152</f>
        <v>0</v>
      </c>
      <c r="P154" s="174">
        <f>pweektl_check!K152</f>
        <v>18</v>
      </c>
    </row>
    <row r="155" ht="13.5" thickBot="1"/>
    <row r="156" spans="1:16" ht="12.75" customHeight="1">
      <c r="A156" s="1015" t="s">
        <v>199</v>
      </c>
      <c r="B156" s="1016"/>
      <c r="C156" s="1017"/>
      <c r="D156" s="127" t="s">
        <v>92</v>
      </c>
      <c r="E156" s="128" t="s">
        <v>74</v>
      </c>
      <c r="F156" s="128" t="s">
        <v>87</v>
      </c>
      <c r="G156" s="128" t="s">
        <v>95</v>
      </c>
      <c r="H156" s="128" t="s">
        <v>86</v>
      </c>
      <c r="I156" s="128" t="s">
        <v>89</v>
      </c>
      <c r="J156" s="128" t="s">
        <v>91</v>
      </c>
      <c r="K156" s="128" t="s">
        <v>90</v>
      </c>
      <c r="L156" s="128" t="s">
        <v>93</v>
      </c>
      <c r="M156" s="128" t="s">
        <v>88</v>
      </c>
      <c r="N156" s="128" t="s">
        <v>94</v>
      </c>
      <c r="O156" s="128" t="s">
        <v>94</v>
      </c>
      <c r="P156" s="1013" t="s">
        <v>104</v>
      </c>
    </row>
    <row r="157" spans="1:16" ht="45.75" customHeight="1">
      <c r="A157" s="1018"/>
      <c r="B157" s="1019"/>
      <c r="C157" s="1020"/>
      <c r="D157" s="77" t="s">
        <v>80</v>
      </c>
      <c r="E157" s="54" t="s">
        <v>76</v>
      </c>
      <c r="F157" s="54" t="s">
        <v>96</v>
      </c>
      <c r="G157" s="54" t="s">
        <v>99</v>
      </c>
      <c r="H157" s="54" t="s">
        <v>77</v>
      </c>
      <c r="I157" s="54" t="s">
        <v>83</v>
      </c>
      <c r="J157" s="54" t="s">
        <v>82</v>
      </c>
      <c r="K157" s="54" t="s">
        <v>79</v>
      </c>
      <c r="L157" s="54" t="s">
        <v>98</v>
      </c>
      <c r="M157" s="54" t="s">
        <v>78</v>
      </c>
      <c r="N157" s="42" t="s">
        <v>106</v>
      </c>
      <c r="O157" s="42" t="s">
        <v>105</v>
      </c>
      <c r="P157" s="1014"/>
    </row>
    <row r="158" spans="1:16" ht="19.5" customHeight="1" thickBot="1">
      <c r="A158" s="1021"/>
      <c r="B158" s="1022"/>
      <c r="C158" s="1023"/>
      <c r="D158" s="77">
        <v>1</v>
      </c>
      <c r="E158" s="54" t="s">
        <v>71</v>
      </c>
      <c r="F158" s="54">
        <v>1</v>
      </c>
      <c r="G158" s="54">
        <v>1</v>
      </c>
      <c r="H158" s="54" t="s">
        <v>71</v>
      </c>
      <c r="I158" s="54">
        <v>1</v>
      </c>
      <c r="J158" s="54">
        <v>1</v>
      </c>
      <c r="K158" s="54">
        <v>1</v>
      </c>
      <c r="L158" s="54">
        <v>1</v>
      </c>
      <c r="M158" s="54">
        <v>1</v>
      </c>
      <c r="N158" s="54">
        <v>8</v>
      </c>
      <c r="O158" s="142" t="s">
        <v>132</v>
      </c>
      <c r="P158" s="1014"/>
    </row>
    <row r="159" spans="1:16" ht="49.5" customHeight="1">
      <c r="A159" s="118" t="s">
        <v>92</v>
      </c>
      <c r="B159" s="74" t="s">
        <v>80</v>
      </c>
      <c r="C159" s="73">
        <v>1</v>
      </c>
      <c r="D159" s="170">
        <v>0</v>
      </c>
      <c r="E159" s="171">
        <v>0</v>
      </c>
      <c r="F159" s="171">
        <f>pweektl_check!B157</f>
        <v>0</v>
      </c>
      <c r="G159" s="171">
        <f>pweektl_check!C157</f>
        <v>0</v>
      </c>
      <c r="H159" s="171">
        <f>pweektl_check!D157</f>
        <v>0</v>
      </c>
      <c r="I159" s="171">
        <f>pweektl_check!E157</f>
        <v>0</v>
      </c>
      <c r="J159" s="171">
        <f>pweektl_check!F157</f>
        <v>0</v>
      </c>
      <c r="K159" s="171">
        <f>pweektl_check!G157</f>
        <v>0</v>
      </c>
      <c r="L159" s="171">
        <f>pweektl_check!H157</f>
        <v>0</v>
      </c>
      <c r="M159" s="171">
        <f>pweektl_check!I157</f>
        <v>0</v>
      </c>
      <c r="N159" s="171">
        <v>0</v>
      </c>
      <c r="O159" s="171">
        <f>pweektl_check!J157</f>
        <v>0</v>
      </c>
      <c r="P159" s="172">
        <f>pweektl_check!K157</f>
        <v>81</v>
      </c>
    </row>
    <row r="160" spans="1:16" ht="49.5" customHeight="1">
      <c r="A160" s="130" t="s">
        <v>74</v>
      </c>
      <c r="B160" s="20" t="s">
        <v>76</v>
      </c>
      <c r="C160" s="12" t="s">
        <v>71</v>
      </c>
      <c r="D160" s="160">
        <v>0</v>
      </c>
      <c r="E160" s="169">
        <v>0</v>
      </c>
      <c r="F160" s="167">
        <f>pweektl_check!B158</f>
        <v>1</v>
      </c>
      <c r="G160" s="167">
        <f>pweektl_check!C158</f>
        <v>10</v>
      </c>
      <c r="H160" s="167">
        <f>pweektl_check!D158</f>
        <v>13</v>
      </c>
      <c r="I160" s="167">
        <f>pweektl_check!E158</f>
        <v>48</v>
      </c>
      <c r="J160" s="167">
        <f>pweektl_check!F158</f>
        <v>63</v>
      </c>
      <c r="K160" s="167">
        <f>pweektl_check!G158</f>
        <v>8</v>
      </c>
      <c r="L160" s="167">
        <f>pweektl_check!H158</f>
        <v>288</v>
      </c>
      <c r="M160" s="167">
        <f>pweektl_check!I158</f>
        <v>8</v>
      </c>
      <c r="N160" s="167">
        <v>0</v>
      </c>
      <c r="O160" s="167">
        <f>pweektl_check!J158</f>
        <v>6</v>
      </c>
      <c r="P160" s="173">
        <f>pweektl_check!K158</f>
        <v>9029</v>
      </c>
    </row>
    <row r="161" spans="1:16" ht="49.5" customHeight="1">
      <c r="A161" s="119" t="s">
        <v>87</v>
      </c>
      <c r="B161" s="14" t="s">
        <v>96</v>
      </c>
      <c r="C161" s="13">
        <v>1</v>
      </c>
      <c r="D161" s="160">
        <v>0</v>
      </c>
      <c r="E161" s="161">
        <v>0</v>
      </c>
      <c r="F161" s="169">
        <f>pweektl_check!B159</f>
        <v>0</v>
      </c>
      <c r="G161" s="167">
        <f>pweektl_check!C159</f>
        <v>1</v>
      </c>
      <c r="H161" s="167">
        <f>pweektl_check!D159</f>
        <v>0</v>
      </c>
      <c r="I161" s="167">
        <f>pweektl_check!E159</f>
        <v>0</v>
      </c>
      <c r="J161" s="167">
        <f>pweektl_check!F159</f>
        <v>4</v>
      </c>
      <c r="K161" s="167">
        <f>pweektl_check!G159</f>
        <v>0</v>
      </c>
      <c r="L161" s="167">
        <f>pweektl_check!H159</f>
        <v>4</v>
      </c>
      <c r="M161" s="167">
        <f>pweektl_check!I159</f>
        <v>1</v>
      </c>
      <c r="N161" s="167">
        <v>0</v>
      </c>
      <c r="O161" s="167">
        <f>pweektl_check!J159</f>
        <v>1</v>
      </c>
      <c r="P161" s="173">
        <f>pweektl_check!K159</f>
        <v>665</v>
      </c>
    </row>
    <row r="162" spans="1:16" ht="49.5" customHeight="1">
      <c r="A162" s="119" t="s">
        <v>95</v>
      </c>
      <c r="B162" s="14" t="s">
        <v>99</v>
      </c>
      <c r="C162" s="13">
        <v>1</v>
      </c>
      <c r="D162" s="160">
        <v>0</v>
      </c>
      <c r="E162" s="161">
        <v>0</v>
      </c>
      <c r="F162" s="161">
        <f>pweektl_check!B160</f>
        <v>0</v>
      </c>
      <c r="G162" s="169">
        <f>pweektl_check!C160</f>
        <v>0</v>
      </c>
      <c r="H162" s="167">
        <f>pweektl_check!D160</f>
        <v>10</v>
      </c>
      <c r="I162" s="167">
        <f>pweektl_check!E160</f>
        <v>0</v>
      </c>
      <c r="J162" s="167">
        <f>pweektl_check!F160</f>
        <v>5</v>
      </c>
      <c r="K162" s="167">
        <f>pweektl_check!G160</f>
        <v>0</v>
      </c>
      <c r="L162" s="167">
        <f>pweektl_check!H160</f>
        <v>7</v>
      </c>
      <c r="M162" s="167">
        <f>pweektl_check!I160</f>
        <v>8</v>
      </c>
      <c r="N162" s="167">
        <v>0</v>
      </c>
      <c r="O162" s="167">
        <f>pweektl_check!J160</f>
        <v>1</v>
      </c>
      <c r="P162" s="173">
        <f>pweektl_check!K160</f>
        <v>191</v>
      </c>
    </row>
    <row r="163" spans="1:16" ht="52.5" customHeight="1">
      <c r="A163" s="119" t="s">
        <v>86</v>
      </c>
      <c r="B163" s="129" t="s">
        <v>77</v>
      </c>
      <c r="C163" s="42" t="s">
        <v>71</v>
      </c>
      <c r="D163" s="160">
        <v>0</v>
      </c>
      <c r="E163" s="161">
        <v>0</v>
      </c>
      <c r="F163" s="161">
        <f>pweektl_check!B161</f>
        <v>0</v>
      </c>
      <c r="G163" s="161">
        <f>pweektl_check!C161</f>
        <v>0</v>
      </c>
      <c r="H163" s="169">
        <f>pweektl_check!D161</f>
        <v>0</v>
      </c>
      <c r="I163" s="167">
        <f>pweektl_check!E161</f>
        <v>191</v>
      </c>
      <c r="J163" s="167">
        <f>pweektl_check!F161</f>
        <v>323</v>
      </c>
      <c r="K163" s="167">
        <f>pweektl_check!G161</f>
        <v>71</v>
      </c>
      <c r="L163" s="167">
        <f>pweektl_check!H161</f>
        <v>586</v>
      </c>
      <c r="M163" s="168">
        <f>pweektl_check!I161</f>
        <v>50</v>
      </c>
      <c r="N163" s="167">
        <v>0</v>
      </c>
      <c r="O163" s="167">
        <f>pweektl_check!J161</f>
        <v>4</v>
      </c>
      <c r="P163" s="173">
        <f>pweektl_check!K161</f>
        <v>1609</v>
      </c>
    </row>
    <row r="164" spans="1:16" ht="49.5" customHeight="1">
      <c r="A164" s="119" t="s">
        <v>89</v>
      </c>
      <c r="B164" s="14" t="s">
        <v>83</v>
      </c>
      <c r="C164" s="13">
        <v>1</v>
      </c>
      <c r="D164" s="160">
        <v>0</v>
      </c>
      <c r="E164" s="161">
        <v>0</v>
      </c>
      <c r="F164" s="161">
        <f>pweektl_check!B162</f>
        <v>0</v>
      </c>
      <c r="G164" s="161">
        <f>pweektl_check!C162</f>
        <v>0</v>
      </c>
      <c r="H164" s="161">
        <f>pweektl_check!D162</f>
        <v>0</v>
      </c>
      <c r="I164" s="169">
        <f>pweektl_check!E162</f>
        <v>0</v>
      </c>
      <c r="J164" s="167">
        <f>pweektl_check!F162</f>
        <v>0</v>
      </c>
      <c r="K164" s="167">
        <f>pweektl_check!G162</f>
        <v>0</v>
      </c>
      <c r="L164" s="167">
        <f>pweektl_check!H162</f>
        <v>2</v>
      </c>
      <c r="M164" s="167">
        <f>pweektl_check!I162</f>
        <v>23</v>
      </c>
      <c r="N164" s="167">
        <v>0</v>
      </c>
      <c r="O164" s="167">
        <f>pweektl_check!J162</f>
        <v>0</v>
      </c>
      <c r="P164" s="173">
        <f>pweektl_check!K162</f>
        <v>4862</v>
      </c>
    </row>
    <row r="165" spans="1:16" ht="49.5" customHeight="1">
      <c r="A165" s="119" t="s">
        <v>91</v>
      </c>
      <c r="B165" s="14" t="s">
        <v>82</v>
      </c>
      <c r="C165" s="13">
        <v>1</v>
      </c>
      <c r="D165" s="160">
        <v>0</v>
      </c>
      <c r="E165" s="161">
        <v>0</v>
      </c>
      <c r="F165" s="161">
        <f>pweektl_check!B163</f>
        <v>0</v>
      </c>
      <c r="G165" s="161">
        <f>pweektl_check!C163</f>
        <v>0</v>
      </c>
      <c r="H165" s="161">
        <f>pweektl_check!D163</f>
        <v>0</v>
      </c>
      <c r="I165" s="161">
        <f>pweektl_check!E163</f>
        <v>0</v>
      </c>
      <c r="J165" s="169">
        <f>pweektl_check!F163</f>
        <v>0</v>
      </c>
      <c r="K165" s="167">
        <f>pweektl_check!G163</f>
        <v>0</v>
      </c>
      <c r="L165" s="167">
        <f>pweektl_check!H163</f>
        <v>0</v>
      </c>
      <c r="M165" s="167">
        <f>pweektl_check!I163</f>
        <v>2</v>
      </c>
      <c r="N165" s="167">
        <v>0</v>
      </c>
      <c r="O165" s="167">
        <f>pweektl_check!J163</f>
        <v>0</v>
      </c>
      <c r="P165" s="173">
        <f>pweektl_check!K163</f>
        <v>1015</v>
      </c>
    </row>
    <row r="166" spans="1:16" ht="49.5" customHeight="1">
      <c r="A166" s="119" t="s">
        <v>90</v>
      </c>
      <c r="B166" s="14" t="s">
        <v>79</v>
      </c>
      <c r="C166" s="13">
        <v>1</v>
      </c>
      <c r="D166" s="160">
        <v>0</v>
      </c>
      <c r="E166" s="161">
        <v>0</v>
      </c>
      <c r="F166" s="161">
        <f>pweektl_check!B164</f>
        <v>0</v>
      </c>
      <c r="G166" s="161">
        <f>pweektl_check!C164</f>
        <v>0</v>
      </c>
      <c r="H166" s="161">
        <f>pweektl_check!D164</f>
        <v>0</v>
      </c>
      <c r="I166" s="161">
        <f>pweektl_check!E164</f>
        <v>0</v>
      </c>
      <c r="J166" s="161">
        <f>pweektl_check!F164</f>
        <v>0</v>
      </c>
      <c r="K166" s="169">
        <f>pweektl_check!G164</f>
        <v>0</v>
      </c>
      <c r="L166" s="167">
        <f>pweektl_check!H164</f>
        <v>4</v>
      </c>
      <c r="M166" s="167">
        <f>pweektl_check!I164</f>
        <v>1</v>
      </c>
      <c r="N166" s="167">
        <v>0</v>
      </c>
      <c r="O166" s="167">
        <f>pweektl_check!J164</f>
        <v>0</v>
      </c>
      <c r="P166" s="173">
        <f>pweektl_check!K164</f>
        <v>456</v>
      </c>
    </row>
    <row r="167" spans="1:16" ht="49.5" customHeight="1">
      <c r="A167" s="119" t="s">
        <v>93</v>
      </c>
      <c r="B167" s="14" t="s">
        <v>98</v>
      </c>
      <c r="C167" s="13">
        <v>1</v>
      </c>
      <c r="D167" s="160">
        <v>0</v>
      </c>
      <c r="E167" s="161">
        <v>0</v>
      </c>
      <c r="F167" s="161">
        <f>pweektl_check!B165</f>
        <v>0</v>
      </c>
      <c r="G167" s="161">
        <f>pweektl_check!C165</f>
        <v>0</v>
      </c>
      <c r="H167" s="161">
        <f>pweektl_check!D165</f>
        <v>0</v>
      </c>
      <c r="I167" s="161">
        <f>pweektl_check!E165</f>
        <v>0</v>
      </c>
      <c r="J167" s="161">
        <f>pweektl_check!F165</f>
        <v>0</v>
      </c>
      <c r="K167" s="161">
        <f>pweektl_check!G165</f>
        <v>0</v>
      </c>
      <c r="L167" s="169">
        <f>pweektl_check!H165</f>
        <v>0</v>
      </c>
      <c r="M167" s="167">
        <f>pweektl_check!I165</f>
        <v>81</v>
      </c>
      <c r="N167" s="167">
        <v>0</v>
      </c>
      <c r="O167" s="167">
        <f>pweektl_check!J165</f>
        <v>0</v>
      </c>
      <c r="P167" s="173">
        <f>pweektl_check!K165</f>
        <v>1513</v>
      </c>
    </row>
    <row r="168" spans="1:17" ht="49.5" customHeight="1">
      <c r="A168" s="119" t="s">
        <v>88</v>
      </c>
      <c r="B168" s="14" t="s">
        <v>78</v>
      </c>
      <c r="C168" s="13">
        <v>1</v>
      </c>
      <c r="D168" s="160">
        <v>0</v>
      </c>
      <c r="E168" s="161">
        <v>0</v>
      </c>
      <c r="F168" s="161">
        <f>pweektl_check!B166</f>
        <v>0</v>
      </c>
      <c r="G168" s="161">
        <f>pweektl_check!C166</f>
        <v>0</v>
      </c>
      <c r="H168" s="161">
        <f>pweektl_check!D166</f>
        <v>0</v>
      </c>
      <c r="I168" s="161">
        <f>pweektl_check!E166</f>
        <v>0</v>
      </c>
      <c r="J168" s="161">
        <f>pweektl_check!F166</f>
        <v>0</v>
      </c>
      <c r="K168" s="161">
        <f>pweektl_check!G166</f>
        <v>0</v>
      </c>
      <c r="L168" s="161">
        <f>pweektl_check!H166</f>
        <v>0</v>
      </c>
      <c r="M168" s="169">
        <f>pweektl_check!I166</f>
        <v>0</v>
      </c>
      <c r="N168" s="167">
        <v>0</v>
      </c>
      <c r="O168" s="167">
        <f>pweektl_check!J166</f>
        <v>6</v>
      </c>
      <c r="P168" s="173">
        <f>pweektl_check!K166</f>
        <v>952</v>
      </c>
      <c r="Q168" s="166"/>
    </row>
    <row r="169" spans="1:16" ht="49.5" customHeight="1">
      <c r="A169" s="119" t="s">
        <v>94</v>
      </c>
      <c r="B169" s="129" t="s">
        <v>106</v>
      </c>
      <c r="C169" s="42">
        <v>8</v>
      </c>
      <c r="D169" s="160">
        <v>0</v>
      </c>
      <c r="E169" s="161">
        <v>0</v>
      </c>
      <c r="F169" s="161">
        <f>pweektl_check!B167</f>
        <v>0</v>
      </c>
      <c r="G169" s="161">
        <f>pweektl_check!C167</f>
        <v>0</v>
      </c>
      <c r="H169" s="161">
        <f>pweektl_check!D167</f>
        <v>0</v>
      </c>
      <c r="I169" s="161">
        <f>pweektl_check!E167</f>
        <v>0</v>
      </c>
      <c r="J169" s="161">
        <f>pweektl_check!F167</f>
        <v>0</v>
      </c>
      <c r="K169" s="161">
        <f>pweektl_check!G167</f>
        <v>0</v>
      </c>
      <c r="L169" s="161">
        <f>pweektl_check!H167</f>
        <v>0</v>
      </c>
      <c r="M169" s="161">
        <f>pweektl_check!I167</f>
        <v>0</v>
      </c>
      <c r="N169" s="169">
        <v>0</v>
      </c>
      <c r="O169" s="167">
        <f>pweektl_check!J167</f>
        <v>0</v>
      </c>
      <c r="P169" s="173">
        <f>pweektl_check!K167</f>
        <v>1</v>
      </c>
    </row>
    <row r="170" spans="1:16" ht="49.5" customHeight="1">
      <c r="A170" s="119" t="s">
        <v>94</v>
      </c>
      <c r="B170" s="14" t="s">
        <v>105</v>
      </c>
      <c r="C170" s="165" t="s">
        <v>132</v>
      </c>
      <c r="D170" s="160">
        <v>0</v>
      </c>
      <c r="E170" s="161">
        <v>0</v>
      </c>
      <c r="F170" s="161">
        <f>pweektl_check!B168</f>
        <v>0</v>
      </c>
      <c r="G170" s="161">
        <f>pweektl_check!C168</f>
        <v>0</v>
      </c>
      <c r="H170" s="161">
        <f>pweektl_check!D168</f>
        <v>0</v>
      </c>
      <c r="I170" s="161">
        <f>pweektl_check!E168</f>
        <v>0</v>
      </c>
      <c r="J170" s="161">
        <f>pweektl_check!F168</f>
        <v>0</v>
      </c>
      <c r="K170" s="161">
        <f>pweektl_check!G168</f>
        <v>0</v>
      </c>
      <c r="L170" s="161">
        <f>pweektl_check!H168</f>
        <v>0</v>
      </c>
      <c r="M170" s="161">
        <f>pweektl_check!I168</f>
        <v>0</v>
      </c>
      <c r="N170" s="161">
        <v>0</v>
      </c>
      <c r="O170" s="169">
        <f>pweektl_check!J168</f>
        <v>0</v>
      </c>
      <c r="P170" s="173">
        <f>pweektl_check!K168</f>
        <v>134</v>
      </c>
    </row>
    <row r="171" spans="1:16" ht="49.5" customHeight="1" thickBot="1">
      <c r="A171" s="120" t="s">
        <v>94</v>
      </c>
      <c r="B171" s="22" t="s">
        <v>4</v>
      </c>
      <c r="C171" s="50">
        <v>-1</v>
      </c>
      <c r="D171" s="162">
        <v>0</v>
      </c>
      <c r="E171" s="163">
        <v>0</v>
      </c>
      <c r="F171" s="163">
        <f>pweektl_check!B169</f>
        <v>0</v>
      </c>
      <c r="G171" s="163">
        <f>pweektl_check!C169</f>
        <v>0</v>
      </c>
      <c r="H171" s="163">
        <f>pweektl_check!D169</f>
        <v>0</v>
      </c>
      <c r="I171" s="163">
        <f>pweektl_check!E169</f>
        <v>0</v>
      </c>
      <c r="J171" s="163">
        <f>pweektl_check!F169</f>
        <v>0</v>
      </c>
      <c r="K171" s="163">
        <f>pweektl_check!G169</f>
        <v>0</v>
      </c>
      <c r="L171" s="163">
        <f>pweektl_check!H169</f>
        <v>0</v>
      </c>
      <c r="M171" s="163">
        <f>pweektl_check!I169</f>
        <v>0</v>
      </c>
      <c r="N171" s="163">
        <v>0</v>
      </c>
      <c r="O171" s="163">
        <f>pweektl_check!J169</f>
        <v>0</v>
      </c>
      <c r="P171" s="174">
        <f>pweektl_check!K169</f>
        <v>12</v>
      </c>
    </row>
    <row r="172" ht="13.5" thickBot="1"/>
    <row r="173" spans="1:16" ht="12.75" customHeight="1">
      <c r="A173" s="1015" t="s">
        <v>201</v>
      </c>
      <c r="B173" s="1016"/>
      <c r="C173" s="1017"/>
      <c r="D173" s="127" t="s">
        <v>92</v>
      </c>
      <c r="E173" s="128" t="s">
        <v>74</v>
      </c>
      <c r="F173" s="128" t="s">
        <v>87</v>
      </c>
      <c r="G173" s="128" t="s">
        <v>95</v>
      </c>
      <c r="H173" s="128" t="s">
        <v>86</v>
      </c>
      <c r="I173" s="128" t="s">
        <v>89</v>
      </c>
      <c r="J173" s="128" t="s">
        <v>91</v>
      </c>
      <c r="K173" s="128" t="s">
        <v>90</v>
      </c>
      <c r="L173" s="128" t="s">
        <v>93</v>
      </c>
      <c r="M173" s="128" t="s">
        <v>88</v>
      </c>
      <c r="N173" s="128" t="s">
        <v>94</v>
      </c>
      <c r="O173" s="128" t="s">
        <v>94</v>
      </c>
      <c r="P173" s="1013" t="s">
        <v>104</v>
      </c>
    </row>
    <row r="174" spans="1:16" ht="45.75" customHeight="1">
      <c r="A174" s="1018"/>
      <c r="B174" s="1019"/>
      <c r="C174" s="1020"/>
      <c r="D174" s="77" t="s">
        <v>80</v>
      </c>
      <c r="E174" s="54" t="s">
        <v>76</v>
      </c>
      <c r="F174" s="54" t="s">
        <v>96</v>
      </c>
      <c r="G174" s="54" t="s">
        <v>99</v>
      </c>
      <c r="H174" s="54" t="s">
        <v>77</v>
      </c>
      <c r="I174" s="54" t="s">
        <v>83</v>
      </c>
      <c r="J174" s="54" t="s">
        <v>82</v>
      </c>
      <c r="K174" s="54" t="s">
        <v>79</v>
      </c>
      <c r="L174" s="54" t="s">
        <v>98</v>
      </c>
      <c r="M174" s="54" t="s">
        <v>78</v>
      </c>
      <c r="N174" s="42" t="s">
        <v>106</v>
      </c>
      <c r="O174" s="42" t="s">
        <v>105</v>
      </c>
      <c r="P174" s="1014"/>
    </row>
    <row r="175" spans="1:16" ht="19.5" customHeight="1" thickBot="1">
      <c r="A175" s="1021"/>
      <c r="B175" s="1022"/>
      <c r="C175" s="1023"/>
      <c r="D175" s="77">
        <v>1</v>
      </c>
      <c r="E175" s="54" t="s">
        <v>71</v>
      </c>
      <c r="F175" s="54">
        <v>1</v>
      </c>
      <c r="G175" s="54">
        <v>1</v>
      </c>
      <c r="H175" s="54" t="s">
        <v>71</v>
      </c>
      <c r="I175" s="54">
        <v>1</v>
      </c>
      <c r="J175" s="54">
        <v>1</v>
      </c>
      <c r="K175" s="54">
        <v>1</v>
      </c>
      <c r="L175" s="54">
        <v>1</v>
      </c>
      <c r="M175" s="54">
        <v>1</v>
      </c>
      <c r="N175" s="54">
        <v>8</v>
      </c>
      <c r="O175" s="142" t="s">
        <v>132</v>
      </c>
      <c r="P175" s="1014"/>
    </row>
    <row r="176" spans="1:16" ht="49.5" customHeight="1">
      <c r="A176" s="118" t="s">
        <v>92</v>
      </c>
      <c r="B176" s="74" t="s">
        <v>80</v>
      </c>
      <c r="C176" s="73">
        <v>1</v>
      </c>
      <c r="D176" s="170">
        <v>0</v>
      </c>
      <c r="E176" s="171">
        <v>0</v>
      </c>
      <c r="F176" s="171">
        <f>pweektl_check!B174</f>
        <v>0</v>
      </c>
      <c r="G176" s="171">
        <f>pweektl_check!C174</f>
        <v>0</v>
      </c>
      <c r="H176" s="171">
        <f>pweektl_check!D174</f>
        <v>0</v>
      </c>
      <c r="I176" s="171">
        <f>pweektl_check!E174</f>
        <v>0</v>
      </c>
      <c r="J176" s="171">
        <f>pweektl_check!F174</f>
        <v>0</v>
      </c>
      <c r="K176" s="171">
        <f>pweektl_check!G174</f>
        <v>0</v>
      </c>
      <c r="L176" s="171">
        <f>pweektl_check!H174</f>
        <v>0</v>
      </c>
      <c r="M176" s="171">
        <f>pweektl_check!I174</f>
        <v>0</v>
      </c>
      <c r="N176" s="171">
        <v>0</v>
      </c>
      <c r="O176" s="171">
        <f>pweektl_check!J174</f>
        <v>0</v>
      </c>
      <c r="P176" s="172">
        <f>pweektl_check!K174</f>
        <v>89</v>
      </c>
    </row>
    <row r="177" spans="1:16" ht="49.5" customHeight="1">
      <c r="A177" s="130" t="s">
        <v>74</v>
      </c>
      <c r="B177" s="20" t="s">
        <v>76</v>
      </c>
      <c r="C177" s="12" t="s">
        <v>71</v>
      </c>
      <c r="D177" s="160">
        <v>0</v>
      </c>
      <c r="E177" s="169">
        <v>0</v>
      </c>
      <c r="F177" s="167">
        <f>pweektl_check!B175</f>
        <v>1</v>
      </c>
      <c r="G177" s="167">
        <f>pweektl_check!C175</f>
        <v>11</v>
      </c>
      <c r="H177" s="167">
        <f>pweektl_check!D175</f>
        <v>12</v>
      </c>
      <c r="I177" s="167">
        <f>pweektl_check!E175</f>
        <v>46</v>
      </c>
      <c r="J177" s="167">
        <f>pweektl_check!F175</f>
        <v>64</v>
      </c>
      <c r="K177" s="167">
        <f>pweektl_check!G175</f>
        <v>6</v>
      </c>
      <c r="L177" s="167">
        <f>pweektl_check!H175</f>
        <v>289</v>
      </c>
      <c r="M177" s="167">
        <f>pweektl_check!I175</f>
        <v>9</v>
      </c>
      <c r="N177" s="167">
        <v>0</v>
      </c>
      <c r="O177" s="167">
        <f>pweektl_check!J175</f>
        <v>8</v>
      </c>
      <c r="P177" s="173">
        <f>pweektl_check!K175</f>
        <v>8987</v>
      </c>
    </row>
    <row r="178" spans="1:16" ht="49.5" customHeight="1">
      <c r="A178" s="119" t="s">
        <v>87</v>
      </c>
      <c r="B178" s="14" t="s">
        <v>96</v>
      </c>
      <c r="C178" s="13">
        <v>1</v>
      </c>
      <c r="D178" s="160">
        <v>0</v>
      </c>
      <c r="E178" s="161">
        <v>0</v>
      </c>
      <c r="F178" s="169">
        <f>pweektl_check!B176</f>
        <v>0</v>
      </c>
      <c r="G178" s="167">
        <f>pweektl_check!C176</f>
        <v>2</v>
      </c>
      <c r="H178" s="167">
        <f>pweektl_check!D176</f>
        <v>0</v>
      </c>
      <c r="I178" s="167">
        <f>pweektl_check!E176</f>
        <v>0</v>
      </c>
      <c r="J178" s="167">
        <f>pweektl_check!F176</f>
        <v>4</v>
      </c>
      <c r="K178" s="167">
        <f>pweektl_check!G176</f>
        <v>0</v>
      </c>
      <c r="L178" s="167">
        <f>pweektl_check!H176</f>
        <v>4</v>
      </c>
      <c r="M178" s="167">
        <f>pweektl_check!I176</f>
        <v>1</v>
      </c>
      <c r="N178" s="167">
        <v>0</v>
      </c>
      <c r="O178" s="167">
        <f>pweektl_check!J176</f>
        <v>1</v>
      </c>
      <c r="P178" s="173">
        <f>pweektl_check!K176</f>
        <v>661</v>
      </c>
    </row>
    <row r="179" spans="1:16" ht="49.5" customHeight="1">
      <c r="A179" s="119" t="s">
        <v>95</v>
      </c>
      <c r="B179" s="14" t="s">
        <v>99</v>
      </c>
      <c r="C179" s="13">
        <v>1</v>
      </c>
      <c r="D179" s="160">
        <v>0</v>
      </c>
      <c r="E179" s="161">
        <v>0</v>
      </c>
      <c r="F179" s="161">
        <f>pweektl_check!B177</f>
        <v>0</v>
      </c>
      <c r="G179" s="169">
        <f>pweektl_check!C177</f>
        <v>0</v>
      </c>
      <c r="H179" s="167">
        <f>pweektl_check!D177</f>
        <v>8</v>
      </c>
      <c r="I179" s="167">
        <f>pweektl_check!E177</f>
        <v>0</v>
      </c>
      <c r="J179" s="167">
        <f>pweektl_check!F177</f>
        <v>5</v>
      </c>
      <c r="K179" s="167">
        <f>pweektl_check!G177</f>
        <v>0</v>
      </c>
      <c r="L179" s="167">
        <f>pweektl_check!H177</f>
        <v>8</v>
      </c>
      <c r="M179" s="167">
        <f>pweektl_check!I177</f>
        <v>7</v>
      </c>
      <c r="N179" s="167">
        <v>0</v>
      </c>
      <c r="O179" s="167">
        <f>pweektl_check!J177</f>
        <v>1</v>
      </c>
      <c r="P179" s="173">
        <f>pweektl_check!K177</f>
        <v>187</v>
      </c>
    </row>
    <row r="180" spans="1:16" ht="52.5" customHeight="1">
      <c r="A180" s="119" t="s">
        <v>86</v>
      </c>
      <c r="B180" s="129" t="s">
        <v>77</v>
      </c>
      <c r="C180" s="42" t="s">
        <v>71</v>
      </c>
      <c r="D180" s="160">
        <v>0</v>
      </c>
      <c r="E180" s="161">
        <v>0</v>
      </c>
      <c r="F180" s="161">
        <f>pweektl_check!B178</f>
        <v>0</v>
      </c>
      <c r="G180" s="161">
        <f>pweektl_check!C178</f>
        <v>0</v>
      </c>
      <c r="H180" s="169">
        <f>pweektl_check!D178</f>
        <v>0</v>
      </c>
      <c r="I180" s="167">
        <f>pweektl_check!E178</f>
        <v>193</v>
      </c>
      <c r="J180" s="167">
        <f>pweektl_check!F178</f>
        <v>318</v>
      </c>
      <c r="K180" s="167">
        <f>pweektl_check!G178</f>
        <v>70</v>
      </c>
      <c r="L180" s="167">
        <f>pweektl_check!H178</f>
        <v>586</v>
      </c>
      <c r="M180" s="168">
        <f>pweektl_check!I178</f>
        <v>50</v>
      </c>
      <c r="N180" s="167">
        <v>0</v>
      </c>
      <c r="O180" s="167">
        <f>pweektl_check!J178</f>
        <v>3</v>
      </c>
      <c r="P180" s="173">
        <f>pweektl_check!K178</f>
        <v>1625</v>
      </c>
    </row>
    <row r="181" spans="1:16" ht="49.5" customHeight="1">
      <c r="A181" s="119" t="s">
        <v>89</v>
      </c>
      <c r="B181" s="14" t="s">
        <v>83</v>
      </c>
      <c r="C181" s="13">
        <v>1</v>
      </c>
      <c r="D181" s="160">
        <v>0</v>
      </c>
      <c r="E181" s="161">
        <v>0</v>
      </c>
      <c r="F181" s="161">
        <f>pweektl_check!B179</f>
        <v>0</v>
      </c>
      <c r="G181" s="161">
        <f>pweektl_check!C179</f>
        <v>0</v>
      </c>
      <c r="H181" s="161">
        <f>pweektl_check!D179</f>
        <v>0</v>
      </c>
      <c r="I181" s="169">
        <f>pweektl_check!E179</f>
        <v>0</v>
      </c>
      <c r="J181" s="167">
        <f>pweektl_check!F179</f>
        <v>0</v>
      </c>
      <c r="K181" s="167">
        <f>pweektl_check!G179</f>
        <v>0</v>
      </c>
      <c r="L181" s="167">
        <f>pweektl_check!H179</f>
        <v>2</v>
      </c>
      <c r="M181" s="167">
        <f>pweektl_check!I179</f>
        <v>24</v>
      </c>
      <c r="N181" s="167">
        <v>0</v>
      </c>
      <c r="O181" s="167">
        <f>pweektl_check!J179</f>
        <v>0</v>
      </c>
      <c r="P181" s="173">
        <f>pweektl_check!K179</f>
        <v>4872</v>
      </c>
    </row>
    <row r="182" spans="1:16" ht="49.5" customHeight="1">
      <c r="A182" s="119" t="s">
        <v>91</v>
      </c>
      <c r="B182" s="14" t="s">
        <v>82</v>
      </c>
      <c r="C182" s="13">
        <v>1</v>
      </c>
      <c r="D182" s="160">
        <v>0</v>
      </c>
      <c r="E182" s="161">
        <v>0</v>
      </c>
      <c r="F182" s="161">
        <f>pweektl_check!B180</f>
        <v>0</v>
      </c>
      <c r="G182" s="161">
        <f>pweektl_check!C180</f>
        <v>0</v>
      </c>
      <c r="H182" s="161">
        <f>pweektl_check!D180</f>
        <v>0</v>
      </c>
      <c r="I182" s="161">
        <f>pweektl_check!E180</f>
        <v>0</v>
      </c>
      <c r="J182" s="169">
        <f>pweektl_check!F180</f>
        <v>0</v>
      </c>
      <c r="K182" s="167">
        <f>pweektl_check!G180</f>
        <v>0</v>
      </c>
      <c r="L182" s="167">
        <f>pweektl_check!H180</f>
        <v>0</v>
      </c>
      <c r="M182" s="167">
        <f>pweektl_check!I180</f>
        <v>3</v>
      </c>
      <c r="N182" s="167">
        <v>0</v>
      </c>
      <c r="O182" s="167">
        <f>pweektl_check!J180</f>
        <v>0</v>
      </c>
      <c r="P182" s="173">
        <f>pweektl_check!K180</f>
        <v>1014</v>
      </c>
    </row>
    <row r="183" spans="1:16" ht="49.5" customHeight="1">
      <c r="A183" s="119" t="s">
        <v>90</v>
      </c>
      <c r="B183" s="14" t="s">
        <v>79</v>
      </c>
      <c r="C183" s="13">
        <v>1</v>
      </c>
      <c r="D183" s="160">
        <v>0</v>
      </c>
      <c r="E183" s="161">
        <v>0</v>
      </c>
      <c r="F183" s="161">
        <f>pweektl_check!B181</f>
        <v>0</v>
      </c>
      <c r="G183" s="161">
        <f>pweektl_check!C181</f>
        <v>0</v>
      </c>
      <c r="H183" s="161">
        <f>pweektl_check!D181</f>
        <v>0</v>
      </c>
      <c r="I183" s="161">
        <f>pweektl_check!E181</f>
        <v>0</v>
      </c>
      <c r="J183" s="161">
        <f>pweektl_check!F181</f>
        <v>0</v>
      </c>
      <c r="K183" s="169">
        <f>pweektl_check!G181</f>
        <v>0</v>
      </c>
      <c r="L183" s="167">
        <f>pweektl_check!H181</f>
        <v>5</v>
      </c>
      <c r="M183" s="167">
        <f>pweektl_check!I181</f>
        <v>1</v>
      </c>
      <c r="N183" s="167">
        <v>0</v>
      </c>
      <c r="O183" s="167">
        <f>pweektl_check!J181</f>
        <v>0</v>
      </c>
      <c r="P183" s="173">
        <f>pweektl_check!K181</f>
        <v>455</v>
      </c>
    </row>
    <row r="184" spans="1:16" ht="49.5" customHeight="1">
      <c r="A184" s="119" t="s">
        <v>93</v>
      </c>
      <c r="B184" s="14" t="s">
        <v>98</v>
      </c>
      <c r="C184" s="13">
        <v>1</v>
      </c>
      <c r="D184" s="160">
        <v>0</v>
      </c>
      <c r="E184" s="161">
        <v>0</v>
      </c>
      <c r="F184" s="161">
        <f>pweektl_check!B182</f>
        <v>0</v>
      </c>
      <c r="G184" s="161">
        <f>pweektl_check!C182</f>
        <v>0</v>
      </c>
      <c r="H184" s="161">
        <f>pweektl_check!D182</f>
        <v>0</v>
      </c>
      <c r="I184" s="161">
        <f>pweektl_check!E182</f>
        <v>0</v>
      </c>
      <c r="J184" s="161">
        <f>pweektl_check!F182</f>
        <v>0</v>
      </c>
      <c r="K184" s="161">
        <f>pweektl_check!G182</f>
        <v>0</v>
      </c>
      <c r="L184" s="169">
        <f>pweektl_check!H182</f>
        <v>0</v>
      </c>
      <c r="M184" s="167">
        <f>pweektl_check!I182</f>
        <v>82</v>
      </c>
      <c r="N184" s="167">
        <v>0</v>
      </c>
      <c r="O184" s="167">
        <f>pweektl_check!J182</f>
        <v>0</v>
      </c>
      <c r="P184" s="173">
        <f>pweektl_check!K182</f>
        <v>1512</v>
      </c>
    </row>
    <row r="185" spans="1:17" ht="49.5" customHeight="1">
      <c r="A185" s="119" t="s">
        <v>88</v>
      </c>
      <c r="B185" s="14" t="s">
        <v>78</v>
      </c>
      <c r="C185" s="13">
        <v>1</v>
      </c>
      <c r="D185" s="160">
        <v>0</v>
      </c>
      <c r="E185" s="161">
        <v>0</v>
      </c>
      <c r="F185" s="161">
        <f>pweektl_check!B183</f>
        <v>0</v>
      </c>
      <c r="G185" s="161">
        <f>pweektl_check!C183</f>
        <v>0</v>
      </c>
      <c r="H185" s="161">
        <f>pweektl_check!D183</f>
        <v>0</v>
      </c>
      <c r="I185" s="161">
        <f>pweektl_check!E183</f>
        <v>0</v>
      </c>
      <c r="J185" s="161">
        <f>pweektl_check!F183</f>
        <v>0</v>
      </c>
      <c r="K185" s="161">
        <f>pweektl_check!G183</f>
        <v>0</v>
      </c>
      <c r="L185" s="161">
        <f>pweektl_check!H183</f>
        <v>0</v>
      </c>
      <c r="M185" s="169">
        <f>pweektl_check!I183</f>
        <v>0</v>
      </c>
      <c r="N185" s="167">
        <v>0</v>
      </c>
      <c r="O185" s="167">
        <f>pweektl_check!J183</f>
        <v>5</v>
      </c>
      <c r="P185" s="173">
        <f>pweektl_check!K183</f>
        <v>969</v>
      </c>
      <c r="Q185" s="166"/>
    </row>
    <row r="186" spans="1:16" ht="49.5" customHeight="1">
      <c r="A186" s="119" t="s">
        <v>94</v>
      </c>
      <c r="B186" s="129" t="s">
        <v>106</v>
      </c>
      <c r="C186" s="42">
        <v>8</v>
      </c>
      <c r="D186" s="160">
        <v>0</v>
      </c>
      <c r="E186" s="161">
        <v>0</v>
      </c>
      <c r="F186" s="161">
        <f>pweektl_check!B184</f>
        <v>0</v>
      </c>
      <c r="G186" s="161">
        <f>pweektl_check!C184</f>
        <v>0</v>
      </c>
      <c r="H186" s="161">
        <f>pweektl_check!D184</f>
        <v>0</v>
      </c>
      <c r="I186" s="161">
        <f>pweektl_check!E184</f>
        <v>0</v>
      </c>
      <c r="J186" s="161">
        <f>pweektl_check!F184</f>
        <v>0</v>
      </c>
      <c r="K186" s="161">
        <f>pweektl_check!G184</f>
        <v>0</v>
      </c>
      <c r="L186" s="161">
        <f>pweektl_check!H184</f>
        <v>0</v>
      </c>
      <c r="M186" s="161">
        <f>pweektl_check!I184</f>
        <v>0</v>
      </c>
      <c r="N186" s="169">
        <v>0</v>
      </c>
      <c r="O186" s="167">
        <f>pweektl_check!J184</f>
        <v>0</v>
      </c>
      <c r="P186" s="173">
        <f>pweektl_check!K184</f>
        <v>1</v>
      </c>
    </row>
    <row r="187" spans="1:16" ht="49.5" customHeight="1">
      <c r="A187" s="119" t="s">
        <v>94</v>
      </c>
      <c r="B187" s="14" t="s">
        <v>105</v>
      </c>
      <c r="C187" s="165" t="s">
        <v>132</v>
      </c>
      <c r="D187" s="160">
        <v>0</v>
      </c>
      <c r="E187" s="161">
        <v>0</v>
      </c>
      <c r="F187" s="161">
        <f>pweektl_check!B185</f>
        <v>0</v>
      </c>
      <c r="G187" s="161">
        <f>pweektl_check!C185</f>
        <v>0</v>
      </c>
      <c r="H187" s="161">
        <f>pweektl_check!D185</f>
        <v>0</v>
      </c>
      <c r="I187" s="161">
        <f>pweektl_check!E185</f>
        <v>0</v>
      </c>
      <c r="J187" s="161">
        <f>pweektl_check!F185</f>
        <v>0</v>
      </c>
      <c r="K187" s="161">
        <f>pweektl_check!G185</f>
        <v>0</v>
      </c>
      <c r="L187" s="161">
        <f>pweektl_check!H185</f>
        <v>0</v>
      </c>
      <c r="M187" s="161">
        <f>pweektl_check!I185</f>
        <v>0</v>
      </c>
      <c r="N187" s="161">
        <v>0</v>
      </c>
      <c r="O187" s="169">
        <f>pweektl_check!J185</f>
        <v>0</v>
      </c>
      <c r="P187" s="173">
        <f>pweektl_check!K185</f>
        <v>141</v>
      </c>
    </row>
    <row r="188" spans="1:16" ht="49.5" customHeight="1" thickBot="1">
      <c r="A188" s="120" t="s">
        <v>94</v>
      </c>
      <c r="B188" s="22" t="s">
        <v>4</v>
      </c>
      <c r="C188" s="50">
        <v>-1</v>
      </c>
      <c r="D188" s="162">
        <v>0</v>
      </c>
      <c r="E188" s="163">
        <v>0</v>
      </c>
      <c r="F188" s="163">
        <f>pweektl_check!B186</f>
        <v>0</v>
      </c>
      <c r="G188" s="163">
        <f>pweektl_check!C186</f>
        <v>0</v>
      </c>
      <c r="H188" s="163">
        <f>pweektl_check!D186</f>
        <v>0</v>
      </c>
      <c r="I188" s="163">
        <f>pweektl_check!E186</f>
        <v>0</v>
      </c>
      <c r="J188" s="163">
        <f>pweektl_check!F186</f>
        <v>0</v>
      </c>
      <c r="K188" s="163">
        <f>pweektl_check!G186</f>
        <v>0</v>
      </c>
      <c r="L188" s="163">
        <f>pweektl_check!H186</f>
        <v>0</v>
      </c>
      <c r="M188" s="163">
        <f>pweektl_check!I186</f>
        <v>0</v>
      </c>
      <c r="N188" s="163">
        <v>0</v>
      </c>
      <c r="O188" s="163">
        <f>pweektl_check!J186</f>
        <v>0</v>
      </c>
      <c r="P188" s="174">
        <f>pweektl_check!K186</f>
        <v>9</v>
      </c>
    </row>
    <row r="189" ht="13.5" thickBot="1"/>
    <row r="190" spans="1:16" ht="12.75" customHeight="1">
      <c r="A190" s="1015" t="s">
        <v>200</v>
      </c>
      <c r="B190" s="1016"/>
      <c r="C190" s="1017"/>
      <c r="D190" s="127" t="s">
        <v>92</v>
      </c>
      <c r="E190" s="128" t="s">
        <v>74</v>
      </c>
      <c r="F190" s="128" t="s">
        <v>87</v>
      </c>
      <c r="G190" s="128" t="s">
        <v>95</v>
      </c>
      <c r="H190" s="128" t="s">
        <v>86</v>
      </c>
      <c r="I190" s="128" t="s">
        <v>89</v>
      </c>
      <c r="J190" s="128" t="s">
        <v>91</v>
      </c>
      <c r="K190" s="128" t="s">
        <v>90</v>
      </c>
      <c r="L190" s="128" t="s">
        <v>93</v>
      </c>
      <c r="M190" s="128" t="s">
        <v>88</v>
      </c>
      <c r="N190" s="128" t="s">
        <v>94</v>
      </c>
      <c r="O190" s="128" t="s">
        <v>94</v>
      </c>
      <c r="P190" s="1013" t="s">
        <v>104</v>
      </c>
    </row>
    <row r="191" spans="1:16" ht="45.75" customHeight="1">
      <c r="A191" s="1018"/>
      <c r="B191" s="1019"/>
      <c r="C191" s="1020"/>
      <c r="D191" s="77" t="s">
        <v>80</v>
      </c>
      <c r="E191" s="54" t="s">
        <v>76</v>
      </c>
      <c r="F191" s="54" t="s">
        <v>96</v>
      </c>
      <c r="G191" s="54" t="s">
        <v>99</v>
      </c>
      <c r="H191" s="54" t="s">
        <v>77</v>
      </c>
      <c r="I191" s="54" t="s">
        <v>83</v>
      </c>
      <c r="J191" s="54" t="s">
        <v>82</v>
      </c>
      <c r="K191" s="54" t="s">
        <v>79</v>
      </c>
      <c r="L191" s="54" t="s">
        <v>98</v>
      </c>
      <c r="M191" s="54" t="s">
        <v>78</v>
      </c>
      <c r="N191" s="42" t="s">
        <v>106</v>
      </c>
      <c r="O191" s="42" t="s">
        <v>105</v>
      </c>
      <c r="P191" s="1014"/>
    </row>
    <row r="192" spans="1:16" ht="19.5" customHeight="1" thickBot="1">
      <c r="A192" s="1021"/>
      <c r="B192" s="1022"/>
      <c r="C192" s="1023"/>
      <c r="D192" s="77">
        <v>1</v>
      </c>
      <c r="E192" s="54" t="s">
        <v>71</v>
      </c>
      <c r="F192" s="54">
        <v>1</v>
      </c>
      <c r="G192" s="54">
        <v>1</v>
      </c>
      <c r="H192" s="54" t="s">
        <v>71</v>
      </c>
      <c r="I192" s="54">
        <v>1</v>
      </c>
      <c r="J192" s="54">
        <v>1</v>
      </c>
      <c r="K192" s="54">
        <v>1</v>
      </c>
      <c r="L192" s="54">
        <v>1</v>
      </c>
      <c r="M192" s="54">
        <v>1</v>
      </c>
      <c r="N192" s="54">
        <v>8</v>
      </c>
      <c r="O192" s="142" t="s">
        <v>132</v>
      </c>
      <c r="P192" s="1014"/>
    </row>
    <row r="193" spans="1:16" ht="49.5" customHeight="1">
      <c r="A193" s="118" t="s">
        <v>92</v>
      </c>
      <c r="B193" s="74" t="s">
        <v>80</v>
      </c>
      <c r="C193" s="73">
        <v>1</v>
      </c>
      <c r="D193" s="170">
        <v>0</v>
      </c>
      <c r="E193" s="171">
        <v>0</v>
      </c>
      <c r="F193" s="171">
        <f>pweektl_check!B191</f>
        <v>0</v>
      </c>
      <c r="G193" s="171">
        <f>pweektl_check!C191</f>
        <v>0</v>
      </c>
      <c r="H193" s="171">
        <f>pweektl_check!D191</f>
        <v>0</v>
      </c>
      <c r="I193" s="171">
        <f>pweektl_check!E191</f>
        <v>0</v>
      </c>
      <c r="J193" s="171">
        <f>pweektl_check!F191</f>
        <v>0</v>
      </c>
      <c r="K193" s="171">
        <f>pweektl_check!G191</f>
        <v>0</v>
      </c>
      <c r="L193" s="171">
        <f>pweektl_check!H191</f>
        <v>0</v>
      </c>
      <c r="M193" s="171">
        <f>pweektl_check!I191</f>
        <v>0</v>
      </c>
      <c r="N193" s="171">
        <v>0</v>
      </c>
      <c r="O193" s="171">
        <f>pweektl_check!J191</f>
        <v>0</v>
      </c>
      <c r="P193" s="172">
        <f>pweektl_check!K191</f>
        <v>89</v>
      </c>
    </row>
    <row r="194" spans="1:16" ht="49.5" customHeight="1">
      <c r="A194" s="130" t="s">
        <v>74</v>
      </c>
      <c r="B194" s="20" t="s">
        <v>76</v>
      </c>
      <c r="C194" s="12" t="s">
        <v>71</v>
      </c>
      <c r="D194" s="160">
        <v>0</v>
      </c>
      <c r="E194" s="169">
        <v>0</v>
      </c>
      <c r="F194" s="167">
        <f>pweektl_check!B192</f>
        <v>1</v>
      </c>
      <c r="G194" s="167">
        <f>pweektl_check!C192</f>
        <v>9</v>
      </c>
      <c r="H194" s="167">
        <f>pweektl_check!D192</f>
        <v>11</v>
      </c>
      <c r="I194" s="167">
        <f>pweektl_check!E192</f>
        <v>47</v>
      </c>
      <c r="J194" s="167">
        <f>pweektl_check!F192</f>
        <v>66</v>
      </c>
      <c r="K194" s="167">
        <f>pweektl_check!G192</f>
        <v>3</v>
      </c>
      <c r="L194" s="167">
        <f>pweektl_check!H192</f>
        <v>293</v>
      </c>
      <c r="M194" s="167">
        <f>pweektl_check!I192</f>
        <v>15</v>
      </c>
      <c r="N194" s="167">
        <v>0</v>
      </c>
      <c r="O194" s="167">
        <f>pweektl_check!J192</f>
        <v>8</v>
      </c>
      <c r="P194" s="173">
        <f>pweektl_check!K192</f>
        <v>8926</v>
      </c>
    </row>
    <row r="195" spans="1:16" ht="49.5" customHeight="1">
      <c r="A195" s="119" t="s">
        <v>87</v>
      </c>
      <c r="B195" s="14" t="s">
        <v>96</v>
      </c>
      <c r="C195" s="13">
        <v>1</v>
      </c>
      <c r="D195" s="160">
        <v>0</v>
      </c>
      <c r="E195" s="161">
        <v>0</v>
      </c>
      <c r="F195" s="169">
        <f>pweektl_check!B193</f>
        <v>0</v>
      </c>
      <c r="G195" s="167">
        <f>pweektl_check!C193</f>
        <v>1</v>
      </c>
      <c r="H195" s="167">
        <f>pweektl_check!D193</f>
        <v>0</v>
      </c>
      <c r="I195" s="167">
        <f>pweektl_check!E193</f>
        <v>0</v>
      </c>
      <c r="J195" s="167">
        <f>pweektl_check!F193</f>
        <v>4</v>
      </c>
      <c r="K195" s="167">
        <f>pweektl_check!G193</f>
        <v>1</v>
      </c>
      <c r="L195" s="167">
        <f>pweektl_check!H193</f>
        <v>3</v>
      </c>
      <c r="M195" s="167">
        <f>pweektl_check!I193</f>
        <v>1</v>
      </c>
      <c r="N195" s="167">
        <v>0</v>
      </c>
      <c r="O195" s="167">
        <f>pweektl_check!J193</f>
        <v>1</v>
      </c>
      <c r="P195" s="173">
        <f>pweektl_check!K193</f>
        <v>657</v>
      </c>
    </row>
    <row r="196" spans="1:16" ht="49.5" customHeight="1">
      <c r="A196" s="119" t="s">
        <v>95</v>
      </c>
      <c r="B196" s="14" t="s">
        <v>99</v>
      </c>
      <c r="C196" s="13">
        <v>1</v>
      </c>
      <c r="D196" s="160">
        <v>0</v>
      </c>
      <c r="E196" s="161">
        <v>0</v>
      </c>
      <c r="F196" s="161">
        <f>pweektl_check!B194</f>
        <v>0</v>
      </c>
      <c r="G196" s="169">
        <f>pweektl_check!C194</f>
        <v>0</v>
      </c>
      <c r="H196" s="167">
        <f>pweektl_check!D194</f>
        <v>9</v>
      </c>
      <c r="I196" s="167">
        <f>pweektl_check!E194</f>
        <v>0</v>
      </c>
      <c r="J196" s="167">
        <f>pweektl_check!F194</f>
        <v>5</v>
      </c>
      <c r="K196" s="167">
        <f>pweektl_check!G194</f>
        <v>0</v>
      </c>
      <c r="L196" s="167">
        <f>pweektl_check!H194</f>
        <v>7</v>
      </c>
      <c r="M196" s="167">
        <f>pweektl_check!I194</f>
        <v>5</v>
      </c>
      <c r="N196" s="167">
        <v>0</v>
      </c>
      <c r="O196" s="167">
        <f>pweektl_check!J194</f>
        <v>1</v>
      </c>
      <c r="P196" s="173">
        <f>pweektl_check!K194</f>
        <v>180</v>
      </c>
    </row>
    <row r="197" spans="1:16" ht="52.5" customHeight="1">
      <c r="A197" s="119" t="s">
        <v>86</v>
      </c>
      <c r="B197" s="129" t="s">
        <v>77</v>
      </c>
      <c r="C197" s="42" t="s">
        <v>71</v>
      </c>
      <c r="D197" s="160">
        <v>0</v>
      </c>
      <c r="E197" s="161">
        <v>0</v>
      </c>
      <c r="F197" s="161">
        <f>pweektl_check!B195</f>
        <v>0</v>
      </c>
      <c r="G197" s="161">
        <f>pweektl_check!C195</f>
        <v>0</v>
      </c>
      <c r="H197" s="169">
        <f>pweektl_check!D195</f>
        <v>0</v>
      </c>
      <c r="I197" s="167">
        <f>pweektl_check!E195</f>
        <v>190</v>
      </c>
      <c r="J197" s="167">
        <f>pweektl_check!F195</f>
        <v>316</v>
      </c>
      <c r="K197" s="167">
        <f>pweektl_check!G195</f>
        <v>68</v>
      </c>
      <c r="L197" s="167">
        <f>pweektl_check!H195</f>
        <v>582</v>
      </c>
      <c r="M197" s="168">
        <f>pweektl_check!I195</f>
        <v>54</v>
      </c>
      <c r="N197" s="167">
        <v>0</v>
      </c>
      <c r="O197" s="167">
        <f>pweektl_check!J195</f>
        <v>3</v>
      </c>
      <c r="P197" s="173">
        <f>pweektl_check!K195</f>
        <v>1623</v>
      </c>
    </row>
    <row r="198" spans="1:16" ht="49.5" customHeight="1">
      <c r="A198" s="119" t="s">
        <v>89</v>
      </c>
      <c r="B198" s="14" t="s">
        <v>83</v>
      </c>
      <c r="C198" s="13">
        <v>1</v>
      </c>
      <c r="D198" s="160">
        <v>0</v>
      </c>
      <c r="E198" s="161">
        <v>0</v>
      </c>
      <c r="F198" s="161">
        <f>pweektl_check!B196</f>
        <v>0</v>
      </c>
      <c r="G198" s="161">
        <f>pweektl_check!C196</f>
        <v>0</v>
      </c>
      <c r="H198" s="161">
        <f>pweektl_check!D196</f>
        <v>0</v>
      </c>
      <c r="I198" s="169">
        <f>pweektl_check!E196</f>
        <v>0</v>
      </c>
      <c r="J198" s="167">
        <f>pweektl_check!F196</f>
        <v>0</v>
      </c>
      <c r="K198" s="167">
        <f>pweektl_check!G196</f>
        <v>0</v>
      </c>
      <c r="L198" s="167">
        <f>pweektl_check!H196</f>
        <v>2</v>
      </c>
      <c r="M198" s="167">
        <f>pweektl_check!I196</f>
        <v>24</v>
      </c>
      <c r="N198" s="167">
        <v>0</v>
      </c>
      <c r="O198" s="167">
        <f>pweektl_check!J196</f>
        <v>0</v>
      </c>
      <c r="P198" s="173">
        <f>pweektl_check!K196</f>
        <v>4886</v>
      </c>
    </row>
    <row r="199" spans="1:16" ht="49.5" customHeight="1">
      <c r="A199" s="119" t="s">
        <v>91</v>
      </c>
      <c r="B199" s="14" t="s">
        <v>82</v>
      </c>
      <c r="C199" s="13">
        <v>1</v>
      </c>
      <c r="D199" s="160">
        <v>0</v>
      </c>
      <c r="E199" s="161">
        <v>0</v>
      </c>
      <c r="F199" s="161">
        <f>pweektl_check!B197</f>
        <v>0</v>
      </c>
      <c r="G199" s="161">
        <f>pweektl_check!C197</f>
        <v>0</v>
      </c>
      <c r="H199" s="161">
        <f>pweektl_check!D197</f>
        <v>0</v>
      </c>
      <c r="I199" s="161">
        <f>pweektl_check!E197</f>
        <v>0</v>
      </c>
      <c r="J199" s="169">
        <f>pweektl_check!F197</f>
        <v>0</v>
      </c>
      <c r="K199" s="167">
        <f>pweektl_check!G197</f>
        <v>0</v>
      </c>
      <c r="L199" s="167">
        <f>pweektl_check!H197</f>
        <v>0</v>
      </c>
      <c r="M199" s="167">
        <f>pweektl_check!I197</f>
        <v>0</v>
      </c>
      <c r="N199" s="167">
        <v>0</v>
      </c>
      <c r="O199" s="167">
        <f>pweektl_check!J197</f>
        <v>0</v>
      </c>
      <c r="P199" s="173">
        <f>pweektl_check!K197</f>
        <v>1014</v>
      </c>
    </row>
    <row r="200" spans="1:16" ht="49.5" customHeight="1">
      <c r="A200" s="119" t="s">
        <v>90</v>
      </c>
      <c r="B200" s="14" t="s">
        <v>79</v>
      </c>
      <c r="C200" s="13">
        <v>1</v>
      </c>
      <c r="D200" s="160">
        <v>0</v>
      </c>
      <c r="E200" s="161">
        <v>0</v>
      </c>
      <c r="F200" s="161">
        <f>pweektl_check!B198</f>
        <v>0</v>
      </c>
      <c r="G200" s="161">
        <f>pweektl_check!C198</f>
        <v>0</v>
      </c>
      <c r="H200" s="161">
        <f>pweektl_check!D198</f>
        <v>0</v>
      </c>
      <c r="I200" s="161">
        <f>pweektl_check!E198</f>
        <v>0</v>
      </c>
      <c r="J200" s="161">
        <f>pweektl_check!F198</f>
        <v>0</v>
      </c>
      <c r="K200" s="169">
        <f>pweektl_check!G198</f>
        <v>0</v>
      </c>
      <c r="L200" s="167">
        <f>pweektl_check!H198</f>
        <v>6</v>
      </c>
      <c r="M200" s="167">
        <f>pweektl_check!I198</f>
        <v>1</v>
      </c>
      <c r="N200" s="167">
        <v>0</v>
      </c>
      <c r="O200" s="167">
        <f>pweektl_check!J198</f>
        <v>0</v>
      </c>
      <c r="P200" s="173">
        <f>pweektl_check!K198</f>
        <v>459</v>
      </c>
    </row>
    <row r="201" spans="1:16" ht="49.5" customHeight="1">
      <c r="A201" s="119" t="s">
        <v>93</v>
      </c>
      <c r="B201" s="14" t="s">
        <v>98</v>
      </c>
      <c r="C201" s="13">
        <v>1</v>
      </c>
      <c r="D201" s="160">
        <v>0</v>
      </c>
      <c r="E201" s="161">
        <v>0</v>
      </c>
      <c r="F201" s="161">
        <f>pweektl_check!B199</f>
        <v>0</v>
      </c>
      <c r="G201" s="161">
        <f>pweektl_check!C199</f>
        <v>0</v>
      </c>
      <c r="H201" s="161">
        <f>pweektl_check!D199</f>
        <v>0</v>
      </c>
      <c r="I201" s="161">
        <f>pweektl_check!E199</f>
        <v>0</v>
      </c>
      <c r="J201" s="161">
        <f>pweektl_check!F199</f>
        <v>0</v>
      </c>
      <c r="K201" s="161">
        <f>pweektl_check!G199</f>
        <v>0</v>
      </c>
      <c r="L201" s="169">
        <f>pweektl_check!H199</f>
        <v>0</v>
      </c>
      <c r="M201" s="167">
        <f>pweektl_check!I199</f>
        <v>81</v>
      </c>
      <c r="N201" s="167">
        <v>0</v>
      </c>
      <c r="O201" s="167">
        <f>pweektl_check!J199</f>
        <v>0</v>
      </c>
      <c r="P201" s="173">
        <f>pweektl_check!K199</f>
        <v>1519</v>
      </c>
    </row>
    <row r="202" spans="1:17" ht="49.5" customHeight="1">
      <c r="A202" s="119" t="s">
        <v>88</v>
      </c>
      <c r="B202" s="14" t="s">
        <v>78</v>
      </c>
      <c r="C202" s="13">
        <v>1</v>
      </c>
      <c r="D202" s="160">
        <v>0</v>
      </c>
      <c r="E202" s="161">
        <v>0</v>
      </c>
      <c r="F202" s="161">
        <f>pweektl_check!B200</f>
        <v>0</v>
      </c>
      <c r="G202" s="161">
        <f>pweektl_check!C200</f>
        <v>0</v>
      </c>
      <c r="H202" s="161">
        <f>pweektl_check!D200</f>
        <v>0</v>
      </c>
      <c r="I202" s="161">
        <f>pweektl_check!E200</f>
        <v>0</v>
      </c>
      <c r="J202" s="161">
        <f>pweektl_check!F200</f>
        <v>0</v>
      </c>
      <c r="K202" s="161">
        <f>pweektl_check!G200</f>
        <v>0</v>
      </c>
      <c r="L202" s="161">
        <f>pweektl_check!H200</f>
        <v>0</v>
      </c>
      <c r="M202" s="169">
        <f>pweektl_check!I200</f>
        <v>0</v>
      </c>
      <c r="N202" s="167">
        <v>0</v>
      </c>
      <c r="O202" s="167">
        <f>pweektl_check!J200</f>
        <v>5</v>
      </c>
      <c r="P202" s="173">
        <f>pweektl_check!K200</f>
        <v>1017</v>
      </c>
      <c r="Q202" s="166"/>
    </row>
    <row r="203" spans="1:16" ht="49.5" customHeight="1">
      <c r="A203" s="119" t="s">
        <v>94</v>
      </c>
      <c r="B203" s="129" t="s">
        <v>106</v>
      </c>
      <c r="C203" s="42">
        <v>8</v>
      </c>
      <c r="D203" s="160">
        <v>0</v>
      </c>
      <c r="E203" s="161">
        <v>0</v>
      </c>
      <c r="F203" s="161">
        <f>pweektl_check!B201</f>
        <v>0</v>
      </c>
      <c r="G203" s="161">
        <f>pweektl_check!C201</f>
        <v>0</v>
      </c>
      <c r="H203" s="161">
        <f>pweektl_check!D201</f>
        <v>0</v>
      </c>
      <c r="I203" s="161">
        <f>pweektl_check!E201</f>
        <v>0</v>
      </c>
      <c r="J203" s="161">
        <f>pweektl_check!F201</f>
        <v>0</v>
      </c>
      <c r="K203" s="161">
        <f>pweektl_check!G201</f>
        <v>0</v>
      </c>
      <c r="L203" s="161">
        <f>pweektl_check!H201</f>
        <v>0</v>
      </c>
      <c r="M203" s="161">
        <f>pweektl_check!I201</f>
        <v>0</v>
      </c>
      <c r="N203" s="169">
        <v>0</v>
      </c>
      <c r="O203" s="167">
        <f>pweektl_check!J201</f>
        <v>0</v>
      </c>
      <c r="P203" s="173">
        <f>pweektl_check!K201</f>
        <v>1</v>
      </c>
    </row>
    <row r="204" spans="1:16" ht="49.5" customHeight="1">
      <c r="A204" s="119" t="s">
        <v>94</v>
      </c>
      <c r="B204" s="14" t="s">
        <v>105</v>
      </c>
      <c r="C204" s="165" t="s">
        <v>132</v>
      </c>
      <c r="D204" s="160">
        <v>0</v>
      </c>
      <c r="E204" s="161">
        <v>0</v>
      </c>
      <c r="F204" s="161">
        <f>pweektl_check!B202</f>
        <v>0</v>
      </c>
      <c r="G204" s="161">
        <f>pweektl_check!C202</f>
        <v>0</v>
      </c>
      <c r="H204" s="161">
        <f>pweektl_check!D202</f>
        <v>0</v>
      </c>
      <c r="I204" s="161">
        <f>pweektl_check!E202</f>
        <v>0</v>
      </c>
      <c r="J204" s="161">
        <f>pweektl_check!F202</f>
        <v>0</v>
      </c>
      <c r="K204" s="161">
        <f>pweektl_check!G202</f>
        <v>0</v>
      </c>
      <c r="L204" s="161">
        <f>pweektl_check!H202</f>
        <v>0</v>
      </c>
      <c r="M204" s="161">
        <f>pweektl_check!I202</f>
        <v>0</v>
      </c>
      <c r="N204" s="161">
        <v>0</v>
      </c>
      <c r="O204" s="169">
        <f>pweektl_check!J202</f>
        <v>0</v>
      </c>
      <c r="P204" s="173">
        <f>pweektl_check!K202</f>
        <v>146</v>
      </c>
    </row>
    <row r="205" spans="1:16" ht="49.5" customHeight="1" thickBot="1">
      <c r="A205" s="120" t="s">
        <v>94</v>
      </c>
      <c r="B205" s="22" t="s">
        <v>4</v>
      </c>
      <c r="C205" s="50">
        <v>-1</v>
      </c>
      <c r="D205" s="162">
        <v>0</v>
      </c>
      <c r="E205" s="163">
        <v>0</v>
      </c>
      <c r="F205" s="163">
        <f>pweektl_check!B203</f>
        <v>0</v>
      </c>
      <c r="G205" s="163">
        <f>pweektl_check!C203</f>
        <v>0</v>
      </c>
      <c r="H205" s="163">
        <f>pweektl_check!D203</f>
        <v>0</v>
      </c>
      <c r="I205" s="163">
        <f>pweektl_check!E203</f>
        <v>0</v>
      </c>
      <c r="J205" s="163">
        <f>pweektl_check!F203</f>
        <v>0</v>
      </c>
      <c r="K205" s="163">
        <f>pweektl_check!G203</f>
        <v>0</v>
      </c>
      <c r="L205" s="163">
        <f>pweektl_check!H203</f>
        <v>0</v>
      </c>
      <c r="M205" s="163">
        <f>pweektl_check!I203</f>
        <v>0</v>
      </c>
      <c r="N205" s="163">
        <v>0</v>
      </c>
      <c r="O205" s="163">
        <f>pweektl_check!J203</f>
        <v>0</v>
      </c>
      <c r="P205" s="174">
        <f>pweektl_check!K203</f>
        <v>11</v>
      </c>
    </row>
  </sheetData>
  <sheetProtection/>
  <mergeCells count="24">
    <mergeCell ref="P3:P5"/>
    <mergeCell ref="P71:P73"/>
    <mergeCell ref="A88:C90"/>
    <mergeCell ref="A105:C107"/>
    <mergeCell ref="A3:C5"/>
    <mergeCell ref="A20:C22"/>
    <mergeCell ref="A37:C39"/>
    <mergeCell ref="A54:C56"/>
    <mergeCell ref="A71:C73"/>
    <mergeCell ref="P88:P90"/>
    <mergeCell ref="P20:P22"/>
    <mergeCell ref="P37:P39"/>
    <mergeCell ref="P54:P56"/>
    <mergeCell ref="P173:P175"/>
    <mergeCell ref="P190:P192"/>
    <mergeCell ref="A139:C141"/>
    <mergeCell ref="P105:P107"/>
    <mergeCell ref="P139:P141"/>
    <mergeCell ref="A122:C124"/>
    <mergeCell ref="A156:C158"/>
    <mergeCell ref="A173:C175"/>
    <mergeCell ref="A190:C192"/>
    <mergeCell ref="P156:P158"/>
    <mergeCell ref="P122:P124"/>
  </mergeCells>
  <printOptions/>
  <pageMargins left="0.2362204724409449" right="0.15748031496062992" top="0.8661417322834646" bottom="0.984251968503937" header="0.15748031496062992" footer="0.5118110236220472"/>
  <pageSetup fitToHeight="1" fitToWidth="1" horizontalDpi="600" verticalDpi="600" orientation="landscape" paperSize="9" scale="10" r:id="rId1"/>
</worksheet>
</file>

<file path=xl/worksheets/sheet13.xml><?xml version="1.0" encoding="utf-8"?>
<worksheet xmlns="http://schemas.openxmlformats.org/spreadsheetml/2006/main" xmlns:r="http://schemas.openxmlformats.org/officeDocument/2006/relationships">
  <sheetPr>
    <pageSetUpPr fitToPage="1"/>
  </sheetPr>
  <dimension ref="A1:CS39"/>
  <sheetViews>
    <sheetView zoomScaleSheetLayoutView="75" zoomScalePageLayoutView="0" workbookViewId="0" topLeftCell="A1">
      <selection activeCell="H5" sqref="H5"/>
    </sheetView>
  </sheetViews>
  <sheetFormatPr defaultColWidth="9.140625" defaultRowHeight="12.75"/>
  <cols>
    <col min="1" max="1" width="4.57421875" style="71" customWidth="1"/>
    <col min="2" max="2" width="7.421875" style="71" customWidth="1"/>
    <col min="3" max="3" width="3.8515625" style="71" customWidth="1"/>
    <col min="4" max="4" width="19.7109375" style="71" customWidth="1"/>
    <col min="5" max="11" width="8.8515625" style="71" customWidth="1"/>
    <col min="12" max="17" width="10.7109375" style="71" customWidth="1"/>
    <col min="18" max="18" width="10.7109375" style="45" customWidth="1"/>
    <col min="19" max="19" width="10.28125" style="45" customWidth="1"/>
    <col min="20" max="20" width="10.28125" style="3" customWidth="1"/>
    <col min="21" max="21" width="10.28125" style="70" customWidth="1"/>
    <col min="22" max="97" width="9.140625" style="70" customWidth="1"/>
    <col min="98" max="16384" width="9.140625" style="71" customWidth="1"/>
  </cols>
  <sheetData>
    <row r="1" s="443" customFormat="1" ht="12.75">
      <c r="A1" s="84" t="s">
        <v>515</v>
      </c>
    </row>
    <row r="2" spans="1:3" s="443" customFormat="1" ht="12.75">
      <c r="A2" s="71" t="s">
        <v>526</v>
      </c>
      <c r="C2" s="71" t="s">
        <v>535</v>
      </c>
    </row>
    <row r="3" s="443" customFormat="1" ht="12.75">
      <c r="C3" s="274" t="s">
        <v>534</v>
      </c>
    </row>
    <row r="4" s="443" customFormat="1" ht="13.5" thickBot="1">
      <c r="E4" s="2"/>
    </row>
    <row r="5" spans="1:16" s="443" customFormat="1" ht="12.75">
      <c r="A5" s="85">
        <v>-1</v>
      </c>
      <c r="B5" s="71"/>
      <c r="C5" s="85" t="s">
        <v>67</v>
      </c>
      <c r="D5" s="86"/>
      <c r="E5" s="71"/>
      <c r="F5" s="92"/>
      <c r="G5" s="92"/>
      <c r="H5" s="395">
        <f>SUM(I36:K36)</f>
        <v>7097</v>
      </c>
      <c r="I5" s="395">
        <f>H5</f>
        <v>7097</v>
      </c>
      <c r="J5" s="395">
        <f>I5</f>
        <v>7097</v>
      </c>
      <c r="K5" s="395">
        <f>H5</f>
        <v>7097</v>
      </c>
      <c r="L5" s="2"/>
      <c r="M5" s="2"/>
      <c r="N5" s="2"/>
      <c r="O5" s="70"/>
      <c r="P5" s="2"/>
    </row>
    <row r="6" spans="1:97" ht="12.75">
      <c r="A6" s="99">
        <v>111</v>
      </c>
      <c r="C6" s="103" t="s">
        <v>545</v>
      </c>
      <c r="F6" s="70"/>
      <c r="G6" s="70"/>
      <c r="H6" s="397">
        <f>E34</f>
        <v>3571</v>
      </c>
      <c r="I6" s="397">
        <f>H6</f>
        <v>3571</v>
      </c>
      <c r="J6" s="774">
        <f>SUM(I6:I9)</f>
        <v>4161</v>
      </c>
      <c r="K6" s="1026">
        <f>SUM(J6:J10)</f>
        <v>4206</v>
      </c>
      <c r="L6" s="70"/>
      <c r="M6" s="70"/>
      <c r="N6" s="70"/>
      <c r="O6" s="70"/>
      <c r="P6" s="70"/>
      <c r="Q6" s="70"/>
      <c r="R6" s="70"/>
      <c r="S6" s="70"/>
      <c r="T6" s="70"/>
      <c r="CH6" s="71"/>
      <c r="CI6" s="71"/>
      <c r="CJ6" s="71"/>
      <c r="CK6" s="71"/>
      <c r="CL6" s="71"/>
      <c r="CM6" s="71"/>
      <c r="CN6" s="71"/>
      <c r="CO6" s="71"/>
      <c r="CP6" s="71"/>
      <c r="CQ6" s="71"/>
      <c r="CR6" s="71"/>
      <c r="CS6" s="71"/>
    </row>
    <row r="7" spans="1:97" ht="12.75">
      <c r="A7" s="80">
        <v>121</v>
      </c>
      <c r="C7" s="103" t="s">
        <v>546</v>
      </c>
      <c r="F7" s="70"/>
      <c r="G7" s="70"/>
      <c r="H7" s="415">
        <f>E35</f>
        <v>469</v>
      </c>
      <c r="I7" s="415">
        <f>H7</f>
        <v>469</v>
      </c>
      <c r="J7" s="775"/>
      <c r="K7" s="1027"/>
      <c r="L7" s="70"/>
      <c r="M7" s="70"/>
      <c r="N7" s="70"/>
      <c r="O7" s="70"/>
      <c r="P7" s="70"/>
      <c r="Q7" s="70"/>
      <c r="R7" s="70"/>
      <c r="S7" s="70"/>
      <c r="T7" s="70"/>
      <c r="CH7" s="71"/>
      <c r="CI7" s="71"/>
      <c r="CJ7" s="71"/>
      <c r="CK7" s="71"/>
      <c r="CL7" s="71"/>
      <c r="CM7" s="71"/>
      <c r="CN7" s="71"/>
      <c r="CO7" s="71"/>
      <c r="CP7" s="71"/>
      <c r="CQ7" s="71"/>
      <c r="CR7" s="71"/>
      <c r="CS7" s="71"/>
    </row>
    <row r="8" spans="1:97" ht="12.75">
      <c r="A8" s="80">
        <v>191</v>
      </c>
      <c r="C8" s="103" t="s">
        <v>547</v>
      </c>
      <c r="F8" s="70"/>
      <c r="G8" s="70"/>
      <c r="H8" s="413">
        <f>SUM(F36)</f>
        <v>107</v>
      </c>
      <c r="I8" s="1024">
        <f>SUM(H8:H9)</f>
        <v>121</v>
      </c>
      <c r="J8" s="775"/>
      <c r="K8" s="1027"/>
      <c r="L8" s="70"/>
      <c r="M8" s="70"/>
      <c r="N8" s="70"/>
      <c r="O8" s="70"/>
      <c r="P8" s="70"/>
      <c r="Q8" s="70"/>
      <c r="R8" s="70"/>
      <c r="S8" s="70"/>
      <c r="T8" s="70"/>
      <c r="CH8" s="71"/>
      <c r="CI8" s="71"/>
      <c r="CJ8" s="71"/>
      <c r="CK8" s="71"/>
      <c r="CL8" s="71"/>
      <c r="CM8" s="71"/>
      <c r="CN8" s="71"/>
      <c r="CO8" s="71"/>
      <c r="CP8" s="71"/>
      <c r="CQ8" s="71"/>
      <c r="CR8" s="71"/>
      <c r="CS8" s="71"/>
    </row>
    <row r="9" spans="1:97" ht="12.75">
      <c r="A9" s="80">
        <v>192</v>
      </c>
      <c r="C9" s="103" t="s">
        <v>548</v>
      </c>
      <c r="F9" s="70"/>
      <c r="G9" s="70"/>
      <c r="H9" s="415">
        <f>SUM(G36)</f>
        <v>14</v>
      </c>
      <c r="I9" s="1025"/>
      <c r="J9" s="776"/>
      <c r="K9" s="1027"/>
      <c r="L9" s="70"/>
      <c r="M9" s="70"/>
      <c r="N9" s="70"/>
      <c r="O9" s="70"/>
      <c r="P9" s="70"/>
      <c r="Q9" s="70"/>
      <c r="R9" s="70"/>
      <c r="S9" s="70"/>
      <c r="T9" s="70"/>
      <c r="CH9" s="71"/>
      <c r="CI9" s="71"/>
      <c r="CJ9" s="71"/>
      <c r="CK9" s="71"/>
      <c r="CL9" s="71"/>
      <c r="CM9" s="71"/>
      <c r="CN9" s="71"/>
      <c r="CO9" s="71"/>
      <c r="CP9" s="71"/>
      <c r="CQ9" s="71"/>
      <c r="CR9" s="71"/>
      <c r="CS9" s="71"/>
    </row>
    <row r="10" spans="1:97" ht="12.75">
      <c r="A10" s="80">
        <v>291</v>
      </c>
      <c r="C10" s="103" t="s">
        <v>549</v>
      </c>
      <c r="F10" s="70"/>
      <c r="G10" s="70"/>
      <c r="H10" s="427">
        <f>SUM(H36)</f>
        <v>45</v>
      </c>
      <c r="I10" s="427">
        <f>H10</f>
        <v>45</v>
      </c>
      <c r="J10" s="427">
        <f>I10</f>
        <v>45</v>
      </c>
      <c r="K10" s="1028"/>
      <c r="L10" s="70"/>
      <c r="M10" s="70"/>
      <c r="N10" s="70"/>
      <c r="O10" s="70"/>
      <c r="P10" s="70"/>
      <c r="Q10" s="70"/>
      <c r="R10" s="70"/>
      <c r="S10" s="70"/>
      <c r="T10" s="70"/>
      <c r="CH10" s="71"/>
      <c r="CI10" s="71"/>
      <c r="CJ10" s="71"/>
      <c r="CK10" s="71"/>
      <c r="CL10" s="71"/>
      <c r="CM10" s="71"/>
      <c r="CN10" s="71"/>
      <c r="CO10" s="71"/>
      <c r="CP10" s="71"/>
      <c r="CQ10" s="71"/>
      <c r="CR10" s="71"/>
      <c r="CS10" s="71"/>
    </row>
    <row r="11" spans="1:97" ht="13.5" thickBot="1">
      <c r="A11" s="88" t="s">
        <v>2</v>
      </c>
      <c r="C11" s="85" t="s">
        <v>68</v>
      </c>
      <c r="D11" s="86"/>
      <c r="F11" s="70"/>
      <c r="G11" s="70"/>
      <c r="H11" s="396">
        <f>E36</f>
        <v>0</v>
      </c>
      <c r="I11" s="396">
        <f>H11</f>
        <v>0</v>
      </c>
      <c r="J11" s="396">
        <f>I11</f>
        <v>0</v>
      </c>
      <c r="K11" s="396">
        <f>I11</f>
        <v>0</v>
      </c>
      <c r="L11" s="70"/>
      <c r="M11" s="70"/>
      <c r="N11" s="70"/>
      <c r="O11" s="70"/>
      <c r="P11" s="70"/>
      <c r="Q11" s="70"/>
      <c r="R11" s="70"/>
      <c r="S11" s="70"/>
      <c r="T11" s="70"/>
      <c r="CH11" s="71"/>
      <c r="CI11" s="71"/>
      <c r="CJ11" s="71"/>
      <c r="CK11" s="71"/>
      <c r="CL11" s="71"/>
      <c r="CM11" s="71"/>
      <c r="CN11" s="71"/>
      <c r="CO11" s="71"/>
      <c r="CP11" s="71"/>
      <c r="CQ11" s="71"/>
      <c r="CR11" s="71"/>
      <c r="CS11" s="71"/>
    </row>
    <row r="12" spans="6:16" s="89" customFormat="1" ht="13.5" thickBot="1">
      <c r="F12" s="93"/>
      <c r="G12" s="93"/>
      <c r="H12" s="93"/>
      <c r="I12" s="93"/>
      <c r="J12" s="186"/>
      <c r="K12" s="220">
        <f>SUM(K5:K11)</f>
        <v>11303</v>
      </c>
      <c r="L12" s="87"/>
      <c r="M12" s="94"/>
      <c r="N12" s="94"/>
      <c r="O12" s="94"/>
      <c r="P12" s="94"/>
    </row>
    <row r="13" spans="5:97" ht="14.25" thickBot="1" thickTop="1">
      <c r="E13" s="221"/>
      <c r="Q13" s="70"/>
      <c r="R13" s="70"/>
      <c r="S13" s="70"/>
      <c r="T13" s="70"/>
      <c r="CJ13" s="71"/>
      <c r="CK13" s="71"/>
      <c r="CL13" s="71"/>
      <c r="CM13" s="71"/>
      <c r="CN13" s="71"/>
      <c r="CO13" s="71"/>
      <c r="CP13" s="71"/>
      <c r="CQ13" s="71"/>
      <c r="CR13" s="71"/>
      <c r="CS13" s="71"/>
    </row>
    <row r="14" spans="1:97" ht="12.75">
      <c r="A14" s="84" t="s">
        <v>515</v>
      </c>
      <c r="B14" s="70"/>
      <c r="C14" s="70"/>
      <c r="D14" s="70"/>
      <c r="E14" s="744" t="s">
        <v>436</v>
      </c>
      <c r="F14" s="745"/>
      <c r="G14" s="745"/>
      <c r="H14" s="745"/>
      <c r="I14" s="745"/>
      <c r="J14" s="745"/>
      <c r="K14" s="746"/>
      <c r="L14" s="202"/>
      <c r="M14" s="202"/>
      <c r="N14" s="202"/>
      <c r="O14" s="202"/>
      <c r="P14" s="202"/>
      <c r="Q14" s="70"/>
      <c r="R14" s="70"/>
      <c r="S14" s="70"/>
      <c r="T14" s="70"/>
      <c r="CH14" s="71"/>
      <c r="CI14" s="71"/>
      <c r="CJ14" s="71"/>
      <c r="CK14" s="71"/>
      <c r="CL14" s="71"/>
      <c r="CM14" s="71"/>
      <c r="CN14" s="71"/>
      <c r="CO14" s="71"/>
      <c r="CP14" s="71"/>
      <c r="CQ14" s="71"/>
      <c r="CR14" s="71"/>
      <c r="CS14" s="71"/>
    </row>
    <row r="15" spans="1:97" ht="12.75">
      <c r="A15" s="70"/>
      <c r="B15" s="70"/>
      <c r="C15" s="70"/>
      <c r="D15" s="70"/>
      <c r="E15" s="747" t="s">
        <v>437</v>
      </c>
      <c r="F15" s="748"/>
      <c r="G15" s="748"/>
      <c r="H15" s="748"/>
      <c r="I15" s="748"/>
      <c r="J15" s="748"/>
      <c r="K15" s="749"/>
      <c r="L15" s="201"/>
      <c r="M15" s="201"/>
      <c r="N15" s="201"/>
      <c r="O15" s="201"/>
      <c r="P15" s="201"/>
      <c r="Q15" s="70"/>
      <c r="R15" s="70"/>
      <c r="S15" s="70"/>
      <c r="T15" s="70"/>
      <c r="CH15" s="71"/>
      <c r="CI15" s="71"/>
      <c r="CJ15" s="71"/>
      <c r="CK15" s="71"/>
      <c r="CL15" s="71"/>
      <c r="CM15" s="71"/>
      <c r="CN15" s="71"/>
      <c r="CO15" s="71"/>
      <c r="CP15" s="71"/>
      <c r="CQ15" s="71"/>
      <c r="CR15" s="71"/>
      <c r="CS15" s="71"/>
    </row>
    <row r="16" spans="1:97" ht="12.75">
      <c r="A16" s="70"/>
      <c r="B16" s="70"/>
      <c r="C16" s="70"/>
      <c r="D16" s="70"/>
      <c r="E16" s="747" t="s">
        <v>205</v>
      </c>
      <c r="F16" s="748"/>
      <c r="G16" s="748"/>
      <c r="H16" s="748"/>
      <c r="I16" s="748"/>
      <c r="J16" s="750"/>
      <c r="K16" s="315" t="s">
        <v>330</v>
      </c>
      <c r="L16" s="70"/>
      <c r="M16" s="70"/>
      <c r="N16" s="70"/>
      <c r="O16" s="70"/>
      <c r="P16" s="70"/>
      <c r="Q16" s="70"/>
      <c r="R16" s="70"/>
      <c r="S16" s="70"/>
      <c r="T16" s="70"/>
      <c r="CC16" s="71"/>
      <c r="CD16" s="71"/>
      <c r="CE16" s="71"/>
      <c r="CF16" s="71"/>
      <c r="CG16" s="71"/>
      <c r="CH16" s="71"/>
      <c r="CI16" s="71"/>
      <c r="CJ16" s="71"/>
      <c r="CK16" s="71"/>
      <c r="CL16" s="71"/>
      <c r="CM16" s="71"/>
      <c r="CN16" s="71"/>
      <c r="CO16" s="71"/>
      <c r="CP16" s="71"/>
      <c r="CQ16" s="71"/>
      <c r="CR16" s="71"/>
      <c r="CS16" s="71"/>
    </row>
    <row r="17" spans="1:97" ht="12.75">
      <c r="A17" s="70"/>
      <c r="B17" s="70"/>
      <c r="C17" s="70"/>
      <c r="D17" s="70"/>
      <c r="E17" s="751" t="s">
        <v>438</v>
      </c>
      <c r="F17" s="752"/>
      <c r="G17" s="752"/>
      <c r="H17" s="752"/>
      <c r="I17" s="752"/>
      <c r="J17" s="753"/>
      <c r="K17" s="754" t="s">
        <v>283</v>
      </c>
      <c r="L17" s="70"/>
      <c r="M17" s="70"/>
      <c r="N17" s="70"/>
      <c r="R17" s="70"/>
      <c r="S17" s="70"/>
      <c r="T17" s="70"/>
      <c r="CC17" s="71"/>
      <c r="CD17" s="71"/>
      <c r="CE17" s="71"/>
      <c r="CF17" s="71"/>
      <c r="CG17" s="71"/>
      <c r="CH17" s="71"/>
      <c r="CI17" s="71"/>
      <c r="CJ17" s="71"/>
      <c r="CK17" s="71"/>
      <c r="CL17" s="71"/>
      <c r="CM17" s="71"/>
      <c r="CN17" s="71"/>
      <c r="CO17" s="71"/>
      <c r="CP17" s="71"/>
      <c r="CQ17" s="71"/>
      <c r="CR17" s="71"/>
      <c r="CS17" s="71"/>
    </row>
    <row r="18" spans="1:97" ht="12.75">
      <c r="A18" s="346"/>
      <c r="B18" s="346"/>
      <c r="C18" s="346"/>
      <c r="D18" s="346"/>
      <c r="E18" s="1007" t="s">
        <v>465</v>
      </c>
      <c r="F18" s="1008"/>
      <c r="G18" s="1008"/>
      <c r="H18" s="1008"/>
      <c r="I18" s="1008"/>
      <c r="J18" s="1009"/>
      <c r="K18" s="754"/>
      <c r="L18" s="45"/>
      <c r="M18" s="45"/>
      <c r="N18" s="3"/>
      <c r="R18" s="70"/>
      <c r="S18" s="70"/>
      <c r="T18" s="70"/>
      <c r="CN18" s="71"/>
      <c r="CO18" s="71"/>
      <c r="CP18" s="71"/>
      <c r="CQ18" s="71"/>
      <c r="CR18" s="71"/>
      <c r="CS18" s="71"/>
    </row>
    <row r="19" spans="1:97" ht="12.75">
      <c r="A19" s="346"/>
      <c r="B19" s="346"/>
      <c r="C19" s="346"/>
      <c r="D19" s="346"/>
      <c r="E19" s="822" t="s">
        <v>466</v>
      </c>
      <c r="F19" s="782"/>
      <c r="G19" s="782"/>
      <c r="H19" s="782"/>
      <c r="I19" s="782"/>
      <c r="J19" s="783"/>
      <c r="K19" s="754"/>
      <c r="L19" s="45"/>
      <c r="M19" s="45"/>
      <c r="N19" s="3"/>
      <c r="R19" s="70"/>
      <c r="S19" s="70"/>
      <c r="T19" s="70"/>
      <c r="CN19" s="71"/>
      <c r="CO19" s="71"/>
      <c r="CP19" s="71"/>
      <c r="CQ19" s="71"/>
      <c r="CR19" s="71"/>
      <c r="CS19" s="71"/>
    </row>
    <row r="20" spans="1:97" ht="12.75">
      <c r="A20" s="346"/>
      <c r="B20" s="346"/>
      <c r="C20" s="346"/>
      <c r="D20" s="346"/>
      <c r="E20" s="135">
        <v>1</v>
      </c>
      <c r="F20" s="211">
        <v>7</v>
      </c>
      <c r="G20" s="211">
        <v>8</v>
      </c>
      <c r="H20" s="211">
        <v>9</v>
      </c>
      <c r="I20" s="514" t="s">
        <v>272</v>
      </c>
      <c r="J20" s="348" t="s">
        <v>444</v>
      </c>
      <c r="K20" s="754"/>
      <c r="L20" s="45"/>
      <c r="M20" s="45"/>
      <c r="N20" s="3"/>
      <c r="R20" s="70"/>
      <c r="S20" s="70"/>
      <c r="T20" s="70"/>
      <c r="CN20" s="71"/>
      <c r="CO20" s="71"/>
      <c r="CP20" s="71"/>
      <c r="CQ20" s="71"/>
      <c r="CR20" s="71"/>
      <c r="CS20" s="71"/>
    </row>
    <row r="21" spans="1:97" ht="74.25" customHeight="1" thickBot="1">
      <c r="A21" s="346"/>
      <c r="B21" s="346"/>
      <c r="C21" s="346"/>
      <c r="D21" s="346"/>
      <c r="E21" s="353" t="s">
        <v>274</v>
      </c>
      <c r="F21" s="459" t="s">
        <v>248</v>
      </c>
      <c r="G21" s="459" t="s">
        <v>252</v>
      </c>
      <c r="H21" s="459" t="s">
        <v>249</v>
      </c>
      <c r="I21" s="459" t="s">
        <v>550</v>
      </c>
      <c r="J21" s="459" t="s">
        <v>3</v>
      </c>
      <c r="K21" s="755"/>
      <c r="L21" s="45"/>
      <c r="M21" s="45"/>
      <c r="N21" s="3"/>
      <c r="O21" s="70"/>
      <c r="P21" s="70"/>
      <c r="Q21" s="70"/>
      <c r="R21" s="70"/>
      <c r="S21" s="70"/>
      <c r="T21" s="70"/>
      <c r="CN21" s="71"/>
      <c r="CO21" s="71"/>
      <c r="CP21" s="71"/>
      <c r="CQ21" s="71"/>
      <c r="CR21" s="71"/>
      <c r="CS21" s="71"/>
    </row>
    <row r="22" spans="1:97" ht="29.25" customHeight="1">
      <c r="A22" s="723" t="s">
        <v>517</v>
      </c>
      <c r="B22" s="685" t="s">
        <v>516</v>
      </c>
      <c r="C22" s="351">
        <v>1</v>
      </c>
      <c r="D22" s="14" t="s">
        <v>279</v>
      </c>
      <c r="E22" s="193">
        <v>111</v>
      </c>
      <c r="F22" s="994"/>
      <c r="G22" s="1011"/>
      <c r="H22" s="1011"/>
      <c r="I22" s="1011"/>
      <c r="J22" s="1011"/>
      <c r="K22" s="995"/>
      <c r="L22" s="45"/>
      <c r="M22" s="45"/>
      <c r="N22" s="3"/>
      <c r="O22" s="70"/>
      <c r="P22" s="70"/>
      <c r="Q22" s="70"/>
      <c r="R22" s="70"/>
      <c r="S22" s="70"/>
      <c r="T22" s="70"/>
      <c r="CN22" s="71"/>
      <c r="CO22" s="71"/>
      <c r="CP22" s="71"/>
      <c r="CQ22" s="71"/>
      <c r="CR22" s="71"/>
      <c r="CS22" s="71"/>
    </row>
    <row r="23" spans="1:97" ht="29.25" customHeight="1" thickBot="1">
      <c r="A23" s="724"/>
      <c r="B23" s="686"/>
      <c r="C23" s="351">
        <v>2</v>
      </c>
      <c r="D23" s="14" t="s">
        <v>280</v>
      </c>
      <c r="E23" s="515">
        <v>121</v>
      </c>
      <c r="F23" s="998"/>
      <c r="G23" s="1012"/>
      <c r="H23" s="1012"/>
      <c r="I23" s="1012"/>
      <c r="J23" s="1012"/>
      <c r="K23" s="999"/>
      <c r="L23" s="45"/>
      <c r="M23" s="45"/>
      <c r="N23" s="3"/>
      <c r="O23" s="70"/>
      <c r="P23" s="70"/>
      <c r="Q23" s="70"/>
      <c r="R23" s="70"/>
      <c r="S23" s="70"/>
      <c r="T23" s="70"/>
      <c r="CN23" s="71"/>
      <c r="CO23" s="71"/>
      <c r="CP23" s="71"/>
      <c r="CQ23" s="71"/>
      <c r="CR23" s="71"/>
      <c r="CS23" s="71"/>
    </row>
    <row r="24" spans="1:97" ht="29.25" customHeight="1" thickBot="1">
      <c r="A24" s="989"/>
      <c r="B24" s="720"/>
      <c r="C24" s="357" t="s">
        <v>2</v>
      </c>
      <c r="D24" s="22" t="s">
        <v>263</v>
      </c>
      <c r="E24" s="223" t="s">
        <v>2</v>
      </c>
      <c r="F24" s="520">
        <v>191</v>
      </c>
      <c r="G24" s="517">
        <v>192</v>
      </c>
      <c r="H24" s="487">
        <v>291</v>
      </c>
      <c r="I24" s="1000">
        <v>-1</v>
      </c>
      <c r="J24" s="1004"/>
      <c r="K24" s="1001"/>
      <c r="L24" s="45"/>
      <c r="M24" s="45"/>
      <c r="N24" s="3"/>
      <c r="O24" s="70"/>
      <c r="P24" s="70"/>
      <c r="Q24" s="70"/>
      <c r="R24" s="70"/>
      <c r="S24" s="70"/>
      <c r="T24" s="175"/>
      <c r="CN24" s="71"/>
      <c r="CO24" s="71"/>
      <c r="CP24" s="71"/>
      <c r="CQ24" s="71"/>
      <c r="CR24" s="71"/>
      <c r="CS24" s="71"/>
    </row>
    <row r="25" ht="13.5" thickBot="1"/>
    <row r="26" spans="1:97" ht="12.75">
      <c r="A26" s="84" t="s">
        <v>515</v>
      </c>
      <c r="B26" s="70"/>
      <c r="C26" s="70"/>
      <c r="D26" s="70"/>
      <c r="E26" s="744" t="s">
        <v>436</v>
      </c>
      <c r="F26" s="745"/>
      <c r="G26" s="745"/>
      <c r="H26" s="745"/>
      <c r="I26" s="745"/>
      <c r="J26" s="745"/>
      <c r="K26" s="746"/>
      <c r="L26" s="202"/>
      <c r="M26" s="202"/>
      <c r="N26" s="202"/>
      <c r="O26" s="202"/>
      <c r="P26" s="202"/>
      <c r="Q26" s="70"/>
      <c r="R26" s="70"/>
      <c r="S26" s="70"/>
      <c r="T26" s="70"/>
      <c r="CH26" s="71"/>
      <c r="CI26" s="71"/>
      <c r="CJ26" s="71"/>
      <c r="CK26" s="71"/>
      <c r="CL26" s="71"/>
      <c r="CM26" s="71"/>
      <c r="CN26" s="71"/>
      <c r="CO26" s="71"/>
      <c r="CP26" s="71"/>
      <c r="CQ26" s="71"/>
      <c r="CR26" s="71"/>
      <c r="CS26" s="71"/>
    </row>
    <row r="27" spans="1:97" ht="12.75">
      <c r="A27" s="70"/>
      <c r="B27" s="70"/>
      <c r="C27" s="70"/>
      <c r="D27" s="70"/>
      <c r="E27" s="747" t="s">
        <v>437</v>
      </c>
      <c r="F27" s="748"/>
      <c r="G27" s="748"/>
      <c r="H27" s="748"/>
      <c r="I27" s="748"/>
      <c r="J27" s="748"/>
      <c r="K27" s="749"/>
      <c r="L27" s="201"/>
      <c r="M27" s="201"/>
      <c r="N27" s="201"/>
      <c r="O27" s="201"/>
      <c r="P27" s="201"/>
      <c r="Q27" s="70"/>
      <c r="R27" s="70"/>
      <c r="S27" s="70"/>
      <c r="T27" s="70"/>
      <c r="CH27" s="71"/>
      <c r="CI27" s="71"/>
      <c r="CJ27" s="71"/>
      <c r="CK27" s="71"/>
      <c r="CL27" s="71"/>
      <c r="CM27" s="71"/>
      <c r="CN27" s="71"/>
      <c r="CO27" s="71"/>
      <c r="CP27" s="71"/>
      <c r="CQ27" s="71"/>
      <c r="CR27" s="71"/>
      <c r="CS27" s="71"/>
    </row>
    <row r="28" spans="1:97" ht="12.75">
      <c r="A28" s="70"/>
      <c r="B28" s="70"/>
      <c r="C28" s="70"/>
      <c r="D28" s="70"/>
      <c r="E28" s="747" t="s">
        <v>205</v>
      </c>
      <c r="F28" s="748"/>
      <c r="G28" s="748"/>
      <c r="H28" s="748"/>
      <c r="I28" s="748"/>
      <c r="J28" s="750"/>
      <c r="K28" s="315" t="s">
        <v>330</v>
      </c>
      <c r="L28" s="70"/>
      <c r="M28" s="70"/>
      <c r="N28" s="70"/>
      <c r="O28" s="70"/>
      <c r="P28" s="70"/>
      <c r="Q28" s="70"/>
      <c r="R28" s="70"/>
      <c r="S28" s="70"/>
      <c r="T28" s="70"/>
      <c r="CC28" s="71"/>
      <c r="CD28" s="71"/>
      <c r="CE28" s="71"/>
      <c r="CF28" s="71"/>
      <c r="CG28" s="71"/>
      <c r="CH28" s="71"/>
      <c r="CI28" s="71"/>
      <c r="CJ28" s="71"/>
      <c r="CK28" s="71"/>
      <c r="CL28" s="71"/>
      <c r="CM28" s="71"/>
      <c r="CN28" s="71"/>
      <c r="CO28" s="71"/>
      <c r="CP28" s="71"/>
      <c r="CQ28" s="71"/>
      <c r="CR28" s="71"/>
      <c r="CS28" s="71"/>
    </row>
    <row r="29" spans="1:97" ht="12.75" customHeight="1">
      <c r="A29" s="70"/>
      <c r="B29" s="70"/>
      <c r="C29" s="70"/>
      <c r="D29" s="70"/>
      <c r="E29" s="751" t="s">
        <v>438</v>
      </c>
      <c r="F29" s="752"/>
      <c r="G29" s="752"/>
      <c r="H29" s="752"/>
      <c r="I29" s="752"/>
      <c r="J29" s="753"/>
      <c r="K29" s="754" t="s">
        <v>283</v>
      </c>
      <c r="L29" s="70"/>
      <c r="M29" s="70"/>
      <c r="N29" s="70"/>
      <c r="O29" s="70"/>
      <c r="P29" s="70"/>
      <c r="Q29" s="70"/>
      <c r="R29" s="70"/>
      <c r="S29" s="70"/>
      <c r="T29" s="70"/>
      <c r="CC29" s="71"/>
      <c r="CD29" s="71"/>
      <c r="CE29" s="71"/>
      <c r="CF29" s="71"/>
      <c r="CG29" s="71"/>
      <c r="CH29" s="71"/>
      <c r="CI29" s="71"/>
      <c r="CJ29" s="71"/>
      <c r="CK29" s="71"/>
      <c r="CL29" s="71"/>
      <c r="CM29" s="71"/>
      <c r="CN29" s="71"/>
      <c r="CO29" s="71"/>
      <c r="CP29" s="71"/>
      <c r="CQ29" s="71"/>
      <c r="CR29" s="71"/>
      <c r="CS29" s="71"/>
    </row>
    <row r="30" spans="1:97" ht="12.75">
      <c r="A30" s="346"/>
      <c r="B30" s="346"/>
      <c r="C30" s="346"/>
      <c r="D30" s="346"/>
      <c r="E30" s="1007" t="s">
        <v>465</v>
      </c>
      <c r="F30" s="1008"/>
      <c r="G30" s="1008"/>
      <c r="H30" s="1008"/>
      <c r="I30" s="1008"/>
      <c r="J30" s="1009"/>
      <c r="K30" s="754"/>
      <c r="L30" s="45"/>
      <c r="M30" s="45"/>
      <c r="N30" s="3"/>
      <c r="O30" s="70"/>
      <c r="P30" s="70"/>
      <c r="Q30" s="70"/>
      <c r="R30" s="70"/>
      <c r="S30" s="70"/>
      <c r="T30" s="70"/>
      <c r="CN30" s="71"/>
      <c r="CO30" s="71"/>
      <c r="CP30" s="71"/>
      <c r="CQ30" s="71"/>
      <c r="CR30" s="71"/>
      <c r="CS30" s="71"/>
    </row>
    <row r="31" spans="1:97" ht="12.75">
      <c r="A31" s="346"/>
      <c r="B31" s="346"/>
      <c r="C31" s="346"/>
      <c r="D31" s="346"/>
      <c r="E31" s="822" t="s">
        <v>466</v>
      </c>
      <c r="F31" s="782"/>
      <c r="G31" s="782"/>
      <c r="H31" s="782"/>
      <c r="I31" s="782"/>
      <c r="J31" s="783"/>
      <c r="K31" s="754"/>
      <c r="L31" s="45"/>
      <c r="M31" s="45"/>
      <c r="N31" s="3"/>
      <c r="O31" s="70"/>
      <c r="P31" s="70"/>
      <c r="Q31" s="70"/>
      <c r="R31" s="70"/>
      <c r="S31" s="70"/>
      <c r="T31" s="70"/>
      <c r="CN31" s="71"/>
      <c r="CO31" s="71"/>
      <c r="CP31" s="71"/>
      <c r="CQ31" s="71"/>
      <c r="CR31" s="71"/>
      <c r="CS31" s="71"/>
    </row>
    <row r="32" spans="1:97" ht="12.75">
      <c r="A32" s="346"/>
      <c r="B32" s="346"/>
      <c r="C32" s="346"/>
      <c r="D32" s="346"/>
      <c r="E32" s="135">
        <v>1</v>
      </c>
      <c r="F32" s="211">
        <v>7</v>
      </c>
      <c r="G32" s="211">
        <v>8</v>
      </c>
      <c r="H32" s="211">
        <v>9</v>
      </c>
      <c r="I32" s="514" t="s">
        <v>272</v>
      </c>
      <c r="J32" s="348" t="s">
        <v>444</v>
      </c>
      <c r="K32" s="754"/>
      <c r="L32" s="45"/>
      <c r="M32" s="45"/>
      <c r="N32" s="3"/>
      <c r="O32" s="70"/>
      <c r="P32" s="70"/>
      <c r="Q32" s="70"/>
      <c r="R32" s="70"/>
      <c r="S32" s="70"/>
      <c r="T32" s="70"/>
      <c r="CN32" s="71"/>
      <c r="CO32" s="71"/>
      <c r="CP32" s="71"/>
      <c r="CQ32" s="71"/>
      <c r="CR32" s="71"/>
      <c r="CS32" s="71"/>
    </row>
    <row r="33" spans="1:97" ht="70.5" customHeight="1" thickBot="1">
      <c r="A33" s="346"/>
      <c r="B33" s="346"/>
      <c r="C33" s="346"/>
      <c r="D33" s="346"/>
      <c r="E33" s="353" t="s">
        <v>274</v>
      </c>
      <c r="F33" s="459" t="s">
        <v>248</v>
      </c>
      <c r="G33" s="459" t="s">
        <v>252</v>
      </c>
      <c r="H33" s="459" t="s">
        <v>249</v>
      </c>
      <c r="I33" s="459" t="s">
        <v>550</v>
      </c>
      <c r="J33" s="459" t="s">
        <v>3</v>
      </c>
      <c r="K33" s="755"/>
      <c r="L33" s="45"/>
      <c r="M33" s="360"/>
      <c r="N33" s="3"/>
      <c r="O33" s="70"/>
      <c r="P33" s="70"/>
      <c r="Q33" s="70"/>
      <c r="R33" s="70"/>
      <c r="S33" s="70"/>
      <c r="T33" s="70"/>
      <c r="CN33" s="71"/>
      <c r="CO33" s="71"/>
      <c r="CP33" s="71"/>
      <c r="CQ33" s="71"/>
      <c r="CR33" s="71"/>
      <c r="CS33" s="71"/>
    </row>
    <row r="34" spans="1:97" ht="29.25" customHeight="1">
      <c r="A34" s="723" t="s">
        <v>517</v>
      </c>
      <c r="B34" s="685" t="s">
        <v>516</v>
      </c>
      <c r="C34" s="351">
        <v>1</v>
      </c>
      <c r="D34" s="14" t="s">
        <v>279</v>
      </c>
      <c r="E34" s="195">
        <v>3571</v>
      </c>
      <c r="F34" s="430"/>
      <c r="G34" s="461"/>
      <c r="H34" s="461"/>
      <c r="I34" s="461"/>
      <c r="J34" s="461"/>
      <c r="K34" s="431"/>
      <c r="L34" s="392">
        <f>SUM(E34:K34)</f>
        <v>3571</v>
      </c>
      <c r="M34" s="360"/>
      <c r="N34" s="3"/>
      <c r="O34" s="70"/>
      <c r="P34" s="70"/>
      <c r="Q34" s="70"/>
      <c r="R34" s="70"/>
      <c r="S34" s="70"/>
      <c r="T34" s="70"/>
      <c r="CN34" s="71"/>
      <c r="CO34" s="71"/>
      <c r="CP34" s="71"/>
      <c r="CQ34" s="71"/>
      <c r="CR34" s="71"/>
      <c r="CS34" s="71"/>
    </row>
    <row r="35" spans="1:97" ht="29.25" customHeight="1" thickBot="1">
      <c r="A35" s="724"/>
      <c r="B35" s="686"/>
      <c r="C35" s="351">
        <v>2</v>
      </c>
      <c r="D35" s="14" t="s">
        <v>280</v>
      </c>
      <c r="E35" s="516">
        <v>469</v>
      </c>
      <c r="F35" s="434"/>
      <c r="G35" s="460"/>
      <c r="H35" s="460"/>
      <c r="I35" s="460"/>
      <c r="J35" s="460"/>
      <c r="K35" s="435"/>
      <c r="L35" s="392">
        <f>SUM(E35:K35)</f>
        <v>469</v>
      </c>
      <c r="M35" s="360"/>
      <c r="N35" s="3"/>
      <c r="O35" s="70"/>
      <c r="P35" s="70"/>
      <c r="Q35" s="70"/>
      <c r="R35" s="70"/>
      <c r="S35" s="70"/>
      <c r="T35" s="70"/>
      <c r="CN35" s="71"/>
      <c r="CO35" s="71"/>
      <c r="CP35" s="71"/>
      <c r="CQ35" s="71"/>
      <c r="CR35" s="71"/>
      <c r="CS35" s="71"/>
    </row>
    <row r="36" spans="1:97" ht="29.25" customHeight="1" thickBot="1">
      <c r="A36" s="989"/>
      <c r="B36" s="720"/>
      <c r="C36" s="357" t="s">
        <v>2</v>
      </c>
      <c r="D36" s="22" t="s">
        <v>263</v>
      </c>
      <c r="E36" s="224">
        <v>0</v>
      </c>
      <c r="F36" s="462">
        <v>107</v>
      </c>
      <c r="G36" s="463">
        <v>14</v>
      </c>
      <c r="H36" s="511">
        <v>45</v>
      </c>
      <c r="I36" s="152">
        <v>636</v>
      </c>
      <c r="J36" s="485">
        <v>5033</v>
      </c>
      <c r="K36" s="153">
        <v>1428</v>
      </c>
      <c r="L36" s="392">
        <f>SUM(E36:K36)</f>
        <v>7263</v>
      </c>
      <c r="M36" s="360"/>
      <c r="N36" s="3"/>
      <c r="O36" s="70"/>
      <c r="P36" s="70"/>
      <c r="Q36" s="70"/>
      <c r="R36" s="70"/>
      <c r="S36" s="70"/>
      <c r="T36" s="175"/>
      <c r="CN36" s="71"/>
      <c r="CO36" s="71"/>
      <c r="CP36" s="71"/>
      <c r="CQ36" s="71"/>
      <c r="CR36" s="71"/>
      <c r="CS36" s="71"/>
    </row>
    <row r="37" spans="12:13" ht="12.75">
      <c r="L37" s="392">
        <f>SUM(L34:L36)</f>
        <v>11303</v>
      </c>
      <c r="M37" s="360"/>
    </row>
    <row r="38" ht="12.75">
      <c r="M38" s="360"/>
    </row>
    <row r="39" ht="12.75">
      <c r="M39" s="360"/>
    </row>
  </sheetData>
  <sheetProtection/>
  <mergeCells count="23">
    <mergeCell ref="I8:I9"/>
    <mergeCell ref="J6:J9"/>
    <mergeCell ref="K6:K10"/>
    <mergeCell ref="A34:A36"/>
    <mergeCell ref="B34:B36"/>
    <mergeCell ref="E18:J18"/>
    <mergeCell ref="E19:J19"/>
    <mergeCell ref="E30:J30"/>
    <mergeCell ref="E31:J31"/>
    <mergeCell ref="F22:K23"/>
    <mergeCell ref="I24:K24"/>
    <mergeCell ref="E27:K27"/>
    <mergeCell ref="E28:J28"/>
    <mergeCell ref="E29:J29"/>
    <mergeCell ref="K29:K33"/>
    <mergeCell ref="A22:A24"/>
    <mergeCell ref="B22:B24"/>
    <mergeCell ref="E26:K26"/>
    <mergeCell ref="E14:K14"/>
    <mergeCell ref="E15:K15"/>
    <mergeCell ref="E16:J16"/>
    <mergeCell ref="E17:J17"/>
    <mergeCell ref="K17:K21"/>
  </mergeCells>
  <printOptions horizontalCentered="1" verticalCentered="1"/>
  <pageMargins left="0" right="0" top="0" bottom="0" header="0" footer="0"/>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5:K17"/>
  <sheetViews>
    <sheetView zoomScalePageLayoutView="0" workbookViewId="0" topLeftCell="A1">
      <selection activeCell="B2" sqref="B2"/>
    </sheetView>
  </sheetViews>
  <sheetFormatPr defaultColWidth="9.140625" defaultRowHeight="12.75"/>
  <sheetData>
    <row r="5" spans="2:11" s="4" customFormat="1" ht="38.25">
      <c r="B5" s="4" t="s">
        <v>283</v>
      </c>
      <c r="C5" s="4" t="s">
        <v>284</v>
      </c>
      <c r="D5" s="4" t="s">
        <v>285</v>
      </c>
      <c r="E5" s="4" t="s">
        <v>286</v>
      </c>
      <c r="F5" s="4" t="s">
        <v>287</v>
      </c>
      <c r="G5" s="4" t="s">
        <v>289</v>
      </c>
      <c r="H5" s="4" t="s">
        <v>290</v>
      </c>
      <c r="I5" s="4" t="s">
        <v>293</v>
      </c>
      <c r="J5" s="4" t="s">
        <v>291</v>
      </c>
      <c r="K5" s="4" t="s">
        <v>292</v>
      </c>
    </row>
    <row r="6" spans="1:10" ht="12.75">
      <c r="A6" t="s">
        <v>283</v>
      </c>
      <c r="B6">
        <v>1220</v>
      </c>
      <c r="C6">
        <v>25</v>
      </c>
      <c r="D6">
        <v>2</v>
      </c>
      <c r="E6">
        <v>1</v>
      </c>
      <c r="F6">
        <v>235</v>
      </c>
      <c r="G6">
        <v>39</v>
      </c>
      <c r="H6">
        <v>5</v>
      </c>
      <c r="I6">
        <v>1</v>
      </c>
      <c r="J6">
        <v>2</v>
      </c>
    </row>
    <row r="7" spans="1:11" ht="12.75">
      <c r="A7" t="s">
        <v>284</v>
      </c>
      <c r="C7">
        <v>24</v>
      </c>
      <c r="D7">
        <v>0</v>
      </c>
      <c r="E7">
        <v>22</v>
      </c>
      <c r="F7">
        <v>2</v>
      </c>
      <c r="K7">
        <v>2</v>
      </c>
    </row>
    <row r="8" spans="1:6" ht="12.75">
      <c r="A8" t="s">
        <v>285</v>
      </c>
      <c r="D8">
        <v>2</v>
      </c>
      <c r="E8">
        <v>2</v>
      </c>
      <c r="F8">
        <v>0</v>
      </c>
    </row>
    <row r="9" spans="1:6" ht="12.75">
      <c r="A9" t="s">
        <v>286</v>
      </c>
      <c r="E9">
        <v>1</v>
      </c>
      <c r="F9">
        <v>1</v>
      </c>
    </row>
    <row r="10" spans="1:6" ht="12.75">
      <c r="A10" t="s">
        <v>287</v>
      </c>
      <c r="F10">
        <v>735</v>
      </c>
    </row>
    <row r="13" ht="12.75">
      <c r="A13" t="s">
        <v>288</v>
      </c>
    </row>
    <row r="14" ht="12.75">
      <c r="A14">
        <v>8501</v>
      </c>
    </row>
    <row r="17" ht="12.75">
      <c r="B17">
        <f>SUM(B6:K11,A14)</f>
        <v>10822</v>
      </c>
    </row>
  </sheetData>
  <sheetProtection/>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CJ151"/>
  <sheetViews>
    <sheetView view="pageBreakPreview" zoomScale="75" zoomScaleSheetLayoutView="75" zoomScalePageLayoutView="0" workbookViewId="0" topLeftCell="A1">
      <selection activeCell="A1" sqref="A1"/>
    </sheetView>
  </sheetViews>
  <sheetFormatPr defaultColWidth="9.140625" defaultRowHeight="12.75"/>
  <cols>
    <col min="1" max="2" width="3.8515625" style="71" customWidth="1"/>
    <col min="3" max="3" width="12.421875" style="71" customWidth="1"/>
    <col min="4" max="4" width="8.140625" style="71" customWidth="1"/>
    <col min="5" max="5" width="15.28125" style="71" customWidth="1"/>
    <col min="6" max="6" width="12.421875" style="71" customWidth="1"/>
    <col min="7" max="7" width="19.7109375" style="71" customWidth="1"/>
    <col min="8" max="8" width="20.00390625" style="71" customWidth="1"/>
    <col min="9" max="10" width="12.421875" style="71" customWidth="1"/>
    <col min="11" max="11" width="17.7109375" style="71" customWidth="1"/>
    <col min="12" max="12" width="12.421875" style="71" customWidth="1"/>
    <col min="13" max="13" width="18.421875" style="71" customWidth="1"/>
    <col min="14" max="16" width="12.421875" style="71" customWidth="1"/>
    <col min="17" max="88" width="9.140625" style="70" customWidth="1"/>
    <col min="89" max="16384" width="9.140625" style="71" customWidth="1"/>
  </cols>
  <sheetData>
    <row r="1" ht="12.75">
      <c r="A1" s="84" t="s">
        <v>319</v>
      </c>
    </row>
    <row r="2" ht="12.75">
      <c r="A2" t="s">
        <v>320</v>
      </c>
    </row>
    <row r="3" ht="13.5" thickBot="1"/>
    <row r="4" spans="1:88" ht="12.75">
      <c r="A4" s="85">
        <v>-1</v>
      </c>
      <c r="B4" s="85" t="s">
        <v>67</v>
      </c>
      <c r="C4" s="274"/>
      <c r="D4" s="274"/>
      <c r="E4" s="274"/>
      <c r="F4" s="284">
        <f>SUM(P55:P109)</f>
        <v>1835</v>
      </c>
      <c r="G4" s="284">
        <f>F4</f>
        <v>1835</v>
      </c>
      <c r="H4" s="284">
        <f>G4</f>
        <v>1835</v>
      </c>
      <c r="I4" s="278"/>
      <c r="CD4" s="71"/>
      <c r="CE4" s="71"/>
      <c r="CF4" s="71"/>
      <c r="CG4" s="71"/>
      <c r="CH4" s="71"/>
      <c r="CI4" s="71"/>
      <c r="CJ4" s="71"/>
    </row>
    <row r="5" spans="1:16" ht="12.75">
      <c r="A5" s="99">
        <v>0</v>
      </c>
      <c r="B5" s="99" t="s">
        <v>321</v>
      </c>
      <c r="C5" s="241"/>
      <c r="D5" s="241"/>
      <c r="E5" s="241"/>
      <c r="F5" s="280">
        <f>SUM(N56,N59,N61:N63,N66,N69,N71,N74,N76,N79,N81,N84,N86,N89,N91,N94,N96,N99,N101,N104,N106,N108)</f>
        <v>4283</v>
      </c>
      <c r="G5" s="280">
        <f>F5</f>
        <v>4283</v>
      </c>
      <c r="H5" s="1032">
        <f>SUM(G5:G11)</f>
        <v>10735</v>
      </c>
      <c r="I5" s="279"/>
      <c r="J5" s="86"/>
      <c r="K5" s="86"/>
      <c r="L5" s="86"/>
      <c r="M5" s="86"/>
      <c r="N5" s="86"/>
      <c r="O5" s="86"/>
      <c r="P5" s="86"/>
    </row>
    <row r="6" spans="1:88" ht="12.75">
      <c r="A6" s="99">
        <v>1</v>
      </c>
      <c r="B6" s="99" t="s">
        <v>322</v>
      </c>
      <c r="C6" s="274"/>
      <c r="D6" s="274"/>
      <c r="E6" s="274"/>
      <c r="F6" s="281">
        <f>SUM(N55,N57)</f>
        <v>5888</v>
      </c>
      <c r="G6" s="1029">
        <f>SUM(F6:F11)</f>
        <v>6452</v>
      </c>
      <c r="H6" s="1032"/>
      <c r="I6" s="278"/>
      <c r="CD6" s="71"/>
      <c r="CE6" s="71"/>
      <c r="CF6" s="71"/>
      <c r="CG6" s="71"/>
      <c r="CH6" s="71"/>
      <c r="CI6" s="71"/>
      <c r="CJ6" s="71"/>
    </row>
    <row r="7" spans="1:88" ht="12.75">
      <c r="A7" s="99">
        <v>2</v>
      </c>
      <c r="B7" s="99" t="s">
        <v>323</v>
      </c>
      <c r="C7" s="274"/>
      <c r="D7" s="274"/>
      <c r="E7" s="274"/>
      <c r="F7" s="282">
        <f>SUM(N58)</f>
        <v>254</v>
      </c>
      <c r="G7" s="1030"/>
      <c r="H7" s="1032"/>
      <c r="I7" s="278"/>
      <c r="CD7" s="71"/>
      <c r="CE7" s="71"/>
      <c r="CF7" s="71"/>
      <c r="CG7" s="71"/>
      <c r="CH7" s="71"/>
      <c r="CI7" s="71"/>
      <c r="CJ7" s="71"/>
    </row>
    <row r="8" spans="1:88" ht="12.75">
      <c r="A8" s="99">
        <v>3</v>
      </c>
      <c r="B8" s="99" t="s">
        <v>324</v>
      </c>
      <c r="C8" s="274"/>
      <c r="D8" s="274"/>
      <c r="E8" s="274"/>
      <c r="F8" s="282">
        <f>SUM(N60)</f>
        <v>50</v>
      </c>
      <c r="G8" s="1030"/>
      <c r="H8" s="1032"/>
      <c r="I8" s="278"/>
      <c r="CD8" s="71"/>
      <c r="CE8" s="71"/>
      <c r="CF8" s="71"/>
      <c r="CG8" s="71"/>
      <c r="CH8" s="71"/>
      <c r="CI8" s="71"/>
      <c r="CJ8" s="71"/>
    </row>
    <row r="9" spans="1:88" ht="12.75">
      <c r="A9" s="99">
        <v>4</v>
      </c>
      <c r="B9" s="99" t="s">
        <v>325</v>
      </c>
      <c r="C9" s="274"/>
      <c r="D9" s="274"/>
      <c r="E9" s="274"/>
      <c r="F9" s="282">
        <f>SUM(N64)</f>
        <v>0</v>
      </c>
      <c r="G9" s="1030"/>
      <c r="H9" s="1032"/>
      <c r="I9" s="278"/>
      <c r="CD9" s="71"/>
      <c r="CE9" s="71"/>
      <c r="CF9" s="71"/>
      <c r="CG9" s="71"/>
      <c r="CH9" s="71"/>
      <c r="CI9" s="71"/>
      <c r="CJ9" s="71"/>
    </row>
    <row r="10" spans="1:88" ht="12.75">
      <c r="A10" s="99">
        <v>5</v>
      </c>
      <c r="B10" s="99" t="s">
        <v>326</v>
      </c>
      <c r="C10" s="274"/>
      <c r="D10" s="274"/>
      <c r="E10" s="274"/>
      <c r="F10" s="282">
        <f>SUM(N67,N72,N77,N82)</f>
        <v>18</v>
      </c>
      <c r="G10" s="1030"/>
      <c r="H10" s="1032"/>
      <c r="I10" s="278"/>
      <c r="CD10" s="71"/>
      <c r="CE10" s="71"/>
      <c r="CF10" s="71"/>
      <c r="CG10" s="71"/>
      <c r="CH10" s="71"/>
      <c r="CI10" s="71"/>
      <c r="CJ10" s="71"/>
    </row>
    <row r="11" spans="1:88" ht="12.75">
      <c r="A11" s="275">
        <v>6</v>
      </c>
      <c r="B11" s="99" t="s">
        <v>327</v>
      </c>
      <c r="C11" s="274"/>
      <c r="D11" s="274"/>
      <c r="E11" s="274"/>
      <c r="F11" s="283">
        <f>SUM(N87,N92,N97,N102)</f>
        <v>242</v>
      </c>
      <c r="G11" s="1031"/>
      <c r="H11" s="1033"/>
      <c r="I11" s="278"/>
      <c r="CD11" s="71"/>
      <c r="CE11" s="71"/>
      <c r="CF11" s="71"/>
      <c r="CG11" s="71"/>
      <c r="CH11" s="71"/>
      <c r="CI11" s="71"/>
      <c r="CJ11" s="71"/>
    </row>
    <row r="12" spans="1:88" ht="12.75">
      <c r="A12" s="275">
        <v>9</v>
      </c>
      <c r="B12" s="99" t="s">
        <v>328</v>
      </c>
      <c r="C12" s="274"/>
      <c r="D12" s="274"/>
      <c r="E12" s="274"/>
      <c r="F12" s="283">
        <f>SUM(N65,N68,N70,N73,N75,N78,N80,N83,N85,N88,N90,N93,N95,N98,N100,N103,N105,N107,N109)</f>
        <v>87</v>
      </c>
      <c r="G12" s="283">
        <f>F12</f>
        <v>87</v>
      </c>
      <c r="H12" s="283">
        <f>G12</f>
        <v>87</v>
      </c>
      <c r="I12" s="278"/>
      <c r="CD12" s="71"/>
      <c r="CE12" s="71"/>
      <c r="CF12" s="71"/>
      <c r="CG12" s="71"/>
      <c r="CH12" s="71"/>
      <c r="CI12" s="71"/>
      <c r="CJ12" s="71"/>
    </row>
    <row r="13" spans="1:88" ht="13.5" thickBot="1">
      <c r="A13" s="88" t="s">
        <v>2</v>
      </c>
      <c r="B13" s="85" t="s">
        <v>68</v>
      </c>
      <c r="C13" s="86"/>
      <c r="D13" s="86"/>
      <c r="E13" s="86"/>
      <c r="F13" s="285">
        <f>SUM(O55:O109)</f>
        <v>1</v>
      </c>
      <c r="G13" s="285">
        <f>F13</f>
        <v>1</v>
      </c>
      <c r="H13" s="285">
        <f>G13</f>
        <v>1</v>
      </c>
      <c r="I13" s="279"/>
      <c r="J13" s="86"/>
      <c r="K13" s="86"/>
      <c r="L13" s="86"/>
      <c r="M13" s="86"/>
      <c r="N13" s="86"/>
      <c r="O13" s="86"/>
      <c r="P13" s="86"/>
      <c r="CD13" s="71"/>
      <c r="CE13" s="71"/>
      <c r="CF13" s="71"/>
      <c r="CG13" s="71"/>
      <c r="CH13" s="71"/>
      <c r="CI13" s="71"/>
      <c r="CJ13" s="71"/>
    </row>
    <row r="14" s="89" customFormat="1" ht="13.5" thickBot="1">
      <c r="H14" s="286">
        <f>SUM(H4:H13)</f>
        <v>12658</v>
      </c>
    </row>
    <row r="15" s="89" customFormat="1" ht="13.5" thickTop="1"/>
    <row r="16" s="89" customFormat="1" ht="12.75">
      <c r="A16" s="240" t="s">
        <v>386</v>
      </c>
    </row>
    <row r="17" spans="1:2" s="89" customFormat="1" ht="12.75">
      <c r="A17" s="242"/>
      <c r="B17" s="240" t="s">
        <v>329</v>
      </c>
    </row>
    <row r="18" spans="1:2" s="89" customFormat="1" ht="13.5" thickBot="1">
      <c r="A18" s="242"/>
      <c r="B18" s="240"/>
    </row>
    <row r="19" spans="1:88" ht="12.75" customHeight="1">
      <c r="A19" s="84" t="s">
        <v>319</v>
      </c>
      <c r="B19" s="70"/>
      <c r="D19" s="202"/>
      <c r="E19" s="202"/>
      <c r="F19" s="202"/>
      <c r="G19" s="202"/>
      <c r="H19" s="202"/>
      <c r="I19" s="202"/>
      <c r="J19" s="202"/>
      <c r="K19" s="202"/>
      <c r="L19" s="202"/>
      <c r="M19" s="202"/>
      <c r="N19" s="744" t="s">
        <v>203</v>
      </c>
      <c r="O19" s="745"/>
      <c r="P19" s="746"/>
      <c r="BT19" s="71"/>
      <c r="BU19" s="71"/>
      <c r="BV19" s="71"/>
      <c r="BW19" s="71"/>
      <c r="BX19" s="71"/>
      <c r="BY19" s="71"/>
      <c r="BZ19" s="71"/>
      <c r="CA19" s="71"/>
      <c r="CB19" s="71"/>
      <c r="CC19" s="71"/>
      <c r="CD19" s="71"/>
      <c r="CE19" s="71"/>
      <c r="CF19" s="71"/>
      <c r="CG19" s="71"/>
      <c r="CH19" s="71"/>
      <c r="CI19" s="71"/>
      <c r="CJ19" s="71"/>
    </row>
    <row r="20" spans="1:88" ht="12.75">
      <c r="A20" s="11"/>
      <c r="B20" s="11"/>
      <c r="D20" s="79"/>
      <c r="E20" s="79"/>
      <c r="F20" s="79"/>
      <c r="G20" s="79"/>
      <c r="H20" s="79"/>
      <c r="I20" s="79"/>
      <c r="J20" s="79"/>
      <c r="K20" s="79"/>
      <c r="L20" s="79"/>
      <c r="M20" s="79"/>
      <c r="N20" s="867" t="s">
        <v>69</v>
      </c>
      <c r="O20" s="728"/>
      <c r="P20" s="1047"/>
      <c r="CE20" s="71"/>
      <c r="CF20" s="71"/>
      <c r="CG20" s="71"/>
      <c r="CH20" s="71"/>
      <c r="CI20" s="71"/>
      <c r="CJ20" s="71"/>
    </row>
    <row r="21" spans="1:88" ht="12.75" customHeight="1" thickBot="1">
      <c r="A21" s="11"/>
      <c r="B21" s="11"/>
      <c r="D21" s="79"/>
      <c r="E21" s="79"/>
      <c r="F21" s="79"/>
      <c r="G21" s="79"/>
      <c r="H21" s="79"/>
      <c r="J21" s="79"/>
      <c r="K21" s="79"/>
      <c r="L21" s="79"/>
      <c r="M21" s="79"/>
      <c r="N21" s="250" t="s">
        <v>205</v>
      </c>
      <c r="O21" s="78" t="s">
        <v>2</v>
      </c>
      <c r="P21" s="251" t="s">
        <v>204</v>
      </c>
      <c r="CE21" s="71"/>
      <c r="CF21" s="71"/>
      <c r="CG21" s="71"/>
      <c r="CH21" s="71"/>
      <c r="CI21" s="71"/>
      <c r="CJ21" s="71"/>
    </row>
    <row r="22" spans="1:88" ht="40.5" customHeight="1">
      <c r="A22" s="716" t="s">
        <v>331</v>
      </c>
      <c r="B22" s="1002" t="s">
        <v>332</v>
      </c>
      <c r="C22" s="1056" t="s">
        <v>2</v>
      </c>
      <c r="D22" s="1058" t="s">
        <v>333</v>
      </c>
      <c r="E22" s="1054" t="s">
        <v>387</v>
      </c>
      <c r="F22" s="73">
        <v>1</v>
      </c>
      <c r="G22" s="38" t="s">
        <v>341</v>
      </c>
      <c r="H22" s="73"/>
      <c r="I22" s="73"/>
      <c r="J22" s="73"/>
      <c r="K22" s="73"/>
      <c r="L22" s="73"/>
      <c r="M22" s="207"/>
      <c r="N22" s="246">
        <v>1</v>
      </c>
      <c r="O22" s="1048" t="s">
        <v>2</v>
      </c>
      <c r="P22" s="1051">
        <v>-1</v>
      </c>
      <c r="CE22" s="71"/>
      <c r="CF22" s="71"/>
      <c r="CG22" s="71"/>
      <c r="CH22" s="71"/>
      <c r="CI22" s="71"/>
      <c r="CJ22" s="71"/>
    </row>
    <row r="23" spans="1:88" ht="40.5" customHeight="1">
      <c r="A23" s="717"/>
      <c r="B23" s="674"/>
      <c r="C23" s="1057"/>
      <c r="D23" s="1059"/>
      <c r="E23" s="1040"/>
      <c r="F23" s="13" t="s">
        <v>342</v>
      </c>
      <c r="G23" s="17" t="s">
        <v>343</v>
      </c>
      <c r="H23" s="13"/>
      <c r="I23" s="13"/>
      <c r="J23" s="13"/>
      <c r="K23" s="13"/>
      <c r="L23" s="13"/>
      <c r="M23" s="252"/>
      <c r="N23" s="294">
        <v>0</v>
      </c>
      <c r="O23" s="1049"/>
      <c r="P23" s="1052"/>
      <c r="CE23" s="71"/>
      <c r="CF23" s="71"/>
      <c r="CG23" s="71"/>
      <c r="CH23" s="71"/>
      <c r="CI23" s="71"/>
      <c r="CJ23" s="71"/>
    </row>
    <row r="24" spans="1:88" ht="40.5" customHeight="1">
      <c r="A24" s="717"/>
      <c r="B24" s="674"/>
      <c r="C24" s="8">
        <v>1</v>
      </c>
      <c r="D24" s="17" t="s">
        <v>429</v>
      </c>
      <c r="E24" s="13"/>
      <c r="F24" s="13"/>
      <c r="G24" s="17"/>
      <c r="H24" s="13"/>
      <c r="I24" s="13"/>
      <c r="J24" s="13"/>
      <c r="K24" s="13"/>
      <c r="L24" s="13"/>
      <c r="M24" s="252"/>
      <c r="N24" s="247">
        <v>1</v>
      </c>
      <c r="O24" s="1049"/>
      <c r="P24" s="1052"/>
      <c r="CE24" s="71"/>
      <c r="CF24" s="71"/>
      <c r="CG24" s="71"/>
      <c r="CH24" s="71"/>
      <c r="CI24" s="71"/>
      <c r="CJ24" s="71"/>
    </row>
    <row r="25" spans="1:88" ht="40.5" customHeight="1">
      <c r="A25" s="717"/>
      <c r="B25" s="674"/>
      <c r="C25" s="709" t="s">
        <v>335</v>
      </c>
      <c r="D25" s="730" t="s">
        <v>285</v>
      </c>
      <c r="E25" s="1040" t="s">
        <v>430</v>
      </c>
      <c r="F25" s="13">
        <v>2</v>
      </c>
      <c r="G25" s="17" t="s">
        <v>344</v>
      </c>
      <c r="H25" s="13"/>
      <c r="I25" s="13"/>
      <c r="J25" s="13"/>
      <c r="K25" s="13"/>
      <c r="L25" s="13"/>
      <c r="M25" s="252"/>
      <c r="N25" s="248">
        <v>2</v>
      </c>
      <c r="O25" s="1049"/>
      <c r="P25" s="1052"/>
      <c r="CE25" s="71"/>
      <c r="CF25" s="71"/>
      <c r="CG25" s="71"/>
      <c r="CH25" s="71"/>
      <c r="CI25" s="71"/>
      <c r="CJ25" s="71"/>
    </row>
    <row r="26" spans="1:88" ht="40.5" customHeight="1">
      <c r="A26" s="717"/>
      <c r="B26" s="674"/>
      <c r="C26" s="711"/>
      <c r="D26" s="732"/>
      <c r="E26" s="1040"/>
      <c r="F26" s="13">
        <v>1</v>
      </c>
      <c r="G26" s="17" t="s">
        <v>345</v>
      </c>
      <c r="H26" s="13"/>
      <c r="I26" s="13"/>
      <c r="J26" s="13"/>
      <c r="K26" s="13"/>
      <c r="L26" s="13"/>
      <c r="M26" s="252"/>
      <c r="N26" s="295">
        <v>0</v>
      </c>
      <c r="O26" s="1049"/>
      <c r="P26" s="1052"/>
      <c r="CE26" s="71"/>
      <c r="CF26" s="71"/>
      <c r="CG26" s="71"/>
      <c r="CH26" s="71"/>
      <c r="CI26" s="71"/>
      <c r="CJ26" s="71"/>
    </row>
    <row r="27" spans="1:88" ht="40.5" customHeight="1">
      <c r="A27" s="717"/>
      <c r="B27" s="674"/>
      <c r="C27" s="704">
        <v>6</v>
      </c>
      <c r="D27" s="1061" t="s">
        <v>339</v>
      </c>
      <c r="E27" s="1040" t="s">
        <v>431</v>
      </c>
      <c r="F27" s="13">
        <v>2</v>
      </c>
      <c r="G27" s="17" t="s">
        <v>346</v>
      </c>
      <c r="H27" s="253"/>
      <c r="I27" s="13"/>
      <c r="J27" s="13"/>
      <c r="K27" s="13"/>
      <c r="L27" s="13"/>
      <c r="M27" s="252"/>
      <c r="N27" s="248">
        <v>3</v>
      </c>
      <c r="O27" s="1049"/>
      <c r="P27" s="1052"/>
      <c r="CE27" s="71"/>
      <c r="CF27" s="71"/>
      <c r="CG27" s="71"/>
      <c r="CH27" s="71"/>
      <c r="CI27" s="71"/>
      <c r="CJ27" s="71"/>
    </row>
    <row r="28" spans="1:88" ht="40.5" customHeight="1">
      <c r="A28" s="717"/>
      <c r="B28" s="674"/>
      <c r="C28" s="1060"/>
      <c r="D28" s="1062"/>
      <c r="E28" s="1040"/>
      <c r="F28" s="13">
        <v>1</v>
      </c>
      <c r="G28" s="17" t="s">
        <v>347</v>
      </c>
      <c r="H28" s="253"/>
      <c r="I28" s="13"/>
      <c r="J28" s="13"/>
      <c r="K28" s="13"/>
      <c r="L28" s="13"/>
      <c r="M28" s="252"/>
      <c r="N28" s="295">
        <v>0</v>
      </c>
      <c r="O28" s="1049"/>
      <c r="P28" s="1052"/>
      <c r="CE28" s="71"/>
      <c r="CF28" s="71"/>
      <c r="CG28" s="71"/>
      <c r="CH28" s="71"/>
      <c r="CI28" s="71"/>
      <c r="CJ28" s="71"/>
    </row>
    <row r="29" spans="1:88" ht="38.25" customHeight="1">
      <c r="A29" s="717"/>
      <c r="B29" s="674"/>
      <c r="C29" s="1057">
        <v>9</v>
      </c>
      <c r="D29" s="1059" t="s">
        <v>337</v>
      </c>
      <c r="E29" s="1040" t="s">
        <v>388</v>
      </c>
      <c r="F29" s="13">
        <v>1</v>
      </c>
      <c r="G29" s="17" t="s">
        <v>349</v>
      </c>
      <c r="H29" s="13"/>
      <c r="I29" s="13"/>
      <c r="J29" s="13"/>
      <c r="K29" s="13"/>
      <c r="L29" s="13"/>
      <c r="M29" s="252"/>
      <c r="N29" s="294">
        <v>0</v>
      </c>
      <c r="O29" s="1049"/>
      <c r="P29" s="1052"/>
      <c r="CA29" s="71"/>
      <c r="CB29" s="71"/>
      <c r="CC29" s="71"/>
      <c r="CD29" s="71"/>
      <c r="CE29" s="71"/>
      <c r="CF29" s="71"/>
      <c r="CG29" s="71"/>
      <c r="CH29" s="71"/>
      <c r="CI29" s="71"/>
      <c r="CJ29" s="71"/>
    </row>
    <row r="30" spans="1:88" ht="38.25" customHeight="1">
      <c r="A30" s="717"/>
      <c r="B30" s="674"/>
      <c r="C30" s="1057"/>
      <c r="D30" s="1059"/>
      <c r="E30" s="1040"/>
      <c r="F30" s="1040">
        <v>2</v>
      </c>
      <c r="G30" s="1043" t="s">
        <v>350</v>
      </c>
      <c r="H30" s="1044" t="s">
        <v>391</v>
      </c>
      <c r="I30" s="13" t="s">
        <v>0</v>
      </c>
      <c r="J30" s="17" t="s">
        <v>351</v>
      </c>
      <c r="K30" s="13"/>
      <c r="L30" s="13"/>
      <c r="M30" s="252"/>
      <c r="N30" s="294">
        <v>0</v>
      </c>
      <c r="O30" s="1049"/>
      <c r="P30" s="1052"/>
      <c r="CA30" s="71"/>
      <c r="CB30" s="71"/>
      <c r="CC30" s="71"/>
      <c r="CD30" s="71"/>
      <c r="CE30" s="71"/>
      <c r="CF30" s="71"/>
      <c r="CG30" s="71"/>
      <c r="CH30" s="71"/>
      <c r="CI30" s="71"/>
      <c r="CJ30" s="71"/>
    </row>
    <row r="31" spans="1:88" ht="38.25" customHeight="1">
      <c r="A31" s="717"/>
      <c r="B31" s="674"/>
      <c r="C31" s="1057"/>
      <c r="D31" s="1059"/>
      <c r="E31" s="1040"/>
      <c r="F31" s="1040"/>
      <c r="G31" s="1043"/>
      <c r="H31" s="1044"/>
      <c r="I31" s="13" t="s">
        <v>1</v>
      </c>
      <c r="J31" s="17" t="s">
        <v>352</v>
      </c>
      <c r="K31" s="13"/>
      <c r="L31" s="13"/>
      <c r="M31" s="252"/>
      <c r="N31" s="247">
        <v>4</v>
      </c>
      <c r="O31" s="1049"/>
      <c r="P31" s="1052"/>
      <c r="CA31" s="71"/>
      <c r="CB31" s="71"/>
      <c r="CC31" s="71"/>
      <c r="CD31" s="71"/>
      <c r="CE31" s="71"/>
      <c r="CF31" s="71"/>
      <c r="CG31" s="71"/>
      <c r="CH31" s="71"/>
      <c r="CI31" s="71"/>
      <c r="CJ31" s="71"/>
    </row>
    <row r="32" spans="1:88" ht="38.25" customHeight="1">
      <c r="A32" s="717"/>
      <c r="B32" s="674"/>
      <c r="C32" s="1057"/>
      <c r="D32" s="1059"/>
      <c r="E32" s="1040"/>
      <c r="F32" s="13" t="s">
        <v>348</v>
      </c>
      <c r="G32" s="17" t="s">
        <v>353</v>
      </c>
      <c r="H32" s="13"/>
      <c r="I32" s="13"/>
      <c r="J32" s="13"/>
      <c r="K32" s="13"/>
      <c r="L32" s="13"/>
      <c r="M32" s="252"/>
      <c r="N32" s="292">
        <v>9</v>
      </c>
      <c r="O32" s="1049"/>
      <c r="P32" s="1052"/>
      <c r="CA32" s="71"/>
      <c r="CB32" s="71"/>
      <c r="CC32" s="71"/>
      <c r="CD32" s="71"/>
      <c r="CE32" s="71"/>
      <c r="CF32" s="71"/>
      <c r="CG32" s="71"/>
      <c r="CH32" s="71"/>
      <c r="CI32" s="71"/>
      <c r="CJ32" s="71"/>
    </row>
    <row r="33" spans="1:88" ht="40.5" customHeight="1">
      <c r="A33" s="717"/>
      <c r="B33" s="674"/>
      <c r="C33" s="1057">
        <v>5</v>
      </c>
      <c r="D33" s="1059" t="s">
        <v>336</v>
      </c>
      <c r="E33" s="824" t="s">
        <v>340</v>
      </c>
      <c r="F33" s="1041">
        <v>1</v>
      </c>
      <c r="G33" s="1042" t="s">
        <v>354</v>
      </c>
      <c r="H33" s="1040" t="s">
        <v>357</v>
      </c>
      <c r="I33" s="1040">
        <v>1</v>
      </c>
      <c r="J33" s="1040" t="s">
        <v>356</v>
      </c>
      <c r="K33" s="1040" t="s">
        <v>392</v>
      </c>
      <c r="L33" s="13">
        <v>0</v>
      </c>
      <c r="M33" s="252" t="s">
        <v>360</v>
      </c>
      <c r="N33" s="294">
        <v>0</v>
      </c>
      <c r="O33" s="1049"/>
      <c r="P33" s="1052"/>
      <c r="CE33" s="71"/>
      <c r="CF33" s="71"/>
      <c r="CG33" s="71"/>
      <c r="CH33" s="71"/>
      <c r="CI33" s="71"/>
      <c r="CJ33" s="71"/>
    </row>
    <row r="34" spans="1:88" ht="40.5" customHeight="1">
      <c r="A34" s="717"/>
      <c r="B34" s="674"/>
      <c r="C34" s="1057"/>
      <c r="D34" s="1059"/>
      <c r="E34" s="824"/>
      <c r="F34" s="1041"/>
      <c r="G34" s="1042"/>
      <c r="H34" s="1040"/>
      <c r="I34" s="1040"/>
      <c r="J34" s="1040"/>
      <c r="K34" s="1040"/>
      <c r="L34" s="13">
        <v>1</v>
      </c>
      <c r="M34" s="252" t="s">
        <v>359</v>
      </c>
      <c r="N34" s="247">
        <v>5</v>
      </c>
      <c r="O34" s="1049"/>
      <c r="P34" s="1052"/>
      <c r="CE34" s="71"/>
      <c r="CF34" s="71"/>
      <c r="CG34" s="71"/>
      <c r="CH34" s="71"/>
      <c r="CI34" s="71"/>
      <c r="CJ34" s="71"/>
    </row>
    <row r="35" spans="1:88" ht="40.5" customHeight="1">
      <c r="A35" s="717"/>
      <c r="B35" s="674"/>
      <c r="C35" s="1057"/>
      <c r="D35" s="1059"/>
      <c r="E35" s="824"/>
      <c r="F35" s="1041"/>
      <c r="G35" s="1042"/>
      <c r="H35" s="1040"/>
      <c r="I35" s="1040"/>
      <c r="J35" s="1040"/>
      <c r="K35" s="1040"/>
      <c r="L35" s="13" t="s">
        <v>342</v>
      </c>
      <c r="M35" s="252" t="s">
        <v>361</v>
      </c>
      <c r="N35" s="292">
        <v>9</v>
      </c>
      <c r="O35" s="1049"/>
      <c r="P35" s="1052"/>
      <c r="CE35" s="71"/>
      <c r="CF35" s="71"/>
      <c r="CG35" s="71"/>
      <c r="CH35" s="71"/>
      <c r="CI35" s="71"/>
      <c r="CJ35" s="71"/>
    </row>
    <row r="36" spans="1:88" ht="40.5" customHeight="1">
      <c r="A36" s="717"/>
      <c r="B36" s="674"/>
      <c r="C36" s="1057"/>
      <c r="D36" s="1059"/>
      <c r="E36" s="824"/>
      <c r="F36" s="1041"/>
      <c r="G36" s="1042"/>
      <c r="H36" s="1040"/>
      <c r="I36" s="1040" t="s">
        <v>342</v>
      </c>
      <c r="J36" s="1040" t="s">
        <v>362</v>
      </c>
      <c r="K36" s="1040" t="s">
        <v>393</v>
      </c>
      <c r="L36" s="13">
        <v>0</v>
      </c>
      <c r="M36" s="252" t="s">
        <v>360</v>
      </c>
      <c r="N36" s="294">
        <v>0</v>
      </c>
      <c r="O36" s="1049"/>
      <c r="P36" s="1052"/>
      <c r="CE36" s="71"/>
      <c r="CF36" s="71"/>
      <c r="CG36" s="71"/>
      <c r="CH36" s="71"/>
      <c r="CI36" s="71"/>
      <c r="CJ36" s="71"/>
    </row>
    <row r="37" spans="1:88" ht="40.5" customHeight="1">
      <c r="A37" s="717"/>
      <c r="B37" s="674"/>
      <c r="C37" s="1057"/>
      <c r="D37" s="1059"/>
      <c r="E37" s="824"/>
      <c r="F37" s="1041"/>
      <c r="G37" s="1042"/>
      <c r="H37" s="1040"/>
      <c r="I37" s="1040"/>
      <c r="J37" s="1040"/>
      <c r="K37" s="1040"/>
      <c r="L37" s="13" t="s">
        <v>71</v>
      </c>
      <c r="M37" s="252" t="s">
        <v>363</v>
      </c>
      <c r="N37" s="292">
        <v>9</v>
      </c>
      <c r="O37" s="1049"/>
      <c r="P37" s="1052"/>
      <c r="CE37" s="71"/>
      <c r="CF37" s="71"/>
      <c r="CG37" s="71"/>
      <c r="CH37" s="71"/>
      <c r="CI37" s="71"/>
      <c r="CJ37" s="71"/>
    </row>
    <row r="38" spans="1:88" ht="40.5" customHeight="1">
      <c r="A38" s="717"/>
      <c r="B38" s="674"/>
      <c r="C38" s="1057"/>
      <c r="D38" s="1059"/>
      <c r="E38" s="824"/>
      <c r="F38" s="253">
        <v>2</v>
      </c>
      <c r="G38" s="255" t="s">
        <v>355</v>
      </c>
      <c r="H38" s="256" t="s">
        <v>364</v>
      </c>
      <c r="I38" s="204"/>
      <c r="J38" s="204"/>
      <c r="K38" s="204"/>
      <c r="L38" s="204"/>
      <c r="M38" s="257"/>
      <c r="N38" s="296" t="s">
        <v>376</v>
      </c>
      <c r="O38" s="1049"/>
      <c r="P38" s="1052"/>
      <c r="CE38" s="71"/>
      <c r="CF38" s="71"/>
      <c r="CG38" s="71"/>
      <c r="CH38" s="71"/>
      <c r="CI38" s="71"/>
      <c r="CJ38" s="71"/>
    </row>
    <row r="39" spans="1:88" ht="56.25" customHeight="1">
      <c r="A39" s="717"/>
      <c r="B39" s="674"/>
      <c r="C39" s="16">
        <v>8</v>
      </c>
      <c r="D39" s="254" t="s">
        <v>390</v>
      </c>
      <c r="E39" s="256" t="s">
        <v>365</v>
      </c>
      <c r="F39" s="204"/>
      <c r="G39" s="204"/>
      <c r="H39" s="204"/>
      <c r="I39" s="204"/>
      <c r="J39" s="204"/>
      <c r="K39" s="204"/>
      <c r="L39" s="204"/>
      <c r="M39" s="257"/>
      <c r="N39" s="296" t="s">
        <v>376</v>
      </c>
      <c r="O39" s="1049"/>
      <c r="P39" s="1052"/>
      <c r="CE39" s="71"/>
      <c r="CF39" s="71"/>
      <c r="CG39" s="71"/>
      <c r="CH39" s="71"/>
      <c r="CI39" s="71"/>
      <c r="CJ39" s="71"/>
    </row>
    <row r="40" spans="1:88" ht="40.5" customHeight="1">
      <c r="A40" s="717"/>
      <c r="B40" s="674"/>
      <c r="C40" s="1065" t="s">
        <v>334</v>
      </c>
      <c r="D40" s="1059" t="s">
        <v>367</v>
      </c>
      <c r="E40" s="824" t="s">
        <v>340</v>
      </c>
      <c r="F40" s="1041">
        <v>1</v>
      </c>
      <c r="G40" s="1042" t="s">
        <v>407</v>
      </c>
      <c r="H40" s="1040" t="s">
        <v>368</v>
      </c>
      <c r="I40" s="1040">
        <v>1</v>
      </c>
      <c r="J40" s="1040" t="s">
        <v>369</v>
      </c>
      <c r="K40" s="1040" t="s">
        <v>370</v>
      </c>
      <c r="L40" s="13">
        <v>0</v>
      </c>
      <c r="M40" s="252" t="s">
        <v>371</v>
      </c>
      <c r="N40" s="294">
        <v>0</v>
      </c>
      <c r="O40" s="1049"/>
      <c r="P40" s="1052"/>
      <c r="CE40" s="71"/>
      <c r="CF40" s="71"/>
      <c r="CG40" s="71"/>
      <c r="CH40" s="71"/>
      <c r="CI40" s="71"/>
      <c r="CJ40" s="71"/>
    </row>
    <row r="41" spans="1:88" ht="40.5" customHeight="1">
      <c r="A41" s="717"/>
      <c r="B41" s="674"/>
      <c r="C41" s="1065"/>
      <c r="D41" s="1059"/>
      <c r="E41" s="824"/>
      <c r="F41" s="1041"/>
      <c r="G41" s="1042"/>
      <c r="H41" s="1040"/>
      <c r="I41" s="1040"/>
      <c r="J41" s="1040"/>
      <c r="K41" s="1040"/>
      <c r="L41" s="13">
        <v>1</v>
      </c>
      <c r="M41" s="252" t="s">
        <v>372</v>
      </c>
      <c r="N41" s="247">
        <v>6</v>
      </c>
      <c r="O41" s="1049"/>
      <c r="P41" s="1052"/>
      <c r="CE41" s="71"/>
      <c r="CF41" s="71"/>
      <c r="CG41" s="71"/>
      <c r="CH41" s="71"/>
      <c r="CI41" s="71"/>
      <c r="CJ41" s="71"/>
    </row>
    <row r="42" spans="1:88" ht="40.5" customHeight="1">
      <c r="A42" s="717"/>
      <c r="B42" s="674"/>
      <c r="C42" s="1065"/>
      <c r="D42" s="1059"/>
      <c r="E42" s="824"/>
      <c r="F42" s="1041"/>
      <c r="G42" s="1042"/>
      <c r="H42" s="1040"/>
      <c r="I42" s="1040"/>
      <c r="J42" s="1040"/>
      <c r="K42" s="1040"/>
      <c r="L42" s="13" t="s">
        <v>342</v>
      </c>
      <c r="M42" s="252" t="s">
        <v>373</v>
      </c>
      <c r="N42" s="292">
        <v>9</v>
      </c>
      <c r="O42" s="1049"/>
      <c r="P42" s="1052"/>
      <c r="CE42" s="71"/>
      <c r="CF42" s="71"/>
      <c r="CG42" s="71"/>
      <c r="CH42" s="71"/>
      <c r="CI42" s="71"/>
      <c r="CJ42" s="71"/>
    </row>
    <row r="43" spans="1:88" ht="40.5" customHeight="1">
      <c r="A43" s="717"/>
      <c r="B43" s="674"/>
      <c r="C43" s="1065"/>
      <c r="D43" s="1059"/>
      <c r="E43" s="824"/>
      <c r="F43" s="1041"/>
      <c r="G43" s="1042"/>
      <c r="H43" s="1040"/>
      <c r="I43" s="1040" t="s">
        <v>342</v>
      </c>
      <c r="J43" s="1040" t="s">
        <v>410</v>
      </c>
      <c r="K43" s="1040" t="s">
        <v>370</v>
      </c>
      <c r="L43" s="13">
        <v>0</v>
      </c>
      <c r="M43" s="252" t="s">
        <v>371</v>
      </c>
      <c r="N43" s="294">
        <v>0</v>
      </c>
      <c r="O43" s="1049"/>
      <c r="P43" s="1052"/>
      <c r="CE43" s="71"/>
      <c r="CF43" s="71"/>
      <c r="CG43" s="71"/>
      <c r="CH43" s="71"/>
      <c r="CI43" s="71"/>
      <c r="CJ43" s="71"/>
    </row>
    <row r="44" spans="1:88" ht="40.5" customHeight="1">
      <c r="A44" s="717"/>
      <c r="B44" s="674"/>
      <c r="C44" s="1065"/>
      <c r="D44" s="1059"/>
      <c r="E44" s="824"/>
      <c r="F44" s="1041"/>
      <c r="G44" s="1042"/>
      <c r="H44" s="1040"/>
      <c r="I44" s="1040"/>
      <c r="J44" s="1040"/>
      <c r="K44" s="1040"/>
      <c r="L44" s="13" t="s">
        <v>71</v>
      </c>
      <c r="M44" s="252" t="s">
        <v>374</v>
      </c>
      <c r="N44" s="292">
        <v>9</v>
      </c>
      <c r="O44" s="1049"/>
      <c r="P44" s="1052"/>
      <c r="CE44" s="71"/>
      <c r="CF44" s="71"/>
      <c r="CG44" s="71"/>
      <c r="CH44" s="71"/>
      <c r="CI44" s="71"/>
      <c r="CJ44" s="71"/>
    </row>
    <row r="45" spans="1:88" ht="40.5" customHeight="1">
      <c r="A45" s="717"/>
      <c r="B45" s="674"/>
      <c r="C45" s="1065"/>
      <c r="D45" s="1059"/>
      <c r="E45" s="824"/>
      <c r="F45" s="253">
        <v>2</v>
      </c>
      <c r="G45" s="255" t="s">
        <v>408</v>
      </c>
      <c r="H45" s="256" t="s">
        <v>378</v>
      </c>
      <c r="I45" s="204"/>
      <c r="J45" s="204"/>
      <c r="K45" s="204"/>
      <c r="L45" s="204"/>
      <c r="M45" s="257"/>
      <c r="N45" s="296" t="s">
        <v>377</v>
      </c>
      <c r="O45" s="1049"/>
      <c r="P45" s="1052"/>
      <c r="CE45" s="71"/>
      <c r="CF45" s="71"/>
      <c r="CG45" s="71"/>
      <c r="CH45" s="71"/>
      <c r="CI45" s="71"/>
      <c r="CJ45" s="71"/>
    </row>
    <row r="46" spans="1:88" ht="59.25" customHeight="1">
      <c r="A46" s="717"/>
      <c r="B46" s="674"/>
      <c r="C46" s="16">
        <v>7</v>
      </c>
      <c r="D46" s="254" t="s">
        <v>389</v>
      </c>
      <c r="E46" s="204" t="s">
        <v>366</v>
      </c>
      <c r="F46" s="13"/>
      <c r="G46" s="13"/>
      <c r="H46" s="13"/>
      <c r="I46" s="13"/>
      <c r="J46" s="13"/>
      <c r="K46" s="13"/>
      <c r="L46" s="13"/>
      <c r="M46" s="252"/>
      <c r="N46" s="296" t="s">
        <v>377</v>
      </c>
      <c r="O46" s="1049"/>
      <c r="P46" s="1052"/>
      <c r="CE46" s="71"/>
      <c r="CF46" s="71"/>
      <c r="CG46" s="71"/>
      <c r="CH46" s="71"/>
      <c r="CI46" s="71"/>
      <c r="CJ46" s="71"/>
    </row>
    <row r="47" spans="1:88" ht="54.75" customHeight="1">
      <c r="A47" s="717"/>
      <c r="B47" s="674"/>
      <c r="C47" s="1057">
        <v>10</v>
      </c>
      <c r="D47" s="1059" t="s">
        <v>338</v>
      </c>
      <c r="E47" s="1040" t="s">
        <v>380</v>
      </c>
      <c r="F47" s="13" t="s">
        <v>0</v>
      </c>
      <c r="G47" s="258" t="s">
        <v>375</v>
      </c>
      <c r="H47" s="13"/>
      <c r="I47" s="13"/>
      <c r="J47" s="13"/>
      <c r="K47" s="13"/>
      <c r="L47" s="13"/>
      <c r="M47" s="252"/>
      <c r="N47" s="294">
        <v>0</v>
      </c>
      <c r="O47" s="1049"/>
      <c r="P47" s="1052"/>
      <c r="CE47" s="71"/>
      <c r="CF47" s="71"/>
      <c r="CG47" s="71"/>
      <c r="CH47" s="71"/>
      <c r="CI47" s="71"/>
      <c r="CJ47" s="71"/>
    </row>
    <row r="48" spans="1:88" ht="54.75" customHeight="1">
      <c r="A48" s="717"/>
      <c r="B48" s="674"/>
      <c r="C48" s="1057"/>
      <c r="D48" s="1059"/>
      <c r="E48" s="1040"/>
      <c r="F48" s="13" t="s">
        <v>1</v>
      </c>
      <c r="G48" s="258" t="s">
        <v>379</v>
      </c>
      <c r="H48" s="13"/>
      <c r="I48" s="13"/>
      <c r="J48" s="13"/>
      <c r="K48" s="13"/>
      <c r="L48" s="13"/>
      <c r="M48" s="252"/>
      <c r="N48" s="292">
        <v>9</v>
      </c>
      <c r="O48" s="1049"/>
      <c r="P48" s="1052"/>
      <c r="CE48" s="71"/>
      <c r="CF48" s="71"/>
      <c r="CG48" s="71"/>
      <c r="CH48" s="71"/>
      <c r="CI48" s="71"/>
      <c r="CJ48" s="71"/>
    </row>
    <row r="49" spans="1:88" ht="54.75" customHeight="1">
      <c r="A49" s="717"/>
      <c r="B49" s="674"/>
      <c r="C49" s="1057" t="s">
        <v>384</v>
      </c>
      <c r="D49" s="1059" t="s">
        <v>385</v>
      </c>
      <c r="E49" s="1040" t="s">
        <v>381</v>
      </c>
      <c r="F49" s="13">
        <v>1</v>
      </c>
      <c r="G49" s="258" t="s">
        <v>383</v>
      </c>
      <c r="H49" s="13"/>
      <c r="I49" s="13"/>
      <c r="J49" s="13"/>
      <c r="K49" s="13"/>
      <c r="L49" s="13"/>
      <c r="M49" s="252"/>
      <c r="N49" s="294">
        <v>0</v>
      </c>
      <c r="O49" s="1049"/>
      <c r="P49" s="1052"/>
      <c r="CE49" s="71"/>
      <c r="CF49" s="71"/>
      <c r="CG49" s="71"/>
      <c r="CH49" s="71"/>
      <c r="CI49" s="71"/>
      <c r="CJ49" s="71"/>
    </row>
    <row r="50" spans="1:88" ht="54.75" customHeight="1" thickBot="1">
      <c r="A50" s="718"/>
      <c r="B50" s="1003"/>
      <c r="C50" s="1063"/>
      <c r="D50" s="1064"/>
      <c r="E50" s="1067"/>
      <c r="F50" s="50" t="s">
        <v>342</v>
      </c>
      <c r="G50" s="259" t="s">
        <v>382</v>
      </c>
      <c r="H50" s="50"/>
      <c r="I50" s="50"/>
      <c r="J50" s="50"/>
      <c r="K50" s="50"/>
      <c r="L50" s="50"/>
      <c r="M50" s="159"/>
      <c r="N50" s="293">
        <v>9</v>
      </c>
      <c r="O50" s="1050"/>
      <c r="P50" s="1053"/>
      <c r="CE50" s="71"/>
      <c r="CF50" s="71"/>
      <c r="CG50" s="71"/>
      <c r="CH50" s="71"/>
      <c r="CI50" s="71"/>
      <c r="CJ50" s="71"/>
    </row>
    <row r="51" ht="13.5" thickBot="1"/>
    <row r="52" spans="1:88" ht="12.75" customHeight="1">
      <c r="A52" s="84" t="s">
        <v>319</v>
      </c>
      <c r="B52" s="70"/>
      <c r="D52" s="202"/>
      <c r="E52" s="202"/>
      <c r="F52" s="202"/>
      <c r="G52" s="202"/>
      <c r="H52" s="202"/>
      <c r="I52" s="202"/>
      <c r="J52" s="202"/>
      <c r="K52" s="202"/>
      <c r="L52" s="202"/>
      <c r="M52" s="202"/>
      <c r="N52" s="744" t="s">
        <v>203</v>
      </c>
      <c r="O52" s="745"/>
      <c r="P52" s="746"/>
      <c r="BT52" s="71"/>
      <c r="BU52" s="71"/>
      <c r="BV52" s="71"/>
      <c r="BW52" s="71"/>
      <c r="BX52" s="71"/>
      <c r="BY52" s="71"/>
      <c r="BZ52" s="71"/>
      <c r="CA52" s="71"/>
      <c r="CB52" s="71"/>
      <c r="CC52" s="71"/>
      <c r="CD52" s="71"/>
      <c r="CE52" s="71"/>
      <c r="CF52" s="71"/>
      <c r="CG52" s="71"/>
      <c r="CH52" s="71"/>
      <c r="CI52" s="71"/>
      <c r="CJ52" s="71"/>
    </row>
    <row r="53" spans="1:88" ht="12.75">
      <c r="A53" s="11"/>
      <c r="B53" s="11"/>
      <c r="D53" s="79"/>
      <c r="E53" s="79"/>
      <c r="F53" s="79"/>
      <c r="G53" s="79"/>
      <c r="H53" s="79"/>
      <c r="I53" s="79"/>
      <c r="J53" s="79"/>
      <c r="K53" s="79"/>
      <c r="L53" s="79"/>
      <c r="M53" s="79"/>
      <c r="N53" s="867" t="s">
        <v>69</v>
      </c>
      <c r="O53" s="728"/>
      <c r="P53" s="1047"/>
      <c r="CE53" s="71"/>
      <c r="CF53" s="71"/>
      <c r="CG53" s="71"/>
      <c r="CH53" s="71"/>
      <c r="CI53" s="71"/>
      <c r="CJ53" s="71"/>
    </row>
    <row r="54" spans="1:88" ht="12.75" customHeight="1" thickBot="1">
      <c r="A54" s="11"/>
      <c r="B54" s="11"/>
      <c r="D54" s="79"/>
      <c r="E54" s="79"/>
      <c r="F54" s="79"/>
      <c r="G54" s="79"/>
      <c r="H54" s="79"/>
      <c r="J54" s="79"/>
      <c r="K54" s="79"/>
      <c r="L54" s="79"/>
      <c r="M54" s="79"/>
      <c r="N54" s="250" t="s">
        <v>205</v>
      </c>
      <c r="O54" s="78" t="s">
        <v>2</v>
      </c>
      <c r="P54" s="251" t="s">
        <v>204</v>
      </c>
      <c r="CE54" s="71"/>
      <c r="CF54" s="71"/>
      <c r="CG54" s="71"/>
      <c r="CH54" s="71"/>
      <c r="CI54" s="71"/>
      <c r="CJ54" s="71"/>
    </row>
    <row r="55" spans="1:88" ht="40.5" customHeight="1">
      <c r="A55" s="716" t="s">
        <v>331</v>
      </c>
      <c r="B55" s="1002" t="s">
        <v>332</v>
      </c>
      <c r="C55" s="1056" t="s">
        <v>2</v>
      </c>
      <c r="D55" s="1058" t="s">
        <v>432</v>
      </c>
      <c r="E55" s="1054" t="s">
        <v>387</v>
      </c>
      <c r="F55" s="73">
        <v>1</v>
      </c>
      <c r="G55" s="38" t="s">
        <v>341</v>
      </c>
      <c r="H55" s="73"/>
      <c r="I55" s="73"/>
      <c r="J55" s="73"/>
      <c r="K55" s="73"/>
      <c r="L55" s="73"/>
      <c r="M55" s="207"/>
      <c r="N55" s="260">
        <v>2944</v>
      </c>
      <c r="O55" s="261"/>
      <c r="P55" s="277"/>
      <c r="Q55" s="70">
        <v>1</v>
      </c>
      <c r="S55" s="246">
        <v>1</v>
      </c>
      <c r="U55" s="70">
        <f>IF(OR(S55=0,9),IF(N55=1,1,""),"")</f>
      </c>
      <c r="CE55" s="71"/>
      <c r="CF55" s="71"/>
      <c r="CG55" s="71"/>
      <c r="CH55" s="71"/>
      <c r="CI55" s="71"/>
      <c r="CJ55" s="71"/>
    </row>
    <row r="56" spans="1:88" ht="40.5" customHeight="1">
      <c r="A56" s="717"/>
      <c r="B56" s="674"/>
      <c r="C56" s="1057"/>
      <c r="D56" s="1059"/>
      <c r="E56" s="1040"/>
      <c r="F56" s="13" t="s">
        <v>342</v>
      </c>
      <c r="G56" s="17" t="s">
        <v>343</v>
      </c>
      <c r="H56" s="13"/>
      <c r="I56" s="13"/>
      <c r="J56" s="13"/>
      <c r="K56" s="13"/>
      <c r="L56" s="13"/>
      <c r="M56" s="252"/>
      <c r="N56" s="288">
        <v>915</v>
      </c>
      <c r="O56" s="263">
        <v>1</v>
      </c>
      <c r="P56" s="276"/>
      <c r="Q56" s="70">
        <v>2</v>
      </c>
      <c r="S56" s="247">
        <v>0</v>
      </c>
      <c r="U56" s="70">
        <f aca="true" t="shared" si="0" ref="U56:U119">IF(OR(S56=0,9),IF(N56=1,1,""),"")</f>
      </c>
      <c r="CE56" s="71"/>
      <c r="CF56" s="71"/>
      <c r="CG56" s="71"/>
      <c r="CH56" s="71"/>
      <c r="CI56" s="71"/>
      <c r="CJ56" s="71"/>
    </row>
    <row r="57" spans="1:88" ht="40.5" customHeight="1">
      <c r="A57" s="717"/>
      <c r="B57" s="674"/>
      <c r="C57" s="8">
        <v>1</v>
      </c>
      <c r="D57" s="17" t="s">
        <v>429</v>
      </c>
      <c r="E57" s="13"/>
      <c r="F57" s="13"/>
      <c r="G57" s="17"/>
      <c r="H57" s="13"/>
      <c r="I57" s="13"/>
      <c r="J57" s="13"/>
      <c r="K57" s="13"/>
      <c r="L57" s="13"/>
      <c r="M57" s="252"/>
      <c r="N57" s="262">
        <v>2944</v>
      </c>
      <c r="O57" s="263"/>
      <c r="P57" s="276"/>
      <c r="Q57" s="70">
        <v>3</v>
      </c>
      <c r="S57" s="247">
        <v>1</v>
      </c>
      <c r="U57" s="70">
        <f t="shared" si="0"/>
      </c>
      <c r="CE57" s="71"/>
      <c r="CF57" s="71"/>
      <c r="CG57" s="71"/>
      <c r="CH57" s="71"/>
      <c r="CI57" s="71"/>
      <c r="CJ57" s="71"/>
    </row>
    <row r="58" spans="1:88" ht="40.5" customHeight="1">
      <c r="A58" s="717"/>
      <c r="B58" s="674"/>
      <c r="C58" s="709" t="s">
        <v>335</v>
      </c>
      <c r="D58" s="730" t="s">
        <v>285</v>
      </c>
      <c r="E58" s="1040" t="s">
        <v>430</v>
      </c>
      <c r="F58" s="13">
        <v>2</v>
      </c>
      <c r="G58" s="17" t="s">
        <v>344</v>
      </c>
      <c r="H58" s="13"/>
      <c r="I58" s="13"/>
      <c r="J58" s="13"/>
      <c r="K58" s="13"/>
      <c r="L58" s="13"/>
      <c r="M58" s="252"/>
      <c r="N58" s="264">
        <v>254</v>
      </c>
      <c r="O58" s="263"/>
      <c r="P58" s="276"/>
      <c r="Q58" s="266">
        <v>4</v>
      </c>
      <c r="S58" s="248">
        <v>2</v>
      </c>
      <c r="U58" s="70">
        <f t="shared" si="0"/>
      </c>
      <c r="CE58" s="71"/>
      <c r="CF58" s="71"/>
      <c r="CG58" s="71"/>
      <c r="CH58" s="71"/>
      <c r="CI58" s="71"/>
      <c r="CJ58" s="71"/>
    </row>
    <row r="59" spans="1:88" ht="40.5" customHeight="1">
      <c r="A59" s="717"/>
      <c r="B59" s="674"/>
      <c r="C59" s="711"/>
      <c r="D59" s="732"/>
      <c r="E59" s="1040"/>
      <c r="F59" s="13">
        <v>1</v>
      </c>
      <c r="G59" s="17" t="s">
        <v>345</v>
      </c>
      <c r="H59" s="13"/>
      <c r="I59" s="13"/>
      <c r="J59" s="13"/>
      <c r="K59" s="13"/>
      <c r="L59" s="13"/>
      <c r="M59" s="252"/>
      <c r="N59" s="289">
        <v>239</v>
      </c>
      <c r="O59" s="263"/>
      <c r="P59" s="276"/>
      <c r="Q59" s="266">
        <v>5</v>
      </c>
      <c r="S59" s="248">
        <v>0</v>
      </c>
      <c r="U59" s="70">
        <f t="shared" si="0"/>
      </c>
      <c r="CE59" s="71"/>
      <c r="CF59" s="71"/>
      <c r="CG59" s="71"/>
      <c r="CH59" s="71"/>
      <c r="CI59" s="71"/>
      <c r="CJ59" s="71"/>
    </row>
    <row r="60" spans="1:88" ht="40.5" customHeight="1">
      <c r="A60" s="717"/>
      <c r="B60" s="674"/>
      <c r="C60" s="704">
        <v>6</v>
      </c>
      <c r="D60" s="1061" t="s">
        <v>339</v>
      </c>
      <c r="E60" s="1040" t="s">
        <v>431</v>
      </c>
      <c r="F60" s="13">
        <v>2</v>
      </c>
      <c r="G60" s="17" t="s">
        <v>346</v>
      </c>
      <c r="H60" s="253"/>
      <c r="I60" s="13"/>
      <c r="J60" s="13"/>
      <c r="K60" s="13"/>
      <c r="L60" s="13"/>
      <c r="M60" s="252"/>
      <c r="N60" s="264">
        <v>50</v>
      </c>
      <c r="O60" s="263"/>
      <c r="P60" s="276"/>
      <c r="Q60" s="70">
        <v>6</v>
      </c>
      <c r="S60" s="248">
        <v>3</v>
      </c>
      <c r="U60" s="70">
        <f t="shared" si="0"/>
      </c>
      <c r="CE60" s="71"/>
      <c r="CF60" s="71"/>
      <c r="CG60" s="71"/>
      <c r="CH60" s="71"/>
      <c r="CI60" s="71"/>
      <c r="CJ60" s="71"/>
    </row>
    <row r="61" spans="1:88" ht="40.5" customHeight="1">
      <c r="A61" s="717"/>
      <c r="B61" s="674"/>
      <c r="C61" s="1060"/>
      <c r="D61" s="1062"/>
      <c r="E61" s="1040"/>
      <c r="F61" s="13">
        <v>1</v>
      </c>
      <c r="G61" s="17" t="s">
        <v>347</v>
      </c>
      <c r="H61" s="253"/>
      <c r="I61" s="13"/>
      <c r="J61" s="13"/>
      <c r="K61" s="13"/>
      <c r="L61" s="13"/>
      <c r="M61" s="252"/>
      <c r="N61" s="289">
        <v>77</v>
      </c>
      <c r="O61" s="263"/>
      <c r="P61" s="276"/>
      <c r="Q61" s="70">
        <v>7</v>
      </c>
      <c r="S61" s="248">
        <v>0</v>
      </c>
      <c r="U61" s="70">
        <f t="shared" si="0"/>
      </c>
      <c r="CE61" s="71"/>
      <c r="CF61" s="71"/>
      <c r="CG61" s="71"/>
      <c r="CH61" s="71"/>
      <c r="CI61" s="71"/>
      <c r="CJ61" s="71"/>
    </row>
    <row r="62" spans="1:88" ht="38.25" customHeight="1">
      <c r="A62" s="717"/>
      <c r="B62" s="674"/>
      <c r="C62" s="1057">
        <v>9</v>
      </c>
      <c r="D62" s="1059" t="s">
        <v>337</v>
      </c>
      <c r="E62" s="1040" t="s">
        <v>388</v>
      </c>
      <c r="F62" s="13">
        <v>1</v>
      </c>
      <c r="G62" s="17" t="s">
        <v>349</v>
      </c>
      <c r="H62" s="13"/>
      <c r="I62" s="13"/>
      <c r="J62" s="13"/>
      <c r="K62" s="13"/>
      <c r="L62" s="13"/>
      <c r="M62" s="252"/>
      <c r="N62" s="288">
        <v>6</v>
      </c>
      <c r="O62" s="263"/>
      <c r="P62" s="276"/>
      <c r="Q62" s="70">
        <v>8</v>
      </c>
      <c r="S62" s="247">
        <v>0</v>
      </c>
      <c r="U62" s="70">
        <f t="shared" si="0"/>
      </c>
      <c r="CA62" s="71"/>
      <c r="CB62" s="71"/>
      <c r="CC62" s="71"/>
      <c r="CD62" s="71"/>
      <c r="CE62" s="71"/>
      <c r="CF62" s="71"/>
      <c r="CG62" s="71"/>
      <c r="CH62" s="71"/>
      <c r="CI62" s="71"/>
      <c r="CJ62" s="71"/>
    </row>
    <row r="63" spans="1:78" s="273" customFormat="1" ht="38.25" customHeight="1">
      <c r="A63" s="717"/>
      <c r="B63" s="674"/>
      <c r="C63" s="1057"/>
      <c r="D63" s="1059"/>
      <c r="E63" s="1040"/>
      <c r="F63" s="1045">
        <v>2</v>
      </c>
      <c r="G63" s="1046" t="s">
        <v>350</v>
      </c>
      <c r="H63" s="1066" t="s">
        <v>391</v>
      </c>
      <c r="I63" s="267" t="s">
        <v>0</v>
      </c>
      <c r="J63" s="268" t="s">
        <v>351</v>
      </c>
      <c r="K63" s="267"/>
      <c r="L63" s="267"/>
      <c r="M63" s="269"/>
      <c r="N63" s="270"/>
      <c r="O63" s="271"/>
      <c r="P63" s="276"/>
      <c r="Q63" s="272">
        <v>9</v>
      </c>
      <c r="R63" s="272"/>
      <c r="S63" s="247">
        <v>0</v>
      </c>
      <c r="T63" s="272"/>
      <c r="U63" s="70">
        <f t="shared" si="0"/>
      </c>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row>
    <row r="64" spans="1:78" s="273" customFormat="1" ht="38.25" customHeight="1">
      <c r="A64" s="717"/>
      <c r="B64" s="674"/>
      <c r="C64" s="1057"/>
      <c r="D64" s="1059"/>
      <c r="E64" s="1040"/>
      <c r="F64" s="1045"/>
      <c r="G64" s="1046"/>
      <c r="H64" s="1066"/>
      <c r="I64" s="267" t="s">
        <v>1</v>
      </c>
      <c r="J64" s="268" t="s">
        <v>352</v>
      </c>
      <c r="K64" s="267"/>
      <c r="L64" s="267"/>
      <c r="M64" s="269"/>
      <c r="N64" s="270"/>
      <c r="O64" s="271"/>
      <c r="P64" s="276"/>
      <c r="Q64" s="272">
        <v>10</v>
      </c>
      <c r="R64" s="272"/>
      <c r="S64" s="247">
        <v>4</v>
      </c>
      <c r="T64" s="272"/>
      <c r="U64" s="70">
        <f t="shared" si="0"/>
      </c>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row>
    <row r="65" spans="1:78" s="273" customFormat="1" ht="38.25" customHeight="1">
      <c r="A65" s="717"/>
      <c r="B65" s="674"/>
      <c r="C65" s="1057"/>
      <c r="D65" s="1059"/>
      <c r="E65" s="1040"/>
      <c r="F65" s="267" t="s">
        <v>348</v>
      </c>
      <c r="G65" s="268" t="s">
        <v>353</v>
      </c>
      <c r="H65" s="267"/>
      <c r="I65" s="267"/>
      <c r="J65" s="267"/>
      <c r="K65" s="267"/>
      <c r="L65" s="267"/>
      <c r="M65" s="269"/>
      <c r="N65" s="270"/>
      <c r="O65" s="271"/>
      <c r="P65" s="276"/>
      <c r="Q65" s="272">
        <v>11</v>
      </c>
      <c r="R65" s="272"/>
      <c r="S65" s="247">
        <v>9</v>
      </c>
      <c r="T65" s="272"/>
      <c r="U65" s="70">
        <f t="shared" si="0"/>
      </c>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row>
    <row r="66" spans="1:88" ht="40.5" customHeight="1">
      <c r="A66" s="717"/>
      <c r="B66" s="674"/>
      <c r="C66" s="704">
        <v>5</v>
      </c>
      <c r="D66" s="730" t="s">
        <v>336</v>
      </c>
      <c r="E66" s="733" t="s">
        <v>340</v>
      </c>
      <c r="F66" s="1041">
        <v>1</v>
      </c>
      <c r="G66" s="1042" t="s">
        <v>354</v>
      </c>
      <c r="H66" s="1040" t="s">
        <v>357</v>
      </c>
      <c r="I66" s="1040">
        <v>1</v>
      </c>
      <c r="J66" s="1043" t="s">
        <v>356</v>
      </c>
      <c r="K66" s="1040" t="s">
        <v>392</v>
      </c>
      <c r="L66" s="13">
        <v>0</v>
      </c>
      <c r="M66" s="252" t="s">
        <v>360</v>
      </c>
      <c r="N66" s="288">
        <v>51</v>
      </c>
      <c r="O66" s="263"/>
      <c r="P66" s="1055">
        <v>3</v>
      </c>
      <c r="Q66" s="70">
        <v>12</v>
      </c>
      <c r="S66" s="247">
        <v>0</v>
      </c>
      <c r="U66" s="70">
        <f t="shared" si="0"/>
      </c>
      <c r="CE66" s="71"/>
      <c r="CF66" s="71"/>
      <c r="CG66" s="71"/>
      <c r="CH66" s="71"/>
      <c r="CI66" s="71"/>
      <c r="CJ66" s="71"/>
    </row>
    <row r="67" spans="1:88" ht="40.5" customHeight="1">
      <c r="A67" s="717"/>
      <c r="B67" s="674"/>
      <c r="C67" s="705"/>
      <c r="D67" s="731"/>
      <c r="E67" s="734"/>
      <c r="F67" s="1041"/>
      <c r="G67" s="1042"/>
      <c r="H67" s="1040"/>
      <c r="I67" s="1040"/>
      <c r="J67" s="1043"/>
      <c r="K67" s="1040"/>
      <c r="L67" s="13">
        <v>1</v>
      </c>
      <c r="M67" s="252" t="s">
        <v>359</v>
      </c>
      <c r="N67" s="262">
        <v>6</v>
      </c>
      <c r="O67" s="263"/>
      <c r="P67" s="1055"/>
      <c r="Q67" s="70">
        <v>13</v>
      </c>
      <c r="S67" s="247">
        <v>5</v>
      </c>
      <c r="U67" s="70">
        <f t="shared" si="0"/>
      </c>
      <c r="CE67" s="71"/>
      <c r="CF67" s="71"/>
      <c r="CG67" s="71"/>
      <c r="CH67" s="71"/>
      <c r="CI67" s="71"/>
      <c r="CJ67" s="71"/>
    </row>
    <row r="68" spans="1:82" s="273" customFormat="1" ht="40.5" customHeight="1">
      <c r="A68" s="717"/>
      <c r="B68" s="674"/>
      <c r="C68" s="705"/>
      <c r="D68" s="731"/>
      <c r="E68" s="734"/>
      <c r="F68" s="1041"/>
      <c r="G68" s="1042"/>
      <c r="H68" s="1040"/>
      <c r="I68" s="1040"/>
      <c r="J68" s="1043"/>
      <c r="K68" s="1040"/>
      <c r="L68" s="267" t="s">
        <v>342</v>
      </c>
      <c r="M68" s="269" t="s">
        <v>361</v>
      </c>
      <c r="N68" s="270"/>
      <c r="O68" s="271"/>
      <c r="P68" s="1055"/>
      <c r="Q68" s="272">
        <v>14</v>
      </c>
      <c r="R68" s="272"/>
      <c r="S68" s="247">
        <v>9</v>
      </c>
      <c r="T68" s="272"/>
      <c r="U68" s="70">
        <f t="shared" si="0"/>
      </c>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row>
    <row r="69" spans="1:88" ht="40.5" customHeight="1">
      <c r="A69" s="717"/>
      <c r="B69" s="674"/>
      <c r="C69" s="705"/>
      <c r="D69" s="731"/>
      <c r="E69" s="734"/>
      <c r="F69" s="1041"/>
      <c r="G69" s="1042"/>
      <c r="H69" s="1040"/>
      <c r="I69" s="1040" t="s">
        <v>342</v>
      </c>
      <c r="J69" s="1043" t="s">
        <v>362</v>
      </c>
      <c r="K69" s="1040" t="s">
        <v>393</v>
      </c>
      <c r="L69" s="13">
        <v>0</v>
      </c>
      <c r="M69" s="252" t="s">
        <v>360</v>
      </c>
      <c r="N69" s="288">
        <v>13</v>
      </c>
      <c r="O69" s="263"/>
      <c r="P69" s="1055"/>
      <c r="Q69" s="266">
        <v>15</v>
      </c>
      <c r="S69" s="247">
        <v>0</v>
      </c>
      <c r="U69" s="70">
        <f t="shared" si="0"/>
      </c>
      <c r="CE69" s="71"/>
      <c r="CF69" s="71"/>
      <c r="CG69" s="71"/>
      <c r="CH69" s="71"/>
      <c r="CI69" s="71"/>
      <c r="CJ69" s="71"/>
    </row>
    <row r="70" spans="1:82" s="273" customFormat="1" ht="40.5" customHeight="1">
      <c r="A70" s="717"/>
      <c r="B70" s="674"/>
      <c r="C70" s="705"/>
      <c r="D70" s="731"/>
      <c r="E70" s="734"/>
      <c r="F70" s="1041"/>
      <c r="G70" s="1042"/>
      <c r="H70" s="1040"/>
      <c r="I70" s="1040"/>
      <c r="J70" s="1043"/>
      <c r="K70" s="1040"/>
      <c r="L70" s="267" t="s">
        <v>71</v>
      </c>
      <c r="M70" s="269" t="s">
        <v>363</v>
      </c>
      <c r="N70" s="270"/>
      <c r="O70" s="271"/>
      <c r="P70" s="1055"/>
      <c r="Q70" s="272">
        <v>16</v>
      </c>
      <c r="R70" s="272"/>
      <c r="S70" s="247">
        <v>9</v>
      </c>
      <c r="T70" s="272"/>
      <c r="U70" s="70">
        <f t="shared" si="0"/>
      </c>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row>
    <row r="71" spans="1:88" ht="40.5" customHeight="1">
      <c r="A71" s="717"/>
      <c r="B71" s="674"/>
      <c r="C71" s="705"/>
      <c r="D71" s="731"/>
      <c r="E71" s="734"/>
      <c r="F71" s="1034">
        <v>2</v>
      </c>
      <c r="G71" s="1037" t="s">
        <v>355</v>
      </c>
      <c r="H71" s="1040" t="s">
        <v>414</v>
      </c>
      <c r="I71" s="1040">
        <v>1</v>
      </c>
      <c r="J71" s="1043" t="s">
        <v>401</v>
      </c>
      <c r="K71" s="1040" t="s">
        <v>416</v>
      </c>
      <c r="L71" s="13">
        <v>0</v>
      </c>
      <c r="M71" s="252" t="s">
        <v>417</v>
      </c>
      <c r="N71" s="288">
        <v>51</v>
      </c>
      <c r="O71" s="263"/>
      <c r="P71" s="1055"/>
      <c r="Q71" s="70">
        <v>17</v>
      </c>
      <c r="S71" s="247">
        <v>0</v>
      </c>
      <c r="U71" s="70">
        <f t="shared" si="0"/>
      </c>
      <c r="CE71" s="71"/>
      <c r="CF71" s="71"/>
      <c r="CG71" s="71"/>
      <c r="CH71" s="71"/>
      <c r="CI71" s="71"/>
      <c r="CJ71" s="71"/>
    </row>
    <row r="72" spans="1:88" ht="40.5" customHeight="1">
      <c r="A72" s="717"/>
      <c r="B72" s="674"/>
      <c r="C72" s="705"/>
      <c r="D72" s="731"/>
      <c r="E72" s="734"/>
      <c r="F72" s="1035"/>
      <c r="G72" s="1038"/>
      <c r="H72" s="1040"/>
      <c r="I72" s="1040"/>
      <c r="J72" s="1043"/>
      <c r="K72" s="1040"/>
      <c r="L72" s="13">
        <v>1</v>
      </c>
      <c r="M72" s="252" t="s">
        <v>397</v>
      </c>
      <c r="N72" s="262">
        <v>3</v>
      </c>
      <c r="O72" s="263"/>
      <c r="P72" s="1055"/>
      <c r="Q72" s="70">
        <v>18</v>
      </c>
      <c r="S72" s="247">
        <v>5</v>
      </c>
      <c r="U72" s="70">
        <f t="shared" si="0"/>
      </c>
      <c r="CE72" s="71"/>
      <c r="CF72" s="71"/>
      <c r="CG72" s="71"/>
      <c r="CH72" s="71"/>
      <c r="CI72" s="71"/>
      <c r="CJ72" s="71"/>
    </row>
    <row r="73" spans="1:82" s="273" customFormat="1" ht="40.5" customHeight="1">
      <c r="A73" s="717"/>
      <c r="B73" s="674"/>
      <c r="C73" s="705"/>
      <c r="D73" s="731"/>
      <c r="E73" s="734"/>
      <c r="F73" s="1035"/>
      <c r="G73" s="1038"/>
      <c r="H73" s="1040"/>
      <c r="I73" s="1040"/>
      <c r="J73" s="1043"/>
      <c r="K73" s="1040"/>
      <c r="L73" s="267" t="s">
        <v>342</v>
      </c>
      <c r="M73" s="269" t="s">
        <v>398</v>
      </c>
      <c r="N73" s="270"/>
      <c r="O73" s="271"/>
      <c r="P73" s="1055"/>
      <c r="Q73" s="272">
        <v>19</v>
      </c>
      <c r="R73" s="272"/>
      <c r="S73" s="247">
        <v>9</v>
      </c>
      <c r="T73" s="272"/>
      <c r="U73" s="70">
        <f t="shared" si="0"/>
      </c>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row>
    <row r="74" spans="1:88" ht="40.5" customHeight="1">
      <c r="A74" s="717"/>
      <c r="B74" s="674"/>
      <c r="C74" s="705"/>
      <c r="D74" s="731"/>
      <c r="E74" s="734"/>
      <c r="F74" s="1035"/>
      <c r="G74" s="1038"/>
      <c r="H74" s="1040"/>
      <c r="I74" s="1040" t="s">
        <v>342</v>
      </c>
      <c r="J74" s="1043" t="s">
        <v>402</v>
      </c>
      <c r="K74" s="1040" t="s">
        <v>415</v>
      </c>
      <c r="L74" s="13">
        <v>0</v>
      </c>
      <c r="M74" s="252" t="s">
        <v>417</v>
      </c>
      <c r="N74" s="288">
        <v>9</v>
      </c>
      <c r="O74" s="263"/>
      <c r="P74" s="1055"/>
      <c r="Q74" s="266">
        <v>20</v>
      </c>
      <c r="S74" s="247">
        <v>0</v>
      </c>
      <c r="U74" s="70">
        <f t="shared" si="0"/>
      </c>
      <c r="CE74" s="71"/>
      <c r="CF74" s="71"/>
      <c r="CG74" s="71"/>
      <c r="CH74" s="71"/>
      <c r="CI74" s="71"/>
      <c r="CJ74" s="71"/>
    </row>
    <row r="75" spans="1:82" s="273" customFormat="1" ht="40.5" customHeight="1">
      <c r="A75" s="717"/>
      <c r="B75" s="674"/>
      <c r="C75" s="1060"/>
      <c r="D75" s="732"/>
      <c r="E75" s="735"/>
      <c r="F75" s="1036"/>
      <c r="G75" s="1039"/>
      <c r="H75" s="1040"/>
      <c r="I75" s="1040"/>
      <c r="J75" s="1043"/>
      <c r="K75" s="1040"/>
      <c r="L75" s="267" t="s">
        <v>71</v>
      </c>
      <c r="M75" s="269" t="s">
        <v>418</v>
      </c>
      <c r="N75" s="270"/>
      <c r="O75" s="271"/>
      <c r="P75" s="1055"/>
      <c r="Q75" s="272">
        <v>21</v>
      </c>
      <c r="R75" s="272"/>
      <c r="S75" s="247">
        <v>9</v>
      </c>
      <c r="T75" s="272"/>
      <c r="U75" s="70">
        <f t="shared" si="0"/>
      </c>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row>
    <row r="76" spans="1:88" ht="56.25" customHeight="1">
      <c r="A76" s="717"/>
      <c r="B76" s="674"/>
      <c r="C76" s="704">
        <v>8</v>
      </c>
      <c r="D76" s="730" t="s">
        <v>390</v>
      </c>
      <c r="E76" s="733" t="s">
        <v>340</v>
      </c>
      <c r="F76" s="1041">
        <v>1</v>
      </c>
      <c r="G76" s="1042" t="s">
        <v>394</v>
      </c>
      <c r="H76" s="1040" t="s">
        <v>396</v>
      </c>
      <c r="I76" s="1040">
        <v>1</v>
      </c>
      <c r="J76" s="1043" t="s">
        <v>397</v>
      </c>
      <c r="K76" s="1040" t="s">
        <v>399</v>
      </c>
      <c r="L76" s="13">
        <v>0</v>
      </c>
      <c r="M76" s="252" t="s">
        <v>400</v>
      </c>
      <c r="N76" s="288">
        <v>9</v>
      </c>
      <c r="O76" s="263"/>
      <c r="P76" s="276"/>
      <c r="Q76" s="70">
        <v>22</v>
      </c>
      <c r="S76" s="247">
        <v>0</v>
      </c>
      <c r="U76" s="70">
        <f t="shared" si="0"/>
      </c>
      <c r="CE76" s="71"/>
      <c r="CF76" s="71"/>
      <c r="CG76" s="71"/>
      <c r="CH76" s="71"/>
      <c r="CI76" s="71"/>
      <c r="CJ76" s="71"/>
    </row>
    <row r="77" spans="1:88" ht="56.25" customHeight="1">
      <c r="A77" s="717"/>
      <c r="B77" s="674"/>
      <c r="C77" s="705"/>
      <c r="D77" s="731"/>
      <c r="E77" s="734"/>
      <c r="F77" s="1041"/>
      <c r="G77" s="1042"/>
      <c r="H77" s="1040"/>
      <c r="I77" s="1040"/>
      <c r="J77" s="1043"/>
      <c r="K77" s="1040"/>
      <c r="L77" s="13">
        <v>1</v>
      </c>
      <c r="M77" s="252" t="s">
        <v>401</v>
      </c>
      <c r="N77" s="262">
        <v>3</v>
      </c>
      <c r="O77" s="263"/>
      <c r="P77" s="276"/>
      <c r="Q77" s="70">
        <v>23</v>
      </c>
      <c r="S77" s="247">
        <v>5</v>
      </c>
      <c r="U77" s="70">
        <f t="shared" si="0"/>
      </c>
      <c r="CE77" s="71"/>
      <c r="CF77" s="71"/>
      <c r="CG77" s="71"/>
      <c r="CH77" s="71"/>
      <c r="CI77" s="71"/>
      <c r="CJ77" s="71"/>
    </row>
    <row r="78" spans="1:82" s="273" customFormat="1" ht="56.25" customHeight="1">
      <c r="A78" s="717"/>
      <c r="B78" s="674"/>
      <c r="C78" s="705"/>
      <c r="D78" s="731"/>
      <c r="E78" s="734"/>
      <c r="F78" s="1041"/>
      <c r="G78" s="1042"/>
      <c r="H78" s="1040"/>
      <c r="I78" s="1040"/>
      <c r="J78" s="1043"/>
      <c r="K78" s="1040"/>
      <c r="L78" s="267" t="s">
        <v>342</v>
      </c>
      <c r="M78" s="269" t="s">
        <v>402</v>
      </c>
      <c r="N78" s="270"/>
      <c r="O78" s="271"/>
      <c r="P78" s="276"/>
      <c r="Q78" s="272">
        <v>24</v>
      </c>
      <c r="R78" s="272"/>
      <c r="S78" s="247">
        <v>9</v>
      </c>
      <c r="T78" s="272"/>
      <c r="U78" s="70">
        <f t="shared" si="0"/>
      </c>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row>
    <row r="79" spans="1:82" s="273" customFormat="1" ht="56.25" customHeight="1">
      <c r="A79" s="717"/>
      <c r="B79" s="674"/>
      <c r="C79" s="705"/>
      <c r="D79" s="731"/>
      <c r="E79" s="734"/>
      <c r="F79" s="1041"/>
      <c r="G79" s="1042"/>
      <c r="H79" s="1040"/>
      <c r="I79" s="1045" t="s">
        <v>342</v>
      </c>
      <c r="J79" s="1046" t="s">
        <v>398</v>
      </c>
      <c r="K79" s="1045" t="s">
        <v>399</v>
      </c>
      <c r="L79" s="267">
        <v>0</v>
      </c>
      <c r="M79" s="269" t="s">
        <v>400</v>
      </c>
      <c r="N79" s="270"/>
      <c r="O79" s="271"/>
      <c r="P79" s="276"/>
      <c r="Q79" s="272">
        <v>25</v>
      </c>
      <c r="R79" s="272"/>
      <c r="S79" s="247">
        <v>0</v>
      </c>
      <c r="T79" s="272"/>
      <c r="U79" s="70">
        <f t="shared" si="0"/>
      </c>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row>
    <row r="80" spans="1:82" s="273" customFormat="1" ht="56.25" customHeight="1">
      <c r="A80" s="717"/>
      <c r="B80" s="674"/>
      <c r="C80" s="705"/>
      <c r="D80" s="731"/>
      <c r="E80" s="734"/>
      <c r="F80" s="1041"/>
      <c r="G80" s="1042"/>
      <c r="H80" s="1040"/>
      <c r="I80" s="1045"/>
      <c r="J80" s="1046"/>
      <c r="K80" s="1045"/>
      <c r="L80" s="267" t="s">
        <v>71</v>
      </c>
      <c r="M80" s="269" t="s">
        <v>403</v>
      </c>
      <c r="N80" s="270"/>
      <c r="O80" s="271"/>
      <c r="P80" s="276"/>
      <c r="Q80" s="272">
        <v>26</v>
      </c>
      <c r="R80" s="272"/>
      <c r="S80" s="247">
        <v>9</v>
      </c>
      <c r="T80" s="272"/>
      <c r="U80" s="70">
        <f t="shared" si="0"/>
      </c>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row>
    <row r="81" spans="1:88" ht="56.25" customHeight="1">
      <c r="A81" s="717"/>
      <c r="B81" s="674"/>
      <c r="C81" s="705"/>
      <c r="D81" s="731"/>
      <c r="E81" s="734"/>
      <c r="F81" s="1034">
        <v>2</v>
      </c>
      <c r="G81" s="1037" t="s">
        <v>395</v>
      </c>
      <c r="H81" s="1040" t="s">
        <v>358</v>
      </c>
      <c r="I81" s="1040">
        <v>1</v>
      </c>
      <c r="J81" s="1043" t="s">
        <v>359</v>
      </c>
      <c r="K81" s="1040" t="s">
        <v>404</v>
      </c>
      <c r="L81" s="13">
        <v>0</v>
      </c>
      <c r="M81" s="252" t="s">
        <v>406</v>
      </c>
      <c r="N81" s="288">
        <v>7</v>
      </c>
      <c r="O81" s="263"/>
      <c r="P81" s="276"/>
      <c r="Q81" s="70">
        <v>27</v>
      </c>
      <c r="S81" s="247">
        <v>0</v>
      </c>
      <c r="U81" s="70">
        <f t="shared" si="0"/>
      </c>
      <c r="CE81" s="71"/>
      <c r="CF81" s="71"/>
      <c r="CG81" s="71"/>
      <c r="CH81" s="71"/>
      <c r="CI81" s="71"/>
      <c r="CJ81" s="71"/>
    </row>
    <row r="82" spans="1:88" ht="56.25" customHeight="1">
      <c r="A82" s="717"/>
      <c r="B82" s="674"/>
      <c r="C82" s="705"/>
      <c r="D82" s="731"/>
      <c r="E82" s="734"/>
      <c r="F82" s="1035"/>
      <c r="G82" s="1038"/>
      <c r="H82" s="1040"/>
      <c r="I82" s="1040"/>
      <c r="J82" s="1043"/>
      <c r="K82" s="1040"/>
      <c r="L82" s="13">
        <v>1</v>
      </c>
      <c r="M82" s="252" t="s">
        <v>356</v>
      </c>
      <c r="N82" s="262">
        <v>6</v>
      </c>
      <c r="O82" s="263"/>
      <c r="P82" s="276"/>
      <c r="Q82" s="70">
        <v>28</v>
      </c>
      <c r="S82" s="247">
        <v>5</v>
      </c>
      <c r="U82" s="70">
        <f t="shared" si="0"/>
      </c>
      <c r="CE82" s="71"/>
      <c r="CF82" s="71"/>
      <c r="CG82" s="71"/>
      <c r="CH82" s="71"/>
      <c r="CI82" s="71"/>
      <c r="CJ82" s="71"/>
    </row>
    <row r="83" spans="1:82" s="273" customFormat="1" ht="56.25" customHeight="1">
      <c r="A83" s="717"/>
      <c r="B83" s="674"/>
      <c r="C83" s="705"/>
      <c r="D83" s="731"/>
      <c r="E83" s="734"/>
      <c r="F83" s="1035"/>
      <c r="G83" s="1038"/>
      <c r="H83" s="1040"/>
      <c r="I83" s="1040"/>
      <c r="J83" s="1043"/>
      <c r="K83" s="1040"/>
      <c r="L83" s="267" t="s">
        <v>342</v>
      </c>
      <c r="M83" s="269" t="s">
        <v>362</v>
      </c>
      <c r="N83" s="270"/>
      <c r="O83" s="271"/>
      <c r="P83" s="276"/>
      <c r="Q83" s="272">
        <v>29</v>
      </c>
      <c r="R83" s="272"/>
      <c r="S83" s="247">
        <v>9</v>
      </c>
      <c r="T83" s="272"/>
      <c r="U83" s="70">
        <f t="shared" si="0"/>
      </c>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2"/>
      <c r="CC83" s="272"/>
      <c r="CD83" s="272"/>
    </row>
    <row r="84" spans="1:82" s="273" customFormat="1" ht="56.25" customHeight="1">
      <c r="A84" s="717"/>
      <c r="B84" s="674"/>
      <c r="C84" s="705"/>
      <c r="D84" s="731"/>
      <c r="E84" s="734"/>
      <c r="F84" s="1035"/>
      <c r="G84" s="1038"/>
      <c r="H84" s="1040"/>
      <c r="I84" s="1045" t="s">
        <v>342</v>
      </c>
      <c r="J84" s="1046" t="s">
        <v>361</v>
      </c>
      <c r="K84" s="1045" t="s">
        <v>404</v>
      </c>
      <c r="L84" s="267">
        <v>0</v>
      </c>
      <c r="M84" s="269" t="s">
        <v>406</v>
      </c>
      <c r="N84" s="270"/>
      <c r="O84" s="271"/>
      <c r="P84" s="276"/>
      <c r="Q84" s="272">
        <v>30</v>
      </c>
      <c r="R84" s="272"/>
      <c r="S84" s="247">
        <v>0</v>
      </c>
      <c r="T84" s="272"/>
      <c r="U84" s="70">
        <f t="shared" si="0"/>
      </c>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2"/>
      <c r="CC84" s="272"/>
      <c r="CD84" s="272"/>
    </row>
    <row r="85" spans="1:82" s="273" customFormat="1" ht="56.25" customHeight="1">
      <c r="A85" s="717"/>
      <c r="B85" s="674"/>
      <c r="C85" s="1060"/>
      <c r="D85" s="732"/>
      <c r="E85" s="735"/>
      <c r="F85" s="1036"/>
      <c r="G85" s="1039"/>
      <c r="H85" s="1040"/>
      <c r="I85" s="1045"/>
      <c r="J85" s="1046"/>
      <c r="K85" s="1045"/>
      <c r="L85" s="267" t="s">
        <v>71</v>
      </c>
      <c r="M85" s="269" t="s">
        <v>405</v>
      </c>
      <c r="N85" s="270"/>
      <c r="O85" s="271"/>
      <c r="P85" s="276"/>
      <c r="Q85" s="272">
        <v>31</v>
      </c>
      <c r="R85" s="272"/>
      <c r="S85" s="247">
        <v>9</v>
      </c>
      <c r="T85" s="272"/>
      <c r="U85" s="70">
        <f t="shared" si="0"/>
      </c>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72"/>
      <c r="BU85" s="272"/>
      <c r="BV85" s="272"/>
      <c r="BW85" s="272"/>
      <c r="BX85" s="272"/>
      <c r="BY85" s="272"/>
      <c r="BZ85" s="272"/>
      <c r="CA85" s="272"/>
      <c r="CB85" s="272"/>
      <c r="CC85" s="272"/>
      <c r="CD85" s="272"/>
    </row>
    <row r="86" spans="1:88" ht="40.5" customHeight="1">
      <c r="A86" s="717"/>
      <c r="B86" s="674"/>
      <c r="C86" s="709" t="s">
        <v>334</v>
      </c>
      <c r="D86" s="730" t="s">
        <v>367</v>
      </c>
      <c r="E86" s="733" t="s">
        <v>340</v>
      </c>
      <c r="F86" s="1041">
        <v>1</v>
      </c>
      <c r="G86" s="1042" t="s">
        <v>407</v>
      </c>
      <c r="H86" s="1040" t="s">
        <v>368</v>
      </c>
      <c r="I86" s="1040">
        <v>1</v>
      </c>
      <c r="J86" s="1043" t="s">
        <v>369</v>
      </c>
      <c r="K86" s="1040" t="s">
        <v>370</v>
      </c>
      <c r="L86" s="13">
        <v>0</v>
      </c>
      <c r="M86" s="252" t="s">
        <v>371</v>
      </c>
      <c r="N86" s="288">
        <v>912</v>
      </c>
      <c r="O86" s="263"/>
      <c r="P86" s="1055">
        <f>1586+3</f>
        <v>1589</v>
      </c>
      <c r="Q86" s="70">
        <v>32</v>
      </c>
      <c r="S86" s="247">
        <v>0</v>
      </c>
      <c r="U86" s="70">
        <f t="shared" si="0"/>
      </c>
      <c r="CE86" s="71"/>
      <c r="CF86" s="71"/>
      <c r="CG86" s="71"/>
      <c r="CH86" s="71"/>
      <c r="CI86" s="71"/>
      <c r="CJ86" s="71"/>
    </row>
    <row r="87" spans="1:88" ht="40.5" customHeight="1">
      <c r="A87" s="717"/>
      <c r="B87" s="674"/>
      <c r="C87" s="710"/>
      <c r="D87" s="731"/>
      <c r="E87" s="734"/>
      <c r="F87" s="1041"/>
      <c r="G87" s="1042"/>
      <c r="H87" s="1040"/>
      <c r="I87" s="1040"/>
      <c r="J87" s="1043"/>
      <c r="K87" s="1040"/>
      <c r="L87" s="13">
        <v>1</v>
      </c>
      <c r="M87" s="252" t="s">
        <v>372</v>
      </c>
      <c r="N87" s="262">
        <v>67</v>
      </c>
      <c r="O87" s="263"/>
      <c r="P87" s="1055"/>
      <c r="Q87" s="70">
        <v>33</v>
      </c>
      <c r="S87" s="247">
        <v>6</v>
      </c>
      <c r="U87" s="70">
        <f t="shared" si="0"/>
      </c>
      <c r="CE87" s="71"/>
      <c r="CF87" s="71"/>
      <c r="CG87" s="71"/>
      <c r="CH87" s="71"/>
      <c r="CI87" s="71"/>
      <c r="CJ87" s="71"/>
    </row>
    <row r="88" spans="1:82" s="273" customFormat="1" ht="40.5" customHeight="1">
      <c r="A88" s="717"/>
      <c r="B88" s="674"/>
      <c r="C88" s="710"/>
      <c r="D88" s="731"/>
      <c r="E88" s="734"/>
      <c r="F88" s="1041"/>
      <c r="G88" s="1042"/>
      <c r="H88" s="1040"/>
      <c r="I88" s="1040"/>
      <c r="J88" s="1043"/>
      <c r="K88" s="1040"/>
      <c r="L88" s="267" t="s">
        <v>342</v>
      </c>
      <c r="M88" s="269" t="s">
        <v>373</v>
      </c>
      <c r="N88" s="270"/>
      <c r="O88" s="271"/>
      <c r="P88" s="1055"/>
      <c r="Q88" s="272">
        <v>34</v>
      </c>
      <c r="R88" s="272"/>
      <c r="S88" s="247">
        <v>9</v>
      </c>
      <c r="T88" s="272"/>
      <c r="U88" s="70">
        <f t="shared" si="0"/>
      </c>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row>
    <row r="89" spans="1:88" ht="40.5" customHeight="1">
      <c r="A89" s="717"/>
      <c r="B89" s="674"/>
      <c r="C89" s="710"/>
      <c r="D89" s="731"/>
      <c r="E89" s="734"/>
      <c r="F89" s="1041"/>
      <c r="G89" s="1042"/>
      <c r="H89" s="1040"/>
      <c r="I89" s="1040" t="s">
        <v>342</v>
      </c>
      <c r="J89" s="1043" t="s">
        <v>410</v>
      </c>
      <c r="K89" s="1040" t="s">
        <v>370</v>
      </c>
      <c r="L89" s="13">
        <v>0</v>
      </c>
      <c r="M89" s="252" t="s">
        <v>371</v>
      </c>
      <c r="N89" s="288">
        <v>652</v>
      </c>
      <c r="O89" s="263"/>
      <c r="P89" s="1055"/>
      <c r="Q89" s="266">
        <v>35</v>
      </c>
      <c r="S89" s="247">
        <v>0</v>
      </c>
      <c r="U89" s="70">
        <f t="shared" si="0"/>
      </c>
      <c r="CE89" s="71"/>
      <c r="CF89" s="71"/>
      <c r="CG89" s="71"/>
      <c r="CH89" s="71"/>
      <c r="CI89" s="71"/>
      <c r="CJ89" s="71"/>
    </row>
    <row r="90" spans="1:88" ht="40.5" customHeight="1">
      <c r="A90" s="717"/>
      <c r="B90" s="674"/>
      <c r="C90" s="710"/>
      <c r="D90" s="731"/>
      <c r="E90" s="734"/>
      <c r="F90" s="1041"/>
      <c r="G90" s="1042"/>
      <c r="H90" s="1040"/>
      <c r="I90" s="1040"/>
      <c r="J90" s="1043"/>
      <c r="K90" s="1040"/>
      <c r="L90" s="13" t="s">
        <v>71</v>
      </c>
      <c r="M90" s="252" t="s">
        <v>374</v>
      </c>
      <c r="N90" s="291">
        <v>23</v>
      </c>
      <c r="O90" s="263"/>
      <c r="P90" s="1055"/>
      <c r="Q90" s="70">
        <v>36</v>
      </c>
      <c r="S90" s="247">
        <v>9</v>
      </c>
      <c r="U90" s="70">
        <f t="shared" si="0"/>
      </c>
      <c r="CE90" s="71"/>
      <c r="CF90" s="71"/>
      <c r="CG90" s="71"/>
      <c r="CH90" s="71"/>
      <c r="CI90" s="71"/>
      <c r="CJ90" s="71"/>
    </row>
    <row r="91" spans="1:88" ht="40.5" customHeight="1">
      <c r="A91" s="717"/>
      <c r="B91" s="674"/>
      <c r="C91" s="710"/>
      <c r="D91" s="731"/>
      <c r="E91" s="734"/>
      <c r="F91" s="1034">
        <v>2</v>
      </c>
      <c r="G91" s="1037" t="s">
        <v>408</v>
      </c>
      <c r="H91" s="1040" t="s">
        <v>409</v>
      </c>
      <c r="I91" s="1040">
        <v>1</v>
      </c>
      <c r="J91" s="1043" t="s">
        <v>411</v>
      </c>
      <c r="K91" s="1040" t="s">
        <v>413</v>
      </c>
      <c r="L91" s="13">
        <v>0</v>
      </c>
      <c r="M91" s="252" t="s">
        <v>419</v>
      </c>
      <c r="N91" s="288">
        <v>817</v>
      </c>
      <c r="O91" s="263"/>
      <c r="P91" s="1055"/>
      <c r="Q91" s="70">
        <v>37</v>
      </c>
      <c r="S91" s="247">
        <v>0</v>
      </c>
      <c r="U91" s="70">
        <f t="shared" si="0"/>
      </c>
      <c r="CE91" s="71"/>
      <c r="CF91" s="71"/>
      <c r="CG91" s="71"/>
      <c r="CH91" s="71"/>
      <c r="CI91" s="71"/>
      <c r="CJ91" s="71"/>
    </row>
    <row r="92" spans="1:88" ht="40.5" customHeight="1">
      <c r="A92" s="717"/>
      <c r="B92" s="674"/>
      <c r="C92" s="710"/>
      <c r="D92" s="731"/>
      <c r="E92" s="734"/>
      <c r="F92" s="1035"/>
      <c r="G92" s="1038"/>
      <c r="H92" s="1040"/>
      <c r="I92" s="1040"/>
      <c r="J92" s="1043"/>
      <c r="K92" s="1040"/>
      <c r="L92" s="13">
        <v>1</v>
      </c>
      <c r="M92" s="252" t="s">
        <v>420</v>
      </c>
      <c r="N92" s="262">
        <v>54</v>
      </c>
      <c r="O92" s="263"/>
      <c r="P92" s="1055"/>
      <c r="Q92" s="70">
        <v>38</v>
      </c>
      <c r="S92" s="247">
        <v>6</v>
      </c>
      <c r="U92" s="70">
        <f t="shared" si="0"/>
      </c>
      <c r="CE92" s="71"/>
      <c r="CF92" s="71"/>
      <c r="CG92" s="71"/>
      <c r="CH92" s="71"/>
      <c r="CI92" s="71"/>
      <c r="CJ92" s="71"/>
    </row>
    <row r="93" spans="1:82" s="273" customFormat="1" ht="40.5" customHeight="1">
      <c r="A93" s="717"/>
      <c r="B93" s="674"/>
      <c r="C93" s="710"/>
      <c r="D93" s="731"/>
      <c r="E93" s="734"/>
      <c r="F93" s="1035"/>
      <c r="G93" s="1038"/>
      <c r="H93" s="1040"/>
      <c r="I93" s="1040"/>
      <c r="J93" s="1043"/>
      <c r="K93" s="1040"/>
      <c r="L93" s="267" t="s">
        <v>342</v>
      </c>
      <c r="M93" s="269" t="s">
        <v>421</v>
      </c>
      <c r="N93" s="270"/>
      <c r="O93" s="271"/>
      <c r="P93" s="1055"/>
      <c r="Q93" s="272">
        <v>39</v>
      </c>
      <c r="R93" s="272"/>
      <c r="S93" s="247">
        <v>9</v>
      </c>
      <c r="T93" s="272"/>
      <c r="U93" s="70">
        <f t="shared" si="0"/>
      </c>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2"/>
      <c r="CC93" s="272"/>
      <c r="CD93" s="272"/>
    </row>
    <row r="94" spans="1:88" ht="40.5" customHeight="1">
      <c r="A94" s="717"/>
      <c r="B94" s="674"/>
      <c r="C94" s="710"/>
      <c r="D94" s="731"/>
      <c r="E94" s="734"/>
      <c r="F94" s="1035"/>
      <c r="G94" s="1038"/>
      <c r="H94" s="1040"/>
      <c r="I94" s="1040" t="s">
        <v>342</v>
      </c>
      <c r="J94" s="1043" t="s">
        <v>412</v>
      </c>
      <c r="K94" s="1040" t="s">
        <v>413</v>
      </c>
      <c r="L94" s="13">
        <v>0</v>
      </c>
      <c r="M94" s="252" t="s">
        <v>419</v>
      </c>
      <c r="N94" s="288">
        <v>395</v>
      </c>
      <c r="O94" s="263"/>
      <c r="P94" s="1055"/>
      <c r="Q94" s="266">
        <v>40</v>
      </c>
      <c r="S94" s="247">
        <v>0</v>
      </c>
      <c r="U94" s="70">
        <f t="shared" si="0"/>
      </c>
      <c r="CE94" s="71"/>
      <c r="CF94" s="71"/>
      <c r="CG94" s="71"/>
      <c r="CH94" s="71"/>
      <c r="CI94" s="71"/>
      <c r="CJ94" s="71"/>
    </row>
    <row r="95" spans="1:88" ht="40.5" customHeight="1">
      <c r="A95" s="717"/>
      <c r="B95" s="674"/>
      <c r="C95" s="711"/>
      <c r="D95" s="732"/>
      <c r="E95" s="735"/>
      <c r="F95" s="1036"/>
      <c r="G95" s="1039"/>
      <c r="H95" s="1040"/>
      <c r="I95" s="1040"/>
      <c r="J95" s="1043"/>
      <c r="K95" s="1040"/>
      <c r="L95" s="13" t="s">
        <v>71</v>
      </c>
      <c r="M95" s="252" t="s">
        <v>422</v>
      </c>
      <c r="N95" s="291">
        <v>17</v>
      </c>
      <c r="O95" s="263"/>
      <c r="P95" s="1055"/>
      <c r="Q95" s="70">
        <v>41</v>
      </c>
      <c r="S95" s="247">
        <v>9</v>
      </c>
      <c r="U95" s="70">
        <f t="shared" si="0"/>
      </c>
      <c r="CE95" s="71"/>
      <c r="CF95" s="71"/>
      <c r="CG95" s="71"/>
      <c r="CH95" s="71"/>
      <c r="CI95" s="71"/>
      <c r="CJ95" s="71"/>
    </row>
    <row r="96" spans="1:82" s="273" customFormat="1" ht="39.75" customHeight="1">
      <c r="A96" s="717"/>
      <c r="B96" s="674"/>
      <c r="C96" s="704">
        <v>7</v>
      </c>
      <c r="D96" s="730" t="s">
        <v>389</v>
      </c>
      <c r="E96" s="733" t="s">
        <v>340</v>
      </c>
      <c r="F96" s="1041">
        <v>1</v>
      </c>
      <c r="G96" s="1042" t="s">
        <v>423</v>
      </c>
      <c r="H96" s="1040" t="s">
        <v>368</v>
      </c>
      <c r="I96" s="1040">
        <v>1</v>
      </c>
      <c r="J96" s="1043" t="s">
        <v>420</v>
      </c>
      <c r="K96" s="1040" t="s">
        <v>370</v>
      </c>
      <c r="L96" s="267">
        <v>0</v>
      </c>
      <c r="M96" s="269" t="s">
        <v>426</v>
      </c>
      <c r="N96" s="270"/>
      <c r="O96" s="271"/>
      <c r="P96" s="276"/>
      <c r="Q96" s="272">
        <v>42</v>
      </c>
      <c r="R96" s="272"/>
      <c r="S96" s="287">
        <v>0</v>
      </c>
      <c r="T96" s="272"/>
      <c r="U96" s="272">
        <f t="shared" si="0"/>
      </c>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2"/>
      <c r="CC96" s="272"/>
      <c r="CD96" s="272"/>
    </row>
    <row r="97" spans="1:88" ht="39.75" customHeight="1">
      <c r="A97" s="717"/>
      <c r="B97" s="674"/>
      <c r="C97" s="705"/>
      <c r="D97" s="731"/>
      <c r="E97" s="734"/>
      <c r="F97" s="1041"/>
      <c r="G97" s="1042"/>
      <c r="H97" s="1040"/>
      <c r="I97" s="1040"/>
      <c r="J97" s="1043"/>
      <c r="K97" s="1040"/>
      <c r="L97" s="13">
        <v>1</v>
      </c>
      <c r="M97" s="252" t="s">
        <v>411</v>
      </c>
      <c r="N97" s="262">
        <v>54</v>
      </c>
      <c r="O97" s="263"/>
      <c r="P97" s="276"/>
      <c r="Q97" s="70">
        <v>43</v>
      </c>
      <c r="S97" s="247">
        <v>6</v>
      </c>
      <c r="U97" s="70">
        <f t="shared" si="0"/>
      </c>
      <c r="CE97" s="71"/>
      <c r="CF97" s="71"/>
      <c r="CG97" s="71"/>
      <c r="CH97" s="71"/>
      <c r="CI97" s="71"/>
      <c r="CJ97" s="71"/>
    </row>
    <row r="98" spans="1:88" ht="39.75" customHeight="1">
      <c r="A98" s="717"/>
      <c r="B98" s="674"/>
      <c r="C98" s="705"/>
      <c r="D98" s="731"/>
      <c r="E98" s="734"/>
      <c r="F98" s="1041"/>
      <c r="G98" s="1042"/>
      <c r="H98" s="1040"/>
      <c r="I98" s="1040"/>
      <c r="J98" s="1043"/>
      <c r="K98" s="1040"/>
      <c r="L98" s="13" t="s">
        <v>342</v>
      </c>
      <c r="M98" s="252" t="s">
        <v>412</v>
      </c>
      <c r="N98" s="291">
        <v>7</v>
      </c>
      <c r="O98" s="263"/>
      <c r="P98" s="276"/>
      <c r="Q98" s="266">
        <v>44</v>
      </c>
      <c r="S98" s="247">
        <v>9</v>
      </c>
      <c r="U98" s="70">
        <f t="shared" si="0"/>
      </c>
      <c r="CE98" s="71"/>
      <c r="CF98" s="71"/>
      <c r="CG98" s="71"/>
      <c r="CH98" s="71"/>
      <c r="CI98" s="71"/>
      <c r="CJ98" s="71"/>
    </row>
    <row r="99" spans="1:82" s="273" customFormat="1" ht="39.75" customHeight="1">
      <c r="A99" s="717"/>
      <c r="B99" s="674"/>
      <c r="C99" s="705"/>
      <c r="D99" s="731"/>
      <c r="E99" s="734"/>
      <c r="F99" s="1041"/>
      <c r="G99" s="1042"/>
      <c r="H99" s="1040"/>
      <c r="I99" s="1040" t="s">
        <v>342</v>
      </c>
      <c r="J99" s="1043" t="s">
        <v>421</v>
      </c>
      <c r="K99" s="1040" t="s">
        <v>370</v>
      </c>
      <c r="L99" s="267">
        <v>0</v>
      </c>
      <c r="M99" s="269" t="s">
        <v>426</v>
      </c>
      <c r="N99" s="270"/>
      <c r="O99" s="271"/>
      <c r="P99" s="276"/>
      <c r="Q99" s="272">
        <v>45</v>
      </c>
      <c r="R99" s="272"/>
      <c r="S99" s="247">
        <v>0</v>
      </c>
      <c r="T99" s="272"/>
      <c r="U99" s="70">
        <f t="shared" si="0"/>
      </c>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row>
    <row r="100" spans="1:88" ht="39.75" customHeight="1">
      <c r="A100" s="717"/>
      <c r="B100" s="674"/>
      <c r="C100" s="705"/>
      <c r="D100" s="731"/>
      <c r="E100" s="734"/>
      <c r="F100" s="1041"/>
      <c r="G100" s="1042"/>
      <c r="H100" s="1040"/>
      <c r="I100" s="1040"/>
      <c r="J100" s="1043"/>
      <c r="K100" s="1040"/>
      <c r="L100" s="13" t="s">
        <v>71</v>
      </c>
      <c r="M100" s="252" t="s">
        <v>427</v>
      </c>
      <c r="N100" s="291">
        <v>2</v>
      </c>
      <c r="O100" s="263"/>
      <c r="P100" s="276"/>
      <c r="Q100" s="70">
        <v>46</v>
      </c>
      <c r="S100" s="247">
        <v>9</v>
      </c>
      <c r="U100" s="70">
        <f t="shared" si="0"/>
      </c>
      <c r="CE100" s="71"/>
      <c r="CF100" s="71"/>
      <c r="CG100" s="71"/>
      <c r="CH100" s="71"/>
      <c r="CI100" s="71"/>
      <c r="CJ100" s="71"/>
    </row>
    <row r="101" spans="1:88" ht="41.25" customHeight="1">
      <c r="A101" s="717"/>
      <c r="B101" s="674"/>
      <c r="C101" s="705"/>
      <c r="D101" s="731"/>
      <c r="E101" s="734"/>
      <c r="F101" s="1034">
        <v>2</v>
      </c>
      <c r="G101" s="1037" t="s">
        <v>428</v>
      </c>
      <c r="H101" s="1040" t="s">
        <v>409</v>
      </c>
      <c r="I101" s="1040">
        <v>1</v>
      </c>
      <c r="J101" s="1043" t="s">
        <v>372</v>
      </c>
      <c r="K101" s="1040" t="s">
        <v>413</v>
      </c>
      <c r="L101" s="13">
        <v>0</v>
      </c>
      <c r="M101" s="252" t="s">
        <v>424</v>
      </c>
      <c r="N101" s="288">
        <v>6</v>
      </c>
      <c r="O101" s="263"/>
      <c r="P101" s="276"/>
      <c r="Q101" s="70">
        <v>47</v>
      </c>
      <c r="S101" s="247">
        <v>0</v>
      </c>
      <c r="U101" s="70">
        <f t="shared" si="0"/>
      </c>
      <c r="CE101" s="71"/>
      <c r="CF101" s="71"/>
      <c r="CG101" s="71"/>
      <c r="CH101" s="71"/>
      <c r="CI101" s="71"/>
      <c r="CJ101" s="71"/>
    </row>
    <row r="102" spans="1:88" ht="41.25" customHeight="1">
      <c r="A102" s="717"/>
      <c r="B102" s="674"/>
      <c r="C102" s="705"/>
      <c r="D102" s="731"/>
      <c r="E102" s="734"/>
      <c r="F102" s="1035"/>
      <c r="G102" s="1038"/>
      <c r="H102" s="1040"/>
      <c r="I102" s="1040"/>
      <c r="J102" s="1043"/>
      <c r="K102" s="1040"/>
      <c r="L102" s="13">
        <v>1</v>
      </c>
      <c r="M102" s="252" t="s">
        <v>369</v>
      </c>
      <c r="N102" s="262">
        <v>67</v>
      </c>
      <c r="O102" s="263"/>
      <c r="P102" s="276"/>
      <c r="Q102" s="70">
        <v>48</v>
      </c>
      <c r="S102" s="247">
        <v>6</v>
      </c>
      <c r="U102" s="70">
        <f t="shared" si="0"/>
      </c>
      <c r="CE102" s="71"/>
      <c r="CF102" s="71"/>
      <c r="CG102" s="71"/>
      <c r="CH102" s="71"/>
      <c r="CI102" s="71"/>
      <c r="CJ102" s="71"/>
    </row>
    <row r="103" spans="1:88" ht="41.25" customHeight="1">
      <c r="A103" s="717"/>
      <c r="B103" s="674"/>
      <c r="C103" s="705"/>
      <c r="D103" s="731"/>
      <c r="E103" s="734"/>
      <c r="F103" s="1035"/>
      <c r="G103" s="1038"/>
      <c r="H103" s="1040"/>
      <c r="I103" s="1040"/>
      <c r="J103" s="1043"/>
      <c r="K103" s="1040"/>
      <c r="L103" s="13" t="s">
        <v>342</v>
      </c>
      <c r="M103" s="252" t="s">
        <v>410</v>
      </c>
      <c r="N103" s="291">
        <v>11</v>
      </c>
      <c r="O103" s="263"/>
      <c r="P103" s="276"/>
      <c r="Q103" s="266">
        <v>49</v>
      </c>
      <c r="S103" s="247">
        <v>9</v>
      </c>
      <c r="U103" s="70">
        <f t="shared" si="0"/>
      </c>
      <c r="CE103" s="71"/>
      <c r="CF103" s="71"/>
      <c r="CG103" s="71"/>
      <c r="CH103" s="71"/>
      <c r="CI103" s="71"/>
      <c r="CJ103" s="71"/>
    </row>
    <row r="104" spans="1:82" s="273" customFormat="1" ht="41.25" customHeight="1">
      <c r="A104" s="717"/>
      <c r="B104" s="674"/>
      <c r="C104" s="705"/>
      <c r="D104" s="731"/>
      <c r="E104" s="734"/>
      <c r="F104" s="1035"/>
      <c r="G104" s="1038"/>
      <c r="H104" s="1040"/>
      <c r="I104" s="1045" t="s">
        <v>342</v>
      </c>
      <c r="J104" s="1046" t="s">
        <v>373</v>
      </c>
      <c r="K104" s="1045" t="s">
        <v>413</v>
      </c>
      <c r="L104" s="267">
        <v>0</v>
      </c>
      <c r="M104" s="269" t="s">
        <v>424</v>
      </c>
      <c r="N104" s="270"/>
      <c r="O104" s="271"/>
      <c r="P104" s="276"/>
      <c r="Q104" s="272">
        <v>50</v>
      </c>
      <c r="R104" s="272"/>
      <c r="S104" s="247">
        <v>0</v>
      </c>
      <c r="T104" s="272"/>
      <c r="U104" s="70">
        <f t="shared" si="0"/>
      </c>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2"/>
      <c r="CC104" s="272"/>
      <c r="CD104" s="272"/>
    </row>
    <row r="105" spans="1:82" s="273" customFormat="1" ht="41.25" customHeight="1">
      <c r="A105" s="717"/>
      <c r="B105" s="674"/>
      <c r="C105" s="1060"/>
      <c r="D105" s="732"/>
      <c r="E105" s="735"/>
      <c r="F105" s="1036"/>
      <c r="G105" s="1039"/>
      <c r="H105" s="1040"/>
      <c r="I105" s="1045"/>
      <c r="J105" s="1046"/>
      <c r="K105" s="1045"/>
      <c r="L105" s="267" t="s">
        <v>71</v>
      </c>
      <c r="M105" s="269" t="s">
        <v>425</v>
      </c>
      <c r="N105" s="270"/>
      <c r="O105" s="271"/>
      <c r="P105" s="276"/>
      <c r="Q105" s="272">
        <v>51</v>
      </c>
      <c r="R105" s="272"/>
      <c r="S105" s="247">
        <v>9</v>
      </c>
      <c r="T105" s="272"/>
      <c r="U105" s="70">
        <f t="shared" si="0"/>
      </c>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272"/>
      <c r="BL105" s="272"/>
      <c r="BM105" s="272"/>
      <c r="BN105" s="272"/>
      <c r="BO105" s="272"/>
      <c r="BP105" s="272"/>
      <c r="BQ105" s="272"/>
      <c r="BR105" s="272"/>
      <c r="BS105" s="272"/>
      <c r="BT105" s="272"/>
      <c r="BU105" s="272"/>
      <c r="BV105" s="272"/>
      <c r="BW105" s="272"/>
      <c r="BX105" s="272"/>
      <c r="BY105" s="272"/>
      <c r="BZ105" s="272"/>
      <c r="CA105" s="272"/>
      <c r="CB105" s="272"/>
      <c r="CC105" s="272"/>
      <c r="CD105" s="272"/>
    </row>
    <row r="106" spans="1:88" ht="54.75" customHeight="1">
      <c r="A106" s="717"/>
      <c r="B106" s="674"/>
      <c r="C106" s="1057">
        <v>10</v>
      </c>
      <c r="D106" s="1059" t="s">
        <v>338</v>
      </c>
      <c r="E106" s="1040" t="s">
        <v>433</v>
      </c>
      <c r="F106" s="13" t="s">
        <v>0</v>
      </c>
      <c r="G106" s="258" t="s">
        <v>375</v>
      </c>
      <c r="H106" s="13"/>
      <c r="I106" s="13"/>
      <c r="J106" s="13"/>
      <c r="K106" s="13"/>
      <c r="L106" s="13"/>
      <c r="M106" s="252"/>
      <c r="N106" s="288">
        <v>61</v>
      </c>
      <c r="O106" s="263"/>
      <c r="P106" s="1055">
        <v>224</v>
      </c>
      <c r="Q106" s="70">
        <v>52</v>
      </c>
      <c r="S106" s="247">
        <v>0</v>
      </c>
      <c r="U106" s="70">
        <f t="shared" si="0"/>
      </c>
      <c r="CE106" s="71"/>
      <c r="CF106" s="71"/>
      <c r="CG106" s="71"/>
      <c r="CH106" s="71"/>
      <c r="CI106" s="71"/>
      <c r="CJ106" s="71"/>
    </row>
    <row r="107" spans="1:88" ht="54.75" customHeight="1">
      <c r="A107" s="717"/>
      <c r="B107" s="674"/>
      <c r="C107" s="1057"/>
      <c r="D107" s="1059"/>
      <c r="E107" s="1040"/>
      <c r="F107" s="13" t="s">
        <v>1</v>
      </c>
      <c r="G107" s="258" t="s">
        <v>379</v>
      </c>
      <c r="H107" s="13"/>
      <c r="I107" s="13"/>
      <c r="J107" s="13"/>
      <c r="K107" s="13"/>
      <c r="L107" s="13"/>
      <c r="M107" s="252"/>
      <c r="N107" s="291">
        <v>4</v>
      </c>
      <c r="O107" s="263"/>
      <c r="P107" s="1055"/>
      <c r="Q107" s="70">
        <v>53</v>
      </c>
      <c r="S107" s="247">
        <v>9</v>
      </c>
      <c r="U107" s="70">
        <f t="shared" si="0"/>
      </c>
      <c r="CE107" s="71"/>
      <c r="CF107" s="71"/>
      <c r="CG107" s="71"/>
      <c r="CH107" s="71"/>
      <c r="CI107" s="71"/>
      <c r="CJ107" s="71"/>
    </row>
    <row r="108" spans="1:88" ht="54.75" customHeight="1">
      <c r="A108" s="717"/>
      <c r="B108" s="674"/>
      <c r="C108" s="1057" t="s">
        <v>384</v>
      </c>
      <c r="D108" s="1059" t="s">
        <v>385</v>
      </c>
      <c r="E108" s="1040" t="s">
        <v>434</v>
      </c>
      <c r="F108" s="13">
        <v>1</v>
      </c>
      <c r="G108" s="258" t="s">
        <v>383</v>
      </c>
      <c r="H108" s="13"/>
      <c r="I108" s="13"/>
      <c r="J108" s="13"/>
      <c r="K108" s="13"/>
      <c r="L108" s="13"/>
      <c r="M108" s="252"/>
      <c r="N108" s="288">
        <v>63</v>
      </c>
      <c r="O108" s="263"/>
      <c r="P108" s="1055">
        <v>19</v>
      </c>
      <c r="Q108" s="266">
        <v>54</v>
      </c>
      <c r="S108" s="247">
        <v>0</v>
      </c>
      <c r="U108" s="70">
        <f t="shared" si="0"/>
      </c>
      <c r="CE108" s="71"/>
      <c r="CF108" s="71"/>
      <c r="CG108" s="71"/>
      <c r="CH108" s="71"/>
      <c r="CI108" s="71"/>
      <c r="CJ108" s="71"/>
    </row>
    <row r="109" spans="1:88" ht="54.75" customHeight="1" thickBot="1">
      <c r="A109" s="718"/>
      <c r="B109" s="1003"/>
      <c r="C109" s="1063"/>
      <c r="D109" s="1064"/>
      <c r="E109" s="1067"/>
      <c r="F109" s="50" t="s">
        <v>342</v>
      </c>
      <c r="G109" s="259" t="s">
        <v>382</v>
      </c>
      <c r="H109" s="50"/>
      <c r="I109" s="50"/>
      <c r="J109" s="50"/>
      <c r="K109" s="50"/>
      <c r="L109" s="50"/>
      <c r="M109" s="159"/>
      <c r="N109" s="290">
        <v>23</v>
      </c>
      <c r="O109" s="265"/>
      <c r="P109" s="1068"/>
      <c r="Q109" s="266">
        <v>55</v>
      </c>
      <c r="S109" s="249">
        <v>9</v>
      </c>
      <c r="U109" s="70">
        <f t="shared" si="0"/>
      </c>
      <c r="CE109" s="71"/>
      <c r="CF109" s="71"/>
      <c r="CG109" s="71"/>
      <c r="CH109" s="71"/>
      <c r="CI109" s="71"/>
      <c r="CJ109" s="71"/>
    </row>
    <row r="110" spans="19:21" ht="12.75">
      <c r="S110" s="272"/>
      <c r="U110" s="70">
        <f t="shared" si="0"/>
      </c>
    </row>
    <row r="111" spans="19:21" ht="12.75">
      <c r="S111" s="272"/>
      <c r="U111" s="70">
        <f t="shared" si="0"/>
      </c>
    </row>
    <row r="112" ht="12.75">
      <c r="U112" s="70">
        <f t="shared" si="0"/>
      </c>
    </row>
    <row r="113" ht="12.75">
      <c r="U113" s="70">
        <f t="shared" si="0"/>
      </c>
    </row>
    <row r="114" spans="19:21" ht="12.75">
      <c r="S114" s="272"/>
      <c r="U114" s="70">
        <f t="shared" si="0"/>
      </c>
    </row>
    <row r="115" ht="12.75">
      <c r="U115" s="70">
        <f t="shared" si="0"/>
      </c>
    </row>
    <row r="116" ht="12.75">
      <c r="U116" s="70">
        <f t="shared" si="0"/>
      </c>
    </row>
    <row r="117" ht="12.75">
      <c r="U117" s="70">
        <f t="shared" si="0"/>
      </c>
    </row>
    <row r="118" ht="12.75">
      <c r="U118" s="70">
        <f t="shared" si="0"/>
      </c>
    </row>
    <row r="119" spans="19:21" ht="12.75">
      <c r="S119" s="272"/>
      <c r="U119" s="70">
        <f t="shared" si="0"/>
      </c>
    </row>
    <row r="120" ht="12.75">
      <c r="U120" s="70">
        <f aca="true" t="shared" si="1" ref="U120:U151">IF(OR(S120=0,9),IF(N120=1,1,""),"")</f>
      </c>
    </row>
    <row r="121" ht="12.75">
      <c r="U121" s="70">
        <f t="shared" si="1"/>
      </c>
    </row>
    <row r="122" ht="12.75">
      <c r="U122" s="70">
        <f t="shared" si="1"/>
      </c>
    </row>
    <row r="123" ht="12.75">
      <c r="U123" s="70">
        <f t="shared" si="1"/>
      </c>
    </row>
    <row r="124" ht="12.75">
      <c r="U124" s="70">
        <f t="shared" si="1"/>
      </c>
    </row>
    <row r="125" spans="19:21" ht="12.75">
      <c r="S125" s="272"/>
      <c r="U125" s="70">
        <f t="shared" si="1"/>
      </c>
    </row>
    <row r="126" ht="12.75">
      <c r="U126" s="70">
        <f t="shared" si="1"/>
      </c>
    </row>
    <row r="127" ht="12.75">
      <c r="U127" s="70">
        <f t="shared" si="1"/>
      </c>
    </row>
    <row r="128" ht="12.75">
      <c r="U128" s="70">
        <f t="shared" si="1"/>
      </c>
    </row>
    <row r="129" ht="12.75">
      <c r="U129" s="70">
        <f t="shared" si="1"/>
      </c>
    </row>
    <row r="130" spans="19:21" ht="12.75">
      <c r="S130" s="272"/>
      <c r="U130" s="70">
        <f t="shared" si="1"/>
      </c>
    </row>
    <row r="131" spans="19:21" ht="12.75">
      <c r="S131" s="272"/>
      <c r="U131" s="70">
        <f t="shared" si="1"/>
      </c>
    </row>
    <row r="132" ht="12.75">
      <c r="U132" s="70">
        <f t="shared" si="1"/>
      </c>
    </row>
    <row r="133" ht="12.75">
      <c r="U133" s="70">
        <f t="shared" si="1"/>
      </c>
    </row>
    <row r="134" ht="12.75">
      <c r="U134" s="70">
        <f t="shared" si="1"/>
      </c>
    </row>
    <row r="135" ht="12.75">
      <c r="U135" s="70">
        <f t="shared" si="1"/>
      </c>
    </row>
    <row r="136" ht="12.75">
      <c r="U136" s="70">
        <f t="shared" si="1"/>
      </c>
    </row>
    <row r="137" ht="12.75">
      <c r="U137" s="70">
        <f t="shared" si="1"/>
      </c>
    </row>
    <row r="138" ht="12.75">
      <c r="U138" s="70">
        <f t="shared" si="1"/>
      </c>
    </row>
    <row r="139" ht="12.75">
      <c r="U139" s="70">
        <f t="shared" si="1"/>
      </c>
    </row>
    <row r="140" ht="12.75">
      <c r="U140" s="70">
        <f t="shared" si="1"/>
      </c>
    </row>
    <row r="141" ht="12.75">
      <c r="U141" s="70">
        <f t="shared" si="1"/>
      </c>
    </row>
    <row r="142" ht="12.75">
      <c r="U142" s="70">
        <f t="shared" si="1"/>
      </c>
    </row>
    <row r="143" ht="12.75">
      <c r="U143" s="70">
        <f t="shared" si="1"/>
      </c>
    </row>
    <row r="144" ht="12.75">
      <c r="U144" s="70">
        <f t="shared" si="1"/>
      </c>
    </row>
    <row r="145" ht="12.75">
      <c r="U145" s="70">
        <f t="shared" si="1"/>
      </c>
    </row>
    <row r="146" ht="12.75">
      <c r="U146" s="70">
        <f t="shared" si="1"/>
      </c>
    </row>
    <row r="147" ht="12.75">
      <c r="U147" s="70">
        <f t="shared" si="1"/>
      </c>
    </row>
    <row r="148" ht="12.75">
      <c r="U148" s="70">
        <f t="shared" si="1"/>
      </c>
    </row>
    <row r="149" ht="12.75">
      <c r="U149" s="70">
        <f t="shared" si="1"/>
      </c>
    </row>
    <row r="150" ht="12.75">
      <c r="U150" s="70">
        <f t="shared" si="1"/>
      </c>
    </row>
    <row r="151" ht="12.75">
      <c r="U151" s="70">
        <f t="shared" si="1"/>
      </c>
    </row>
  </sheetData>
  <sheetProtection/>
  <mergeCells count="166">
    <mergeCell ref="P106:P107"/>
    <mergeCell ref="P108:P109"/>
    <mergeCell ref="J91:J93"/>
    <mergeCell ref="K91:K93"/>
    <mergeCell ref="I94:I95"/>
    <mergeCell ref="J94:J95"/>
    <mergeCell ref="K94:K95"/>
    <mergeCell ref="F91:F95"/>
    <mergeCell ref="G91:G95"/>
    <mergeCell ref="H91:H95"/>
    <mergeCell ref="I91:I93"/>
    <mergeCell ref="P86:P95"/>
    <mergeCell ref="C96:C105"/>
    <mergeCell ref="F81:F85"/>
    <mergeCell ref="G81:G85"/>
    <mergeCell ref="H81:H85"/>
    <mergeCell ref="I81:I83"/>
    <mergeCell ref="I84:I85"/>
    <mergeCell ref="E49:E50"/>
    <mergeCell ref="K71:K73"/>
    <mergeCell ref="K74:K75"/>
    <mergeCell ref="I76:I78"/>
    <mergeCell ref="K79:K80"/>
    <mergeCell ref="J81:J83"/>
    <mergeCell ref="K81:K83"/>
    <mergeCell ref="J84:J85"/>
    <mergeCell ref="K84:K85"/>
    <mergeCell ref="I79:I80"/>
    <mergeCell ref="G86:G90"/>
    <mergeCell ref="J79:J80"/>
    <mergeCell ref="J71:J73"/>
    <mergeCell ref="J74:J75"/>
    <mergeCell ref="K89:K90"/>
    <mergeCell ref="F86:F90"/>
    <mergeCell ref="E55:E56"/>
    <mergeCell ref="D62:D65"/>
    <mergeCell ref="E60:E61"/>
    <mergeCell ref="K66:K68"/>
    <mergeCell ref="I74:I75"/>
    <mergeCell ref="A55:A109"/>
    <mergeCell ref="B55:B109"/>
    <mergeCell ref="K86:K88"/>
    <mergeCell ref="I89:I90"/>
    <mergeCell ref="J89:J90"/>
    <mergeCell ref="C76:C85"/>
    <mergeCell ref="D76:D85"/>
    <mergeCell ref="D66:D75"/>
    <mergeCell ref="J76:J78"/>
    <mergeCell ref="E108:E109"/>
    <mergeCell ref="C108:C109"/>
    <mergeCell ref="D108:D109"/>
    <mergeCell ref="C62:C65"/>
    <mergeCell ref="E58:E59"/>
    <mergeCell ref="H86:H90"/>
    <mergeCell ref="D106:D107"/>
    <mergeCell ref="C106:C107"/>
    <mergeCell ref="C86:C95"/>
    <mergeCell ref="D86:D95"/>
    <mergeCell ref="K76:K78"/>
    <mergeCell ref="I69:I70"/>
    <mergeCell ref="E62:E65"/>
    <mergeCell ref="F63:F64"/>
    <mergeCell ref="G63:G64"/>
    <mergeCell ref="H63:H64"/>
    <mergeCell ref="I71:I73"/>
    <mergeCell ref="E66:E75"/>
    <mergeCell ref="F71:F75"/>
    <mergeCell ref="G71:G75"/>
    <mergeCell ref="H71:H75"/>
    <mergeCell ref="F66:F70"/>
    <mergeCell ref="G66:G70"/>
    <mergeCell ref="H66:H70"/>
    <mergeCell ref="D33:D38"/>
    <mergeCell ref="E33:E38"/>
    <mergeCell ref="F33:F37"/>
    <mergeCell ref="I43:I44"/>
    <mergeCell ref="J43:J44"/>
    <mergeCell ref="K43:K44"/>
    <mergeCell ref="I40:I42"/>
    <mergeCell ref="J40:J42"/>
    <mergeCell ref="E47:E48"/>
    <mergeCell ref="K33:K35"/>
    <mergeCell ref="I36:I37"/>
    <mergeCell ref="J36:J37"/>
    <mergeCell ref="K36:K37"/>
    <mergeCell ref="G40:G44"/>
    <mergeCell ref="H40:H44"/>
    <mergeCell ref="I33:I35"/>
    <mergeCell ref="J33:J35"/>
    <mergeCell ref="G33:G37"/>
    <mergeCell ref="K40:K42"/>
    <mergeCell ref="H33:H37"/>
    <mergeCell ref="A22:A50"/>
    <mergeCell ref="B22:B50"/>
    <mergeCell ref="C22:C23"/>
    <mergeCell ref="D22:D23"/>
    <mergeCell ref="C27:C28"/>
    <mergeCell ref="D27:D28"/>
    <mergeCell ref="C60:C61"/>
    <mergeCell ref="D60:D61"/>
    <mergeCell ref="C66:C75"/>
    <mergeCell ref="C55:C56"/>
    <mergeCell ref="D55:D56"/>
    <mergeCell ref="C58:C59"/>
    <mergeCell ref="D58:D59"/>
    <mergeCell ref="C49:C50"/>
    <mergeCell ref="D49:D50"/>
    <mergeCell ref="C25:C26"/>
    <mergeCell ref="D25:D26"/>
    <mergeCell ref="C29:C32"/>
    <mergeCell ref="D29:D32"/>
    <mergeCell ref="C40:C45"/>
    <mergeCell ref="D40:D45"/>
    <mergeCell ref="C47:C48"/>
    <mergeCell ref="D47:D48"/>
    <mergeCell ref="C33:C38"/>
    <mergeCell ref="N19:P19"/>
    <mergeCell ref="N20:P20"/>
    <mergeCell ref="O22:O50"/>
    <mergeCell ref="P22:P50"/>
    <mergeCell ref="K69:K70"/>
    <mergeCell ref="J69:J70"/>
    <mergeCell ref="I66:I68"/>
    <mergeCell ref="J66:J68"/>
    <mergeCell ref="E106:E107"/>
    <mergeCell ref="E86:E95"/>
    <mergeCell ref="E96:E105"/>
    <mergeCell ref="E22:E23"/>
    <mergeCell ref="E25:E26"/>
    <mergeCell ref="E27:E28"/>
    <mergeCell ref="E29:E32"/>
    <mergeCell ref="E40:E45"/>
    <mergeCell ref="F40:F44"/>
    <mergeCell ref="F30:F31"/>
    <mergeCell ref="P66:P75"/>
    <mergeCell ref="I86:I88"/>
    <mergeCell ref="J86:J88"/>
    <mergeCell ref="N52:P52"/>
    <mergeCell ref="N53:P53"/>
    <mergeCell ref="E76:E85"/>
    <mergeCell ref="D96:D105"/>
    <mergeCell ref="J96:J98"/>
    <mergeCell ref="K96:K98"/>
    <mergeCell ref="I99:I100"/>
    <mergeCell ref="J99:J100"/>
    <mergeCell ref="K99:K100"/>
    <mergeCell ref="I96:I98"/>
    <mergeCell ref="J101:J103"/>
    <mergeCell ref="K101:K103"/>
    <mergeCell ref="I104:I105"/>
    <mergeCell ref="J104:J105"/>
    <mergeCell ref="K104:K105"/>
    <mergeCell ref="I101:I103"/>
    <mergeCell ref="G6:G11"/>
    <mergeCell ref="H5:H11"/>
    <mergeCell ref="F101:F105"/>
    <mergeCell ref="G101:G105"/>
    <mergeCell ref="H101:H105"/>
    <mergeCell ref="F96:F100"/>
    <mergeCell ref="G96:G100"/>
    <mergeCell ref="H96:H100"/>
    <mergeCell ref="G30:G31"/>
    <mergeCell ref="H30:H31"/>
    <mergeCell ref="F76:F80"/>
    <mergeCell ref="G76:G80"/>
    <mergeCell ref="H76:H80"/>
  </mergeCells>
  <printOptions horizontalCentered="1" verticalCentered="1"/>
  <pageMargins left="0" right="0" top="0" bottom="0" header="0" footer="0"/>
  <pageSetup fitToHeight="3" horizontalDpi="600" verticalDpi="600" orientation="landscape" paperSize="9" scale="22" r:id="rId3"/>
  <rowBreaks count="1" manualBreakCount="1">
    <brk id="51" max="15" man="1"/>
  </rowBreaks>
  <legacyDrawing r:id="rId2"/>
</worksheet>
</file>

<file path=xl/worksheets/sheet16.xml><?xml version="1.0" encoding="utf-8"?>
<worksheet xmlns="http://schemas.openxmlformats.org/spreadsheetml/2006/main" xmlns:r="http://schemas.openxmlformats.org/officeDocument/2006/relationships">
  <dimension ref="A1:DR65"/>
  <sheetViews>
    <sheetView view="pageBreakPreview" zoomScale="75" zoomScaleSheetLayoutView="75" zoomScalePageLayoutView="0" workbookViewId="0" topLeftCell="A1">
      <selection activeCell="A1" sqref="A1"/>
    </sheetView>
  </sheetViews>
  <sheetFormatPr defaultColWidth="9.140625" defaultRowHeight="12.75"/>
  <cols>
    <col min="1" max="10" width="4.7109375" style="71" customWidth="1"/>
    <col min="11" max="11" width="11.421875" style="71" customWidth="1"/>
    <col min="12" max="14" width="4.8515625" style="71" customWidth="1"/>
    <col min="15" max="15" width="11.28125" style="71" customWidth="1"/>
    <col min="16" max="18" width="4.8515625" style="71" customWidth="1"/>
    <col min="19" max="19" width="11.00390625" style="71" customWidth="1"/>
    <col min="20" max="22" width="4.8515625" style="71" customWidth="1"/>
    <col min="23" max="23" width="8.57421875" style="71" customWidth="1"/>
    <col min="24" max="26" width="4.8515625" style="71" customWidth="1"/>
    <col min="27" max="27" width="8.7109375" style="71" customWidth="1"/>
    <col min="28" max="28" width="4.8515625" style="71" customWidth="1"/>
    <col min="29" max="30" width="8.421875" style="71" customWidth="1"/>
    <col min="31" max="33" width="13.140625" style="71" customWidth="1"/>
    <col min="34" max="35" width="11.00390625" style="71" customWidth="1"/>
    <col min="36" max="36" width="8.421875" style="71" customWidth="1"/>
    <col min="37" max="37" width="2.8515625" style="71" bestFit="1" customWidth="1"/>
    <col min="38" max="38" width="4.8515625" style="71" bestFit="1" customWidth="1"/>
    <col min="39" max="40" width="4.8515625" style="71" customWidth="1"/>
    <col min="41" max="42" width="8.28125" style="71" customWidth="1"/>
    <col min="43" max="44" width="10.28125" style="45" customWidth="1"/>
    <col min="45" max="45" width="10.28125" style="3" customWidth="1"/>
    <col min="46" max="46" width="10.28125" style="70" customWidth="1"/>
    <col min="47" max="122" width="9.140625" style="70" customWidth="1"/>
    <col min="123" max="16384" width="9.140625" style="71" customWidth="1"/>
  </cols>
  <sheetData>
    <row r="1" ht="12.75">
      <c r="A1" s="84" t="s">
        <v>282</v>
      </c>
    </row>
    <row r="2" ht="12.75">
      <c r="A2" t="s">
        <v>229</v>
      </c>
    </row>
    <row r="3" ht="13.5" thickBot="1">
      <c r="AC3" s="2"/>
    </row>
    <row r="4" spans="1:41" ht="12.75">
      <c r="A4" s="85">
        <v>-1</v>
      </c>
      <c r="B4" s="85" t="s">
        <v>67</v>
      </c>
      <c r="C4" s="86"/>
      <c r="D4" s="86"/>
      <c r="E4" s="86"/>
      <c r="F4" s="86"/>
      <c r="G4" s="86"/>
      <c r="H4" s="86"/>
      <c r="I4" s="86"/>
      <c r="J4" s="86"/>
      <c r="K4" s="86"/>
      <c r="L4" s="86"/>
      <c r="M4" s="86"/>
      <c r="N4" s="86"/>
      <c r="O4" s="86"/>
      <c r="P4" s="86"/>
      <c r="Q4" s="86"/>
      <c r="R4" s="86"/>
      <c r="S4" s="86"/>
      <c r="T4" s="86"/>
      <c r="U4" s="86"/>
      <c r="V4" s="86"/>
      <c r="W4" s="86"/>
      <c r="X4" s="86"/>
      <c r="Y4" s="86"/>
      <c r="Z4" s="86"/>
      <c r="AA4" s="86"/>
      <c r="AB4" s="86"/>
      <c r="AC4" s="230">
        <f>SUM(AJ58:AJ65)</f>
        <v>1835</v>
      </c>
      <c r="AD4" s="101">
        <f>AC4</f>
        <v>1835</v>
      </c>
      <c r="AE4" s="101">
        <f>AD4</f>
        <v>1835</v>
      </c>
      <c r="AF4" s="69"/>
      <c r="AG4" s="69"/>
      <c r="AH4" s="92"/>
      <c r="AI4" s="92"/>
      <c r="AJ4" s="2"/>
      <c r="AK4" s="2"/>
      <c r="AL4" s="2"/>
      <c r="AM4" s="2"/>
      <c r="AN4" s="70"/>
      <c r="AO4" s="2"/>
    </row>
    <row r="5" spans="1:122" ht="12.75">
      <c r="A5" s="99">
        <v>1</v>
      </c>
      <c r="B5" s="99" t="s">
        <v>294</v>
      </c>
      <c r="AC5" s="176">
        <f>SUM(AC65:AH65)</f>
        <v>7348</v>
      </c>
      <c r="AD5" s="176">
        <f>AC5</f>
        <v>7348</v>
      </c>
      <c r="AE5" s="1005">
        <f>SUM(AD5:AD12)</f>
        <v>10822</v>
      </c>
      <c r="AF5" s="70"/>
      <c r="AG5" s="70"/>
      <c r="AH5" s="70"/>
      <c r="AI5" s="70"/>
      <c r="AJ5" s="70"/>
      <c r="AK5" s="70"/>
      <c r="AL5" s="70"/>
      <c r="AM5" s="70"/>
      <c r="AN5" s="70"/>
      <c r="AO5" s="70"/>
      <c r="AP5" s="70"/>
      <c r="AQ5" s="70"/>
      <c r="AR5" s="70"/>
      <c r="AS5" s="70"/>
      <c r="DG5" s="71"/>
      <c r="DH5" s="71"/>
      <c r="DI5" s="71"/>
      <c r="DJ5" s="71"/>
      <c r="DK5" s="71"/>
      <c r="DL5" s="71"/>
      <c r="DM5" s="71"/>
      <c r="DN5" s="71"/>
      <c r="DO5" s="71"/>
      <c r="DP5" s="71"/>
      <c r="DQ5" s="71"/>
      <c r="DR5" s="71"/>
    </row>
    <row r="6" spans="1:122" ht="12.75">
      <c r="A6" s="99">
        <v>2</v>
      </c>
      <c r="B6" s="99" t="s">
        <v>295</v>
      </c>
      <c r="AC6" s="100">
        <f aca="true" t="shared" si="0" ref="AC6:AC12">SUM(AC58:AH58)</f>
        <v>120</v>
      </c>
      <c r="AD6" s="1010">
        <f>SUM(AC6:AC12)</f>
        <v>3474</v>
      </c>
      <c r="AE6" s="1010"/>
      <c r="AF6" s="70"/>
      <c r="AG6" s="70"/>
      <c r="AH6" s="70"/>
      <c r="AI6" s="70"/>
      <c r="AJ6" s="70"/>
      <c r="AK6" s="70"/>
      <c r="AL6" s="70"/>
      <c r="AM6" s="70"/>
      <c r="AN6" s="70"/>
      <c r="AO6" s="70"/>
      <c r="AP6" s="70"/>
      <c r="AQ6" s="70"/>
      <c r="AR6" s="70"/>
      <c r="AS6" s="70"/>
      <c r="DG6" s="71"/>
      <c r="DH6" s="71"/>
      <c r="DI6" s="71"/>
      <c r="DJ6" s="71"/>
      <c r="DK6" s="71"/>
      <c r="DL6" s="71"/>
      <c r="DM6" s="71"/>
      <c r="DN6" s="71"/>
      <c r="DO6" s="71"/>
      <c r="DP6" s="71"/>
      <c r="DQ6" s="71"/>
      <c r="DR6" s="71"/>
    </row>
    <row r="7" spans="1:122" ht="12.75">
      <c r="A7" s="99">
        <v>3</v>
      </c>
      <c r="B7" s="99" t="s">
        <v>296</v>
      </c>
      <c r="AC7" s="100">
        <f t="shared" si="0"/>
        <v>8</v>
      </c>
      <c r="AD7" s="1010"/>
      <c r="AE7" s="1010"/>
      <c r="AF7" s="70"/>
      <c r="AG7" s="70"/>
      <c r="AH7" s="70"/>
      <c r="AI7" s="70"/>
      <c r="AJ7" s="70"/>
      <c r="AK7" s="70"/>
      <c r="AL7" s="70"/>
      <c r="AM7" s="70"/>
      <c r="AN7" s="70"/>
      <c r="AO7" s="70"/>
      <c r="AP7" s="70"/>
      <c r="AQ7" s="70"/>
      <c r="AR7" s="70"/>
      <c r="AS7" s="70"/>
      <c r="DG7" s="71"/>
      <c r="DH7" s="71"/>
      <c r="DI7" s="71"/>
      <c r="DJ7" s="71"/>
      <c r="DK7" s="71"/>
      <c r="DL7" s="71"/>
      <c r="DM7" s="71"/>
      <c r="DN7" s="71"/>
      <c r="DO7" s="71"/>
      <c r="DP7" s="71"/>
      <c r="DQ7" s="71"/>
      <c r="DR7" s="71"/>
    </row>
    <row r="8" spans="1:122" ht="12.75">
      <c r="A8" s="99">
        <v>4</v>
      </c>
      <c r="B8" s="99" t="s">
        <v>297</v>
      </c>
      <c r="AC8" s="100">
        <f t="shared" si="0"/>
        <v>1402</v>
      </c>
      <c r="AD8" s="1010"/>
      <c r="AE8" s="1010"/>
      <c r="AF8" s="70"/>
      <c r="AG8" s="70"/>
      <c r="AH8" s="70"/>
      <c r="AI8" s="70"/>
      <c r="AJ8" s="70"/>
      <c r="AK8" s="70"/>
      <c r="AL8" s="70"/>
      <c r="AM8" s="70"/>
      <c r="AN8" s="70"/>
      <c r="AO8" s="70"/>
      <c r="AP8" s="70"/>
      <c r="AQ8" s="70"/>
      <c r="AR8" s="70"/>
      <c r="AS8" s="70"/>
      <c r="DG8" s="71"/>
      <c r="DH8" s="71"/>
      <c r="DI8" s="71"/>
      <c r="DJ8" s="71"/>
      <c r="DK8" s="71"/>
      <c r="DL8" s="71"/>
      <c r="DM8" s="71"/>
      <c r="DN8" s="71"/>
      <c r="DO8" s="71"/>
      <c r="DP8" s="71"/>
      <c r="DQ8" s="71"/>
      <c r="DR8" s="71"/>
    </row>
    <row r="9" spans="1:122" ht="12.75">
      <c r="A9" s="99">
        <v>5</v>
      </c>
      <c r="B9" s="99" t="s">
        <v>298</v>
      </c>
      <c r="AC9" s="100">
        <f t="shared" si="0"/>
        <v>48</v>
      </c>
      <c r="AD9" s="1010"/>
      <c r="AE9" s="1010"/>
      <c r="AF9" s="70"/>
      <c r="AG9" s="70"/>
      <c r="AH9" s="70"/>
      <c r="AI9" s="70"/>
      <c r="AJ9" s="70"/>
      <c r="AK9" s="70"/>
      <c r="AL9" s="70"/>
      <c r="AM9" s="70"/>
      <c r="AN9" s="70"/>
      <c r="AO9" s="70"/>
      <c r="AP9" s="70"/>
      <c r="AQ9" s="70"/>
      <c r="AR9" s="70"/>
      <c r="AS9" s="70"/>
      <c r="DG9" s="71"/>
      <c r="DH9" s="71"/>
      <c r="DI9" s="71"/>
      <c r="DJ9" s="71"/>
      <c r="DK9" s="71"/>
      <c r="DL9" s="71"/>
      <c r="DM9" s="71"/>
      <c r="DN9" s="71"/>
      <c r="DO9" s="71"/>
      <c r="DP9" s="71"/>
      <c r="DQ9" s="71"/>
      <c r="DR9" s="71"/>
    </row>
    <row r="10" spans="1:122" ht="12.75">
      <c r="A10" s="80">
        <v>6</v>
      </c>
      <c r="B10" s="103" t="s">
        <v>299</v>
      </c>
      <c r="AC10" s="100">
        <f t="shared" si="0"/>
        <v>1884</v>
      </c>
      <c r="AD10" s="1010"/>
      <c r="AE10" s="1010"/>
      <c r="AF10" s="70"/>
      <c r="AG10" s="70"/>
      <c r="AH10" s="70"/>
      <c r="AI10" s="70"/>
      <c r="AJ10" s="70"/>
      <c r="AK10" s="70"/>
      <c r="AL10" s="70"/>
      <c r="AM10" s="70"/>
      <c r="AN10" s="70"/>
      <c r="AO10" s="70"/>
      <c r="AP10" s="70"/>
      <c r="AQ10" s="70"/>
      <c r="AR10" s="70"/>
      <c r="AS10" s="70"/>
      <c r="DG10" s="71"/>
      <c r="DH10" s="71"/>
      <c r="DI10" s="71"/>
      <c r="DJ10" s="71"/>
      <c r="DK10" s="71"/>
      <c r="DL10" s="71"/>
      <c r="DM10" s="71"/>
      <c r="DN10" s="71"/>
      <c r="DO10" s="71"/>
      <c r="DP10" s="71"/>
      <c r="DQ10" s="71"/>
      <c r="DR10" s="71"/>
    </row>
    <row r="11" spans="1:122" ht="12.75">
      <c r="A11" s="80">
        <v>7</v>
      </c>
      <c r="B11" s="103" t="s">
        <v>315</v>
      </c>
      <c r="AC11" s="100">
        <f t="shared" si="0"/>
        <v>12</v>
      </c>
      <c r="AD11" s="1010"/>
      <c r="AE11" s="1010"/>
      <c r="AF11" s="70"/>
      <c r="AG11" s="70"/>
      <c r="AH11" s="70"/>
      <c r="AI11" s="70"/>
      <c r="AJ11" s="70"/>
      <c r="AK11" s="70"/>
      <c r="AL11" s="70"/>
      <c r="AM11" s="70"/>
      <c r="AN11" s="70"/>
      <c r="AO11" s="70"/>
      <c r="AP11" s="70"/>
      <c r="AQ11" s="70"/>
      <c r="AR11" s="70"/>
      <c r="AS11" s="70"/>
      <c r="DG11" s="71"/>
      <c r="DH11" s="71"/>
      <c r="DI11" s="71"/>
      <c r="DJ11" s="71"/>
      <c r="DK11" s="71"/>
      <c r="DL11" s="71"/>
      <c r="DM11" s="71"/>
      <c r="DN11" s="71"/>
      <c r="DO11" s="71"/>
      <c r="DP11" s="71"/>
      <c r="DQ11" s="71"/>
      <c r="DR11" s="71"/>
    </row>
    <row r="12" spans="1:122" ht="12.75">
      <c r="A12" s="298">
        <v>8</v>
      </c>
      <c r="B12" s="299" t="s">
        <v>316</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100">
        <f t="shared" si="0"/>
        <v>0</v>
      </c>
      <c r="AD12" s="1006"/>
      <c r="AE12" s="1006"/>
      <c r="AF12" s="70"/>
      <c r="AG12" s="70"/>
      <c r="AH12" s="70"/>
      <c r="AI12" s="70"/>
      <c r="AJ12" s="70"/>
      <c r="AK12" s="70"/>
      <c r="AL12" s="70"/>
      <c r="AM12" s="70"/>
      <c r="AN12" s="70"/>
      <c r="AO12" s="70"/>
      <c r="AP12" s="70"/>
      <c r="AQ12" s="70"/>
      <c r="AR12" s="70"/>
      <c r="AS12" s="70"/>
      <c r="DG12" s="71"/>
      <c r="DH12" s="71"/>
      <c r="DI12" s="71"/>
      <c r="DJ12" s="71"/>
      <c r="DK12" s="71"/>
      <c r="DL12" s="71"/>
      <c r="DM12" s="71"/>
      <c r="DN12" s="71"/>
      <c r="DO12" s="71"/>
      <c r="DP12" s="71"/>
      <c r="DQ12" s="71"/>
      <c r="DR12" s="71"/>
    </row>
    <row r="13" spans="1:122" ht="13.5" thickBot="1">
      <c r="A13" s="88" t="s">
        <v>2</v>
      </c>
      <c r="B13" s="85" t="s">
        <v>68</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187">
        <f>SUM(AI58:AI65)</f>
        <v>1</v>
      </c>
      <c r="AD13" s="187">
        <f>AC13</f>
        <v>1</v>
      </c>
      <c r="AE13" s="187">
        <f>AD13</f>
        <v>1</v>
      </c>
      <c r="AF13" s="70"/>
      <c r="AG13" s="70"/>
      <c r="AH13" s="70"/>
      <c r="AI13" s="70"/>
      <c r="AJ13" s="70"/>
      <c r="AK13" s="70"/>
      <c r="AL13" s="70"/>
      <c r="AM13" s="70"/>
      <c r="AN13" s="70"/>
      <c r="AO13" s="70"/>
      <c r="AP13" s="70"/>
      <c r="AQ13" s="70"/>
      <c r="AR13" s="70"/>
      <c r="AS13" s="70"/>
      <c r="DG13" s="71"/>
      <c r="DH13" s="71"/>
      <c r="DI13" s="71"/>
      <c r="DJ13" s="71"/>
      <c r="DK13" s="71"/>
      <c r="DL13" s="71"/>
      <c r="DM13" s="71"/>
      <c r="DN13" s="71"/>
      <c r="DO13" s="71"/>
      <c r="DP13" s="71"/>
      <c r="DQ13" s="71"/>
      <c r="DR13" s="71"/>
    </row>
    <row r="14" spans="29:41" s="89" customFormat="1" ht="13.5" thickBot="1">
      <c r="AC14" s="186"/>
      <c r="AD14" s="231"/>
      <c r="AE14" s="220">
        <f>SUM(AE4:AE13)</f>
        <v>12658</v>
      </c>
      <c r="AF14" s="87"/>
      <c r="AG14" s="87"/>
      <c r="AH14" s="93"/>
      <c r="AI14" s="93"/>
      <c r="AJ14" s="94"/>
      <c r="AK14" s="94"/>
      <c r="AL14" s="94"/>
      <c r="AM14" s="94"/>
      <c r="AN14" s="94"/>
      <c r="AO14" s="94"/>
    </row>
    <row r="15" spans="29:41" s="89" customFormat="1" ht="13.5" thickTop="1">
      <c r="AC15" s="186"/>
      <c r="AD15" s="222"/>
      <c r="AE15" s="222"/>
      <c r="AF15" s="87"/>
      <c r="AG15" s="87"/>
      <c r="AH15" s="93"/>
      <c r="AI15" s="93"/>
      <c r="AJ15" s="94"/>
      <c r="AK15" s="94"/>
      <c r="AL15" s="94"/>
      <c r="AM15" s="94"/>
      <c r="AN15" s="94"/>
      <c r="AO15" s="94"/>
    </row>
    <row r="16" spans="1:41" s="89" customFormat="1" ht="12.75">
      <c r="A16" s="240" t="s">
        <v>318</v>
      </c>
      <c r="AC16" s="186"/>
      <c r="AD16" s="222"/>
      <c r="AE16" s="222"/>
      <c r="AF16" s="87"/>
      <c r="AG16" s="87"/>
      <c r="AH16" s="93"/>
      <c r="AI16" s="93"/>
      <c r="AJ16" s="94"/>
      <c r="AK16" s="94"/>
      <c r="AL16" s="94"/>
      <c r="AM16" s="94"/>
      <c r="AN16" s="94"/>
      <c r="AO16" s="94"/>
    </row>
    <row r="17" spans="29:41" s="89" customFormat="1" ht="12.75">
      <c r="AC17" s="186"/>
      <c r="AD17" s="222"/>
      <c r="AE17" s="222"/>
      <c r="AF17" s="87"/>
      <c r="AG17" s="87"/>
      <c r="AH17" s="93"/>
      <c r="AI17" s="93"/>
      <c r="AJ17" s="94"/>
      <c r="AK17" s="94"/>
      <c r="AL17" s="94"/>
      <c r="AM17" s="94"/>
      <c r="AN17" s="94"/>
      <c r="AO17" s="94"/>
    </row>
    <row r="18" spans="29:122" ht="13.5" thickBot="1">
      <c r="AC18" s="221"/>
      <c r="AD18" s="221"/>
      <c r="AE18" s="221"/>
      <c r="AF18" s="221"/>
      <c r="AG18" s="221"/>
      <c r="AP18" s="70"/>
      <c r="AQ18" s="70"/>
      <c r="AR18" s="70"/>
      <c r="AS18" s="70"/>
      <c r="DI18" s="71"/>
      <c r="DJ18" s="71"/>
      <c r="DK18" s="71"/>
      <c r="DL18" s="71"/>
      <c r="DM18" s="71"/>
      <c r="DN18" s="71"/>
      <c r="DO18" s="71"/>
      <c r="DP18" s="71"/>
      <c r="DQ18" s="71"/>
      <c r="DR18" s="71"/>
    </row>
    <row r="19" spans="1:122" ht="12.75">
      <c r="A19" s="84" t="s">
        <v>282</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44" t="s">
        <v>203</v>
      </c>
      <c r="AD19" s="745"/>
      <c r="AE19" s="745"/>
      <c r="AF19" s="745"/>
      <c r="AG19" s="745"/>
      <c r="AH19" s="745"/>
      <c r="AI19" s="745"/>
      <c r="AJ19" s="746"/>
      <c r="AK19" s="202"/>
      <c r="AL19" s="202"/>
      <c r="AM19" s="202"/>
      <c r="AN19" s="202"/>
      <c r="AO19" s="202"/>
      <c r="AP19" s="70"/>
      <c r="AQ19" s="70"/>
      <c r="AR19" s="70"/>
      <c r="AS19" s="70"/>
      <c r="DG19" s="71"/>
      <c r="DH19" s="71"/>
      <c r="DI19" s="71"/>
      <c r="DJ19" s="71"/>
      <c r="DK19" s="71"/>
      <c r="DL19" s="71"/>
      <c r="DM19" s="71"/>
      <c r="DN19" s="71"/>
      <c r="DO19" s="71"/>
      <c r="DP19" s="71"/>
      <c r="DQ19" s="71"/>
      <c r="DR19" s="71"/>
    </row>
    <row r="20" spans="1:122" ht="12.75">
      <c r="A20" s="239" t="s">
        <v>317</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47" t="s">
        <v>69</v>
      </c>
      <c r="AD20" s="748"/>
      <c r="AE20" s="748"/>
      <c r="AF20" s="748"/>
      <c r="AG20" s="748"/>
      <c r="AH20" s="748"/>
      <c r="AI20" s="748"/>
      <c r="AJ20" s="749"/>
      <c r="AK20" s="201"/>
      <c r="AL20" s="201"/>
      <c r="AM20" s="201"/>
      <c r="AN20" s="201"/>
      <c r="AO20" s="201"/>
      <c r="AP20" s="70"/>
      <c r="AQ20" s="70"/>
      <c r="AR20" s="70"/>
      <c r="AS20" s="70"/>
      <c r="DG20" s="71"/>
      <c r="DH20" s="71"/>
      <c r="DI20" s="71"/>
      <c r="DJ20" s="71"/>
      <c r="DK20" s="71"/>
      <c r="DL20" s="71"/>
      <c r="DM20" s="71"/>
      <c r="DN20" s="71"/>
      <c r="DO20" s="71"/>
      <c r="DP20" s="71"/>
      <c r="DQ20" s="71"/>
      <c r="DR20" s="71"/>
    </row>
    <row r="21" spans="1:122" ht="12.7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47" t="s">
        <v>205</v>
      </c>
      <c r="AD21" s="748"/>
      <c r="AE21" s="748"/>
      <c r="AF21" s="748"/>
      <c r="AG21" s="748"/>
      <c r="AH21" s="750"/>
      <c r="AI21" s="859" t="s">
        <v>2</v>
      </c>
      <c r="AJ21" s="1104" t="s">
        <v>204</v>
      </c>
      <c r="AK21" s="70"/>
      <c r="AL21" s="70"/>
      <c r="AM21" s="70"/>
      <c r="AN21" s="70"/>
      <c r="AO21" s="70"/>
      <c r="AP21" s="70"/>
      <c r="AQ21" s="70"/>
      <c r="AR21" s="70"/>
      <c r="AS21" s="70"/>
      <c r="DB21" s="71"/>
      <c r="DC21" s="71"/>
      <c r="DD21" s="71"/>
      <c r="DE21" s="71"/>
      <c r="DF21" s="71"/>
      <c r="DG21" s="71"/>
      <c r="DH21" s="71"/>
      <c r="DI21" s="71"/>
      <c r="DJ21" s="71"/>
      <c r="DK21" s="71"/>
      <c r="DL21" s="71"/>
      <c r="DM21" s="71"/>
      <c r="DN21" s="71"/>
      <c r="DO21" s="71"/>
      <c r="DP21" s="71"/>
      <c r="DQ21" s="71"/>
      <c r="DR21" s="71"/>
    </row>
    <row r="22" spans="1:122" ht="12.7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1106" t="s">
        <v>208</v>
      </c>
      <c r="AD22" s="1085"/>
      <c r="AE22" s="1085"/>
      <c r="AF22" s="1085"/>
      <c r="AG22" s="1085"/>
      <c r="AH22" s="1086"/>
      <c r="AI22" s="859"/>
      <c r="AJ22" s="1104"/>
      <c r="AK22" s="70"/>
      <c r="AL22" s="70"/>
      <c r="AM22" s="70"/>
      <c r="AN22" s="70"/>
      <c r="AO22" s="70"/>
      <c r="AP22" s="70"/>
      <c r="AQ22" s="70"/>
      <c r="AR22" s="70"/>
      <c r="AS22" s="70"/>
      <c r="DB22" s="71"/>
      <c r="DC22" s="71"/>
      <c r="DD22" s="71"/>
      <c r="DE22" s="71"/>
      <c r="DF22" s="71"/>
      <c r="DG22" s="71"/>
      <c r="DH22" s="71"/>
      <c r="DI22" s="71"/>
      <c r="DJ22" s="71"/>
      <c r="DK22" s="71"/>
      <c r="DL22" s="71"/>
      <c r="DM22" s="71"/>
      <c r="DN22" s="71"/>
      <c r="DO22" s="71"/>
      <c r="DP22" s="71"/>
      <c r="DQ22" s="71"/>
      <c r="DR22" s="71"/>
    </row>
    <row r="23" spans="1:122" ht="12.7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1107" t="s">
        <v>209</v>
      </c>
      <c r="AD23" s="1088"/>
      <c r="AE23" s="1088"/>
      <c r="AF23" s="1088"/>
      <c r="AG23" s="1088"/>
      <c r="AH23" s="1089"/>
      <c r="AI23" s="859"/>
      <c r="AJ23" s="1104"/>
      <c r="AK23" s="70"/>
      <c r="AL23" s="70"/>
      <c r="AM23" s="70"/>
      <c r="AN23" s="70"/>
      <c r="AO23" s="70"/>
      <c r="AP23" s="70"/>
      <c r="AQ23" s="70"/>
      <c r="AR23" s="70"/>
      <c r="AS23" s="70"/>
      <c r="DB23" s="71"/>
      <c r="DC23" s="71"/>
      <c r="DD23" s="71"/>
      <c r="DE23" s="71"/>
      <c r="DF23" s="71"/>
      <c r="DG23" s="71"/>
      <c r="DH23" s="71"/>
      <c r="DI23" s="71"/>
      <c r="DJ23" s="71"/>
      <c r="DK23" s="71"/>
      <c r="DL23" s="71"/>
      <c r="DM23" s="71"/>
      <c r="DN23" s="71"/>
      <c r="DO23" s="71"/>
      <c r="DP23" s="71"/>
      <c r="DQ23" s="71"/>
      <c r="DR23" s="71"/>
    </row>
    <row r="24" spans="1:122" ht="12.7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232">
        <v>10</v>
      </c>
      <c r="AD24" s="1087" t="s">
        <v>250</v>
      </c>
      <c r="AE24" s="1088"/>
      <c r="AF24" s="1088"/>
      <c r="AG24" s="1088"/>
      <c r="AH24" s="1089"/>
      <c r="AI24" s="859"/>
      <c r="AJ24" s="1104"/>
      <c r="AK24" s="70"/>
      <c r="AL24" s="70"/>
      <c r="AM24" s="70"/>
      <c r="AN24" s="70"/>
      <c r="AO24" s="70"/>
      <c r="AP24" s="70"/>
      <c r="AQ24" s="70"/>
      <c r="AR24" s="70"/>
      <c r="AS24" s="70"/>
      <c r="DB24" s="71"/>
      <c r="DC24" s="71"/>
      <c r="DD24" s="71"/>
      <c r="DE24" s="71"/>
      <c r="DF24" s="71"/>
      <c r="DG24" s="71"/>
      <c r="DH24" s="71"/>
      <c r="DI24" s="71"/>
      <c r="DJ24" s="71"/>
      <c r="DK24" s="71"/>
      <c r="DL24" s="71"/>
      <c r="DM24" s="71"/>
      <c r="DN24" s="71"/>
      <c r="DO24" s="71"/>
      <c r="DP24" s="71"/>
      <c r="DQ24" s="71"/>
      <c r="DR24" s="71"/>
    </row>
    <row r="25" spans="1:122" ht="12.75" customHeight="1">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1096" t="s">
        <v>5</v>
      </c>
      <c r="AD25" s="1090" t="s">
        <v>65</v>
      </c>
      <c r="AE25" s="1091"/>
      <c r="AF25" s="1091"/>
      <c r="AG25" s="1091"/>
      <c r="AH25" s="1092"/>
      <c r="AI25" s="859"/>
      <c r="AJ25" s="1104"/>
      <c r="AK25" s="70"/>
      <c r="AL25" s="70"/>
      <c r="AM25" s="70"/>
      <c r="AN25" s="70"/>
      <c r="AO25" s="70"/>
      <c r="AP25" s="70"/>
      <c r="AQ25" s="70"/>
      <c r="AR25" s="70"/>
      <c r="AS25" s="70"/>
      <c r="DB25" s="71"/>
      <c r="DC25" s="71"/>
      <c r="DD25" s="71"/>
      <c r="DE25" s="71"/>
      <c r="DF25" s="71"/>
      <c r="DG25" s="71"/>
      <c r="DH25" s="71"/>
      <c r="DI25" s="71"/>
      <c r="DJ25" s="71"/>
      <c r="DK25" s="71"/>
      <c r="DL25" s="71"/>
      <c r="DM25" s="71"/>
      <c r="DN25" s="71"/>
      <c r="DO25" s="71"/>
      <c r="DP25" s="71"/>
      <c r="DQ25" s="71"/>
      <c r="DR25" s="71"/>
    </row>
    <row r="26" spans="1:122" ht="12.7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1096"/>
      <c r="AD26" s="1084" t="s">
        <v>211</v>
      </c>
      <c r="AE26" s="1085"/>
      <c r="AF26" s="1085"/>
      <c r="AG26" s="1085"/>
      <c r="AH26" s="1086"/>
      <c r="AI26" s="859"/>
      <c r="AJ26" s="1104"/>
      <c r="AK26" s="70"/>
      <c r="AL26" s="70"/>
      <c r="AM26" s="70"/>
      <c r="AN26" s="70"/>
      <c r="AO26" s="70"/>
      <c r="AP26" s="70"/>
      <c r="AQ26" s="70"/>
      <c r="AR26" s="70"/>
      <c r="AS26" s="70"/>
      <c r="DB26" s="71"/>
      <c r="DC26" s="71"/>
      <c r="DD26" s="71"/>
      <c r="DE26" s="71"/>
      <c r="DF26" s="71"/>
      <c r="DG26" s="71"/>
      <c r="DH26" s="71"/>
      <c r="DI26" s="71"/>
      <c r="DJ26" s="71"/>
      <c r="DK26" s="71"/>
      <c r="DL26" s="71"/>
      <c r="DM26" s="71"/>
      <c r="DN26" s="71"/>
      <c r="DO26" s="71"/>
      <c r="DP26" s="71"/>
      <c r="DQ26" s="71"/>
      <c r="DR26" s="71"/>
    </row>
    <row r="27" spans="1:122" ht="12.7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1096"/>
      <c r="AD27" s="1087" t="s">
        <v>242</v>
      </c>
      <c r="AE27" s="1088"/>
      <c r="AF27" s="1088"/>
      <c r="AG27" s="1088"/>
      <c r="AH27" s="1089"/>
      <c r="AI27" s="859"/>
      <c r="AJ27" s="1104"/>
      <c r="AK27" s="70"/>
      <c r="AL27" s="70"/>
      <c r="AM27" s="70"/>
      <c r="AN27" s="70"/>
      <c r="AO27" s="70"/>
      <c r="AP27" s="70"/>
      <c r="AQ27" s="70"/>
      <c r="AR27" s="70"/>
      <c r="AS27" s="70"/>
      <c r="DB27" s="71"/>
      <c r="DC27" s="71"/>
      <c r="DD27" s="71"/>
      <c r="DE27" s="71"/>
      <c r="DF27" s="71"/>
      <c r="DG27" s="71"/>
      <c r="DH27" s="71"/>
      <c r="DI27" s="71"/>
      <c r="DJ27" s="71"/>
      <c r="DK27" s="71"/>
      <c r="DL27" s="71"/>
      <c r="DM27" s="71"/>
      <c r="DN27" s="71"/>
      <c r="DO27" s="71"/>
      <c r="DP27" s="71"/>
      <c r="DQ27" s="71"/>
      <c r="DR27" s="71"/>
    </row>
    <row r="28" spans="1:122" ht="12.7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1096"/>
      <c r="AD28" s="233">
        <v>6</v>
      </c>
      <c r="AE28" s="1087" t="s">
        <v>239</v>
      </c>
      <c r="AF28" s="1088"/>
      <c r="AG28" s="1088"/>
      <c r="AH28" s="1089"/>
      <c r="AI28" s="859"/>
      <c r="AJ28" s="1104"/>
      <c r="AK28" s="70"/>
      <c r="AL28" s="70"/>
      <c r="AM28" s="70"/>
      <c r="AN28" s="70"/>
      <c r="AO28" s="70"/>
      <c r="AP28" s="70"/>
      <c r="AQ28" s="70"/>
      <c r="AR28" s="70"/>
      <c r="AS28" s="70"/>
      <c r="DB28" s="71"/>
      <c r="DC28" s="71"/>
      <c r="DD28" s="71"/>
      <c r="DE28" s="71"/>
      <c r="DF28" s="71"/>
      <c r="DG28" s="71"/>
      <c r="DH28" s="71"/>
      <c r="DI28" s="71"/>
      <c r="DJ28" s="71"/>
      <c r="DK28" s="71"/>
      <c r="DL28" s="71"/>
      <c r="DM28" s="71"/>
      <c r="DN28" s="71"/>
      <c r="DO28" s="71"/>
      <c r="DP28" s="71"/>
      <c r="DQ28" s="71"/>
      <c r="DR28" s="71"/>
    </row>
    <row r="29" spans="1:122" ht="12.75"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1096"/>
      <c r="AD29" s="1108" t="s">
        <v>5</v>
      </c>
      <c r="AE29" s="1090" t="s">
        <v>210</v>
      </c>
      <c r="AF29" s="1091"/>
      <c r="AG29" s="1091"/>
      <c r="AH29" s="1092"/>
      <c r="AI29" s="859"/>
      <c r="AJ29" s="1104"/>
      <c r="AK29" s="70"/>
      <c r="AL29" s="70"/>
      <c r="AM29" s="70"/>
      <c r="AN29" s="70"/>
      <c r="AO29" s="70"/>
      <c r="AP29" s="70"/>
      <c r="AQ29" s="70"/>
      <c r="AR29" s="70"/>
      <c r="AS29" s="70"/>
      <c r="DB29" s="71"/>
      <c r="DC29" s="71"/>
      <c r="DD29" s="71"/>
      <c r="DE29" s="71"/>
      <c r="DF29" s="71"/>
      <c r="DG29" s="71"/>
      <c r="DH29" s="71"/>
      <c r="DI29" s="71"/>
      <c r="DJ29" s="71"/>
      <c r="DK29" s="71"/>
      <c r="DL29" s="71"/>
      <c r="DM29" s="71"/>
      <c r="DN29" s="71"/>
      <c r="DO29" s="71"/>
      <c r="DP29" s="71"/>
      <c r="DQ29" s="71"/>
      <c r="DR29" s="71"/>
    </row>
    <row r="30" spans="1:122"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096"/>
      <c r="AD30" s="1108"/>
      <c r="AE30" s="1084" t="s">
        <v>243</v>
      </c>
      <c r="AF30" s="1085"/>
      <c r="AG30" s="1085"/>
      <c r="AH30" s="1086"/>
      <c r="AI30" s="859"/>
      <c r="AJ30" s="1104"/>
      <c r="AK30" s="45"/>
      <c r="AL30" s="45"/>
      <c r="AM30" s="3"/>
      <c r="AN30" s="70"/>
      <c r="AO30" s="70"/>
      <c r="AP30" s="70"/>
      <c r="AQ30" s="70"/>
      <c r="AR30" s="70"/>
      <c r="AS30" s="70"/>
      <c r="DM30" s="71"/>
      <c r="DN30" s="71"/>
      <c r="DO30" s="71"/>
      <c r="DP30" s="71"/>
      <c r="DQ30" s="71"/>
      <c r="DR30" s="71"/>
    </row>
    <row r="31" spans="1:122" ht="25.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096"/>
      <c r="AD31" s="1108"/>
      <c r="AE31" s="1093" t="s">
        <v>251</v>
      </c>
      <c r="AF31" s="1094"/>
      <c r="AG31" s="1094"/>
      <c r="AH31" s="1095"/>
      <c r="AI31" s="859"/>
      <c r="AJ31" s="1104"/>
      <c r="AK31" s="45"/>
      <c r="AL31" s="45"/>
      <c r="AM31" s="3"/>
      <c r="AN31" s="70"/>
      <c r="AO31" s="70"/>
      <c r="AP31" s="70"/>
      <c r="AQ31" s="70"/>
      <c r="AR31" s="70"/>
      <c r="AS31" s="70"/>
      <c r="DM31" s="71"/>
      <c r="DN31" s="71"/>
      <c r="DO31" s="71"/>
      <c r="DP31" s="71"/>
      <c r="DQ31" s="71"/>
      <c r="DR31" s="71"/>
    </row>
    <row r="32" spans="1:122"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096"/>
      <c r="AD32" s="1108"/>
      <c r="AE32" s="235" t="s">
        <v>125</v>
      </c>
      <c r="AF32" s="236" t="s">
        <v>272</v>
      </c>
      <c r="AG32" s="236" t="s">
        <v>314</v>
      </c>
      <c r="AH32" s="234" t="s">
        <v>2</v>
      </c>
      <c r="AI32" s="859"/>
      <c r="AJ32" s="1104"/>
      <c r="AK32" s="45"/>
      <c r="AL32" s="45"/>
      <c r="AM32" s="3"/>
      <c r="AN32" s="70"/>
      <c r="AO32" s="70"/>
      <c r="AP32" s="70"/>
      <c r="AQ32" s="70"/>
      <c r="AR32" s="70"/>
      <c r="AS32" s="70"/>
      <c r="DM32" s="71"/>
      <c r="DN32" s="71"/>
      <c r="DO32" s="71"/>
      <c r="DP32" s="71"/>
      <c r="DQ32" s="71"/>
      <c r="DR32" s="71"/>
    </row>
    <row r="33" spans="1:122" ht="26.25"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097"/>
      <c r="AD33" s="1109"/>
      <c r="AE33" s="237" t="s">
        <v>274</v>
      </c>
      <c r="AF33" s="238" t="s">
        <v>313</v>
      </c>
      <c r="AG33" s="238" t="s">
        <v>278</v>
      </c>
      <c r="AH33" s="238" t="s">
        <v>3</v>
      </c>
      <c r="AI33" s="1075"/>
      <c r="AJ33" s="1105"/>
      <c r="AK33" s="45"/>
      <c r="AL33" s="45"/>
      <c r="AM33" s="3"/>
      <c r="AN33" s="70"/>
      <c r="AO33" s="70"/>
      <c r="AP33" s="70"/>
      <c r="AQ33" s="70"/>
      <c r="AR33" s="70"/>
      <c r="AS33" s="70"/>
      <c r="DM33" s="71"/>
      <c r="DN33" s="71"/>
      <c r="DO33" s="71"/>
      <c r="DP33" s="71"/>
      <c r="DQ33" s="71"/>
      <c r="DR33" s="71"/>
    </row>
    <row r="34" spans="1:122" ht="40.5" customHeight="1">
      <c r="A34" s="716" t="s">
        <v>300</v>
      </c>
      <c r="B34" s="1002" t="s">
        <v>301</v>
      </c>
      <c r="C34" s="39" t="s">
        <v>71</v>
      </c>
      <c r="D34" s="74" t="s">
        <v>0</v>
      </c>
      <c r="E34" s="74"/>
      <c r="F34" s="74"/>
      <c r="G34" s="74"/>
      <c r="H34" s="74"/>
      <c r="I34" s="74"/>
      <c r="J34" s="74"/>
      <c r="K34" s="74"/>
      <c r="L34" s="74"/>
      <c r="M34" s="74"/>
      <c r="N34" s="74"/>
      <c r="O34" s="74"/>
      <c r="P34" s="74"/>
      <c r="Q34" s="74"/>
      <c r="R34" s="74"/>
      <c r="S34" s="74"/>
      <c r="T34" s="74"/>
      <c r="U34" s="74"/>
      <c r="V34" s="74"/>
      <c r="W34" s="74"/>
      <c r="X34" s="74"/>
      <c r="Y34" s="74"/>
      <c r="Z34" s="74"/>
      <c r="AA34" s="74"/>
      <c r="AB34" s="225"/>
      <c r="AC34" s="1098">
        <v>2</v>
      </c>
      <c r="AD34" s="1099"/>
      <c r="AE34" s="1099"/>
      <c r="AF34" s="1099"/>
      <c r="AG34" s="1099"/>
      <c r="AH34" s="1100"/>
      <c r="AI34" s="1076" t="s">
        <v>2</v>
      </c>
      <c r="AJ34" s="1101">
        <v>-1</v>
      </c>
      <c r="AK34" s="45"/>
      <c r="AL34" s="45"/>
      <c r="AM34" s="3"/>
      <c r="AN34" s="70"/>
      <c r="AO34" s="70"/>
      <c r="AP34" s="70"/>
      <c r="AQ34" s="70"/>
      <c r="AR34" s="70"/>
      <c r="AS34" s="70"/>
      <c r="DM34" s="71"/>
      <c r="DN34" s="71"/>
      <c r="DO34" s="71"/>
      <c r="DP34" s="71"/>
      <c r="DQ34" s="71"/>
      <c r="DR34" s="71"/>
    </row>
    <row r="35" spans="1:122" ht="40.5" customHeight="1">
      <c r="A35" s="717"/>
      <c r="B35" s="674"/>
      <c r="C35" s="1057" t="s">
        <v>2</v>
      </c>
      <c r="D35" s="1043" t="s">
        <v>1</v>
      </c>
      <c r="E35" s="1070" t="s">
        <v>302</v>
      </c>
      <c r="F35" s="674" t="s">
        <v>309</v>
      </c>
      <c r="G35" s="14" t="s">
        <v>71</v>
      </c>
      <c r="H35" s="14" t="s">
        <v>0</v>
      </c>
      <c r="I35" s="14"/>
      <c r="J35" s="14"/>
      <c r="K35" s="14"/>
      <c r="L35" s="14"/>
      <c r="M35" s="14"/>
      <c r="N35" s="14"/>
      <c r="O35" s="14"/>
      <c r="P35" s="14"/>
      <c r="Q35" s="14"/>
      <c r="R35" s="14"/>
      <c r="S35" s="14"/>
      <c r="T35" s="14"/>
      <c r="U35" s="14"/>
      <c r="V35" s="14"/>
      <c r="W35" s="14"/>
      <c r="X35" s="14"/>
      <c r="Y35" s="14"/>
      <c r="Z35" s="14"/>
      <c r="AA35" s="14"/>
      <c r="AB35" s="226"/>
      <c r="AC35" s="1072">
        <v>3</v>
      </c>
      <c r="AD35" s="1073"/>
      <c r="AE35" s="1073"/>
      <c r="AF35" s="1073"/>
      <c r="AG35" s="1073"/>
      <c r="AH35" s="1074"/>
      <c r="AI35" s="1077"/>
      <c r="AJ35" s="1102"/>
      <c r="AK35" s="45"/>
      <c r="AL35" s="45"/>
      <c r="AM35" s="3"/>
      <c r="AN35" s="70"/>
      <c r="AO35" s="70"/>
      <c r="AP35" s="70"/>
      <c r="AQ35" s="70"/>
      <c r="AR35" s="70"/>
      <c r="AS35" s="70"/>
      <c r="DM35" s="71"/>
      <c r="DN35" s="71"/>
      <c r="DO35" s="71"/>
      <c r="DP35" s="71"/>
      <c r="DQ35" s="71"/>
      <c r="DR35" s="71"/>
    </row>
    <row r="36" spans="1:122" ht="40.5" customHeight="1">
      <c r="A36" s="717"/>
      <c r="B36" s="674"/>
      <c r="C36" s="1057"/>
      <c r="D36" s="1043"/>
      <c r="E36" s="1070"/>
      <c r="F36" s="674"/>
      <c r="G36" s="1040" t="s">
        <v>2</v>
      </c>
      <c r="H36" s="1043" t="s">
        <v>1</v>
      </c>
      <c r="I36" s="1070" t="s">
        <v>303</v>
      </c>
      <c r="J36" s="674" t="s">
        <v>308</v>
      </c>
      <c r="K36" s="14" t="s">
        <v>305</v>
      </c>
      <c r="L36" s="14" t="s">
        <v>0</v>
      </c>
      <c r="M36" s="14"/>
      <c r="N36" s="14"/>
      <c r="O36" s="14"/>
      <c r="P36" s="14"/>
      <c r="Q36" s="14"/>
      <c r="R36" s="14"/>
      <c r="S36" s="14"/>
      <c r="T36" s="14"/>
      <c r="U36" s="14"/>
      <c r="V36" s="14"/>
      <c r="W36" s="14"/>
      <c r="X36" s="14"/>
      <c r="Y36" s="14"/>
      <c r="Z36" s="14"/>
      <c r="AA36" s="14"/>
      <c r="AB36" s="226"/>
      <c r="AC36" s="1072">
        <v>4</v>
      </c>
      <c r="AD36" s="1073"/>
      <c r="AE36" s="1073"/>
      <c r="AF36" s="1073"/>
      <c r="AG36" s="1073"/>
      <c r="AH36" s="1074"/>
      <c r="AI36" s="1077"/>
      <c r="AJ36" s="1102"/>
      <c r="AK36" s="45"/>
      <c r="AL36" s="45"/>
      <c r="AM36" s="3"/>
      <c r="AN36" s="70"/>
      <c r="AO36" s="70"/>
      <c r="AP36" s="70"/>
      <c r="AQ36" s="70"/>
      <c r="AR36" s="70"/>
      <c r="AS36" s="70"/>
      <c r="DM36" s="71"/>
      <c r="DN36" s="71"/>
      <c r="DO36" s="71"/>
      <c r="DP36" s="71"/>
      <c r="DQ36" s="71"/>
      <c r="DR36" s="71"/>
    </row>
    <row r="37" spans="1:122" ht="40.5" customHeight="1">
      <c r="A37" s="717"/>
      <c r="B37" s="674"/>
      <c r="C37" s="1057"/>
      <c r="D37" s="1043"/>
      <c r="E37" s="1070"/>
      <c r="F37" s="674"/>
      <c r="G37" s="1040"/>
      <c r="H37" s="1043"/>
      <c r="I37" s="1070"/>
      <c r="J37" s="674"/>
      <c r="K37" s="1040" t="s">
        <v>304</v>
      </c>
      <c r="L37" s="1043" t="s">
        <v>1</v>
      </c>
      <c r="M37" s="1070" t="s">
        <v>306</v>
      </c>
      <c r="N37" s="674" t="s">
        <v>307</v>
      </c>
      <c r="O37" s="14" t="s">
        <v>305</v>
      </c>
      <c r="P37" s="14" t="s">
        <v>0</v>
      </c>
      <c r="Q37" s="14"/>
      <c r="R37" s="14"/>
      <c r="S37" s="14"/>
      <c r="T37" s="14"/>
      <c r="U37" s="14"/>
      <c r="V37" s="14"/>
      <c r="W37" s="14"/>
      <c r="X37" s="14"/>
      <c r="Y37" s="14"/>
      <c r="Z37" s="14"/>
      <c r="AA37" s="14"/>
      <c r="AB37" s="226"/>
      <c r="AC37" s="1072">
        <v>5</v>
      </c>
      <c r="AD37" s="1073"/>
      <c r="AE37" s="1073"/>
      <c r="AF37" s="1073"/>
      <c r="AG37" s="1073"/>
      <c r="AH37" s="1074"/>
      <c r="AI37" s="1077"/>
      <c r="AJ37" s="1102"/>
      <c r="AK37" s="45"/>
      <c r="AL37" s="45"/>
      <c r="AM37" s="3"/>
      <c r="AN37" s="70"/>
      <c r="AO37" s="70"/>
      <c r="AP37" s="70"/>
      <c r="AQ37" s="70"/>
      <c r="AR37" s="70"/>
      <c r="AS37" s="70"/>
      <c r="DM37" s="71"/>
      <c r="DN37" s="71"/>
      <c r="DO37" s="71"/>
      <c r="DP37" s="71"/>
      <c r="DQ37" s="71"/>
      <c r="DR37" s="71"/>
    </row>
    <row r="38" spans="1:122" ht="40.5" customHeight="1">
      <c r="A38" s="717"/>
      <c r="B38" s="674"/>
      <c r="C38" s="1057"/>
      <c r="D38" s="1043"/>
      <c r="E38" s="1070"/>
      <c r="F38" s="674"/>
      <c r="G38" s="1040"/>
      <c r="H38" s="1043"/>
      <c r="I38" s="1070"/>
      <c r="J38" s="674"/>
      <c r="K38" s="1040"/>
      <c r="L38" s="1043"/>
      <c r="M38" s="1070"/>
      <c r="N38" s="674"/>
      <c r="O38" s="1040" t="s">
        <v>304</v>
      </c>
      <c r="P38" s="1043" t="s">
        <v>1</v>
      </c>
      <c r="Q38" s="1070" t="s">
        <v>310</v>
      </c>
      <c r="R38" s="674" t="s">
        <v>311</v>
      </c>
      <c r="S38" s="14" t="s">
        <v>305</v>
      </c>
      <c r="T38" s="14" t="s">
        <v>0</v>
      </c>
      <c r="U38" s="14"/>
      <c r="V38" s="14"/>
      <c r="W38" s="14"/>
      <c r="X38" s="14"/>
      <c r="Y38" s="14"/>
      <c r="Z38" s="14"/>
      <c r="AA38" s="14"/>
      <c r="AB38" s="226"/>
      <c r="AC38" s="1072">
        <v>6</v>
      </c>
      <c r="AD38" s="1073"/>
      <c r="AE38" s="1073"/>
      <c r="AF38" s="1073"/>
      <c r="AG38" s="1073"/>
      <c r="AH38" s="1074"/>
      <c r="AI38" s="1077"/>
      <c r="AJ38" s="1102"/>
      <c r="AK38" s="45"/>
      <c r="AL38" s="45"/>
      <c r="AM38" s="3"/>
      <c r="AN38" s="70"/>
      <c r="AO38" s="70"/>
      <c r="AP38" s="70"/>
      <c r="AQ38" s="70"/>
      <c r="AR38" s="70"/>
      <c r="AS38" s="70"/>
      <c r="DM38" s="71"/>
      <c r="DN38" s="71"/>
      <c r="DO38" s="71"/>
      <c r="DP38" s="71"/>
      <c r="DQ38" s="71"/>
      <c r="DR38" s="71"/>
    </row>
    <row r="39" spans="1:122" ht="40.5" customHeight="1">
      <c r="A39" s="717"/>
      <c r="B39" s="674"/>
      <c r="C39" s="1057"/>
      <c r="D39" s="1043"/>
      <c r="E39" s="1070"/>
      <c r="F39" s="674"/>
      <c r="G39" s="1040"/>
      <c r="H39" s="1043"/>
      <c r="I39" s="1070"/>
      <c r="J39" s="674"/>
      <c r="K39" s="1040"/>
      <c r="L39" s="1043"/>
      <c r="M39" s="1070"/>
      <c r="N39" s="674"/>
      <c r="O39" s="1040"/>
      <c r="P39" s="1043"/>
      <c r="Q39" s="1070"/>
      <c r="R39" s="674"/>
      <c r="S39" s="1040" t="s">
        <v>304</v>
      </c>
      <c r="T39" s="1043" t="s">
        <v>1</v>
      </c>
      <c r="U39" s="1070" t="s">
        <v>300</v>
      </c>
      <c r="V39" s="674" t="s">
        <v>301</v>
      </c>
      <c r="W39" s="14" t="s">
        <v>312</v>
      </c>
      <c r="X39" s="14" t="s">
        <v>0</v>
      </c>
      <c r="Y39" s="14"/>
      <c r="Z39" s="14"/>
      <c r="AA39" s="14"/>
      <c r="AB39" s="226"/>
      <c r="AC39" s="1072">
        <v>7</v>
      </c>
      <c r="AD39" s="1073"/>
      <c r="AE39" s="1073"/>
      <c r="AF39" s="1073"/>
      <c r="AG39" s="1073"/>
      <c r="AH39" s="1074"/>
      <c r="AI39" s="1077"/>
      <c r="AJ39" s="1102"/>
      <c r="AK39" s="45"/>
      <c r="AL39" s="45"/>
      <c r="AM39" s="3"/>
      <c r="AN39" s="70"/>
      <c r="AO39" s="70"/>
      <c r="AP39" s="70"/>
      <c r="AQ39" s="70"/>
      <c r="AR39" s="70"/>
      <c r="AS39" s="70"/>
      <c r="DM39" s="71"/>
      <c r="DN39" s="71"/>
      <c r="DO39" s="71"/>
      <c r="DP39" s="71"/>
      <c r="DQ39" s="71"/>
      <c r="DR39" s="71"/>
    </row>
    <row r="40" spans="1:122" ht="40.5" customHeight="1">
      <c r="A40" s="717"/>
      <c r="B40" s="674"/>
      <c r="C40" s="1057"/>
      <c r="D40" s="1043"/>
      <c r="E40" s="1070"/>
      <c r="F40" s="674"/>
      <c r="G40" s="1040"/>
      <c r="H40" s="1043"/>
      <c r="I40" s="1070"/>
      <c r="J40" s="674"/>
      <c r="K40" s="1040"/>
      <c r="L40" s="1043"/>
      <c r="M40" s="1070"/>
      <c r="N40" s="674"/>
      <c r="O40" s="1040"/>
      <c r="P40" s="1043"/>
      <c r="Q40" s="1070"/>
      <c r="R40" s="674"/>
      <c r="S40" s="1040"/>
      <c r="T40" s="1043"/>
      <c r="U40" s="1070"/>
      <c r="V40" s="674"/>
      <c r="W40" s="1057" t="s">
        <v>2</v>
      </c>
      <c r="X40" s="1079" t="s">
        <v>1</v>
      </c>
      <c r="Y40" s="824" t="s">
        <v>302</v>
      </c>
      <c r="Z40" s="685" t="s">
        <v>309</v>
      </c>
      <c r="AA40" s="14" t="s">
        <v>312</v>
      </c>
      <c r="AB40" s="226" t="s">
        <v>0</v>
      </c>
      <c r="AC40" s="1072">
        <v>8</v>
      </c>
      <c r="AD40" s="1073"/>
      <c r="AE40" s="1073"/>
      <c r="AF40" s="1073"/>
      <c r="AG40" s="1073"/>
      <c r="AH40" s="1074"/>
      <c r="AI40" s="1077"/>
      <c r="AJ40" s="1102"/>
      <c r="AK40" s="45"/>
      <c r="AL40" s="45"/>
      <c r="AM40" s="3"/>
      <c r="AN40" s="70"/>
      <c r="AO40" s="70"/>
      <c r="AP40" s="70"/>
      <c r="AQ40" s="70"/>
      <c r="AR40" s="70"/>
      <c r="AS40" s="70"/>
      <c r="DM40" s="71"/>
      <c r="DN40" s="71"/>
      <c r="DO40" s="71"/>
      <c r="DP40" s="71"/>
      <c r="DQ40" s="71"/>
      <c r="DR40" s="71"/>
    </row>
    <row r="41" spans="1:122" ht="40.5" customHeight="1" thickBot="1">
      <c r="A41" s="718"/>
      <c r="B41" s="1003"/>
      <c r="C41" s="1063"/>
      <c r="D41" s="1069"/>
      <c r="E41" s="1071"/>
      <c r="F41" s="1003"/>
      <c r="G41" s="1067"/>
      <c r="H41" s="1069"/>
      <c r="I41" s="1071"/>
      <c r="J41" s="1003"/>
      <c r="K41" s="1067"/>
      <c r="L41" s="1069"/>
      <c r="M41" s="1071"/>
      <c r="N41" s="1003"/>
      <c r="O41" s="1067"/>
      <c r="P41" s="1069"/>
      <c r="Q41" s="1071"/>
      <c r="R41" s="1003"/>
      <c r="S41" s="1067"/>
      <c r="T41" s="1069"/>
      <c r="U41" s="1071"/>
      <c r="V41" s="1003"/>
      <c r="W41" s="1063"/>
      <c r="X41" s="1080"/>
      <c r="Y41" s="825"/>
      <c r="Z41" s="720"/>
      <c r="AA41" s="22" t="s">
        <v>2</v>
      </c>
      <c r="AB41" s="227" t="s">
        <v>1</v>
      </c>
      <c r="AC41" s="1081">
        <v>1</v>
      </c>
      <c r="AD41" s="1082"/>
      <c r="AE41" s="1082"/>
      <c r="AF41" s="1082"/>
      <c r="AG41" s="1082"/>
      <c r="AH41" s="1083"/>
      <c r="AI41" s="1078"/>
      <c r="AJ41" s="1103"/>
      <c r="AK41" s="45"/>
      <c r="AL41" s="45"/>
      <c r="AM41" s="3"/>
      <c r="AN41" s="70"/>
      <c r="AO41" s="70"/>
      <c r="AP41" s="70"/>
      <c r="AQ41" s="70"/>
      <c r="AR41" s="70"/>
      <c r="AS41" s="70"/>
      <c r="DM41" s="71"/>
      <c r="DN41" s="71"/>
      <c r="DO41" s="71"/>
      <c r="DP41" s="71"/>
      <c r="DQ41" s="71"/>
      <c r="DR41" s="71"/>
    </row>
    <row r="42" ht="13.5" thickBot="1"/>
    <row r="43" spans="1:122" ht="12.75">
      <c r="A43" s="84" t="s">
        <v>282</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44" t="s">
        <v>203</v>
      </c>
      <c r="AD43" s="745"/>
      <c r="AE43" s="745"/>
      <c r="AF43" s="745"/>
      <c r="AG43" s="745"/>
      <c r="AH43" s="745"/>
      <c r="AI43" s="745"/>
      <c r="AJ43" s="746"/>
      <c r="AK43" s="202"/>
      <c r="AL43" s="202"/>
      <c r="AM43" s="202"/>
      <c r="AN43" s="202"/>
      <c r="AO43" s="202"/>
      <c r="AP43" s="70"/>
      <c r="AQ43" s="70"/>
      <c r="AR43" s="70"/>
      <c r="AS43" s="70"/>
      <c r="DG43" s="71"/>
      <c r="DH43" s="71"/>
      <c r="DI43" s="71"/>
      <c r="DJ43" s="71"/>
      <c r="DK43" s="71"/>
      <c r="DL43" s="71"/>
      <c r="DM43" s="71"/>
      <c r="DN43" s="71"/>
      <c r="DO43" s="71"/>
      <c r="DP43" s="71"/>
      <c r="DQ43" s="71"/>
      <c r="DR43" s="71"/>
    </row>
    <row r="44" spans="1:122" ht="12.7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47" t="s">
        <v>69</v>
      </c>
      <c r="AD44" s="748"/>
      <c r="AE44" s="748"/>
      <c r="AF44" s="748"/>
      <c r="AG44" s="748"/>
      <c r="AH44" s="748"/>
      <c r="AI44" s="748"/>
      <c r="AJ44" s="749"/>
      <c r="AK44" s="201"/>
      <c r="AL44" s="201"/>
      <c r="AM44" s="201"/>
      <c r="AN44" s="201"/>
      <c r="AO44" s="201"/>
      <c r="AP44" s="70"/>
      <c r="AQ44" s="70"/>
      <c r="AR44" s="70"/>
      <c r="AS44" s="70"/>
      <c r="DG44" s="71"/>
      <c r="DH44" s="71"/>
      <c r="DI44" s="71"/>
      <c r="DJ44" s="71"/>
      <c r="DK44" s="71"/>
      <c r="DL44" s="71"/>
      <c r="DM44" s="71"/>
      <c r="DN44" s="71"/>
      <c r="DO44" s="71"/>
      <c r="DP44" s="71"/>
      <c r="DQ44" s="71"/>
      <c r="DR44" s="71"/>
    </row>
    <row r="45" spans="1:122" ht="12.7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47" t="s">
        <v>205</v>
      </c>
      <c r="AD45" s="748"/>
      <c r="AE45" s="748"/>
      <c r="AF45" s="748"/>
      <c r="AG45" s="748"/>
      <c r="AH45" s="750"/>
      <c r="AI45" s="859" t="s">
        <v>2</v>
      </c>
      <c r="AJ45" s="1104" t="s">
        <v>204</v>
      </c>
      <c r="AK45" s="70"/>
      <c r="AL45" s="70"/>
      <c r="AM45" s="70"/>
      <c r="AN45" s="70"/>
      <c r="AO45" s="70"/>
      <c r="AP45" s="70"/>
      <c r="AQ45" s="70"/>
      <c r="AR45" s="70"/>
      <c r="AS45" s="70"/>
      <c r="DB45" s="71"/>
      <c r="DC45" s="71"/>
      <c r="DD45" s="71"/>
      <c r="DE45" s="71"/>
      <c r="DF45" s="71"/>
      <c r="DG45" s="71"/>
      <c r="DH45" s="71"/>
      <c r="DI45" s="71"/>
      <c r="DJ45" s="71"/>
      <c r="DK45" s="71"/>
      <c r="DL45" s="71"/>
      <c r="DM45" s="71"/>
      <c r="DN45" s="71"/>
      <c r="DO45" s="71"/>
      <c r="DP45" s="71"/>
      <c r="DQ45" s="71"/>
      <c r="DR45" s="71"/>
    </row>
    <row r="46" spans="1:122" ht="12.7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1106" t="s">
        <v>208</v>
      </c>
      <c r="AD46" s="1085"/>
      <c r="AE46" s="1085"/>
      <c r="AF46" s="1085"/>
      <c r="AG46" s="1085"/>
      <c r="AH46" s="1086"/>
      <c r="AI46" s="859"/>
      <c r="AJ46" s="1104"/>
      <c r="AK46" s="70"/>
      <c r="AL46" s="70"/>
      <c r="AM46" s="70"/>
      <c r="AN46" s="70"/>
      <c r="AO46" s="70"/>
      <c r="AP46" s="70"/>
      <c r="AQ46" s="70"/>
      <c r="AR46" s="70"/>
      <c r="AS46" s="70"/>
      <c r="DB46" s="71"/>
      <c r="DC46" s="71"/>
      <c r="DD46" s="71"/>
      <c r="DE46" s="71"/>
      <c r="DF46" s="71"/>
      <c r="DG46" s="71"/>
      <c r="DH46" s="71"/>
      <c r="DI46" s="71"/>
      <c r="DJ46" s="71"/>
      <c r="DK46" s="71"/>
      <c r="DL46" s="71"/>
      <c r="DM46" s="71"/>
      <c r="DN46" s="71"/>
      <c r="DO46" s="71"/>
      <c r="DP46" s="71"/>
      <c r="DQ46" s="71"/>
      <c r="DR46" s="71"/>
    </row>
    <row r="47" spans="1:122" ht="12.7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1107" t="s">
        <v>209</v>
      </c>
      <c r="AD47" s="1088"/>
      <c r="AE47" s="1088"/>
      <c r="AF47" s="1088"/>
      <c r="AG47" s="1088"/>
      <c r="AH47" s="1089"/>
      <c r="AI47" s="859"/>
      <c r="AJ47" s="1104"/>
      <c r="AK47" s="70"/>
      <c r="AL47" s="70"/>
      <c r="AM47" s="70"/>
      <c r="AN47" s="70"/>
      <c r="AO47" s="70"/>
      <c r="AP47" s="70"/>
      <c r="AQ47" s="70"/>
      <c r="AR47" s="70"/>
      <c r="AS47" s="70"/>
      <c r="DB47" s="71"/>
      <c r="DC47" s="71"/>
      <c r="DD47" s="71"/>
      <c r="DE47" s="71"/>
      <c r="DF47" s="71"/>
      <c r="DG47" s="71"/>
      <c r="DH47" s="71"/>
      <c r="DI47" s="71"/>
      <c r="DJ47" s="71"/>
      <c r="DK47" s="71"/>
      <c r="DL47" s="71"/>
      <c r="DM47" s="71"/>
      <c r="DN47" s="71"/>
      <c r="DO47" s="71"/>
      <c r="DP47" s="71"/>
      <c r="DQ47" s="71"/>
      <c r="DR47" s="71"/>
    </row>
    <row r="48" spans="1:122" ht="12.7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232">
        <v>10</v>
      </c>
      <c r="AD48" s="1087" t="s">
        <v>250</v>
      </c>
      <c r="AE48" s="1088"/>
      <c r="AF48" s="1088"/>
      <c r="AG48" s="1088"/>
      <c r="AH48" s="1089"/>
      <c r="AI48" s="859"/>
      <c r="AJ48" s="1104"/>
      <c r="AK48" s="70"/>
      <c r="AL48" s="70"/>
      <c r="AM48" s="70"/>
      <c r="AN48" s="70"/>
      <c r="AO48" s="70"/>
      <c r="AP48" s="70"/>
      <c r="AQ48" s="70"/>
      <c r="AR48" s="70"/>
      <c r="AS48" s="70"/>
      <c r="DB48" s="71"/>
      <c r="DC48" s="71"/>
      <c r="DD48" s="71"/>
      <c r="DE48" s="71"/>
      <c r="DF48" s="71"/>
      <c r="DG48" s="71"/>
      <c r="DH48" s="71"/>
      <c r="DI48" s="71"/>
      <c r="DJ48" s="71"/>
      <c r="DK48" s="71"/>
      <c r="DL48" s="71"/>
      <c r="DM48" s="71"/>
      <c r="DN48" s="71"/>
      <c r="DO48" s="71"/>
      <c r="DP48" s="71"/>
      <c r="DQ48" s="71"/>
      <c r="DR48" s="71"/>
    </row>
    <row r="49" spans="1:122" ht="12.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1096" t="s">
        <v>5</v>
      </c>
      <c r="AD49" s="1090" t="s">
        <v>65</v>
      </c>
      <c r="AE49" s="1091"/>
      <c r="AF49" s="1091"/>
      <c r="AG49" s="1091"/>
      <c r="AH49" s="1092"/>
      <c r="AI49" s="859"/>
      <c r="AJ49" s="1104"/>
      <c r="AK49" s="70"/>
      <c r="AL49" s="70"/>
      <c r="AM49" s="70"/>
      <c r="AN49" s="70"/>
      <c r="AO49" s="70"/>
      <c r="AP49" s="70"/>
      <c r="AQ49" s="70"/>
      <c r="AR49" s="70"/>
      <c r="AS49" s="70"/>
      <c r="DB49" s="71"/>
      <c r="DC49" s="71"/>
      <c r="DD49" s="71"/>
      <c r="DE49" s="71"/>
      <c r="DF49" s="71"/>
      <c r="DG49" s="71"/>
      <c r="DH49" s="71"/>
      <c r="DI49" s="71"/>
      <c r="DJ49" s="71"/>
      <c r="DK49" s="71"/>
      <c r="DL49" s="71"/>
      <c r="DM49" s="71"/>
      <c r="DN49" s="71"/>
      <c r="DO49" s="71"/>
      <c r="DP49" s="71"/>
      <c r="DQ49" s="71"/>
      <c r="DR49" s="71"/>
    </row>
    <row r="50" spans="1:122" ht="12.7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1096"/>
      <c r="AD50" s="1084" t="s">
        <v>211</v>
      </c>
      <c r="AE50" s="1085"/>
      <c r="AF50" s="1085"/>
      <c r="AG50" s="1085"/>
      <c r="AH50" s="1086"/>
      <c r="AI50" s="859"/>
      <c r="AJ50" s="1104"/>
      <c r="AK50" s="70"/>
      <c r="AL50" s="70"/>
      <c r="AM50" s="70"/>
      <c r="AN50" s="70"/>
      <c r="AO50" s="70"/>
      <c r="AP50" s="70"/>
      <c r="AQ50" s="70"/>
      <c r="AR50" s="70"/>
      <c r="AS50" s="70"/>
      <c r="DB50" s="71"/>
      <c r="DC50" s="71"/>
      <c r="DD50" s="71"/>
      <c r="DE50" s="71"/>
      <c r="DF50" s="71"/>
      <c r="DG50" s="71"/>
      <c r="DH50" s="71"/>
      <c r="DI50" s="71"/>
      <c r="DJ50" s="71"/>
      <c r="DK50" s="71"/>
      <c r="DL50" s="71"/>
      <c r="DM50" s="71"/>
      <c r="DN50" s="71"/>
      <c r="DO50" s="71"/>
      <c r="DP50" s="71"/>
      <c r="DQ50" s="71"/>
      <c r="DR50" s="71"/>
    </row>
    <row r="51" spans="1:122" ht="12.7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1096"/>
      <c r="AD51" s="1087" t="s">
        <v>242</v>
      </c>
      <c r="AE51" s="1088"/>
      <c r="AF51" s="1088"/>
      <c r="AG51" s="1088"/>
      <c r="AH51" s="1089"/>
      <c r="AI51" s="859"/>
      <c r="AJ51" s="1104"/>
      <c r="AK51" s="70"/>
      <c r="AL51" s="70"/>
      <c r="AM51" s="70"/>
      <c r="AN51" s="70"/>
      <c r="AO51" s="70"/>
      <c r="AP51" s="70"/>
      <c r="AQ51" s="70"/>
      <c r="AR51" s="70"/>
      <c r="AS51" s="70"/>
      <c r="DB51" s="71"/>
      <c r="DC51" s="71"/>
      <c r="DD51" s="71"/>
      <c r="DE51" s="71"/>
      <c r="DF51" s="71"/>
      <c r="DG51" s="71"/>
      <c r="DH51" s="71"/>
      <c r="DI51" s="71"/>
      <c r="DJ51" s="71"/>
      <c r="DK51" s="71"/>
      <c r="DL51" s="71"/>
      <c r="DM51" s="71"/>
      <c r="DN51" s="71"/>
      <c r="DO51" s="71"/>
      <c r="DP51" s="71"/>
      <c r="DQ51" s="71"/>
      <c r="DR51" s="71"/>
    </row>
    <row r="52" spans="1:122" ht="12.7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1096"/>
      <c r="AD52" s="233">
        <v>6</v>
      </c>
      <c r="AE52" s="1087" t="s">
        <v>239</v>
      </c>
      <c r="AF52" s="1088"/>
      <c r="AG52" s="1088"/>
      <c r="AH52" s="1089"/>
      <c r="AI52" s="859"/>
      <c r="AJ52" s="1104"/>
      <c r="AK52" s="70"/>
      <c r="AL52" s="70"/>
      <c r="AM52" s="70"/>
      <c r="AN52" s="70"/>
      <c r="AO52" s="70"/>
      <c r="AP52" s="70"/>
      <c r="AQ52" s="70"/>
      <c r="AR52" s="70"/>
      <c r="AS52" s="70"/>
      <c r="DB52" s="71"/>
      <c r="DC52" s="71"/>
      <c r="DD52" s="71"/>
      <c r="DE52" s="71"/>
      <c r="DF52" s="71"/>
      <c r="DG52" s="71"/>
      <c r="DH52" s="71"/>
      <c r="DI52" s="71"/>
      <c r="DJ52" s="71"/>
      <c r="DK52" s="71"/>
      <c r="DL52" s="71"/>
      <c r="DM52" s="71"/>
      <c r="DN52" s="71"/>
      <c r="DO52" s="71"/>
      <c r="DP52" s="71"/>
      <c r="DQ52" s="71"/>
      <c r="DR52" s="71"/>
    </row>
    <row r="53" spans="1:122" ht="12.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1096"/>
      <c r="AD53" s="1108" t="s">
        <v>5</v>
      </c>
      <c r="AE53" s="1090" t="s">
        <v>210</v>
      </c>
      <c r="AF53" s="1091"/>
      <c r="AG53" s="1091"/>
      <c r="AH53" s="1092"/>
      <c r="AI53" s="859"/>
      <c r="AJ53" s="1104"/>
      <c r="AK53" s="70"/>
      <c r="AL53" s="70"/>
      <c r="AM53" s="70"/>
      <c r="AN53" s="70"/>
      <c r="AO53" s="70"/>
      <c r="AP53" s="70"/>
      <c r="AQ53" s="70"/>
      <c r="AR53" s="70"/>
      <c r="AS53" s="70"/>
      <c r="DB53" s="71"/>
      <c r="DC53" s="71"/>
      <c r="DD53" s="71"/>
      <c r="DE53" s="71"/>
      <c r="DF53" s="71"/>
      <c r="DG53" s="71"/>
      <c r="DH53" s="71"/>
      <c r="DI53" s="71"/>
      <c r="DJ53" s="71"/>
      <c r="DK53" s="71"/>
      <c r="DL53" s="71"/>
      <c r="DM53" s="71"/>
      <c r="DN53" s="71"/>
      <c r="DO53" s="71"/>
      <c r="DP53" s="71"/>
      <c r="DQ53" s="71"/>
      <c r="DR53" s="71"/>
    </row>
    <row r="54" spans="1:122"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096"/>
      <c r="AD54" s="1108"/>
      <c r="AE54" s="1084" t="s">
        <v>243</v>
      </c>
      <c r="AF54" s="1085"/>
      <c r="AG54" s="1085"/>
      <c r="AH54" s="1086"/>
      <c r="AI54" s="859"/>
      <c r="AJ54" s="1104"/>
      <c r="AK54" s="45"/>
      <c r="AL54" s="45"/>
      <c r="AM54" s="3"/>
      <c r="AN54" s="70"/>
      <c r="AO54" s="70"/>
      <c r="AP54" s="70"/>
      <c r="AQ54" s="70"/>
      <c r="AR54" s="70"/>
      <c r="AS54" s="70"/>
      <c r="DM54" s="71"/>
      <c r="DN54" s="71"/>
      <c r="DO54" s="71"/>
      <c r="DP54" s="71"/>
      <c r="DQ54" s="71"/>
      <c r="DR54" s="71"/>
    </row>
    <row r="55" spans="1:122" ht="25.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096"/>
      <c r="AD55" s="1108"/>
      <c r="AE55" s="1093" t="s">
        <v>251</v>
      </c>
      <c r="AF55" s="1094"/>
      <c r="AG55" s="1094"/>
      <c r="AH55" s="1095"/>
      <c r="AI55" s="859"/>
      <c r="AJ55" s="1104"/>
      <c r="AK55" s="45"/>
      <c r="AL55" s="45"/>
      <c r="AM55" s="3"/>
      <c r="AN55" s="70"/>
      <c r="AO55" s="70"/>
      <c r="AP55" s="70"/>
      <c r="AQ55" s="70"/>
      <c r="AR55" s="70"/>
      <c r="AS55" s="70"/>
      <c r="DM55" s="71"/>
      <c r="DN55" s="71"/>
      <c r="DO55" s="71"/>
      <c r="DP55" s="71"/>
      <c r="DQ55" s="71"/>
      <c r="DR55" s="71"/>
    </row>
    <row r="56" spans="1:122"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096"/>
      <c r="AD56" s="1108"/>
      <c r="AE56" s="235" t="s">
        <v>125</v>
      </c>
      <c r="AF56" s="236" t="s">
        <v>272</v>
      </c>
      <c r="AG56" s="236" t="s">
        <v>314</v>
      </c>
      <c r="AH56" s="234" t="s">
        <v>2</v>
      </c>
      <c r="AI56" s="859"/>
      <c r="AJ56" s="1104"/>
      <c r="AK56" s="45"/>
      <c r="AL56" s="45"/>
      <c r="AM56" s="3"/>
      <c r="AN56" s="70"/>
      <c r="AO56" s="70"/>
      <c r="AP56" s="70"/>
      <c r="AQ56" s="70"/>
      <c r="AR56" s="70"/>
      <c r="AS56" s="70"/>
      <c r="DM56" s="71"/>
      <c r="DN56" s="71"/>
      <c r="DO56" s="71"/>
      <c r="DP56" s="71"/>
      <c r="DQ56" s="71"/>
      <c r="DR56" s="71"/>
    </row>
    <row r="57" spans="1:122" ht="26.25" thickBo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097"/>
      <c r="AD57" s="1109"/>
      <c r="AE57" s="237" t="s">
        <v>274</v>
      </c>
      <c r="AF57" s="238" t="s">
        <v>313</v>
      </c>
      <c r="AG57" s="238" t="s">
        <v>278</v>
      </c>
      <c r="AH57" s="238" t="s">
        <v>3</v>
      </c>
      <c r="AI57" s="1075"/>
      <c r="AJ57" s="1105"/>
      <c r="AK57" s="45"/>
      <c r="AL57" s="45"/>
      <c r="AM57" s="3"/>
      <c r="AN57" s="70"/>
      <c r="AO57" s="70"/>
      <c r="AP57" s="70"/>
      <c r="AQ57" s="70"/>
      <c r="AR57" s="70"/>
      <c r="AS57" s="70"/>
      <c r="DM57" s="71"/>
      <c r="DN57" s="71"/>
      <c r="DO57" s="71"/>
      <c r="DP57" s="71"/>
      <c r="DQ57" s="71"/>
      <c r="DR57" s="71"/>
    </row>
    <row r="58" spans="1:122" ht="40.5" customHeight="1">
      <c r="A58" s="716" t="s">
        <v>300</v>
      </c>
      <c r="B58" s="1002" t="s">
        <v>301</v>
      </c>
      <c r="C58" s="39" t="s">
        <v>71</v>
      </c>
      <c r="D58" s="74" t="s">
        <v>0</v>
      </c>
      <c r="E58" s="74"/>
      <c r="F58" s="74"/>
      <c r="G58" s="74"/>
      <c r="H58" s="74"/>
      <c r="I58" s="74"/>
      <c r="J58" s="74"/>
      <c r="K58" s="74"/>
      <c r="L58" s="74"/>
      <c r="M58" s="74"/>
      <c r="N58" s="74"/>
      <c r="O58" s="74"/>
      <c r="P58" s="74"/>
      <c r="Q58" s="74"/>
      <c r="R58" s="74"/>
      <c r="S58" s="74"/>
      <c r="T58" s="74"/>
      <c r="U58" s="74"/>
      <c r="V58" s="74"/>
      <c r="W58" s="74"/>
      <c r="X58" s="74"/>
      <c r="Y58" s="74"/>
      <c r="Z58" s="74"/>
      <c r="AA58" s="74"/>
      <c r="AB58" s="225"/>
      <c r="AC58" s="145">
        <v>0</v>
      </c>
      <c r="AD58" s="154">
        <v>0</v>
      </c>
      <c r="AE58" s="154">
        <v>101</v>
      </c>
      <c r="AF58" s="154">
        <v>6</v>
      </c>
      <c r="AG58" s="154">
        <v>1</v>
      </c>
      <c r="AH58" s="146">
        <v>12</v>
      </c>
      <c r="AI58" s="243"/>
      <c r="AJ58" s="785">
        <v>0</v>
      </c>
      <c r="AK58" s="45"/>
      <c r="AL58" s="45"/>
      <c r="AM58" s="3"/>
      <c r="AN58" s="70"/>
      <c r="AO58" s="70"/>
      <c r="AP58" s="70"/>
      <c r="AQ58" s="70"/>
      <c r="AR58" s="70"/>
      <c r="AS58" s="70"/>
      <c r="DM58" s="71"/>
      <c r="DN58" s="71"/>
      <c r="DO58" s="71"/>
      <c r="DP58" s="71"/>
      <c r="DQ58" s="71"/>
      <c r="DR58" s="71"/>
    </row>
    <row r="59" spans="1:122" ht="40.5" customHeight="1">
      <c r="A59" s="717"/>
      <c r="B59" s="674"/>
      <c r="C59" s="1057" t="s">
        <v>2</v>
      </c>
      <c r="D59" s="1043" t="s">
        <v>1</v>
      </c>
      <c r="E59" s="1070" t="s">
        <v>302</v>
      </c>
      <c r="F59" s="674" t="s">
        <v>309</v>
      </c>
      <c r="G59" s="14" t="s">
        <v>71</v>
      </c>
      <c r="H59" s="14" t="s">
        <v>0</v>
      </c>
      <c r="I59" s="14"/>
      <c r="J59" s="14"/>
      <c r="K59" s="14"/>
      <c r="L59" s="14"/>
      <c r="M59" s="14"/>
      <c r="N59" s="14"/>
      <c r="O59" s="14"/>
      <c r="P59" s="14"/>
      <c r="Q59" s="14"/>
      <c r="R59" s="14"/>
      <c r="S59" s="14"/>
      <c r="T59" s="14"/>
      <c r="U59" s="14"/>
      <c r="V59" s="14"/>
      <c r="W59" s="14"/>
      <c r="X59" s="14"/>
      <c r="Y59" s="14"/>
      <c r="Z59" s="14"/>
      <c r="AA59" s="14"/>
      <c r="AB59" s="226"/>
      <c r="AC59" s="1110">
        <v>0</v>
      </c>
      <c r="AD59" s="1111"/>
      <c r="AE59" s="1111"/>
      <c r="AF59" s="1111"/>
      <c r="AG59" s="1111"/>
      <c r="AH59" s="148">
        <v>8</v>
      </c>
      <c r="AI59" s="244"/>
      <c r="AJ59" s="786"/>
      <c r="AK59" s="45"/>
      <c r="AL59" s="45"/>
      <c r="AM59" s="3"/>
      <c r="AN59" s="70"/>
      <c r="AO59" s="70"/>
      <c r="AP59" s="70"/>
      <c r="AQ59" s="70"/>
      <c r="AR59" s="70"/>
      <c r="AS59" s="70"/>
      <c r="DM59" s="71"/>
      <c r="DN59" s="71"/>
      <c r="DO59" s="71"/>
      <c r="DP59" s="71"/>
      <c r="DQ59" s="71"/>
      <c r="DR59" s="71"/>
    </row>
    <row r="60" spans="1:122" ht="40.5" customHeight="1">
      <c r="A60" s="717"/>
      <c r="B60" s="674"/>
      <c r="C60" s="1057"/>
      <c r="D60" s="1043"/>
      <c r="E60" s="1070"/>
      <c r="F60" s="674"/>
      <c r="G60" s="1040" t="s">
        <v>2</v>
      </c>
      <c r="H60" s="1043" t="s">
        <v>1</v>
      </c>
      <c r="I60" s="1070" t="s">
        <v>303</v>
      </c>
      <c r="J60" s="674" t="s">
        <v>308</v>
      </c>
      <c r="K60" s="14" t="s">
        <v>305</v>
      </c>
      <c r="L60" s="14" t="s">
        <v>0</v>
      </c>
      <c r="M60" s="14"/>
      <c r="N60" s="14"/>
      <c r="O60" s="14"/>
      <c r="P60" s="14"/>
      <c r="Q60" s="14"/>
      <c r="R60" s="14"/>
      <c r="S60" s="14"/>
      <c r="T60" s="14"/>
      <c r="U60" s="14"/>
      <c r="V60" s="14"/>
      <c r="W60" s="14"/>
      <c r="X60" s="14"/>
      <c r="Y60" s="14"/>
      <c r="Z60" s="14"/>
      <c r="AA60" s="14"/>
      <c r="AB60" s="226"/>
      <c r="AC60" s="147">
        <v>1</v>
      </c>
      <c r="AD60" s="155">
        <v>1</v>
      </c>
      <c r="AE60" s="155">
        <v>1187</v>
      </c>
      <c r="AF60" s="155">
        <v>63</v>
      </c>
      <c r="AG60" s="155">
        <v>9</v>
      </c>
      <c r="AH60" s="148">
        <v>141</v>
      </c>
      <c r="AI60" s="244"/>
      <c r="AJ60" s="786"/>
      <c r="AK60" s="45"/>
      <c r="AL60" s="45"/>
      <c r="AM60" s="3"/>
      <c r="AN60" s="70"/>
      <c r="AO60" s="70"/>
      <c r="AP60" s="70"/>
      <c r="AQ60" s="70"/>
      <c r="AR60" s="70"/>
      <c r="AS60" s="70"/>
      <c r="DM60" s="71"/>
      <c r="DN60" s="71"/>
      <c r="DO60" s="71"/>
      <c r="DP60" s="71"/>
      <c r="DQ60" s="71"/>
      <c r="DR60" s="71"/>
    </row>
    <row r="61" spans="1:122" ht="40.5" customHeight="1">
      <c r="A61" s="717"/>
      <c r="B61" s="674"/>
      <c r="C61" s="1057"/>
      <c r="D61" s="1043"/>
      <c r="E61" s="1070"/>
      <c r="F61" s="674"/>
      <c r="G61" s="1040"/>
      <c r="H61" s="1043"/>
      <c r="I61" s="1070"/>
      <c r="J61" s="674"/>
      <c r="K61" s="1040" t="s">
        <v>304</v>
      </c>
      <c r="L61" s="1043" t="s">
        <v>1</v>
      </c>
      <c r="M61" s="1070" t="s">
        <v>306</v>
      </c>
      <c r="N61" s="674" t="s">
        <v>307</v>
      </c>
      <c r="O61" s="14" t="s">
        <v>305</v>
      </c>
      <c r="P61" s="14" t="s">
        <v>0</v>
      </c>
      <c r="Q61" s="14"/>
      <c r="R61" s="14"/>
      <c r="S61" s="14"/>
      <c r="T61" s="14"/>
      <c r="U61" s="14"/>
      <c r="V61" s="14"/>
      <c r="W61" s="14"/>
      <c r="X61" s="14"/>
      <c r="Y61" s="14"/>
      <c r="Z61" s="14"/>
      <c r="AA61" s="14"/>
      <c r="AB61" s="226"/>
      <c r="AC61" s="147">
        <v>0</v>
      </c>
      <c r="AD61" s="155">
        <v>0</v>
      </c>
      <c r="AE61" s="155">
        <v>36</v>
      </c>
      <c r="AF61" s="155">
        <v>8</v>
      </c>
      <c r="AG61" s="155">
        <v>0</v>
      </c>
      <c r="AH61" s="148">
        <v>4</v>
      </c>
      <c r="AI61" s="244"/>
      <c r="AJ61" s="786"/>
      <c r="AK61" s="45"/>
      <c r="AL61" s="45"/>
      <c r="AM61" s="3"/>
      <c r="AN61" s="70"/>
      <c r="AO61" s="70"/>
      <c r="AP61" s="70"/>
      <c r="AQ61" s="70"/>
      <c r="AR61" s="70"/>
      <c r="AS61" s="70"/>
      <c r="DM61" s="71"/>
      <c r="DN61" s="71"/>
      <c r="DO61" s="71"/>
      <c r="DP61" s="71"/>
      <c r="DQ61" s="71"/>
      <c r="DR61" s="71"/>
    </row>
    <row r="62" spans="1:122" ht="40.5" customHeight="1">
      <c r="A62" s="717"/>
      <c r="B62" s="674"/>
      <c r="C62" s="1057"/>
      <c r="D62" s="1043"/>
      <c r="E62" s="1070"/>
      <c r="F62" s="674"/>
      <c r="G62" s="1040"/>
      <c r="H62" s="1043"/>
      <c r="I62" s="1070"/>
      <c r="J62" s="674"/>
      <c r="K62" s="1040"/>
      <c r="L62" s="1043"/>
      <c r="M62" s="1070"/>
      <c r="N62" s="674"/>
      <c r="O62" s="1040" t="s">
        <v>304</v>
      </c>
      <c r="P62" s="1043" t="s">
        <v>1</v>
      </c>
      <c r="Q62" s="1070" t="s">
        <v>310</v>
      </c>
      <c r="R62" s="674" t="s">
        <v>311</v>
      </c>
      <c r="S62" s="14" t="s">
        <v>305</v>
      </c>
      <c r="T62" s="14" t="s">
        <v>0</v>
      </c>
      <c r="U62" s="14"/>
      <c r="V62" s="14"/>
      <c r="W62" s="14"/>
      <c r="X62" s="14"/>
      <c r="Y62" s="14"/>
      <c r="Z62" s="14"/>
      <c r="AA62" s="14"/>
      <c r="AB62" s="226"/>
      <c r="AC62" s="147">
        <v>0</v>
      </c>
      <c r="AD62" s="155">
        <v>0</v>
      </c>
      <c r="AE62" s="155">
        <v>1166</v>
      </c>
      <c r="AF62" s="155">
        <v>214</v>
      </c>
      <c r="AG62" s="155">
        <v>23</v>
      </c>
      <c r="AH62" s="148">
        <v>481</v>
      </c>
      <c r="AI62" s="244"/>
      <c r="AJ62" s="786"/>
      <c r="AK62" s="45"/>
      <c r="AL62" s="45"/>
      <c r="AM62" s="3"/>
      <c r="AN62" s="70"/>
      <c r="AO62" s="70"/>
      <c r="AP62" s="70"/>
      <c r="AQ62" s="70"/>
      <c r="AR62" s="70"/>
      <c r="AS62" s="70"/>
      <c r="DM62" s="71"/>
      <c r="DN62" s="71"/>
      <c r="DO62" s="71"/>
      <c r="DP62" s="71"/>
      <c r="DQ62" s="71"/>
      <c r="DR62" s="71"/>
    </row>
    <row r="63" spans="1:122" ht="40.5" customHeight="1">
      <c r="A63" s="717"/>
      <c r="B63" s="674"/>
      <c r="C63" s="1057"/>
      <c r="D63" s="1043"/>
      <c r="E63" s="1070"/>
      <c r="F63" s="674"/>
      <c r="G63" s="1040"/>
      <c r="H63" s="1043"/>
      <c r="I63" s="1070"/>
      <c r="J63" s="674"/>
      <c r="K63" s="1040"/>
      <c r="L63" s="1043"/>
      <c r="M63" s="1070"/>
      <c r="N63" s="674"/>
      <c r="O63" s="1040"/>
      <c r="P63" s="1043"/>
      <c r="Q63" s="1070"/>
      <c r="R63" s="674"/>
      <c r="S63" s="1040" t="s">
        <v>304</v>
      </c>
      <c r="T63" s="1043" t="s">
        <v>1</v>
      </c>
      <c r="U63" s="1070" t="s">
        <v>300</v>
      </c>
      <c r="V63" s="674" t="s">
        <v>301</v>
      </c>
      <c r="W63" s="14" t="s">
        <v>312</v>
      </c>
      <c r="X63" s="14" t="s">
        <v>0</v>
      </c>
      <c r="Y63" s="14"/>
      <c r="Z63" s="14"/>
      <c r="AA63" s="14"/>
      <c r="AB63" s="226"/>
      <c r="AC63" s="147">
        <v>0</v>
      </c>
      <c r="AD63" s="155">
        <v>0</v>
      </c>
      <c r="AE63" s="155">
        <v>8</v>
      </c>
      <c r="AF63" s="155">
        <v>3</v>
      </c>
      <c r="AG63" s="155">
        <v>0</v>
      </c>
      <c r="AH63" s="148">
        <v>1</v>
      </c>
      <c r="AI63" s="244"/>
      <c r="AJ63" s="786"/>
      <c r="AK63" s="45"/>
      <c r="AL63" s="45"/>
      <c r="AM63" s="3"/>
      <c r="AN63" s="70"/>
      <c r="AO63" s="70"/>
      <c r="AP63" s="70"/>
      <c r="AQ63" s="70"/>
      <c r="AR63" s="70"/>
      <c r="AS63" s="70"/>
      <c r="DM63" s="71"/>
      <c r="DN63" s="71"/>
      <c r="DO63" s="71"/>
      <c r="DP63" s="71"/>
      <c r="DQ63" s="71"/>
      <c r="DR63" s="71"/>
    </row>
    <row r="64" spans="1:122" ht="40.5" customHeight="1">
      <c r="A64" s="717"/>
      <c r="B64" s="674"/>
      <c r="C64" s="1057"/>
      <c r="D64" s="1043"/>
      <c r="E64" s="1070"/>
      <c r="F64" s="674"/>
      <c r="G64" s="1040"/>
      <c r="H64" s="1043"/>
      <c r="I64" s="1070"/>
      <c r="J64" s="674"/>
      <c r="K64" s="1040"/>
      <c r="L64" s="1043"/>
      <c r="M64" s="1070"/>
      <c r="N64" s="674"/>
      <c r="O64" s="1040"/>
      <c r="P64" s="1043"/>
      <c r="Q64" s="1070"/>
      <c r="R64" s="674"/>
      <c r="S64" s="1040"/>
      <c r="T64" s="1043"/>
      <c r="U64" s="1070"/>
      <c r="V64" s="674"/>
      <c r="W64" s="1057" t="s">
        <v>2</v>
      </c>
      <c r="X64" s="1079" t="s">
        <v>1</v>
      </c>
      <c r="Y64" s="824" t="s">
        <v>302</v>
      </c>
      <c r="Z64" s="685" t="s">
        <v>309</v>
      </c>
      <c r="AA64" s="14" t="s">
        <v>312</v>
      </c>
      <c r="AB64" s="226" t="s">
        <v>0</v>
      </c>
      <c r="AC64" s="1110">
        <v>0</v>
      </c>
      <c r="AD64" s="1111"/>
      <c r="AE64" s="1111"/>
      <c r="AF64" s="1111"/>
      <c r="AG64" s="1111"/>
      <c r="AH64" s="1112"/>
      <c r="AI64" s="245"/>
      <c r="AJ64" s="787"/>
      <c r="AK64" s="45"/>
      <c r="AL64" s="45"/>
      <c r="AM64" s="3"/>
      <c r="AN64" s="70"/>
      <c r="AO64" s="70"/>
      <c r="AP64" s="70"/>
      <c r="AQ64" s="70"/>
      <c r="AR64" s="70"/>
      <c r="AS64" s="70"/>
      <c r="DM64" s="71"/>
      <c r="DN64" s="71"/>
      <c r="DO64" s="71"/>
      <c r="DP64" s="71"/>
      <c r="DQ64" s="71"/>
      <c r="DR64" s="71"/>
    </row>
    <row r="65" spans="1:122" ht="40.5" customHeight="1" thickBot="1">
      <c r="A65" s="718"/>
      <c r="B65" s="1003"/>
      <c r="C65" s="1063"/>
      <c r="D65" s="1069"/>
      <c r="E65" s="1071"/>
      <c r="F65" s="1003"/>
      <c r="G65" s="1067"/>
      <c r="H65" s="1069"/>
      <c r="I65" s="1071"/>
      <c r="J65" s="1003"/>
      <c r="K65" s="1067"/>
      <c r="L65" s="1069"/>
      <c r="M65" s="1071"/>
      <c r="N65" s="1003"/>
      <c r="O65" s="1067"/>
      <c r="P65" s="1069"/>
      <c r="Q65" s="1071"/>
      <c r="R65" s="1003"/>
      <c r="S65" s="1067"/>
      <c r="T65" s="1069"/>
      <c r="U65" s="1071"/>
      <c r="V65" s="1003"/>
      <c r="W65" s="1063"/>
      <c r="X65" s="1080"/>
      <c r="Y65" s="825"/>
      <c r="Z65" s="720"/>
      <c r="AA65" s="22" t="s">
        <v>2</v>
      </c>
      <c r="AB65" s="227" t="s">
        <v>1</v>
      </c>
      <c r="AC65" s="164">
        <v>28</v>
      </c>
      <c r="AD65" s="228">
        <v>4</v>
      </c>
      <c r="AE65" s="228">
        <v>2028</v>
      </c>
      <c r="AF65" s="228">
        <v>540</v>
      </c>
      <c r="AG65" s="228">
        <v>100</v>
      </c>
      <c r="AH65" s="229">
        <v>4648</v>
      </c>
      <c r="AI65" s="297">
        <v>1</v>
      </c>
      <c r="AJ65" s="181">
        <v>1835</v>
      </c>
      <c r="AK65" s="45"/>
      <c r="AL65" s="45"/>
      <c r="AM65" s="3"/>
      <c r="AN65" s="70"/>
      <c r="AO65" s="70"/>
      <c r="AP65" s="70"/>
      <c r="AQ65" s="70"/>
      <c r="AR65" s="70"/>
      <c r="AS65" s="70"/>
      <c r="DM65" s="71"/>
      <c r="DN65" s="71"/>
      <c r="DO65" s="71"/>
      <c r="DP65" s="71"/>
      <c r="DQ65" s="71"/>
      <c r="DR65" s="71"/>
    </row>
  </sheetData>
  <sheetProtection/>
  <mergeCells count="101">
    <mergeCell ref="AD53:AD57"/>
    <mergeCell ref="AE53:AH53"/>
    <mergeCell ref="AE52:AH52"/>
    <mergeCell ref="L61:L65"/>
    <mergeCell ref="M61:M65"/>
    <mergeCell ref="AJ58:AJ64"/>
    <mergeCell ref="AC59:AG59"/>
    <mergeCell ref="R62:R65"/>
    <mergeCell ref="S63:S65"/>
    <mergeCell ref="T63:T65"/>
    <mergeCell ref="U63:U65"/>
    <mergeCell ref="N61:N65"/>
    <mergeCell ref="O62:O65"/>
    <mergeCell ref="P62:P65"/>
    <mergeCell ref="Q62:Q65"/>
    <mergeCell ref="V63:V65"/>
    <mergeCell ref="AC64:AH64"/>
    <mergeCell ref="AE54:AH54"/>
    <mergeCell ref="A58:A65"/>
    <mergeCell ref="B58:B65"/>
    <mergeCell ref="C59:C65"/>
    <mergeCell ref="D59:D65"/>
    <mergeCell ref="E59:E65"/>
    <mergeCell ref="F59:F65"/>
    <mergeCell ref="G60:G65"/>
    <mergeCell ref="J60:J65"/>
    <mergeCell ref="K61:K65"/>
    <mergeCell ref="H60:H65"/>
    <mergeCell ref="I60:I65"/>
    <mergeCell ref="AD6:AD12"/>
    <mergeCell ref="AE5:AE12"/>
    <mergeCell ref="W64:W65"/>
    <mergeCell ref="X64:X65"/>
    <mergeCell ref="Y64:Y65"/>
    <mergeCell ref="Z64:Z65"/>
    <mergeCell ref="AD49:AH49"/>
    <mergeCell ref="AD50:AH50"/>
    <mergeCell ref="AC19:AJ19"/>
    <mergeCell ref="AC20:AJ20"/>
    <mergeCell ref="AC21:AH21"/>
    <mergeCell ref="AJ21:AJ33"/>
    <mergeCell ref="AC22:AH22"/>
    <mergeCell ref="AC23:AH23"/>
    <mergeCell ref="AD24:AH24"/>
    <mergeCell ref="AC25:AC33"/>
    <mergeCell ref="AD25:AH25"/>
    <mergeCell ref="AE28:AH28"/>
    <mergeCell ref="AD29:AD33"/>
    <mergeCell ref="AC45:AH45"/>
    <mergeCell ref="AJ45:AJ57"/>
    <mergeCell ref="AC46:AH46"/>
    <mergeCell ref="AC47:AH47"/>
    <mergeCell ref="AD48:AH48"/>
    <mergeCell ref="A34:A41"/>
    <mergeCell ref="B34:B41"/>
    <mergeCell ref="AC34:AH34"/>
    <mergeCell ref="AJ34:AJ41"/>
    <mergeCell ref="C35:C41"/>
    <mergeCell ref="D35:D41"/>
    <mergeCell ref="E35:E41"/>
    <mergeCell ref="F35:F41"/>
    <mergeCell ref="AC35:AH35"/>
    <mergeCell ref="G36:G41"/>
    <mergeCell ref="H36:H41"/>
    <mergeCell ref="I36:I41"/>
    <mergeCell ref="J36:J41"/>
    <mergeCell ref="AC36:AH36"/>
    <mergeCell ref="K37:K41"/>
    <mergeCell ref="L37:L41"/>
    <mergeCell ref="M37:M41"/>
    <mergeCell ref="N37:N41"/>
    <mergeCell ref="AC37:AH37"/>
    <mergeCell ref="O38:O41"/>
    <mergeCell ref="P38:P41"/>
    <mergeCell ref="Q38:Q41"/>
    <mergeCell ref="R38:R41"/>
    <mergeCell ref="AC38:AH38"/>
    <mergeCell ref="S39:S41"/>
    <mergeCell ref="T39:T41"/>
    <mergeCell ref="U39:U41"/>
    <mergeCell ref="V39:V41"/>
    <mergeCell ref="AC39:AH39"/>
    <mergeCell ref="W40:W41"/>
    <mergeCell ref="AI21:AI33"/>
    <mergeCell ref="AI34:AI41"/>
    <mergeCell ref="AI45:AI57"/>
    <mergeCell ref="X40:X41"/>
    <mergeCell ref="Y40:Y41"/>
    <mergeCell ref="Z40:Z41"/>
    <mergeCell ref="AC40:AH40"/>
    <mergeCell ref="AC41:AH41"/>
    <mergeCell ref="AD26:AH26"/>
    <mergeCell ref="AD27:AH27"/>
    <mergeCell ref="AE29:AH29"/>
    <mergeCell ref="AE30:AH30"/>
    <mergeCell ref="AE31:AH31"/>
    <mergeCell ref="AD51:AH51"/>
    <mergeCell ref="AE55:AH55"/>
    <mergeCell ref="AC49:AC57"/>
    <mergeCell ref="AC43:AJ43"/>
    <mergeCell ref="AC44:AJ44"/>
  </mergeCells>
  <printOptions horizontalCentered="1" verticalCentered="1"/>
  <pageMargins left="0" right="0" top="0" bottom="0" header="0" footer="0"/>
  <pageSetup fitToHeight="3" horizontalDpi="600" verticalDpi="600" orientation="landscape" paperSize="9" scale="39" r:id="rId1"/>
</worksheet>
</file>

<file path=xl/worksheets/sheet17.xml><?xml version="1.0" encoding="utf-8"?>
<worksheet xmlns="http://schemas.openxmlformats.org/spreadsheetml/2006/main" xmlns:r="http://schemas.openxmlformats.org/officeDocument/2006/relationships">
  <sheetPr>
    <pageSetUpPr fitToPage="1"/>
  </sheetPr>
  <dimension ref="A1:CO38"/>
  <sheetViews>
    <sheetView zoomScaleSheetLayoutView="75" zoomScalePageLayoutView="0" workbookViewId="0" topLeftCell="A8">
      <selection activeCell="I33" sqref="I33:I34"/>
    </sheetView>
  </sheetViews>
  <sheetFormatPr defaultColWidth="9.140625" defaultRowHeight="12.75"/>
  <cols>
    <col min="1" max="1" width="4.57421875" style="71" customWidth="1"/>
    <col min="2" max="2" width="6.7109375" style="71" customWidth="1"/>
    <col min="3" max="3" width="4.28125" style="71" customWidth="1"/>
    <col min="4" max="4" width="26.00390625" style="71" customWidth="1"/>
    <col min="5" max="7" width="13.00390625" style="71" customWidth="1"/>
    <col min="8" max="11" width="10.421875" style="71" customWidth="1"/>
    <col min="12" max="13" width="8.28125" style="71" customWidth="1"/>
    <col min="14" max="15" width="10.28125" style="45" customWidth="1"/>
    <col min="16" max="16" width="10.28125" style="3" customWidth="1"/>
    <col min="17" max="17" width="10.28125" style="70" customWidth="1"/>
    <col min="18" max="93" width="9.140625" style="70" customWidth="1"/>
    <col min="94" max="16384" width="9.140625" style="71" customWidth="1"/>
  </cols>
  <sheetData>
    <row r="1" s="443" customFormat="1" ht="12.75">
      <c r="A1" s="84" t="s">
        <v>518</v>
      </c>
    </row>
    <row r="2" spans="1:3" s="443" customFormat="1" ht="12.75">
      <c r="A2" s="71" t="s">
        <v>526</v>
      </c>
      <c r="C2" s="71" t="s">
        <v>537</v>
      </c>
    </row>
    <row r="3" s="443" customFormat="1" ht="12.75">
      <c r="C3" s="274" t="s">
        <v>538</v>
      </c>
    </row>
    <row r="4" s="443" customFormat="1" ht="13.5" thickBot="1">
      <c r="B4" s="306"/>
    </row>
    <row r="5" spans="1:13" s="443" customFormat="1" ht="12.75">
      <c r="A5" s="85">
        <v>-1</v>
      </c>
      <c r="B5" s="308"/>
      <c r="C5" s="85" t="s">
        <v>67</v>
      </c>
      <c r="D5" s="86"/>
      <c r="E5" s="86"/>
      <c r="F5" s="395">
        <f>SUM(F33:G36)</f>
        <v>6270</v>
      </c>
      <c r="G5" s="395">
        <f>F5</f>
        <v>6270</v>
      </c>
      <c r="H5" s="2"/>
      <c r="I5" s="2"/>
      <c r="J5" s="2"/>
      <c r="K5" s="2"/>
      <c r="L5" s="70"/>
      <c r="M5" s="2"/>
    </row>
    <row r="6" spans="1:93" ht="12.75">
      <c r="A6" s="309">
        <v>100</v>
      </c>
      <c r="B6" s="309"/>
      <c r="C6" s="103" t="s">
        <v>539</v>
      </c>
      <c r="F6" s="397">
        <f>SUM(E33:E33)</f>
        <v>483</v>
      </c>
      <c r="G6" s="1005">
        <f>SUM(F6:F8)</f>
        <v>5033</v>
      </c>
      <c r="H6" s="70"/>
      <c r="I6" s="70"/>
      <c r="J6" s="70"/>
      <c r="K6" s="70"/>
      <c r="L6" s="70"/>
      <c r="M6" s="70"/>
      <c r="N6" s="70"/>
      <c r="O6" s="70"/>
      <c r="P6" s="70"/>
      <c r="CE6" s="71"/>
      <c r="CF6" s="71"/>
      <c r="CG6" s="71"/>
      <c r="CH6" s="71"/>
      <c r="CI6" s="71"/>
      <c r="CJ6" s="71"/>
      <c r="CK6" s="71"/>
      <c r="CL6" s="71"/>
      <c r="CM6" s="71"/>
      <c r="CN6" s="71"/>
      <c r="CO6" s="71"/>
    </row>
    <row r="7" spans="1:93" ht="12.75">
      <c r="A7" s="310">
        <v>200</v>
      </c>
      <c r="B7" s="310"/>
      <c r="C7" s="103" t="s">
        <v>540</v>
      </c>
      <c r="F7" s="398">
        <f>SUM(E34:E34)</f>
        <v>4548</v>
      </c>
      <c r="G7" s="1010"/>
      <c r="H7" s="70"/>
      <c r="I7" s="70"/>
      <c r="J7" s="70"/>
      <c r="K7" s="70"/>
      <c r="L7" s="70"/>
      <c r="M7" s="70"/>
      <c r="N7" s="70"/>
      <c r="O7" s="70"/>
      <c r="P7" s="70"/>
      <c r="CE7" s="71"/>
      <c r="CF7" s="71"/>
      <c r="CG7" s="71"/>
      <c r="CH7" s="71"/>
      <c r="CI7" s="71"/>
      <c r="CJ7" s="71"/>
      <c r="CK7" s="71"/>
      <c r="CL7" s="71"/>
      <c r="CM7" s="71"/>
      <c r="CN7" s="71"/>
      <c r="CO7" s="71"/>
    </row>
    <row r="8" spans="1:93" ht="12.75">
      <c r="A8" s="310">
        <v>991</v>
      </c>
      <c r="B8" s="310"/>
      <c r="C8" s="103" t="s">
        <v>541</v>
      </c>
      <c r="F8" s="492">
        <f>SUM(E35:E35)</f>
        <v>2</v>
      </c>
      <c r="G8" s="1006"/>
      <c r="H8" s="70"/>
      <c r="I8" s="70"/>
      <c r="J8" s="70"/>
      <c r="K8" s="70"/>
      <c r="L8" s="70"/>
      <c r="M8" s="70"/>
      <c r="N8" s="70"/>
      <c r="O8" s="70"/>
      <c r="P8" s="70"/>
      <c r="CE8" s="71"/>
      <c r="CF8" s="71"/>
      <c r="CG8" s="71"/>
      <c r="CH8" s="71"/>
      <c r="CI8" s="71"/>
      <c r="CJ8" s="71"/>
      <c r="CK8" s="71"/>
      <c r="CL8" s="71"/>
      <c r="CM8" s="71"/>
      <c r="CN8" s="71"/>
      <c r="CO8" s="71"/>
    </row>
    <row r="9" spans="1:93" ht="13.5" thickBot="1">
      <c r="A9" s="88" t="s">
        <v>2</v>
      </c>
      <c r="B9" s="311"/>
      <c r="C9" s="85" t="s">
        <v>68</v>
      </c>
      <c r="D9" s="86"/>
      <c r="E9" s="86"/>
      <c r="F9" s="396">
        <f>SUM(E36:E36)</f>
        <v>0</v>
      </c>
      <c r="G9" s="396">
        <f>F9</f>
        <v>0</v>
      </c>
      <c r="H9" s="70"/>
      <c r="I9" s="70"/>
      <c r="J9" s="70"/>
      <c r="K9" s="70"/>
      <c r="L9" s="70"/>
      <c r="M9" s="70"/>
      <c r="N9" s="70"/>
      <c r="O9" s="70"/>
      <c r="P9" s="70"/>
      <c r="CE9" s="71"/>
      <c r="CF9" s="71"/>
      <c r="CG9" s="71"/>
      <c r="CH9" s="71"/>
      <c r="CI9" s="71"/>
      <c r="CJ9" s="71"/>
      <c r="CK9" s="71"/>
      <c r="CL9" s="71"/>
      <c r="CM9" s="71"/>
      <c r="CN9" s="71"/>
      <c r="CO9" s="71"/>
    </row>
    <row r="10" spans="6:13" s="89" customFormat="1" ht="13.5" thickBot="1">
      <c r="F10" s="186"/>
      <c r="G10" s="220">
        <f>SUM(G5:G9)</f>
        <v>11303</v>
      </c>
      <c r="H10" s="94"/>
      <c r="I10" s="94"/>
      <c r="J10" s="94"/>
      <c r="K10" s="94"/>
      <c r="L10" s="94"/>
      <c r="M10" s="94"/>
    </row>
    <row r="11" spans="5:93" ht="14.25" thickBot="1" thickTop="1">
      <c r="E11" s="221"/>
      <c r="M11" s="70"/>
      <c r="N11" s="70"/>
      <c r="O11" s="70"/>
      <c r="P11" s="70"/>
      <c r="CF11" s="71"/>
      <c r="CG11" s="71"/>
      <c r="CH11" s="71"/>
      <c r="CI11" s="71"/>
      <c r="CJ11" s="71"/>
      <c r="CK11" s="71"/>
      <c r="CL11" s="71"/>
      <c r="CM11" s="71"/>
      <c r="CN11" s="71"/>
      <c r="CO11" s="71"/>
    </row>
    <row r="12" spans="1:93" ht="12.75">
      <c r="A12" s="84" t="s">
        <v>518</v>
      </c>
      <c r="B12" s="70"/>
      <c r="C12" s="70"/>
      <c r="D12" s="70"/>
      <c r="E12" s="744" t="s">
        <v>436</v>
      </c>
      <c r="F12" s="745"/>
      <c r="G12" s="746"/>
      <c r="H12" s="202"/>
      <c r="I12" s="202"/>
      <c r="J12" s="202"/>
      <c r="K12" s="202"/>
      <c r="L12" s="202"/>
      <c r="M12" s="70"/>
      <c r="N12" s="70"/>
      <c r="O12" s="70"/>
      <c r="P12" s="70"/>
      <c r="CD12" s="71"/>
      <c r="CE12" s="71"/>
      <c r="CF12" s="71"/>
      <c r="CG12" s="71"/>
      <c r="CH12" s="71"/>
      <c r="CI12" s="71"/>
      <c r="CJ12" s="71"/>
      <c r="CK12" s="71"/>
      <c r="CL12" s="71"/>
      <c r="CM12" s="71"/>
      <c r="CN12" s="71"/>
      <c r="CO12" s="71"/>
    </row>
    <row r="13" spans="1:93" ht="12.75">
      <c r="A13" s="70"/>
      <c r="B13" s="70"/>
      <c r="C13" s="70"/>
      <c r="D13" s="70"/>
      <c r="E13" s="747" t="s">
        <v>437</v>
      </c>
      <c r="F13" s="748"/>
      <c r="G13" s="749"/>
      <c r="H13" s="201"/>
      <c r="I13" s="201"/>
      <c r="J13" s="201"/>
      <c r="K13" s="201"/>
      <c r="L13" s="201"/>
      <c r="M13" s="70"/>
      <c r="N13" s="70"/>
      <c r="O13" s="70"/>
      <c r="P13" s="70"/>
      <c r="CD13" s="71"/>
      <c r="CE13" s="71"/>
      <c r="CF13" s="71"/>
      <c r="CG13" s="71"/>
      <c r="CH13" s="71"/>
      <c r="CI13" s="71"/>
      <c r="CJ13" s="71"/>
      <c r="CK13" s="71"/>
      <c r="CL13" s="71"/>
      <c r="CM13" s="71"/>
      <c r="CN13" s="71"/>
      <c r="CO13" s="71"/>
    </row>
    <row r="14" spans="1:93" ht="12.75">
      <c r="A14" s="70"/>
      <c r="B14" s="70"/>
      <c r="C14" s="70"/>
      <c r="D14" s="70"/>
      <c r="E14" s="747" t="s">
        <v>205</v>
      </c>
      <c r="F14" s="750"/>
      <c r="G14" s="315" t="s">
        <v>330</v>
      </c>
      <c r="H14" s="70"/>
      <c r="I14" s="70"/>
      <c r="J14" s="70"/>
      <c r="M14" s="70"/>
      <c r="N14" s="70"/>
      <c r="O14" s="70"/>
      <c r="P14" s="70"/>
      <c r="BY14" s="71"/>
      <c r="BZ14" s="71"/>
      <c r="CA14" s="71"/>
      <c r="CB14" s="71"/>
      <c r="CC14" s="71"/>
      <c r="CD14" s="71"/>
      <c r="CE14" s="71"/>
      <c r="CF14" s="71"/>
      <c r="CG14" s="71"/>
      <c r="CH14" s="71"/>
      <c r="CI14" s="71"/>
      <c r="CJ14" s="71"/>
      <c r="CK14" s="71"/>
      <c r="CL14" s="71"/>
      <c r="CM14" s="71"/>
      <c r="CN14" s="71"/>
      <c r="CO14" s="71"/>
    </row>
    <row r="15" spans="1:93" ht="12.75">
      <c r="A15" s="70"/>
      <c r="B15" s="70"/>
      <c r="C15" s="70"/>
      <c r="D15" s="70"/>
      <c r="E15" s="751" t="s">
        <v>438</v>
      </c>
      <c r="F15" s="753"/>
      <c r="G15" s="754" t="s">
        <v>283</v>
      </c>
      <c r="H15" s="70"/>
      <c r="I15" s="70"/>
      <c r="J15" s="70"/>
      <c r="M15" s="70"/>
      <c r="N15" s="70"/>
      <c r="O15" s="70"/>
      <c r="P15" s="70"/>
      <c r="BY15" s="71"/>
      <c r="BZ15" s="71"/>
      <c r="CA15" s="71"/>
      <c r="CB15" s="71"/>
      <c r="CC15" s="71"/>
      <c r="CD15" s="71"/>
      <c r="CE15" s="71"/>
      <c r="CF15" s="71"/>
      <c r="CG15" s="71"/>
      <c r="CH15" s="71"/>
      <c r="CI15" s="71"/>
      <c r="CJ15" s="71"/>
      <c r="CK15" s="71"/>
      <c r="CL15" s="71"/>
      <c r="CM15" s="71"/>
      <c r="CN15" s="71"/>
      <c r="CO15" s="71"/>
    </row>
    <row r="16" spans="1:93" ht="12.75">
      <c r="A16" s="346"/>
      <c r="B16" s="346"/>
      <c r="C16" s="346"/>
      <c r="D16" s="346"/>
      <c r="E16" s="1007" t="s">
        <v>465</v>
      </c>
      <c r="F16" s="1009"/>
      <c r="G16" s="754"/>
      <c r="H16" s="45"/>
      <c r="I16" s="45"/>
      <c r="J16" s="3"/>
      <c r="M16" s="70"/>
      <c r="N16" s="70"/>
      <c r="O16" s="70"/>
      <c r="P16" s="70"/>
      <c r="CJ16" s="71"/>
      <c r="CK16" s="71"/>
      <c r="CL16" s="71"/>
      <c r="CM16" s="71"/>
      <c r="CN16" s="71"/>
      <c r="CO16" s="71"/>
    </row>
    <row r="17" spans="1:93" ht="25.5" customHeight="1">
      <c r="A17" s="346"/>
      <c r="B17" s="346"/>
      <c r="C17" s="346"/>
      <c r="D17" s="346"/>
      <c r="E17" s="822" t="s">
        <v>466</v>
      </c>
      <c r="F17" s="783"/>
      <c r="G17" s="754"/>
      <c r="H17" s="45"/>
      <c r="I17" s="45"/>
      <c r="J17" s="3"/>
      <c r="M17" s="70"/>
      <c r="N17" s="70"/>
      <c r="O17" s="70"/>
      <c r="P17" s="70"/>
      <c r="CJ17" s="71"/>
      <c r="CK17" s="71"/>
      <c r="CL17" s="71"/>
      <c r="CM17" s="71"/>
      <c r="CN17" s="71"/>
      <c r="CO17" s="71"/>
    </row>
    <row r="18" spans="1:93" ht="12.75">
      <c r="A18" s="346"/>
      <c r="B18" s="346"/>
      <c r="C18" s="346"/>
      <c r="D18" s="346"/>
      <c r="E18" s="135" t="s">
        <v>2</v>
      </c>
      <c r="F18" s="348" t="s">
        <v>469</v>
      </c>
      <c r="G18" s="754"/>
      <c r="H18" s="45"/>
      <c r="I18" s="45"/>
      <c r="J18" s="3"/>
      <c r="K18" s="70"/>
      <c r="L18" s="70"/>
      <c r="M18" s="70"/>
      <c r="N18" s="70"/>
      <c r="O18" s="70"/>
      <c r="P18" s="70"/>
      <c r="CJ18" s="71"/>
      <c r="CK18" s="71"/>
      <c r="CL18" s="71"/>
      <c r="CM18" s="71"/>
      <c r="CN18" s="71"/>
      <c r="CO18" s="71"/>
    </row>
    <row r="19" spans="1:93" ht="26.25" thickBot="1">
      <c r="A19" s="346"/>
      <c r="B19" s="346"/>
      <c r="C19" s="346"/>
      <c r="D19" s="346"/>
      <c r="E19" s="496" t="s">
        <v>3</v>
      </c>
      <c r="F19" s="337" t="s">
        <v>275</v>
      </c>
      <c r="G19" s="755"/>
      <c r="H19" s="45"/>
      <c r="I19" s="45"/>
      <c r="J19" s="3"/>
      <c r="K19" s="70"/>
      <c r="L19" s="70"/>
      <c r="M19" s="70"/>
      <c r="N19" s="70"/>
      <c r="O19" s="70"/>
      <c r="P19" s="70"/>
      <c r="CJ19" s="71"/>
      <c r="CK19" s="71"/>
      <c r="CL19" s="71"/>
      <c r="CM19" s="71"/>
      <c r="CN19" s="71"/>
      <c r="CO19" s="71"/>
    </row>
    <row r="20" spans="1:93" ht="35.25" customHeight="1" thickBot="1">
      <c r="A20" s="723" t="s">
        <v>447</v>
      </c>
      <c r="B20" s="685" t="s">
        <v>217</v>
      </c>
      <c r="C20" s="351">
        <v>1</v>
      </c>
      <c r="D20" s="14" t="s">
        <v>0</v>
      </c>
      <c r="E20" s="486">
        <v>100</v>
      </c>
      <c r="F20" s="994"/>
      <c r="G20" s="995"/>
      <c r="H20" s="45"/>
      <c r="I20" s="45"/>
      <c r="J20" s="3"/>
      <c r="K20" s="70"/>
      <c r="L20" s="70"/>
      <c r="M20" s="70"/>
      <c r="N20" s="70"/>
      <c r="O20" s="70"/>
      <c r="P20" s="70"/>
      <c r="CJ20" s="71"/>
      <c r="CK20" s="71"/>
      <c r="CL20" s="71"/>
      <c r="CM20" s="71"/>
      <c r="CN20" s="71"/>
      <c r="CO20" s="71"/>
    </row>
    <row r="21" spans="1:93" ht="35.25" customHeight="1" thickBot="1">
      <c r="A21" s="724"/>
      <c r="B21" s="686"/>
      <c r="C21" s="351">
        <v>2</v>
      </c>
      <c r="D21" s="14" t="s">
        <v>1</v>
      </c>
      <c r="E21" s="487">
        <v>200</v>
      </c>
      <c r="F21" s="996"/>
      <c r="G21" s="997"/>
      <c r="H21" s="45"/>
      <c r="I21" s="45"/>
      <c r="J21" s="3"/>
      <c r="K21" s="70"/>
      <c r="L21" s="70"/>
      <c r="M21" s="70"/>
      <c r="N21" s="70"/>
      <c r="O21" s="70"/>
      <c r="P21" s="70"/>
      <c r="CJ21" s="71"/>
      <c r="CK21" s="71"/>
      <c r="CL21" s="71"/>
      <c r="CM21" s="71"/>
      <c r="CN21" s="71"/>
      <c r="CO21" s="71"/>
    </row>
    <row r="22" spans="1:93" ht="35.25" customHeight="1" thickBot="1">
      <c r="A22" s="724"/>
      <c r="B22" s="686"/>
      <c r="C22" s="349">
        <v>3</v>
      </c>
      <c r="D22" s="129" t="s">
        <v>281</v>
      </c>
      <c r="E22" s="488">
        <v>991</v>
      </c>
      <c r="F22" s="998"/>
      <c r="G22" s="999"/>
      <c r="H22" s="45"/>
      <c r="I22" s="45"/>
      <c r="J22" s="3"/>
      <c r="K22" s="70"/>
      <c r="L22" s="70"/>
      <c r="M22" s="70"/>
      <c r="N22" s="70"/>
      <c r="O22" s="70"/>
      <c r="P22" s="70"/>
      <c r="CJ22" s="71"/>
      <c r="CK22" s="71"/>
      <c r="CL22" s="71"/>
      <c r="CM22" s="71"/>
      <c r="CN22" s="71"/>
      <c r="CO22" s="71"/>
    </row>
    <row r="23" spans="1:93" ht="29.25" customHeight="1" thickBot="1">
      <c r="A23" s="989"/>
      <c r="B23" s="720"/>
      <c r="C23" s="357" t="s">
        <v>2</v>
      </c>
      <c r="D23" s="22" t="s">
        <v>263</v>
      </c>
      <c r="E23" s="136" t="s">
        <v>2</v>
      </c>
      <c r="F23" s="1000">
        <v>-1</v>
      </c>
      <c r="G23" s="1001"/>
      <c r="H23" s="45"/>
      <c r="I23" s="45"/>
      <c r="J23" s="3"/>
      <c r="K23" s="70"/>
      <c r="L23" s="70"/>
      <c r="M23" s="70"/>
      <c r="N23" s="70"/>
      <c r="O23" s="70"/>
      <c r="P23" s="175"/>
      <c r="CJ23" s="71"/>
      <c r="CK23" s="71"/>
      <c r="CL23" s="71"/>
      <c r="CM23" s="71"/>
      <c r="CN23" s="71"/>
      <c r="CO23" s="71"/>
    </row>
    <row r="24" ht="13.5" thickBot="1"/>
    <row r="25" spans="1:93" ht="12.75">
      <c r="A25" s="84" t="s">
        <v>518</v>
      </c>
      <c r="B25" s="70"/>
      <c r="C25" s="70"/>
      <c r="D25" s="70"/>
      <c r="E25" s="744" t="s">
        <v>436</v>
      </c>
      <c r="F25" s="745"/>
      <c r="G25" s="746"/>
      <c r="H25" s="202"/>
      <c r="I25" s="202"/>
      <c r="J25" s="202"/>
      <c r="K25" s="202"/>
      <c r="L25" s="202"/>
      <c r="M25" s="70"/>
      <c r="N25" s="70"/>
      <c r="O25" s="70"/>
      <c r="P25" s="70"/>
      <c r="CD25" s="71"/>
      <c r="CE25" s="71"/>
      <c r="CF25" s="71"/>
      <c r="CG25" s="71"/>
      <c r="CH25" s="71"/>
      <c r="CI25" s="71"/>
      <c r="CJ25" s="71"/>
      <c r="CK25" s="71"/>
      <c r="CL25" s="71"/>
      <c r="CM25" s="71"/>
      <c r="CN25" s="71"/>
      <c r="CO25" s="71"/>
    </row>
    <row r="26" spans="1:93" ht="12.75">
      <c r="A26" s="70"/>
      <c r="B26" s="70"/>
      <c r="C26" s="70"/>
      <c r="D26" s="70"/>
      <c r="E26" s="747" t="s">
        <v>437</v>
      </c>
      <c r="F26" s="748"/>
      <c r="G26" s="749"/>
      <c r="H26" s="201"/>
      <c r="I26" s="201"/>
      <c r="J26" s="201"/>
      <c r="K26" s="201"/>
      <c r="L26" s="201"/>
      <c r="M26" s="70"/>
      <c r="N26" s="70"/>
      <c r="O26" s="70"/>
      <c r="P26" s="70"/>
      <c r="CD26" s="71"/>
      <c r="CE26" s="71"/>
      <c r="CF26" s="71"/>
      <c r="CG26" s="71"/>
      <c r="CH26" s="71"/>
      <c r="CI26" s="71"/>
      <c r="CJ26" s="71"/>
      <c r="CK26" s="71"/>
      <c r="CL26" s="71"/>
      <c r="CM26" s="71"/>
      <c r="CN26" s="71"/>
      <c r="CO26" s="71"/>
    </row>
    <row r="27" spans="1:93" ht="12.75">
      <c r="A27" s="70"/>
      <c r="B27" s="70"/>
      <c r="C27" s="70"/>
      <c r="D27" s="70"/>
      <c r="E27" s="747" t="s">
        <v>205</v>
      </c>
      <c r="F27" s="750"/>
      <c r="G27" s="315" t="s">
        <v>330</v>
      </c>
      <c r="H27" s="70"/>
      <c r="I27" s="70"/>
      <c r="J27" s="70"/>
      <c r="K27" s="70"/>
      <c r="L27" s="70"/>
      <c r="M27" s="70"/>
      <c r="N27" s="70"/>
      <c r="O27" s="70"/>
      <c r="P27" s="70"/>
      <c r="BY27" s="71"/>
      <c r="BZ27" s="71"/>
      <c r="CA27" s="71"/>
      <c r="CB27" s="71"/>
      <c r="CC27" s="71"/>
      <c r="CD27" s="71"/>
      <c r="CE27" s="71"/>
      <c r="CF27" s="71"/>
      <c r="CG27" s="71"/>
      <c r="CH27" s="71"/>
      <c r="CI27" s="71"/>
      <c r="CJ27" s="71"/>
      <c r="CK27" s="71"/>
      <c r="CL27" s="71"/>
      <c r="CM27" s="71"/>
      <c r="CN27" s="71"/>
      <c r="CO27" s="71"/>
    </row>
    <row r="28" spans="1:93" ht="12.75" customHeight="1">
      <c r="A28" s="70"/>
      <c r="B28" s="70"/>
      <c r="C28" s="70"/>
      <c r="D28" s="70"/>
      <c r="E28" s="751" t="s">
        <v>438</v>
      </c>
      <c r="F28" s="753"/>
      <c r="G28" s="754" t="s">
        <v>283</v>
      </c>
      <c r="H28" s="70"/>
      <c r="I28" s="70"/>
      <c r="J28" s="70"/>
      <c r="K28" s="70"/>
      <c r="L28" s="70"/>
      <c r="M28" s="70"/>
      <c r="N28" s="70"/>
      <c r="O28" s="70"/>
      <c r="P28" s="70"/>
      <c r="BY28" s="71"/>
      <c r="BZ28" s="71"/>
      <c r="CA28" s="71"/>
      <c r="CB28" s="71"/>
      <c r="CC28" s="71"/>
      <c r="CD28" s="71"/>
      <c r="CE28" s="71"/>
      <c r="CF28" s="71"/>
      <c r="CG28" s="71"/>
      <c r="CH28" s="71"/>
      <c r="CI28" s="71"/>
      <c r="CJ28" s="71"/>
      <c r="CK28" s="71"/>
      <c r="CL28" s="71"/>
      <c r="CM28" s="71"/>
      <c r="CN28" s="71"/>
      <c r="CO28" s="71"/>
    </row>
    <row r="29" spans="1:93" ht="12.75">
      <c r="A29" s="346"/>
      <c r="B29" s="346"/>
      <c r="C29" s="346"/>
      <c r="D29" s="346"/>
      <c r="E29" s="1007" t="s">
        <v>465</v>
      </c>
      <c r="F29" s="1009"/>
      <c r="G29" s="754"/>
      <c r="H29" s="45"/>
      <c r="I29" s="45"/>
      <c r="J29" s="3"/>
      <c r="K29" s="70"/>
      <c r="L29" s="70"/>
      <c r="M29" s="70"/>
      <c r="N29" s="70"/>
      <c r="O29" s="70"/>
      <c r="P29" s="70"/>
      <c r="CJ29" s="71"/>
      <c r="CK29" s="71"/>
      <c r="CL29" s="71"/>
      <c r="CM29" s="71"/>
      <c r="CN29" s="71"/>
      <c r="CO29" s="71"/>
    </row>
    <row r="30" spans="1:93" ht="25.5" customHeight="1">
      <c r="A30" s="346"/>
      <c r="B30" s="346"/>
      <c r="C30" s="346"/>
      <c r="D30" s="346"/>
      <c r="E30" s="822" t="s">
        <v>466</v>
      </c>
      <c r="F30" s="783"/>
      <c r="G30" s="754"/>
      <c r="H30" s="45"/>
      <c r="I30" s="45"/>
      <c r="J30" s="3"/>
      <c r="K30" s="70"/>
      <c r="L30" s="70"/>
      <c r="M30" s="70"/>
      <c r="N30" s="70"/>
      <c r="O30" s="70"/>
      <c r="P30" s="70"/>
      <c r="CJ30" s="71"/>
      <c r="CK30" s="71"/>
      <c r="CL30" s="71"/>
      <c r="CM30" s="71"/>
      <c r="CN30" s="71"/>
      <c r="CO30" s="71"/>
    </row>
    <row r="31" spans="1:93" ht="12.75">
      <c r="A31" s="346"/>
      <c r="B31" s="346"/>
      <c r="C31" s="346"/>
      <c r="D31" s="346"/>
      <c r="E31" s="135" t="s">
        <v>2</v>
      </c>
      <c r="F31" s="348" t="s">
        <v>469</v>
      </c>
      <c r="G31" s="754"/>
      <c r="H31" s="45"/>
      <c r="I31" s="360"/>
      <c r="J31" s="3"/>
      <c r="K31" s="70"/>
      <c r="L31" s="70"/>
      <c r="M31" s="70"/>
      <c r="N31" s="70"/>
      <c r="O31" s="70"/>
      <c r="P31" s="70"/>
      <c r="CJ31" s="71"/>
      <c r="CK31" s="71"/>
      <c r="CL31" s="71"/>
      <c r="CM31" s="71"/>
      <c r="CN31" s="71"/>
      <c r="CO31" s="71"/>
    </row>
    <row r="32" spans="1:93" ht="26.25" thickBot="1">
      <c r="A32" s="346"/>
      <c r="B32" s="346"/>
      <c r="C32" s="346"/>
      <c r="D32" s="346"/>
      <c r="E32" s="496" t="s">
        <v>3</v>
      </c>
      <c r="F32" s="337" t="s">
        <v>275</v>
      </c>
      <c r="G32" s="755"/>
      <c r="H32" s="45"/>
      <c r="I32" s="360"/>
      <c r="J32" s="3"/>
      <c r="K32" s="70"/>
      <c r="L32" s="70"/>
      <c r="M32" s="70"/>
      <c r="N32" s="70"/>
      <c r="O32" s="70"/>
      <c r="P32" s="70"/>
      <c r="CJ32" s="71"/>
      <c r="CK32" s="71"/>
      <c r="CL32" s="71"/>
      <c r="CM32" s="71"/>
      <c r="CN32" s="71"/>
      <c r="CO32" s="71"/>
    </row>
    <row r="33" spans="1:93" ht="34.5" customHeight="1" thickBot="1">
      <c r="A33" s="723" t="s">
        <v>447</v>
      </c>
      <c r="B33" s="685" t="s">
        <v>217</v>
      </c>
      <c r="C33" s="351">
        <v>1</v>
      </c>
      <c r="D33" s="14" t="s">
        <v>0</v>
      </c>
      <c r="E33" s="510">
        <v>483</v>
      </c>
      <c r="F33" s="430"/>
      <c r="G33" s="431"/>
      <c r="H33" s="392">
        <f>SUM(E33:G33)</f>
        <v>483</v>
      </c>
      <c r="I33" s="360"/>
      <c r="J33" s="3"/>
      <c r="K33" s="70"/>
      <c r="L33" s="70"/>
      <c r="M33" s="70"/>
      <c r="N33" s="70"/>
      <c r="O33" s="70"/>
      <c r="P33" s="70"/>
      <c r="CJ33" s="71"/>
      <c r="CK33" s="71"/>
      <c r="CL33" s="71"/>
      <c r="CM33" s="71"/>
      <c r="CN33" s="71"/>
      <c r="CO33" s="71"/>
    </row>
    <row r="34" spans="1:93" ht="34.5" customHeight="1" thickBot="1">
      <c r="A34" s="724"/>
      <c r="B34" s="686"/>
      <c r="C34" s="351">
        <v>2</v>
      </c>
      <c r="D34" s="14" t="s">
        <v>1</v>
      </c>
      <c r="E34" s="511">
        <v>4548</v>
      </c>
      <c r="F34" s="432"/>
      <c r="G34" s="433"/>
      <c r="H34" s="392">
        <f>SUM(E34:G34)</f>
        <v>4548</v>
      </c>
      <c r="I34" s="360"/>
      <c r="J34" s="3"/>
      <c r="K34" s="70"/>
      <c r="L34" s="175"/>
      <c r="M34" s="70"/>
      <c r="N34" s="70"/>
      <c r="O34" s="70"/>
      <c r="P34" s="70"/>
      <c r="CJ34" s="71"/>
      <c r="CK34" s="71"/>
      <c r="CL34" s="71"/>
      <c r="CM34" s="71"/>
      <c r="CN34" s="71"/>
      <c r="CO34" s="71"/>
    </row>
    <row r="35" spans="1:93" ht="34.5" customHeight="1" thickBot="1">
      <c r="A35" s="724"/>
      <c r="B35" s="686"/>
      <c r="C35" s="349">
        <v>3</v>
      </c>
      <c r="D35" s="129" t="s">
        <v>281</v>
      </c>
      <c r="E35" s="512">
        <v>2</v>
      </c>
      <c r="F35" s="434"/>
      <c r="G35" s="435"/>
      <c r="H35" s="392">
        <f>SUM(E35:G35)</f>
        <v>2</v>
      </c>
      <c r="I35" s="360"/>
      <c r="J35" s="3"/>
      <c r="K35" s="70"/>
      <c r="L35" s="70"/>
      <c r="M35" s="70"/>
      <c r="N35" s="70"/>
      <c r="O35" s="70"/>
      <c r="P35" s="70"/>
      <c r="CJ35" s="71"/>
      <c r="CK35" s="71"/>
      <c r="CL35" s="71"/>
      <c r="CM35" s="71"/>
      <c r="CN35" s="71"/>
      <c r="CO35" s="71"/>
    </row>
    <row r="36" spans="1:93" ht="34.5" customHeight="1" thickBot="1">
      <c r="A36" s="989"/>
      <c r="B36" s="720"/>
      <c r="C36" s="357" t="s">
        <v>2</v>
      </c>
      <c r="D36" s="22" t="s">
        <v>263</v>
      </c>
      <c r="E36" s="224">
        <v>0</v>
      </c>
      <c r="F36" s="426">
        <v>4842</v>
      </c>
      <c r="G36" s="153">
        <v>1428</v>
      </c>
      <c r="H36" s="392">
        <f>SUM(E36:G36)</f>
        <v>6270</v>
      </c>
      <c r="I36" s="360"/>
      <c r="J36" s="3"/>
      <c r="K36" s="70"/>
      <c r="L36" s="70"/>
      <c r="M36" s="175"/>
      <c r="N36" s="175"/>
      <c r="O36" s="70"/>
      <c r="P36" s="175"/>
      <c r="CJ36" s="71"/>
      <c r="CK36" s="71"/>
      <c r="CL36" s="71"/>
      <c r="CM36" s="71"/>
      <c r="CN36" s="71"/>
      <c r="CO36" s="71"/>
    </row>
    <row r="37" spans="8:9" ht="12.75">
      <c r="H37" s="392">
        <f>SUM(H33:H36)</f>
        <v>11303</v>
      </c>
      <c r="I37" s="360"/>
    </row>
    <row r="38" spans="9:14" ht="12.75">
      <c r="I38" s="360"/>
      <c r="L38" s="218"/>
      <c r="M38" s="218"/>
      <c r="N38" s="102"/>
    </row>
  </sheetData>
  <sheetProtection/>
  <mergeCells count="21">
    <mergeCell ref="A33:A36"/>
    <mergeCell ref="B33:B36"/>
    <mergeCell ref="E16:F16"/>
    <mergeCell ref="E17:F17"/>
    <mergeCell ref="E25:G25"/>
    <mergeCell ref="E26:G26"/>
    <mergeCell ref="E27:F27"/>
    <mergeCell ref="E28:F28"/>
    <mergeCell ref="G28:G32"/>
    <mergeCell ref="E29:F29"/>
    <mergeCell ref="E30:F30"/>
    <mergeCell ref="A20:A23"/>
    <mergeCell ref="B20:B23"/>
    <mergeCell ref="F20:G22"/>
    <mergeCell ref="F23:G23"/>
    <mergeCell ref="G6:G8"/>
    <mergeCell ref="E12:G12"/>
    <mergeCell ref="E13:G13"/>
    <mergeCell ref="E14:F14"/>
    <mergeCell ref="E15:F15"/>
    <mergeCell ref="G15:G19"/>
  </mergeCells>
  <printOptions horizontalCentered="1" verticalCentered="1"/>
  <pageMargins left="0" right="0" top="0" bottom="0" header="0"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CU38"/>
  <sheetViews>
    <sheetView zoomScaleSheetLayoutView="75" zoomScalePageLayoutView="0" workbookViewId="0" topLeftCell="A1">
      <selection activeCell="A1" sqref="A1"/>
    </sheetView>
  </sheetViews>
  <sheetFormatPr defaultColWidth="9.140625" defaultRowHeight="12.75"/>
  <cols>
    <col min="1" max="1" width="4.7109375" style="71" customWidth="1"/>
    <col min="2" max="2" width="5.421875" style="71" customWidth="1"/>
    <col min="3" max="3" width="4.7109375" style="71" customWidth="1"/>
    <col min="4" max="4" width="4.00390625" style="71" customWidth="1"/>
    <col min="5" max="5" width="3.7109375" style="71" customWidth="1"/>
    <col min="6" max="6" width="5.28125" style="71" customWidth="1"/>
    <col min="7" max="7" width="4.00390625" style="71" customWidth="1"/>
    <col min="8" max="8" width="4.7109375" style="71" customWidth="1"/>
    <col min="9" max="13" width="10.57421875" style="71" customWidth="1"/>
    <col min="14" max="19" width="10.7109375" style="71" customWidth="1"/>
    <col min="20" max="21" width="10.28125" style="45" customWidth="1"/>
    <col min="22" max="22" width="10.28125" style="3" customWidth="1"/>
    <col min="23" max="23" width="10.28125" style="70" customWidth="1"/>
    <col min="24" max="99" width="9.140625" style="70" customWidth="1"/>
    <col min="100" max="16384" width="9.140625" style="71" customWidth="1"/>
  </cols>
  <sheetData>
    <row r="1" s="443" customFormat="1" ht="12.75">
      <c r="A1" s="84" t="s">
        <v>523</v>
      </c>
    </row>
    <row r="2" spans="1:3" s="443" customFormat="1" ht="12.75">
      <c r="A2" s="71" t="s">
        <v>526</v>
      </c>
      <c r="C2" s="71" t="s">
        <v>527</v>
      </c>
    </row>
    <row r="3" s="443" customFormat="1" ht="12.75">
      <c r="C3" s="71" t="s">
        <v>528</v>
      </c>
    </row>
    <row r="4" s="443" customFormat="1" ht="13.5" thickBot="1">
      <c r="B4" s="306"/>
    </row>
    <row r="5" spans="1:20" s="443" customFormat="1" ht="12.75">
      <c r="A5" s="85">
        <v>-1</v>
      </c>
      <c r="B5" s="308"/>
      <c r="C5" s="85" t="s">
        <v>67</v>
      </c>
      <c r="D5" s="86"/>
      <c r="E5" s="86"/>
      <c r="F5" s="86"/>
      <c r="G5" s="86"/>
      <c r="H5" s="86"/>
      <c r="I5" s="86"/>
      <c r="J5" s="71"/>
      <c r="K5" s="400">
        <f>SUM(M34:M36)</f>
        <v>1428</v>
      </c>
      <c r="L5" s="395">
        <f>K5</f>
        <v>1428</v>
      </c>
      <c r="M5" s="395">
        <f>L5</f>
        <v>1428</v>
      </c>
      <c r="N5" s="92"/>
      <c r="O5" s="2"/>
      <c r="P5" s="71"/>
      <c r="Q5" s="71"/>
      <c r="R5" s="71"/>
      <c r="S5" s="70"/>
      <c r="T5" s="2"/>
    </row>
    <row r="6" spans="1:99" ht="12.75">
      <c r="A6" s="103">
        <v>111</v>
      </c>
      <c r="B6" s="309"/>
      <c r="C6" s="103" t="s">
        <v>542</v>
      </c>
      <c r="K6" s="414">
        <f>SUM(I34:L34)</f>
        <v>95</v>
      </c>
      <c r="L6" s="1113">
        <f>SUM(K6:K7)</f>
        <v>116</v>
      </c>
      <c r="M6" s="1115">
        <f>SUM(L6:L8)</f>
        <v>9875</v>
      </c>
      <c r="N6" s="70"/>
      <c r="O6" s="70"/>
      <c r="S6" s="70"/>
      <c r="T6" s="70"/>
      <c r="U6" s="70"/>
      <c r="V6" s="70"/>
      <c r="CL6" s="71"/>
      <c r="CM6" s="71"/>
      <c r="CN6" s="71"/>
      <c r="CO6" s="71"/>
      <c r="CP6" s="71"/>
      <c r="CQ6" s="71"/>
      <c r="CR6" s="71"/>
      <c r="CS6" s="71"/>
      <c r="CT6" s="71"/>
      <c r="CU6" s="71"/>
    </row>
    <row r="7" spans="1:99" ht="12.75">
      <c r="A7" s="103">
        <v>112</v>
      </c>
      <c r="B7" s="309"/>
      <c r="C7" s="103" t="s">
        <v>543</v>
      </c>
      <c r="K7" s="414">
        <f>SUM(I35:L35)</f>
        <v>21</v>
      </c>
      <c r="L7" s="1114"/>
      <c r="M7" s="1116"/>
      <c r="N7" s="70"/>
      <c r="O7" s="70"/>
      <c r="S7" s="70"/>
      <c r="T7" s="70"/>
      <c r="U7" s="70"/>
      <c r="V7" s="70"/>
      <c r="CL7" s="71"/>
      <c r="CM7" s="71"/>
      <c r="CN7" s="71"/>
      <c r="CO7" s="71"/>
      <c r="CP7" s="71"/>
      <c r="CQ7" s="71"/>
      <c r="CR7" s="71"/>
      <c r="CS7" s="71"/>
      <c r="CT7" s="71"/>
      <c r="CU7" s="71"/>
    </row>
    <row r="8" spans="1:99" ht="12.75">
      <c r="A8" s="103">
        <v>291</v>
      </c>
      <c r="B8" s="309"/>
      <c r="C8" s="103" t="s">
        <v>544</v>
      </c>
      <c r="K8" s="398">
        <f>SUM(I36:L36)</f>
        <v>9759</v>
      </c>
      <c r="L8" s="398">
        <f>K8</f>
        <v>9759</v>
      </c>
      <c r="M8" s="1117"/>
      <c r="N8" s="70"/>
      <c r="O8" s="70"/>
      <c r="S8" s="70"/>
      <c r="T8" s="70"/>
      <c r="U8" s="70"/>
      <c r="V8" s="70"/>
      <c r="CL8" s="71"/>
      <c r="CM8" s="71"/>
      <c r="CN8" s="71"/>
      <c r="CO8" s="71"/>
      <c r="CP8" s="71"/>
      <c r="CQ8" s="71"/>
      <c r="CR8" s="71"/>
      <c r="CS8" s="71"/>
      <c r="CT8" s="71"/>
      <c r="CU8" s="71"/>
    </row>
    <row r="9" spans="1:99" ht="13.5" thickBot="1">
      <c r="A9" s="88" t="s">
        <v>2</v>
      </c>
      <c r="B9" s="311"/>
      <c r="C9" s="85" t="s">
        <v>68</v>
      </c>
      <c r="D9" s="86"/>
      <c r="E9" s="86"/>
      <c r="F9" s="86"/>
      <c r="G9" s="86"/>
      <c r="H9" s="86"/>
      <c r="I9" s="86"/>
      <c r="K9" s="396">
        <v>0</v>
      </c>
      <c r="L9" s="396">
        <f>K9</f>
        <v>0</v>
      </c>
      <c r="M9" s="396">
        <f>L9</f>
        <v>0</v>
      </c>
      <c r="N9" s="70"/>
      <c r="O9" s="70"/>
      <c r="S9" s="70"/>
      <c r="T9" s="70"/>
      <c r="U9" s="70"/>
      <c r="V9" s="70"/>
      <c r="CL9" s="71"/>
      <c r="CM9" s="71"/>
      <c r="CN9" s="71"/>
      <c r="CO9" s="71"/>
      <c r="CP9" s="71"/>
      <c r="CQ9" s="71"/>
      <c r="CR9" s="71"/>
      <c r="CS9" s="71"/>
      <c r="CT9" s="71"/>
      <c r="CU9" s="71"/>
    </row>
    <row r="10" spans="2:20" s="89" customFormat="1" ht="13.5" thickBot="1">
      <c r="B10" s="307"/>
      <c r="K10" s="186"/>
      <c r="L10" s="231"/>
      <c r="M10" s="220">
        <f>SUM(M5:M9)</f>
        <v>11303</v>
      </c>
      <c r="N10" s="93"/>
      <c r="O10" s="94"/>
      <c r="S10" s="94"/>
      <c r="T10" s="94"/>
    </row>
    <row r="11" spans="9:99" ht="13.5" thickTop="1">
      <c r="I11" s="221"/>
      <c r="J11" s="221"/>
      <c r="K11" s="221"/>
      <c r="S11" s="70"/>
      <c r="T11" s="70"/>
      <c r="U11" s="70"/>
      <c r="V11" s="70"/>
      <c r="CL11" s="71"/>
      <c r="CM11" s="71"/>
      <c r="CN11" s="71"/>
      <c r="CO11" s="71"/>
      <c r="CP11" s="71"/>
      <c r="CQ11" s="71"/>
      <c r="CR11" s="71"/>
      <c r="CS11" s="71"/>
      <c r="CT11" s="71"/>
      <c r="CU11" s="71"/>
    </row>
    <row r="12" spans="1:99" ht="39.75" customHeight="1">
      <c r="A12" s="1118" t="s">
        <v>560</v>
      </c>
      <c r="B12" s="1118"/>
      <c r="C12" s="1118"/>
      <c r="D12" s="1118"/>
      <c r="E12" s="1118"/>
      <c r="F12" s="1118"/>
      <c r="G12" s="1118"/>
      <c r="H12" s="1118"/>
      <c r="I12" s="1118"/>
      <c r="J12" s="1118"/>
      <c r="K12" s="1118"/>
      <c r="L12" s="1118"/>
      <c r="M12" s="1118"/>
      <c r="S12" s="70"/>
      <c r="T12" s="70"/>
      <c r="U12" s="70"/>
      <c r="V12" s="70"/>
      <c r="CL12" s="71"/>
      <c r="CM12" s="71"/>
      <c r="CN12" s="71"/>
      <c r="CO12" s="71"/>
      <c r="CP12" s="71"/>
      <c r="CQ12" s="71"/>
      <c r="CR12" s="71"/>
      <c r="CS12" s="71"/>
      <c r="CT12" s="71"/>
      <c r="CU12" s="71"/>
    </row>
    <row r="13" spans="9:99" ht="13.5" thickBot="1">
      <c r="I13" s="221"/>
      <c r="J13" s="221"/>
      <c r="K13" s="221"/>
      <c r="S13" s="70"/>
      <c r="T13" s="70"/>
      <c r="U13" s="70"/>
      <c r="V13" s="70"/>
      <c r="CL13" s="71"/>
      <c r="CM13" s="71"/>
      <c r="CN13" s="71"/>
      <c r="CO13" s="71"/>
      <c r="CP13" s="71"/>
      <c r="CQ13" s="71"/>
      <c r="CR13" s="71"/>
      <c r="CS13" s="71"/>
      <c r="CT13" s="71"/>
      <c r="CU13" s="71"/>
    </row>
    <row r="14" spans="1:99" ht="12.75">
      <c r="A14" s="84" t="s">
        <v>523</v>
      </c>
      <c r="B14" s="70"/>
      <c r="C14" s="70"/>
      <c r="D14" s="70"/>
      <c r="E14" s="70"/>
      <c r="F14" s="70"/>
      <c r="G14" s="70"/>
      <c r="H14" s="70"/>
      <c r="I14" s="744" t="s">
        <v>436</v>
      </c>
      <c r="J14" s="745"/>
      <c r="K14" s="745"/>
      <c r="L14" s="745"/>
      <c r="M14" s="746"/>
      <c r="N14" s="202"/>
      <c r="O14" s="202"/>
      <c r="P14" s="202"/>
      <c r="Q14" s="202"/>
      <c r="R14" s="202"/>
      <c r="S14" s="70"/>
      <c r="T14" s="70"/>
      <c r="U14" s="70"/>
      <c r="V14" s="70"/>
      <c r="CJ14" s="71"/>
      <c r="CK14" s="71"/>
      <c r="CL14" s="71"/>
      <c r="CM14" s="71"/>
      <c r="CN14" s="71"/>
      <c r="CO14" s="71"/>
      <c r="CP14" s="71"/>
      <c r="CQ14" s="71"/>
      <c r="CR14" s="71"/>
      <c r="CS14" s="71"/>
      <c r="CT14" s="71"/>
      <c r="CU14" s="71"/>
    </row>
    <row r="15" spans="1:99" ht="12.75">
      <c r="A15" s="70"/>
      <c r="B15" s="70"/>
      <c r="C15" s="70"/>
      <c r="D15" s="70"/>
      <c r="E15" s="70"/>
      <c r="F15" s="70"/>
      <c r="G15" s="70"/>
      <c r="H15" s="70"/>
      <c r="I15" s="747" t="s">
        <v>437</v>
      </c>
      <c r="J15" s="748"/>
      <c r="K15" s="748"/>
      <c r="L15" s="748"/>
      <c r="M15" s="749"/>
      <c r="N15" s="201"/>
      <c r="O15" s="201"/>
      <c r="P15" s="201"/>
      <c r="Q15" s="201"/>
      <c r="R15" s="201"/>
      <c r="S15" s="70"/>
      <c r="T15" s="70"/>
      <c r="U15" s="70"/>
      <c r="V15" s="70"/>
      <c r="CJ15" s="71"/>
      <c r="CK15" s="71"/>
      <c r="CL15" s="71"/>
      <c r="CM15" s="71"/>
      <c r="CN15" s="71"/>
      <c r="CO15" s="71"/>
      <c r="CP15" s="71"/>
      <c r="CQ15" s="71"/>
      <c r="CR15" s="71"/>
      <c r="CS15" s="71"/>
      <c r="CT15" s="71"/>
      <c r="CU15" s="71"/>
    </row>
    <row r="16" spans="1:99" ht="12.75">
      <c r="A16" s="70"/>
      <c r="B16" s="70"/>
      <c r="C16" s="70"/>
      <c r="D16" s="70"/>
      <c r="E16" s="70"/>
      <c r="F16" s="70"/>
      <c r="G16" s="70"/>
      <c r="H16" s="70"/>
      <c r="I16" s="747" t="s">
        <v>205</v>
      </c>
      <c r="J16" s="748"/>
      <c r="K16" s="748"/>
      <c r="L16" s="750"/>
      <c r="M16" s="315" t="s">
        <v>204</v>
      </c>
      <c r="N16" s="70"/>
      <c r="O16" s="70"/>
      <c r="P16" s="70"/>
      <c r="Q16" s="70"/>
      <c r="R16" s="70"/>
      <c r="S16" s="70"/>
      <c r="T16" s="70"/>
      <c r="U16" s="70"/>
      <c r="V16" s="70"/>
      <c r="CE16" s="71"/>
      <c r="CF16" s="71"/>
      <c r="CG16" s="71"/>
      <c r="CH16" s="71"/>
      <c r="CI16" s="71"/>
      <c r="CJ16" s="71"/>
      <c r="CK16" s="71"/>
      <c r="CL16" s="71"/>
      <c r="CM16" s="71"/>
      <c r="CN16" s="71"/>
      <c r="CO16" s="71"/>
      <c r="CP16" s="71"/>
      <c r="CQ16" s="71"/>
      <c r="CR16" s="71"/>
      <c r="CS16" s="71"/>
      <c r="CT16" s="71"/>
      <c r="CU16" s="71"/>
    </row>
    <row r="17" spans="1:99" ht="12.75">
      <c r="A17" s="70"/>
      <c r="B17" s="70"/>
      <c r="C17" s="70"/>
      <c r="D17" s="70"/>
      <c r="E17" s="70"/>
      <c r="F17" s="70"/>
      <c r="G17" s="70"/>
      <c r="H17" s="70"/>
      <c r="I17" s="751" t="s">
        <v>438</v>
      </c>
      <c r="J17" s="752"/>
      <c r="K17" s="752"/>
      <c r="L17" s="753"/>
      <c r="M17" s="754" t="s">
        <v>283</v>
      </c>
      <c r="N17" s="70"/>
      <c r="O17" s="70"/>
      <c r="P17" s="70"/>
      <c r="Q17" s="70"/>
      <c r="R17" s="70"/>
      <c r="S17" s="70"/>
      <c r="T17" s="70"/>
      <c r="U17" s="70"/>
      <c r="V17" s="70"/>
      <c r="CE17" s="71"/>
      <c r="CF17" s="71"/>
      <c r="CG17" s="71"/>
      <c r="CH17" s="71"/>
      <c r="CI17" s="71"/>
      <c r="CJ17" s="71"/>
      <c r="CK17" s="71"/>
      <c r="CL17" s="71"/>
      <c r="CM17" s="71"/>
      <c r="CN17" s="71"/>
      <c r="CO17" s="71"/>
      <c r="CP17" s="71"/>
      <c r="CQ17" s="71"/>
      <c r="CR17" s="71"/>
      <c r="CS17" s="71"/>
      <c r="CT17" s="71"/>
      <c r="CU17" s="71"/>
    </row>
    <row r="18" spans="1:99" ht="12.75">
      <c r="A18" s="346"/>
      <c r="B18" s="346"/>
      <c r="C18" s="346"/>
      <c r="D18" s="346"/>
      <c r="E18" s="346"/>
      <c r="F18" s="346"/>
      <c r="G18" s="346"/>
      <c r="H18" s="346"/>
      <c r="I18" s="1007" t="s">
        <v>465</v>
      </c>
      <c r="J18" s="1008"/>
      <c r="K18" s="1008"/>
      <c r="L18" s="1009"/>
      <c r="M18" s="754"/>
      <c r="N18" s="45"/>
      <c r="O18" s="70"/>
      <c r="P18" s="70"/>
      <c r="Q18" s="70"/>
      <c r="R18" s="70"/>
      <c r="S18" s="70"/>
      <c r="T18" s="70"/>
      <c r="U18" s="70"/>
      <c r="V18" s="70"/>
      <c r="CP18" s="71"/>
      <c r="CQ18" s="71"/>
      <c r="CR18" s="71"/>
      <c r="CS18" s="71"/>
      <c r="CT18" s="71"/>
      <c r="CU18" s="71"/>
    </row>
    <row r="19" spans="1:99" ht="12.75">
      <c r="A19" s="346"/>
      <c r="B19" s="346"/>
      <c r="C19" s="346"/>
      <c r="D19" s="346"/>
      <c r="E19" s="346"/>
      <c r="F19" s="346"/>
      <c r="G19" s="346"/>
      <c r="H19" s="346"/>
      <c r="I19" s="822" t="s">
        <v>466</v>
      </c>
      <c r="J19" s="782"/>
      <c r="K19" s="782"/>
      <c r="L19" s="783"/>
      <c r="M19" s="754"/>
      <c r="N19" s="45"/>
      <c r="O19" s="70"/>
      <c r="P19" s="70"/>
      <c r="Q19" s="70"/>
      <c r="R19" s="70"/>
      <c r="S19" s="70"/>
      <c r="T19" s="70"/>
      <c r="U19" s="70"/>
      <c r="V19" s="70"/>
      <c r="CP19" s="71"/>
      <c r="CQ19" s="71"/>
      <c r="CR19" s="71"/>
      <c r="CS19" s="71"/>
      <c r="CT19" s="71"/>
      <c r="CU19" s="71"/>
    </row>
    <row r="20" spans="1:99" ht="12.75" customHeight="1">
      <c r="A20" s="346"/>
      <c r="B20" s="346"/>
      <c r="C20" s="346"/>
      <c r="D20" s="346"/>
      <c r="E20" s="346"/>
      <c r="F20" s="346"/>
      <c r="G20" s="346"/>
      <c r="H20" s="346"/>
      <c r="I20" s="513" t="s">
        <v>125</v>
      </c>
      <c r="J20" s="211" t="s">
        <v>272</v>
      </c>
      <c r="K20" s="211" t="s">
        <v>314</v>
      </c>
      <c r="L20" s="348" t="s">
        <v>2</v>
      </c>
      <c r="M20" s="754"/>
      <c r="N20" s="45"/>
      <c r="O20" s="70"/>
      <c r="P20" s="70"/>
      <c r="Q20" s="70"/>
      <c r="R20" s="70"/>
      <c r="S20" s="70"/>
      <c r="T20" s="70"/>
      <c r="U20" s="70"/>
      <c r="V20" s="70"/>
      <c r="CP20" s="71"/>
      <c r="CQ20" s="71"/>
      <c r="CR20" s="71"/>
      <c r="CS20" s="71"/>
      <c r="CT20" s="71"/>
      <c r="CU20" s="71"/>
    </row>
    <row r="21" spans="1:99" ht="30" customHeight="1" thickBot="1">
      <c r="A21" s="346"/>
      <c r="B21" s="346"/>
      <c r="C21" s="346"/>
      <c r="D21" s="346"/>
      <c r="E21" s="346"/>
      <c r="F21" s="346"/>
      <c r="G21" s="346"/>
      <c r="H21" s="346"/>
      <c r="I21" s="496" t="s">
        <v>274</v>
      </c>
      <c r="J21" s="337" t="s">
        <v>313</v>
      </c>
      <c r="K21" s="337" t="s">
        <v>278</v>
      </c>
      <c r="L21" s="337" t="s">
        <v>3</v>
      </c>
      <c r="M21" s="755"/>
      <c r="N21" s="45"/>
      <c r="O21" s="70"/>
      <c r="P21" s="70"/>
      <c r="Q21" s="70"/>
      <c r="R21" s="70"/>
      <c r="S21" s="70"/>
      <c r="T21" s="70"/>
      <c r="U21" s="70"/>
      <c r="V21" s="70"/>
      <c r="CP21" s="71"/>
      <c r="CQ21" s="71"/>
      <c r="CR21" s="71"/>
      <c r="CS21" s="71"/>
      <c r="CT21" s="71"/>
      <c r="CU21" s="71"/>
    </row>
    <row r="22" spans="1:99" ht="38.25" customHeight="1">
      <c r="A22" s="716" t="s">
        <v>519</v>
      </c>
      <c r="B22" s="1002" t="s">
        <v>521</v>
      </c>
      <c r="C22" s="358" t="s">
        <v>71</v>
      </c>
      <c r="D22" s="74" t="s">
        <v>0</v>
      </c>
      <c r="E22" s="74"/>
      <c r="F22" s="74"/>
      <c r="G22" s="74"/>
      <c r="H22" s="74"/>
      <c r="I22" s="1125">
        <v>111</v>
      </c>
      <c r="J22" s="1126"/>
      <c r="K22" s="1126"/>
      <c r="L22" s="1127"/>
      <c r="M22" s="1119"/>
      <c r="N22" s="45"/>
      <c r="O22" s="70"/>
      <c r="P22" s="70"/>
      <c r="Q22" s="70"/>
      <c r="R22" s="70"/>
      <c r="S22" s="70"/>
      <c r="T22" s="70"/>
      <c r="U22" s="70"/>
      <c r="V22" s="70"/>
      <c r="CP22" s="71"/>
      <c r="CQ22" s="71"/>
      <c r="CR22" s="71"/>
      <c r="CS22" s="71"/>
      <c r="CT22" s="71"/>
      <c r="CU22" s="71"/>
    </row>
    <row r="23" spans="1:99" ht="38.25" customHeight="1" thickBot="1">
      <c r="A23" s="795"/>
      <c r="B23" s="687"/>
      <c r="C23" s="704" t="s">
        <v>2</v>
      </c>
      <c r="D23" s="730" t="s">
        <v>1</v>
      </c>
      <c r="E23" s="1123" t="s">
        <v>520</v>
      </c>
      <c r="F23" s="685" t="s">
        <v>522</v>
      </c>
      <c r="G23" s="350" t="s">
        <v>71</v>
      </c>
      <c r="H23" s="14" t="s">
        <v>0</v>
      </c>
      <c r="I23" s="1128">
        <v>112</v>
      </c>
      <c r="J23" s="1129"/>
      <c r="K23" s="1129"/>
      <c r="L23" s="1130"/>
      <c r="M23" s="1120"/>
      <c r="N23" s="45"/>
      <c r="O23" s="70"/>
      <c r="P23" s="70"/>
      <c r="Q23" s="70"/>
      <c r="R23" s="70"/>
      <c r="S23" s="70"/>
      <c r="T23" s="70"/>
      <c r="U23" s="70"/>
      <c r="V23" s="70"/>
      <c r="CP23" s="71"/>
      <c r="CQ23" s="71"/>
      <c r="CR23" s="71"/>
      <c r="CS23" s="71"/>
      <c r="CT23" s="71"/>
      <c r="CU23" s="71"/>
    </row>
    <row r="24" spans="1:99" ht="38.25" customHeight="1" thickBot="1">
      <c r="A24" s="718"/>
      <c r="B24" s="1003"/>
      <c r="C24" s="1121"/>
      <c r="D24" s="1122"/>
      <c r="E24" s="1124"/>
      <c r="F24" s="720"/>
      <c r="G24" s="356" t="s">
        <v>2</v>
      </c>
      <c r="H24" s="22" t="s">
        <v>1</v>
      </c>
      <c r="I24" s="1131">
        <v>291</v>
      </c>
      <c r="J24" s="1132"/>
      <c r="K24" s="1132"/>
      <c r="L24" s="1133"/>
      <c r="M24" s="493">
        <v>-1</v>
      </c>
      <c r="N24" s="45"/>
      <c r="O24" s="70"/>
      <c r="P24" s="70"/>
      <c r="Q24" s="70"/>
      <c r="R24" s="70"/>
      <c r="S24" s="70"/>
      <c r="T24" s="70"/>
      <c r="U24" s="70"/>
      <c r="V24" s="70"/>
      <c r="CP24" s="71"/>
      <c r="CQ24" s="71"/>
      <c r="CR24" s="71"/>
      <c r="CS24" s="71"/>
      <c r="CT24" s="71"/>
      <c r="CU24" s="71"/>
    </row>
    <row r="25" spans="15:22" ht="13.5" thickBot="1">
      <c r="O25" s="70"/>
      <c r="P25" s="70"/>
      <c r="Q25" s="70"/>
      <c r="R25" s="70"/>
      <c r="S25" s="70"/>
      <c r="T25" s="70"/>
      <c r="U25" s="70"/>
      <c r="V25" s="70"/>
    </row>
    <row r="26" spans="1:99" ht="12.75">
      <c r="A26" s="84" t="s">
        <v>523</v>
      </c>
      <c r="B26" s="70"/>
      <c r="C26" s="70"/>
      <c r="D26" s="70"/>
      <c r="E26" s="70"/>
      <c r="F26" s="70"/>
      <c r="G26" s="70"/>
      <c r="H26" s="70"/>
      <c r="I26" s="744" t="s">
        <v>436</v>
      </c>
      <c r="J26" s="745"/>
      <c r="K26" s="745"/>
      <c r="L26" s="745"/>
      <c r="M26" s="746"/>
      <c r="N26" s="202"/>
      <c r="O26" s="202"/>
      <c r="P26" s="202"/>
      <c r="Q26" s="202"/>
      <c r="R26" s="202"/>
      <c r="S26" s="70"/>
      <c r="T26" s="70"/>
      <c r="U26" s="70"/>
      <c r="V26" s="70"/>
      <c r="CJ26" s="71"/>
      <c r="CK26" s="71"/>
      <c r="CL26" s="71"/>
      <c r="CM26" s="71"/>
      <c r="CN26" s="71"/>
      <c r="CO26" s="71"/>
      <c r="CP26" s="71"/>
      <c r="CQ26" s="71"/>
      <c r="CR26" s="71"/>
      <c r="CS26" s="71"/>
      <c r="CT26" s="71"/>
      <c r="CU26" s="71"/>
    </row>
    <row r="27" spans="1:99" ht="12.75">
      <c r="A27" s="70"/>
      <c r="B27" s="70"/>
      <c r="C27" s="70"/>
      <c r="D27" s="70"/>
      <c r="E27" s="70"/>
      <c r="F27" s="70"/>
      <c r="G27" s="70"/>
      <c r="H27" s="70"/>
      <c r="I27" s="747" t="s">
        <v>437</v>
      </c>
      <c r="J27" s="748"/>
      <c r="K27" s="748"/>
      <c r="L27" s="748"/>
      <c r="M27" s="749"/>
      <c r="N27" s="201"/>
      <c r="O27" s="201"/>
      <c r="P27" s="201"/>
      <c r="Q27" s="201"/>
      <c r="R27" s="201"/>
      <c r="S27" s="70"/>
      <c r="T27" s="70"/>
      <c r="U27" s="70"/>
      <c r="V27" s="70"/>
      <c r="CJ27" s="71"/>
      <c r="CK27" s="71"/>
      <c r="CL27" s="71"/>
      <c r="CM27" s="71"/>
      <c r="CN27" s="71"/>
      <c r="CO27" s="71"/>
      <c r="CP27" s="71"/>
      <c r="CQ27" s="71"/>
      <c r="CR27" s="71"/>
      <c r="CS27" s="71"/>
      <c r="CT27" s="71"/>
      <c r="CU27" s="71"/>
    </row>
    <row r="28" spans="1:99" ht="12.75">
      <c r="A28" s="70"/>
      <c r="B28" s="70"/>
      <c r="C28" s="70"/>
      <c r="D28" s="70"/>
      <c r="E28" s="70"/>
      <c r="F28" s="70"/>
      <c r="G28" s="70"/>
      <c r="H28" s="70"/>
      <c r="I28" s="747" t="s">
        <v>205</v>
      </c>
      <c r="J28" s="748"/>
      <c r="K28" s="748"/>
      <c r="L28" s="750"/>
      <c r="M28" s="315" t="s">
        <v>204</v>
      </c>
      <c r="N28" s="70"/>
      <c r="O28" s="70"/>
      <c r="P28" s="70"/>
      <c r="Q28" s="70"/>
      <c r="R28" s="70"/>
      <c r="S28" s="70"/>
      <c r="T28" s="70"/>
      <c r="U28" s="70"/>
      <c r="V28" s="70"/>
      <c r="CE28" s="71"/>
      <c r="CF28" s="71"/>
      <c r="CG28" s="71"/>
      <c r="CH28" s="71"/>
      <c r="CI28" s="71"/>
      <c r="CJ28" s="71"/>
      <c r="CK28" s="71"/>
      <c r="CL28" s="71"/>
      <c r="CM28" s="71"/>
      <c r="CN28" s="71"/>
      <c r="CO28" s="71"/>
      <c r="CP28" s="71"/>
      <c r="CQ28" s="71"/>
      <c r="CR28" s="71"/>
      <c r="CS28" s="71"/>
      <c r="CT28" s="71"/>
      <c r="CU28" s="71"/>
    </row>
    <row r="29" spans="1:99" ht="12.75" customHeight="1">
      <c r="A29" s="70"/>
      <c r="B29" s="70"/>
      <c r="C29" s="70"/>
      <c r="D29" s="70"/>
      <c r="E29" s="70"/>
      <c r="F29" s="70"/>
      <c r="G29" s="70"/>
      <c r="H29" s="70"/>
      <c r="I29" s="751" t="s">
        <v>438</v>
      </c>
      <c r="J29" s="752"/>
      <c r="K29" s="752"/>
      <c r="L29" s="753"/>
      <c r="M29" s="754" t="s">
        <v>283</v>
      </c>
      <c r="N29" s="70"/>
      <c r="O29" s="70"/>
      <c r="P29" s="70"/>
      <c r="Q29" s="70"/>
      <c r="R29" s="70"/>
      <c r="S29" s="70"/>
      <c r="T29" s="70"/>
      <c r="U29" s="70"/>
      <c r="V29" s="70"/>
      <c r="CE29" s="71"/>
      <c r="CF29" s="71"/>
      <c r="CG29" s="71"/>
      <c r="CH29" s="71"/>
      <c r="CI29" s="71"/>
      <c r="CJ29" s="71"/>
      <c r="CK29" s="71"/>
      <c r="CL29" s="71"/>
      <c r="CM29" s="71"/>
      <c r="CN29" s="71"/>
      <c r="CO29" s="71"/>
      <c r="CP29" s="71"/>
      <c r="CQ29" s="71"/>
      <c r="CR29" s="71"/>
      <c r="CS29" s="71"/>
      <c r="CT29" s="71"/>
      <c r="CU29" s="71"/>
    </row>
    <row r="30" spans="1:99" ht="12.75">
      <c r="A30" s="346"/>
      <c r="B30" s="346"/>
      <c r="C30" s="346"/>
      <c r="D30" s="346"/>
      <c r="E30" s="346"/>
      <c r="F30" s="346"/>
      <c r="G30" s="346"/>
      <c r="H30" s="346"/>
      <c r="I30" s="1007" t="s">
        <v>465</v>
      </c>
      <c r="J30" s="1008"/>
      <c r="K30" s="1008"/>
      <c r="L30" s="1009"/>
      <c r="M30" s="754"/>
      <c r="N30" s="45"/>
      <c r="O30" s="45"/>
      <c r="P30" s="3"/>
      <c r="Q30" s="70"/>
      <c r="R30" s="70"/>
      <c r="S30" s="70"/>
      <c r="T30" s="70"/>
      <c r="U30" s="70"/>
      <c r="V30" s="70"/>
      <c r="CP30" s="71"/>
      <c r="CQ30" s="71"/>
      <c r="CR30" s="71"/>
      <c r="CS30" s="71"/>
      <c r="CT30" s="71"/>
      <c r="CU30" s="71"/>
    </row>
    <row r="31" spans="1:99" ht="12.75">
      <c r="A31" s="346"/>
      <c r="B31" s="346"/>
      <c r="C31" s="346"/>
      <c r="D31" s="346"/>
      <c r="E31" s="346"/>
      <c r="F31" s="346"/>
      <c r="G31" s="346"/>
      <c r="H31" s="346"/>
      <c r="I31" s="822" t="s">
        <v>466</v>
      </c>
      <c r="J31" s="782"/>
      <c r="K31" s="782"/>
      <c r="L31" s="783"/>
      <c r="M31" s="754"/>
      <c r="N31" s="45"/>
      <c r="O31" s="45"/>
      <c r="P31" s="3"/>
      <c r="Q31" s="70"/>
      <c r="R31" s="70"/>
      <c r="S31" s="70"/>
      <c r="T31" s="70"/>
      <c r="U31" s="70"/>
      <c r="V31" s="70"/>
      <c r="CP31" s="71"/>
      <c r="CQ31" s="71"/>
      <c r="CR31" s="71"/>
      <c r="CS31" s="71"/>
      <c r="CT31" s="71"/>
      <c r="CU31" s="71"/>
    </row>
    <row r="32" spans="1:99" ht="12.75">
      <c r="A32" s="346"/>
      <c r="B32" s="346"/>
      <c r="C32" s="346"/>
      <c r="D32" s="346"/>
      <c r="E32" s="346"/>
      <c r="F32" s="346"/>
      <c r="G32" s="346"/>
      <c r="H32" s="346"/>
      <c r="I32" s="513" t="s">
        <v>125</v>
      </c>
      <c r="J32" s="211" t="s">
        <v>272</v>
      </c>
      <c r="K32" s="211" t="s">
        <v>314</v>
      </c>
      <c r="L32" s="348" t="s">
        <v>2</v>
      </c>
      <c r="M32" s="754"/>
      <c r="N32" s="45"/>
      <c r="O32" s="360"/>
      <c r="P32" s="3"/>
      <c r="Q32" s="70"/>
      <c r="R32" s="70"/>
      <c r="S32" s="70"/>
      <c r="T32" s="70"/>
      <c r="U32" s="70"/>
      <c r="V32" s="70"/>
      <c r="CP32" s="71"/>
      <c r="CQ32" s="71"/>
      <c r="CR32" s="71"/>
      <c r="CS32" s="71"/>
      <c r="CT32" s="71"/>
      <c r="CU32" s="71"/>
    </row>
    <row r="33" spans="1:99" ht="27" customHeight="1" thickBot="1">
      <c r="A33" s="346"/>
      <c r="B33" s="346"/>
      <c r="C33" s="346"/>
      <c r="D33" s="346"/>
      <c r="E33" s="346"/>
      <c r="F33" s="346"/>
      <c r="G33" s="346"/>
      <c r="H33" s="346"/>
      <c r="I33" s="496" t="s">
        <v>274</v>
      </c>
      <c r="J33" s="337" t="s">
        <v>313</v>
      </c>
      <c r="K33" s="337" t="s">
        <v>278</v>
      </c>
      <c r="L33" s="337" t="s">
        <v>3</v>
      </c>
      <c r="M33" s="755"/>
      <c r="N33" s="45"/>
      <c r="O33" s="360"/>
      <c r="P33" s="3"/>
      <c r="Q33" s="70"/>
      <c r="R33" s="70"/>
      <c r="S33" s="70"/>
      <c r="T33" s="70"/>
      <c r="U33" s="70"/>
      <c r="V33" s="70"/>
      <c r="CP33" s="71"/>
      <c r="CQ33" s="71"/>
      <c r="CR33" s="71"/>
      <c r="CS33" s="71"/>
      <c r="CT33" s="71"/>
      <c r="CU33" s="71"/>
    </row>
    <row r="34" spans="1:99" ht="35.25" customHeight="1">
      <c r="A34" s="716" t="s">
        <v>519</v>
      </c>
      <c r="B34" s="1002" t="s">
        <v>521</v>
      </c>
      <c r="C34" s="358" t="s">
        <v>71</v>
      </c>
      <c r="D34" s="74" t="s">
        <v>0</v>
      </c>
      <c r="E34" s="74"/>
      <c r="F34" s="74"/>
      <c r="G34" s="74"/>
      <c r="H34" s="74"/>
      <c r="I34" s="145">
        <v>81</v>
      </c>
      <c r="J34" s="154">
        <v>0</v>
      </c>
      <c r="K34" s="154">
        <v>0</v>
      </c>
      <c r="L34" s="146">
        <v>14</v>
      </c>
      <c r="M34" s="364"/>
      <c r="N34" s="392">
        <f>SUM(I34:M34)</f>
        <v>95</v>
      </c>
      <c r="O34" s="360"/>
      <c r="P34" s="3"/>
      <c r="Q34" s="70"/>
      <c r="R34" s="70"/>
      <c r="S34" s="70"/>
      <c r="T34" s="70"/>
      <c r="U34" s="70"/>
      <c r="V34" s="70"/>
      <c r="CP34" s="71"/>
      <c r="CQ34" s="71"/>
      <c r="CR34" s="71"/>
      <c r="CS34" s="71"/>
      <c r="CT34" s="71"/>
      <c r="CU34" s="71"/>
    </row>
    <row r="35" spans="1:99" ht="35.25" customHeight="1" thickBot="1">
      <c r="A35" s="795"/>
      <c r="B35" s="687"/>
      <c r="C35" s="704" t="s">
        <v>2</v>
      </c>
      <c r="D35" s="730" t="s">
        <v>1</v>
      </c>
      <c r="E35" s="1123" t="s">
        <v>520</v>
      </c>
      <c r="F35" s="685" t="s">
        <v>522</v>
      </c>
      <c r="G35" s="14" t="s">
        <v>71</v>
      </c>
      <c r="H35" s="14" t="s">
        <v>0</v>
      </c>
      <c r="I35" s="324">
        <v>4</v>
      </c>
      <c r="J35" s="325">
        <v>2</v>
      </c>
      <c r="K35" s="325">
        <v>0</v>
      </c>
      <c r="L35" s="178">
        <v>15</v>
      </c>
      <c r="M35" s="495"/>
      <c r="N35" s="392">
        <f>SUM(I35:M35)</f>
        <v>21</v>
      </c>
      <c r="O35" s="360"/>
      <c r="P35" s="3"/>
      <c r="Q35" s="70"/>
      <c r="R35" s="70"/>
      <c r="S35" s="70"/>
      <c r="T35" s="70"/>
      <c r="U35" s="70"/>
      <c r="V35" s="70"/>
      <c r="CP35" s="71"/>
      <c r="CQ35" s="71"/>
      <c r="CR35" s="71"/>
      <c r="CS35" s="71"/>
      <c r="CT35" s="71"/>
      <c r="CU35" s="71"/>
    </row>
    <row r="36" spans="1:99" ht="35.25" customHeight="1" thickBot="1">
      <c r="A36" s="718"/>
      <c r="B36" s="1003"/>
      <c r="C36" s="1121"/>
      <c r="D36" s="1122"/>
      <c r="E36" s="1124"/>
      <c r="F36" s="720"/>
      <c r="G36" s="22" t="s">
        <v>2</v>
      </c>
      <c r="H36" s="22" t="s">
        <v>1</v>
      </c>
      <c r="I36" s="489">
        <v>3955</v>
      </c>
      <c r="J36" s="490">
        <v>634</v>
      </c>
      <c r="K36" s="490">
        <v>169</v>
      </c>
      <c r="L36" s="491">
        <v>5001</v>
      </c>
      <c r="M36" s="181">
        <v>1428</v>
      </c>
      <c r="N36" s="392">
        <f>SUM(I36:M36)</f>
        <v>11187</v>
      </c>
      <c r="O36" s="360"/>
      <c r="P36" s="3"/>
      <c r="Q36" s="70"/>
      <c r="R36" s="175"/>
      <c r="S36" s="70"/>
      <c r="T36" s="70"/>
      <c r="U36" s="175"/>
      <c r="V36" s="175"/>
      <c r="CP36" s="71"/>
      <c r="CQ36" s="71"/>
      <c r="CR36" s="71"/>
      <c r="CS36" s="71"/>
      <c r="CT36" s="71"/>
      <c r="CU36" s="71"/>
    </row>
    <row r="37" spans="14:15" ht="12.75">
      <c r="N37" s="392">
        <f>SUM(N34:N36)</f>
        <v>11303</v>
      </c>
      <c r="O37" s="360"/>
    </row>
    <row r="38" spans="15:22" ht="12.75">
      <c r="O38" s="360"/>
      <c r="R38" s="218"/>
      <c r="U38" s="102"/>
      <c r="V38" s="494"/>
    </row>
  </sheetData>
  <sheetProtection/>
  <mergeCells count="33">
    <mergeCell ref="I19:L19"/>
    <mergeCell ref="I30:L30"/>
    <mergeCell ref="I31:L31"/>
    <mergeCell ref="I22:L22"/>
    <mergeCell ref="I23:L23"/>
    <mergeCell ref="I24:L24"/>
    <mergeCell ref="A34:A36"/>
    <mergeCell ref="B34:B36"/>
    <mergeCell ref="C35:C36"/>
    <mergeCell ref="D35:D36"/>
    <mergeCell ref="E35:E36"/>
    <mergeCell ref="F35:F36"/>
    <mergeCell ref="I26:M26"/>
    <mergeCell ref="I27:M27"/>
    <mergeCell ref="I28:L28"/>
    <mergeCell ref="I29:L29"/>
    <mergeCell ref="M29:M33"/>
    <mergeCell ref="A22:A24"/>
    <mergeCell ref="B22:B24"/>
    <mergeCell ref="I17:L17"/>
    <mergeCell ref="M17:M21"/>
    <mergeCell ref="L6:L7"/>
    <mergeCell ref="M6:M8"/>
    <mergeCell ref="A12:M12"/>
    <mergeCell ref="I14:M14"/>
    <mergeCell ref="I15:M15"/>
    <mergeCell ref="I16:L16"/>
    <mergeCell ref="M22:M23"/>
    <mergeCell ref="C23:C24"/>
    <mergeCell ref="D23:D24"/>
    <mergeCell ref="E23:E24"/>
    <mergeCell ref="F23:F24"/>
    <mergeCell ref="I18:L18"/>
  </mergeCells>
  <printOptions horizontalCentered="1" verticalCentered="1"/>
  <pageMargins left="0" right="0" top="0" bottom="0"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O58"/>
  <sheetViews>
    <sheetView view="pageBreakPreview" zoomScale="75" zoomScaleSheetLayoutView="75" zoomScalePageLayoutView="0" workbookViewId="0" topLeftCell="A1">
      <selection activeCell="A1" sqref="A1"/>
    </sheetView>
  </sheetViews>
  <sheetFormatPr defaultColWidth="9.140625" defaultRowHeight="12.75"/>
  <cols>
    <col min="1" max="1" width="4.57421875" style="71" customWidth="1"/>
    <col min="2" max="2" width="3.7109375" style="71" customWidth="1"/>
    <col min="3" max="3" width="4.28125" style="71" customWidth="1"/>
    <col min="4" max="4" width="16.140625" style="71" customWidth="1"/>
    <col min="5" max="5" width="8.28125" style="71" customWidth="1"/>
    <col min="6" max="9" width="11.421875" style="71" customWidth="1"/>
    <col min="10" max="12" width="10.28125" style="45" customWidth="1"/>
    <col min="13" max="13" width="10.28125" style="3" customWidth="1"/>
    <col min="14" max="14" width="10.28125" style="70" customWidth="1"/>
    <col min="15" max="90" width="9.140625" style="70" customWidth="1"/>
    <col min="91" max="16384" width="9.140625" style="71" customWidth="1"/>
  </cols>
  <sheetData>
    <row r="1" ht="12.75">
      <c r="A1" s="84" t="s">
        <v>230</v>
      </c>
    </row>
    <row r="2" ht="12.75">
      <c r="A2" t="s">
        <v>229</v>
      </c>
    </row>
    <row r="3" ht="13.5" thickBot="1">
      <c r="E3" s="2"/>
    </row>
    <row r="4" spans="1:24" ht="12.75">
      <c r="A4" s="85">
        <v>-1</v>
      </c>
      <c r="B4" s="85" t="s">
        <v>67</v>
      </c>
      <c r="C4" s="86"/>
      <c r="D4" s="86"/>
      <c r="E4" s="101">
        <f>SUM(F34:F42)</f>
        <v>1836</v>
      </c>
      <c r="F4" s="101">
        <f>E4</f>
        <v>1836</v>
      </c>
      <c r="G4" s="101">
        <f>F4</f>
        <v>1836</v>
      </c>
      <c r="H4" s="71"/>
      <c r="I4" s="84" t="s">
        <v>228</v>
      </c>
      <c r="J4" s="84"/>
      <c r="K4" s="71"/>
      <c r="L4" s="71"/>
      <c r="M4" s="45"/>
      <c r="N4" s="45"/>
      <c r="O4" s="91"/>
      <c r="P4" s="69"/>
      <c r="Q4" s="92"/>
      <c r="R4" s="92"/>
      <c r="S4" s="2"/>
      <c r="T4" s="2"/>
      <c r="U4" s="2"/>
      <c r="V4" s="2"/>
      <c r="X4" s="2"/>
    </row>
    <row r="5" spans="1:93" ht="12.75">
      <c r="A5" s="99">
        <v>111</v>
      </c>
      <c r="B5" s="99" t="s">
        <v>237</v>
      </c>
      <c r="E5" s="100">
        <f>SUM(E34)</f>
        <v>5196</v>
      </c>
      <c r="F5" s="784">
        <f>SUM(E5:E6)</f>
        <v>5225</v>
      </c>
      <c r="G5" s="784">
        <f>SUM(F5:F12)</f>
        <v>10822</v>
      </c>
      <c r="I5" s="84"/>
      <c r="J5" s="191">
        <f>F5/G5</f>
        <v>0.48281278876362965</v>
      </c>
      <c r="K5" s="71"/>
      <c r="L5" s="71"/>
      <c r="M5" s="45"/>
      <c r="N5" s="45"/>
      <c r="CM5" s="70"/>
      <c r="CN5" s="70"/>
      <c r="CO5" s="70"/>
    </row>
    <row r="6" spans="1:93" ht="12.75">
      <c r="A6" s="80">
        <v>181</v>
      </c>
      <c r="B6" s="81" t="s">
        <v>222</v>
      </c>
      <c r="E6" s="134">
        <f>SUM(E35)</f>
        <v>29</v>
      </c>
      <c r="F6" s="784"/>
      <c r="G6" s="784"/>
      <c r="I6" s="84"/>
      <c r="J6" s="84"/>
      <c r="K6" s="71"/>
      <c r="L6" s="71"/>
      <c r="M6" s="45"/>
      <c r="N6" s="45"/>
      <c r="CM6" s="70"/>
      <c r="CN6" s="70"/>
      <c r="CO6" s="70"/>
    </row>
    <row r="7" spans="1:93" ht="12.75">
      <c r="A7" s="82">
        <v>210</v>
      </c>
      <c r="B7" s="83" t="s">
        <v>70</v>
      </c>
      <c r="E7" s="100">
        <f>SUM(E37)</f>
        <v>2635</v>
      </c>
      <c r="F7" s="784">
        <f>SUM(E7:E12)</f>
        <v>5597</v>
      </c>
      <c r="G7" s="784"/>
      <c r="J7" s="71"/>
      <c r="K7" s="71"/>
      <c r="L7" s="71"/>
      <c r="M7" s="71"/>
      <c r="N7" s="71"/>
      <c r="CM7" s="70"/>
      <c r="CN7" s="70"/>
      <c r="CO7" s="70"/>
    </row>
    <row r="8" spans="1:93" ht="12.75">
      <c r="A8" s="80">
        <v>221</v>
      </c>
      <c r="B8" s="81" t="s">
        <v>233</v>
      </c>
      <c r="E8" s="100">
        <f>SUM(E38)</f>
        <v>1493</v>
      </c>
      <c r="F8" s="784"/>
      <c r="G8" s="784"/>
      <c r="J8" s="71"/>
      <c r="K8" s="71"/>
      <c r="L8" s="71"/>
      <c r="M8" s="71"/>
      <c r="N8" s="71"/>
      <c r="CM8" s="70"/>
      <c r="CN8" s="70"/>
      <c r="CO8" s="70"/>
    </row>
    <row r="9" spans="1:93" ht="12.75">
      <c r="A9" s="23">
        <v>231</v>
      </c>
      <c r="B9" s="23" t="s">
        <v>234</v>
      </c>
      <c r="E9" s="100">
        <f>SUM(E39)</f>
        <v>453</v>
      </c>
      <c r="F9" s="784"/>
      <c r="G9" s="784"/>
      <c r="J9" s="71"/>
      <c r="K9" s="71"/>
      <c r="L9" s="71"/>
      <c r="M9" s="71"/>
      <c r="N9" s="71"/>
      <c r="CM9" s="70"/>
      <c r="CN9" s="70"/>
      <c r="CO9" s="70"/>
    </row>
    <row r="10" spans="1:93" ht="12.75">
      <c r="A10" s="82">
        <v>250</v>
      </c>
      <c r="B10" s="83" t="s">
        <v>232</v>
      </c>
      <c r="E10" s="100">
        <f>SUM(E36)</f>
        <v>952</v>
      </c>
      <c r="F10" s="784"/>
      <c r="G10" s="784"/>
      <c r="J10" s="71"/>
      <c r="K10" s="71"/>
      <c r="L10" s="71"/>
      <c r="M10" s="71"/>
      <c r="N10" s="71"/>
      <c r="CM10" s="70"/>
      <c r="CN10" s="70"/>
      <c r="CO10" s="70"/>
    </row>
    <row r="11" spans="1:93" ht="12.75">
      <c r="A11" s="23">
        <v>291</v>
      </c>
      <c r="B11" s="23" t="s">
        <v>235</v>
      </c>
      <c r="E11" s="100">
        <f>SUM(E40)</f>
        <v>55</v>
      </c>
      <c r="F11" s="784"/>
      <c r="G11" s="784"/>
      <c r="J11" s="71"/>
      <c r="K11" s="71"/>
      <c r="L11" s="71"/>
      <c r="M11" s="71"/>
      <c r="N11" s="71"/>
      <c r="CM11" s="70"/>
      <c r="CN11" s="70"/>
      <c r="CO11" s="70"/>
    </row>
    <row r="12" spans="1:93" ht="12.75">
      <c r="A12" s="23">
        <v>299</v>
      </c>
      <c r="B12" s="23" t="s">
        <v>238</v>
      </c>
      <c r="E12" s="134">
        <f>SUM(E41)</f>
        <v>9</v>
      </c>
      <c r="F12" s="784"/>
      <c r="G12" s="784"/>
      <c r="J12" s="71"/>
      <c r="K12" s="71"/>
      <c r="L12" s="71"/>
      <c r="M12" s="71"/>
      <c r="N12" s="71"/>
      <c r="CM12" s="70"/>
      <c r="CN12" s="70"/>
      <c r="CO12" s="70"/>
    </row>
    <row r="13" spans="1:93" ht="12.75">
      <c r="A13" s="98">
        <v>999</v>
      </c>
      <c r="B13" s="98" t="s">
        <v>231</v>
      </c>
      <c r="E13" s="100">
        <f>SUM(E42)</f>
        <v>0</v>
      </c>
      <c r="F13" s="134">
        <f>E13</f>
        <v>0</v>
      </c>
      <c r="G13" s="134">
        <f>F13</f>
        <v>0</v>
      </c>
      <c r="J13" s="71"/>
      <c r="K13" s="71"/>
      <c r="L13" s="71"/>
      <c r="M13" s="71"/>
      <c r="N13" s="71"/>
      <c r="CM13" s="70"/>
      <c r="CN13" s="70"/>
      <c r="CO13" s="70"/>
    </row>
    <row r="14" spans="1:93" ht="13.5" thickBot="1">
      <c r="A14" s="88" t="s">
        <v>2</v>
      </c>
      <c r="B14" s="85" t="s">
        <v>68</v>
      </c>
      <c r="C14" s="86"/>
      <c r="D14" s="86"/>
      <c r="E14" s="187">
        <v>0</v>
      </c>
      <c r="F14" s="187">
        <f>E14</f>
        <v>0</v>
      </c>
      <c r="G14" s="187">
        <f>F14</f>
        <v>0</v>
      </c>
      <c r="J14" s="71"/>
      <c r="K14" s="71"/>
      <c r="L14" s="71"/>
      <c r="M14" s="71"/>
      <c r="N14" s="71"/>
      <c r="CM14" s="70"/>
      <c r="CN14" s="70"/>
      <c r="CO14" s="70"/>
    </row>
    <row r="15" spans="5:24" s="89" customFormat="1" ht="13.5" thickBot="1">
      <c r="E15" s="186"/>
      <c r="G15" s="188">
        <f>SUM(G4:G14)</f>
        <v>12658</v>
      </c>
      <c r="O15" s="91"/>
      <c r="P15" s="87"/>
      <c r="Q15" s="93"/>
      <c r="R15" s="93"/>
      <c r="S15" s="94"/>
      <c r="T15" s="94"/>
      <c r="U15" s="94"/>
      <c r="V15" s="94"/>
      <c r="W15" s="94"/>
      <c r="X15" s="94"/>
    </row>
    <row r="16" spans="5:90" ht="13.5" thickTop="1">
      <c r="E16" s="45"/>
      <c r="F16" s="45"/>
      <c r="G16" s="45"/>
      <c r="H16" s="3"/>
      <c r="I16" s="70"/>
      <c r="J16" s="70"/>
      <c r="K16" s="70"/>
      <c r="L16" s="70"/>
      <c r="M16" s="70"/>
      <c r="CH16" s="71"/>
      <c r="CI16" s="71"/>
      <c r="CJ16" s="71"/>
      <c r="CK16" s="71"/>
      <c r="CL16" s="71"/>
    </row>
    <row r="17" spans="1:90" ht="13.5" thickBot="1">
      <c r="A17" s="70"/>
      <c r="B17" s="70"/>
      <c r="C17" s="70"/>
      <c r="D17" s="70"/>
      <c r="F17" s="45"/>
      <c r="G17" s="45"/>
      <c r="H17" s="45"/>
      <c r="I17" s="3"/>
      <c r="J17" s="70"/>
      <c r="K17" s="70"/>
      <c r="L17" s="70"/>
      <c r="M17" s="70"/>
      <c r="CI17" s="71"/>
      <c r="CJ17" s="71"/>
      <c r="CK17" s="71"/>
      <c r="CL17" s="71"/>
    </row>
    <row r="18" spans="1:90" ht="13.5" thickTop="1">
      <c r="A18" s="84" t="s">
        <v>230</v>
      </c>
      <c r="B18" s="70"/>
      <c r="C18" s="70"/>
      <c r="D18" s="70"/>
      <c r="E18" s="788" t="s">
        <v>203</v>
      </c>
      <c r="F18" s="789"/>
      <c r="G18" s="45"/>
      <c r="H18" s="45"/>
      <c r="I18" s="3"/>
      <c r="J18" s="70"/>
      <c r="K18" s="70"/>
      <c r="L18" s="70"/>
      <c r="M18" s="70"/>
      <c r="CI18" s="71"/>
      <c r="CJ18" s="71"/>
      <c r="CK18" s="71"/>
      <c r="CL18" s="71"/>
    </row>
    <row r="19" spans="1:90" ht="12.75">
      <c r="A19" s="70"/>
      <c r="B19" s="70"/>
      <c r="C19" s="70"/>
      <c r="D19" s="70"/>
      <c r="E19" s="790" t="s">
        <v>69</v>
      </c>
      <c r="F19" s="791"/>
      <c r="G19" s="45"/>
      <c r="H19" s="45"/>
      <c r="I19" s="3"/>
      <c r="J19" s="70"/>
      <c r="K19" s="70"/>
      <c r="L19" s="70"/>
      <c r="M19" s="70"/>
      <c r="CI19" s="71"/>
      <c r="CJ19" s="71"/>
      <c r="CK19" s="71"/>
      <c r="CL19" s="71"/>
    </row>
    <row r="20" spans="1:90" ht="13.5" thickBot="1">
      <c r="A20" s="70"/>
      <c r="B20" s="70"/>
      <c r="C20" s="70"/>
      <c r="D20" s="70"/>
      <c r="E20" s="180" t="s">
        <v>205</v>
      </c>
      <c r="F20" s="183" t="s">
        <v>204</v>
      </c>
      <c r="G20" s="45"/>
      <c r="H20" s="45"/>
      <c r="I20" s="3"/>
      <c r="J20" s="70"/>
      <c r="K20" s="70"/>
      <c r="L20" s="70"/>
      <c r="M20" s="70"/>
      <c r="CI20" s="71"/>
      <c r="CJ20" s="71"/>
      <c r="CK20" s="71"/>
      <c r="CL20" s="71"/>
    </row>
    <row r="21" spans="1:90" ht="15.75">
      <c r="A21" s="716" t="s">
        <v>208</v>
      </c>
      <c r="B21" s="796" t="s">
        <v>209</v>
      </c>
      <c r="C21" s="37" t="s">
        <v>25</v>
      </c>
      <c r="D21" s="141" t="s">
        <v>236</v>
      </c>
      <c r="E21" s="193">
        <v>111</v>
      </c>
      <c r="F21" s="792">
        <v>-1</v>
      </c>
      <c r="G21" s="45"/>
      <c r="H21" s="45"/>
      <c r="I21" s="3"/>
      <c r="J21" s="70"/>
      <c r="K21" s="70"/>
      <c r="L21" s="70"/>
      <c r="M21" s="70"/>
      <c r="CI21" s="71"/>
      <c r="CJ21" s="71"/>
      <c r="CK21" s="71"/>
      <c r="CL21" s="71"/>
    </row>
    <row r="22" spans="1:90" ht="16.5" thickBot="1">
      <c r="A22" s="795"/>
      <c r="B22" s="738"/>
      <c r="C22" s="53" t="s">
        <v>130</v>
      </c>
      <c r="D22" s="5" t="s">
        <v>5</v>
      </c>
      <c r="E22" s="194">
        <v>181</v>
      </c>
      <c r="F22" s="793"/>
      <c r="G22" s="45"/>
      <c r="H22" s="45"/>
      <c r="I22" s="3"/>
      <c r="J22" s="70"/>
      <c r="K22" s="70"/>
      <c r="L22" s="70"/>
      <c r="M22" s="70"/>
      <c r="CI22" s="71"/>
      <c r="CJ22" s="71"/>
      <c r="CK22" s="71"/>
      <c r="CL22" s="71"/>
    </row>
    <row r="23" spans="1:90" ht="15.75">
      <c r="A23" s="717"/>
      <c r="B23" s="797"/>
      <c r="C23" s="36" t="s">
        <v>108</v>
      </c>
      <c r="D23" s="17" t="s">
        <v>202</v>
      </c>
      <c r="E23" s="185">
        <v>250</v>
      </c>
      <c r="F23" s="793"/>
      <c r="G23" s="45"/>
      <c r="H23" s="45"/>
      <c r="I23" s="3"/>
      <c r="J23" s="70"/>
      <c r="K23" s="70"/>
      <c r="L23" s="70"/>
      <c r="M23" s="70"/>
      <c r="CI23" s="71"/>
      <c r="CJ23" s="71"/>
      <c r="CK23" s="71"/>
      <c r="CL23" s="71"/>
    </row>
    <row r="24" spans="1:90" ht="15.75">
      <c r="A24" s="717"/>
      <c r="B24" s="797"/>
      <c r="C24" s="36" t="s">
        <v>126</v>
      </c>
      <c r="D24" s="17" t="s">
        <v>213</v>
      </c>
      <c r="E24" s="184">
        <v>210</v>
      </c>
      <c r="F24" s="793"/>
      <c r="G24" s="45"/>
      <c r="H24" s="45"/>
      <c r="I24" s="3"/>
      <c r="J24" s="70"/>
      <c r="K24" s="70"/>
      <c r="L24" s="70"/>
      <c r="M24" s="70"/>
      <c r="CI24" s="71"/>
      <c r="CJ24" s="71"/>
      <c r="CK24" s="71"/>
      <c r="CL24" s="71"/>
    </row>
    <row r="25" spans="1:90" ht="15.75">
      <c r="A25" s="717"/>
      <c r="B25" s="797"/>
      <c r="C25" s="36" t="s">
        <v>127</v>
      </c>
      <c r="D25" s="17" t="s">
        <v>214</v>
      </c>
      <c r="E25" s="184">
        <v>221</v>
      </c>
      <c r="F25" s="793"/>
      <c r="G25" s="45"/>
      <c r="H25" s="45"/>
      <c r="I25" s="3"/>
      <c r="J25" s="70"/>
      <c r="K25" s="70"/>
      <c r="L25" s="70"/>
      <c r="M25" s="70"/>
      <c r="CI25" s="71"/>
      <c r="CJ25" s="71"/>
      <c r="CK25" s="71"/>
      <c r="CL25" s="71"/>
    </row>
    <row r="26" spans="1:90" ht="15.75">
      <c r="A26" s="717"/>
      <c r="B26" s="797"/>
      <c r="C26" s="36" t="s">
        <v>128</v>
      </c>
      <c r="D26" s="17" t="s">
        <v>215</v>
      </c>
      <c r="E26" s="184">
        <v>231</v>
      </c>
      <c r="F26" s="793"/>
      <c r="G26" s="45"/>
      <c r="H26" s="45"/>
      <c r="I26" s="3"/>
      <c r="J26" s="70"/>
      <c r="K26" s="70"/>
      <c r="L26" s="70"/>
      <c r="M26" s="70"/>
      <c r="CI26" s="71"/>
      <c r="CJ26" s="71"/>
      <c r="CK26" s="71"/>
      <c r="CL26" s="71"/>
    </row>
    <row r="27" spans="1:90" ht="15.75">
      <c r="A27" s="717"/>
      <c r="B27" s="797"/>
      <c r="C27" s="36" t="s">
        <v>129</v>
      </c>
      <c r="D27" s="17" t="s">
        <v>216</v>
      </c>
      <c r="E27" s="184">
        <v>291</v>
      </c>
      <c r="F27" s="793"/>
      <c r="G27" s="45"/>
      <c r="H27" s="45"/>
      <c r="I27" s="3"/>
      <c r="J27" s="70"/>
      <c r="K27" s="70"/>
      <c r="L27" s="70"/>
      <c r="M27" s="70"/>
      <c r="CI27" s="71"/>
      <c r="CJ27" s="71"/>
      <c r="CK27" s="71"/>
      <c r="CL27" s="71"/>
    </row>
    <row r="28" spans="1:90" ht="16.5" thickBot="1">
      <c r="A28" s="717"/>
      <c r="B28" s="797"/>
      <c r="C28" s="36" t="s">
        <v>131</v>
      </c>
      <c r="D28" s="17" t="s">
        <v>65</v>
      </c>
      <c r="E28" s="182">
        <v>299</v>
      </c>
      <c r="F28" s="793"/>
      <c r="G28" s="45"/>
      <c r="H28" s="45"/>
      <c r="I28" s="3"/>
      <c r="J28" s="70"/>
      <c r="K28" s="70"/>
      <c r="L28" s="70"/>
      <c r="M28" s="70"/>
      <c r="CI28" s="71"/>
      <c r="CJ28" s="71"/>
      <c r="CK28" s="71"/>
      <c r="CL28" s="71"/>
    </row>
    <row r="29" spans="1:90" ht="16.5" thickBot="1">
      <c r="A29" s="718"/>
      <c r="B29" s="798"/>
      <c r="C29" s="51" t="s">
        <v>2</v>
      </c>
      <c r="D29" s="177" t="s">
        <v>212</v>
      </c>
      <c r="E29" s="192">
        <v>999</v>
      </c>
      <c r="F29" s="794"/>
      <c r="G29" s="45"/>
      <c r="H29" s="45"/>
      <c r="I29" s="3"/>
      <c r="J29" s="70"/>
      <c r="K29" s="70"/>
      <c r="L29" s="70"/>
      <c r="M29" s="70"/>
      <c r="CI29" s="71"/>
      <c r="CJ29" s="71"/>
      <c r="CK29" s="71"/>
      <c r="CL29" s="71"/>
    </row>
    <row r="30" spans="6:90" ht="13.5" thickBot="1">
      <c r="F30" s="45"/>
      <c r="G30" s="45"/>
      <c r="H30" s="45"/>
      <c r="I30" s="3"/>
      <c r="J30" s="70"/>
      <c r="K30" s="70"/>
      <c r="L30" s="70"/>
      <c r="M30" s="70"/>
      <c r="CI30" s="71"/>
      <c r="CJ30" s="71"/>
      <c r="CK30" s="71"/>
      <c r="CL30" s="71"/>
    </row>
    <row r="31" spans="1:90" ht="13.5" thickTop="1">
      <c r="A31" s="84" t="s">
        <v>230</v>
      </c>
      <c r="B31" s="70"/>
      <c r="C31" s="70"/>
      <c r="D31" s="70"/>
      <c r="E31" s="788" t="s">
        <v>203</v>
      </c>
      <c r="F31" s="789"/>
      <c r="G31" s="45"/>
      <c r="H31" s="45"/>
      <c r="I31" s="3"/>
      <c r="J31" s="70"/>
      <c r="K31" s="70"/>
      <c r="L31" s="70"/>
      <c r="M31" s="70"/>
      <c r="CI31" s="71"/>
      <c r="CJ31" s="71"/>
      <c r="CK31" s="71"/>
      <c r="CL31" s="71"/>
    </row>
    <row r="32" spans="1:90" ht="12.75">
      <c r="A32" s="70"/>
      <c r="B32" s="70"/>
      <c r="C32" s="70"/>
      <c r="D32" s="70"/>
      <c r="E32" s="790" t="s">
        <v>69</v>
      </c>
      <c r="F32" s="791"/>
      <c r="G32" s="45"/>
      <c r="H32" s="45"/>
      <c r="I32" s="3"/>
      <c r="J32" s="70"/>
      <c r="K32" s="70"/>
      <c r="L32" s="70"/>
      <c r="M32" s="70"/>
      <c r="CI32" s="71"/>
      <c r="CJ32" s="71"/>
      <c r="CK32" s="71"/>
      <c r="CL32" s="71"/>
    </row>
    <row r="33" spans="1:90" ht="13.5" thickBot="1">
      <c r="A33" s="70"/>
      <c r="B33" s="70"/>
      <c r="C33" s="70"/>
      <c r="D33" s="70"/>
      <c r="E33" s="180" t="s">
        <v>205</v>
      </c>
      <c r="F33" s="183" t="s">
        <v>204</v>
      </c>
      <c r="G33" s="45"/>
      <c r="H33" s="45"/>
      <c r="I33" s="3"/>
      <c r="J33" s="70"/>
      <c r="K33" s="70"/>
      <c r="L33" s="70"/>
      <c r="M33" s="70"/>
      <c r="CI33" s="71"/>
      <c r="CJ33" s="71"/>
      <c r="CK33" s="71"/>
      <c r="CL33" s="71"/>
    </row>
    <row r="34" spans="1:90" ht="12.75">
      <c r="A34" s="716" t="s">
        <v>208</v>
      </c>
      <c r="B34" s="796" t="s">
        <v>209</v>
      </c>
      <c r="C34" s="37" t="s">
        <v>25</v>
      </c>
      <c r="D34" s="141" t="s">
        <v>236</v>
      </c>
      <c r="E34" s="195">
        <f>4539+525+99+33</f>
        <v>5196</v>
      </c>
      <c r="F34" s="785">
        <v>0</v>
      </c>
      <c r="G34" s="45"/>
      <c r="H34" s="45"/>
      <c r="I34" s="3"/>
      <c r="J34" s="70"/>
      <c r="K34" s="70"/>
      <c r="L34" s="70"/>
      <c r="M34" s="70"/>
      <c r="CI34" s="71"/>
      <c r="CJ34" s="71"/>
      <c r="CK34" s="71"/>
      <c r="CL34" s="71"/>
    </row>
    <row r="35" spans="1:90" ht="13.5" thickBot="1">
      <c r="A35" s="795"/>
      <c r="B35" s="738"/>
      <c r="C35" s="53" t="s">
        <v>130</v>
      </c>
      <c r="D35" s="5" t="s">
        <v>5</v>
      </c>
      <c r="E35" s="196">
        <f>29</f>
        <v>29</v>
      </c>
      <c r="F35" s="786"/>
      <c r="G35" s="45"/>
      <c r="H35" s="45"/>
      <c r="I35" s="3"/>
      <c r="J35" s="70"/>
      <c r="K35" s="70"/>
      <c r="L35" s="70"/>
      <c r="M35" s="70"/>
      <c r="CI35" s="71"/>
      <c r="CJ35" s="71"/>
      <c r="CK35" s="71"/>
      <c r="CL35" s="71"/>
    </row>
    <row r="36" spans="1:90" ht="12.75">
      <c r="A36" s="717"/>
      <c r="B36" s="797"/>
      <c r="C36" s="36" t="s">
        <v>108</v>
      </c>
      <c r="D36" s="17" t="s">
        <v>202</v>
      </c>
      <c r="E36" s="197">
        <v>952</v>
      </c>
      <c r="F36" s="786"/>
      <c r="G36" s="45"/>
      <c r="H36" s="45"/>
      <c r="I36" s="3"/>
      <c r="J36" s="70"/>
      <c r="K36" s="70"/>
      <c r="L36" s="70"/>
      <c r="M36" s="70"/>
      <c r="CI36" s="71"/>
      <c r="CJ36" s="71"/>
      <c r="CK36" s="71"/>
      <c r="CL36" s="71"/>
    </row>
    <row r="37" spans="1:90" ht="12.75">
      <c r="A37" s="717"/>
      <c r="B37" s="797"/>
      <c r="C37" s="36" t="s">
        <v>126</v>
      </c>
      <c r="D37" s="17" t="s">
        <v>213</v>
      </c>
      <c r="E37" s="198">
        <v>2635</v>
      </c>
      <c r="F37" s="786"/>
      <c r="G37" s="45"/>
      <c r="H37" s="45"/>
      <c r="I37" s="3"/>
      <c r="J37" s="70"/>
      <c r="K37" s="70"/>
      <c r="L37" s="70"/>
      <c r="M37" s="70"/>
      <c r="CI37" s="71"/>
      <c r="CJ37" s="71"/>
      <c r="CK37" s="71"/>
      <c r="CL37" s="71"/>
    </row>
    <row r="38" spans="1:90" ht="12.75">
      <c r="A38" s="717"/>
      <c r="B38" s="797"/>
      <c r="C38" s="36" t="s">
        <v>127</v>
      </c>
      <c r="D38" s="17" t="s">
        <v>214</v>
      </c>
      <c r="E38" s="198">
        <v>1493</v>
      </c>
      <c r="F38" s="786"/>
      <c r="G38" s="45"/>
      <c r="H38" s="45"/>
      <c r="I38" s="3"/>
      <c r="J38" s="70"/>
      <c r="K38" s="70"/>
      <c r="L38" s="70"/>
      <c r="M38" s="70"/>
      <c r="CI38" s="71"/>
      <c r="CJ38" s="71"/>
      <c r="CK38" s="71"/>
      <c r="CL38" s="71"/>
    </row>
    <row r="39" spans="1:90" ht="12.75">
      <c r="A39" s="717"/>
      <c r="B39" s="797"/>
      <c r="C39" s="36" t="s">
        <v>128</v>
      </c>
      <c r="D39" s="17" t="s">
        <v>215</v>
      </c>
      <c r="E39" s="198">
        <v>453</v>
      </c>
      <c r="F39" s="786"/>
      <c r="G39" s="45"/>
      <c r="H39" s="45"/>
      <c r="I39" s="3"/>
      <c r="J39" s="70"/>
      <c r="K39" s="70"/>
      <c r="L39" s="70"/>
      <c r="M39" s="70"/>
      <c r="CI39" s="71"/>
      <c r="CJ39" s="71"/>
      <c r="CK39" s="71"/>
      <c r="CL39" s="71"/>
    </row>
    <row r="40" spans="1:90" ht="12.75">
      <c r="A40" s="717"/>
      <c r="B40" s="797"/>
      <c r="C40" s="36" t="s">
        <v>129</v>
      </c>
      <c r="D40" s="17" t="s">
        <v>216</v>
      </c>
      <c r="E40" s="198">
        <v>55</v>
      </c>
      <c r="F40" s="786"/>
      <c r="G40" s="45"/>
      <c r="H40" s="45"/>
      <c r="I40" s="3"/>
      <c r="J40" s="70"/>
      <c r="K40" s="70"/>
      <c r="L40" s="70"/>
      <c r="M40" s="70"/>
      <c r="CI40" s="71"/>
      <c r="CJ40" s="71"/>
      <c r="CK40" s="71"/>
      <c r="CL40" s="71"/>
    </row>
    <row r="41" spans="1:90" ht="13.5" thickBot="1">
      <c r="A41" s="717"/>
      <c r="B41" s="797"/>
      <c r="C41" s="36" t="s">
        <v>131</v>
      </c>
      <c r="D41" s="17" t="s">
        <v>65</v>
      </c>
      <c r="E41" s="199">
        <v>9</v>
      </c>
      <c r="F41" s="787"/>
      <c r="G41" s="45"/>
      <c r="H41" s="45"/>
      <c r="I41" s="3"/>
      <c r="J41" s="70"/>
      <c r="K41" s="70"/>
      <c r="L41" s="70"/>
      <c r="M41" s="70"/>
      <c r="CI41" s="71"/>
      <c r="CJ41" s="71"/>
      <c r="CK41" s="71"/>
      <c r="CL41" s="71"/>
    </row>
    <row r="42" spans="1:90" ht="13.5" thickBot="1">
      <c r="A42" s="718"/>
      <c r="B42" s="798"/>
      <c r="C42" s="51" t="s">
        <v>2</v>
      </c>
      <c r="D42" s="177" t="s">
        <v>212</v>
      </c>
      <c r="E42" s="200">
        <v>0</v>
      </c>
      <c r="F42" s="181">
        <v>1836</v>
      </c>
      <c r="G42" s="45"/>
      <c r="H42" s="45"/>
      <c r="I42" s="3"/>
      <c r="J42" s="70"/>
      <c r="K42" s="70"/>
      <c r="L42" s="70"/>
      <c r="M42" s="70"/>
      <c r="CI42" s="71"/>
      <c r="CJ42" s="71"/>
      <c r="CK42" s="71"/>
      <c r="CL42" s="71"/>
    </row>
    <row r="43" spans="6:90" ht="12.75">
      <c r="F43" s="45"/>
      <c r="G43" s="45"/>
      <c r="H43" s="45"/>
      <c r="I43" s="3"/>
      <c r="J43" s="70"/>
      <c r="K43" s="70"/>
      <c r="L43" s="70"/>
      <c r="M43" s="70"/>
      <c r="CI43" s="71"/>
      <c r="CJ43" s="71"/>
      <c r="CK43" s="71"/>
      <c r="CL43" s="71"/>
    </row>
    <row r="44" spans="6:90" ht="12.75">
      <c r="F44" s="45"/>
      <c r="G44" s="45"/>
      <c r="H44" s="45"/>
      <c r="I44" s="3"/>
      <c r="J44" s="70"/>
      <c r="K44" s="70"/>
      <c r="L44" s="70"/>
      <c r="M44" s="70"/>
      <c r="CI44" s="71"/>
      <c r="CJ44" s="71"/>
      <c r="CK44" s="71"/>
      <c r="CL44" s="71"/>
    </row>
    <row r="45" spans="6:90" ht="12.75">
      <c r="F45" s="45"/>
      <c r="G45" s="45"/>
      <c r="H45" s="45"/>
      <c r="I45" s="3"/>
      <c r="J45" s="70"/>
      <c r="K45" s="70"/>
      <c r="L45" s="70"/>
      <c r="M45" s="70"/>
      <c r="CI45" s="71"/>
      <c r="CJ45" s="71"/>
      <c r="CK45" s="71"/>
      <c r="CL45" s="71"/>
    </row>
    <row r="46" spans="6:90" ht="12.75">
      <c r="F46" s="45"/>
      <c r="G46" s="45"/>
      <c r="H46" s="45"/>
      <c r="I46" s="3"/>
      <c r="J46" s="70"/>
      <c r="K46" s="70"/>
      <c r="L46" s="70"/>
      <c r="M46" s="70"/>
      <c r="CI46" s="71"/>
      <c r="CJ46" s="71"/>
      <c r="CK46" s="71"/>
      <c r="CL46" s="71"/>
    </row>
    <row r="47" spans="6:90" ht="12.75">
      <c r="F47" s="45"/>
      <c r="G47" s="45"/>
      <c r="H47" s="45"/>
      <c r="I47" s="3"/>
      <c r="J47" s="70"/>
      <c r="K47" s="70"/>
      <c r="L47" s="70"/>
      <c r="M47" s="70"/>
      <c r="CI47" s="71"/>
      <c r="CJ47" s="71"/>
      <c r="CK47" s="71"/>
      <c r="CL47" s="71"/>
    </row>
    <row r="48" spans="6:90" ht="12.75">
      <c r="F48" s="45"/>
      <c r="G48" s="45"/>
      <c r="H48" s="45"/>
      <c r="I48" s="3"/>
      <c r="J48" s="70"/>
      <c r="K48" s="70"/>
      <c r="L48" s="70"/>
      <c r="M48" s="70"/>
      <c r="CI48" s="71"/>
      <c r="CJ48" s="71"/>
      <c r="CK48" s="71"/>
      <c r="CL48" s="71"/>
    </row>
    <row r="49" spans="6:90" ht="12.75">
      <c r="F49" s="45"/>
      <c r="G49" s="45"/>
      <c r="H49" s="45"/>
      <c r="I49" s="3"/>
      <c r="J49" s="70"/>
      <c r="K49" s="70"/>
      <c r="L49" s="70"/>
      <c r="M49" s="70"/>
      <c r="CI49" s="71"/>
      <c r="CJ49" s="71"/>
      <c r="CK49" s="71"/>
      <c r="CL49" s="71"/>
    </row>
    <row r="50" spans="6:90" ht="12.75">
      <c r="F50" s="45"/>
      <c r="G50" s="45"/>
      <c r="H50" s="45"/>
      <c r="I50" s="3"/>
      <c r="J50" s="70"/>
      <c r="K50" s="70"/>
      <c r="L50" s="70"/>
      <c r="M50" s="70"/>
      <c r="CI50" s="71"/>
      <c r="CJ50" s="71"/>
      <c r="CK50" s="71"/>
      <c r="CL50" s="71"/>
    </row>
    <row r="51" spans="6:90" ht="12.75">
      <c r="F51" s="45"/>
      <c r="G51" s="45"/>
      <c r="H51" s="45"/>
      <c r="I51" s="3"/>
      <c r="J51" s="70"/>
      <c r="K51" s="70"/>
      <c r="L51" s="70"/>
      <c r="M51" s="70"/>
      <c r="CI51" s="71"/>
      <c r="CJ51" s="71"/>
      <c r="CK51" s="71"/>
      <c r="CL51" s="71"/>
    </row>
    <row r="52" spans="6:90" ht="12.75">
      <c r="F52" s="45"/>
      <c r="G52" s="45"/>
      <c r="H52" s="45"/>
      <c r="I52" s="3"/>
      <c r="J52" s="70"/>
      <c r="K52" s="70"/>
      <c r="L52" s="70"/>
      <c r="M52" s="70"/>
      <c r="CI52" s="71"/>
      <c r="CJ52" s="71"/>
      <c r="CK52" s="71"/>
      <c r="CL52" s="71"/>
    </row>
    <row r="53" spans="6:90" ht="12.75">
      <c r="F53" s="45"/>
      <c r="G53" s="45"/>
      <c r="H53" s="45"/>
      <c r="I53" s="3"/>
      <c r="J53" s="70"/>
      <c r="K53" s="70"/>
      <c r="L53" s="70"/>
      <c r="M53" s="70"/>
      <c r="CI53" s="71"/>
      <c r="CJ53" s="71"/>
      <c r="CK53" s="71"/>
      <c r="CL53" s="71"/>
    </row>
    <row r="54" spans="6:90" ht="12.75">
      <c r="F54" s="45"/>
      <c r="G54" s="45"/>
      <c r="H54" s="45"/>
      <c r="I54" s="3"/>
      <c r="J54" s="70"/>
      <c r="K54" s="70"/>
      <c r="L54" s="70"/>
      <c r="M54" s="70"/>
      <c r="CI54" s="71"/>
      <c r="CJ54" s="71"/>
      <c r="CK54" s="71"/>
      <c r="CL54" s="71"/>
    </row>
    <row r="55" spans="6:90" ht="12.75">
      <c r="F55" s="45"/>
      <c r="G55" s="45"/>
      <c r="H55" s="45"/>
      <c r="I55" s="3"/>
      <c r="J55" s="70"/>
      <c r="K55" s="70"/>
      <c r="L55" s="70"/>
      <c r="M55" s="70"/>
      <c r="CI55" s="71"/>
      <c r="CJ55" s="71"/>
      <c r="CK55" s="71"/>
      <c r="CL55" s="71"/>
    </row>
    <row r="56" spans="6:90" ht="12.75">
      <c r="F56" s="45"/>
      <c r="G56" s="45"/>
      <c r="H56" s="45"/>
      <c r="I56" s="3"/>
      <c r="J56" s="70"/>
      <c r="K56" s="70"/>
      <c r="L56" s="70"/>
      <c r="M56" s="70"/>
      <c r="CI56" s="71"/>
      <c r="CJ56" s="71"/>
      <c r="CK56" s="71"/>
      <c r="CL56" s="71"/>
    </row>
    <row r="57" spans="6:90" ht="12.75">
      <c r="F57" s="45"/>
      <c r="G57" s="45"/>
      <c r="H57" s="45"/>
      <c r="I57" s="3"/>
      <c r="J57" s="70"/>
      <c r="K57" s="70"/>
      <c r="L57" s="70"/>
      <c r="M57" s="70"/>
      <c r="CI57" s="71"/>
      <c r="CJ57" s="71"/>
      <c r="CK57" s="71"/>
      <c r="CL57" s="71"/>
    </row>
    <row r="58" spans="6:90" ht="12.75">
      <c r="F58" s="45"/>
      <c r="G58" s="45"/>
      <c r="H58" s="45"/>
      <c r="I58" s="3"/>
      <c r="J58" s="70"/>
      <c r="K58" s="70"/>
      <c r="L58" s="70"/>
      <c r="M58" s="70"/>
      <c r="CI58" s="71"/>
      <c r="CJ58" s="71"/>
      <c r="CK58" s="71"/>
      <c r="CL58" s="71"/>
    </row>
  </sheetData>
  <sheetProtection/>
  <mergeCells count="13">
    <mergeCell ref="A21:A29"/>
    <mergeCell ref="B21:B29"/>
    <mergeCell ref="A34:A42"/>
    <mergeCell ref="B34:B42"/>
    <mergeCell ref="F5:F6"/>
    <mergeCell ref="F7:F12"/>
    <mergeCell ref="G5:G12"/>
    <mergeCell ref="F34:F41"/>
    <mergeCell ref="E31:F31"/>
    <mergeCell ref="E32:F32"/>
    <mergeCell ref="E18:F18"/>
    <mergeCell ref="E19:F19"/>
    <mergeCell ref="F21:F29"/>
  </mergeCells>
  <printOptions horizontalCentered="1" verticalCentered="1"/>
  <pageMargins left="0" right="0" top="0" bottom="0" header="0" footer="0"/>
  <pageSetup fitToHeight="3"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R77"/>
  <sheetViews>
    <sheetView zoomScaleSheetLayoutView="75" zoomScalePageLayoutView="0" workbookViewId="0" topLeftCell="A1">
      <selection activeCell="A1" sqref="A1"/>
    </sheetView>
  </sheetViews>
  <sheetFormatPr defaultColWidth="9.140625" defaultRowHeight="12.75"/>
  <cols>
    <col min="1" max="1" width="4.28125" style="71" customWidth="1"/>
    <col min="2" max="2" width="2.57421875" style="71" customWidth="1"/>
    <col min="3" max="4" width="2.8515625" style="71" customWidth="1"/>
    <col min="5" max="5" width="4.7109375" style="71" customWidth="1"/>
    <col min="6" max="6" width="5.8515625" style="71" customWidth="1"/>
    <col min="7" max="9" width="2.8515625" style="71" customWidth="1"/>
    <col min="10" max="10" width="5.00390625" style="71" customWidth="1"/>
    <col min="11" max="12" width="2.8515625" style="71" customWidth="1"/>
    <col min="13" max="13" width="2.7109375" style="71" customWidth="1"/>
    <col min="14" max="14" width="4.8515625" style="71" customWidth="1"/>
    <col min="15" max="15" width="3.28125" style="71" customWidth="1"/>
    <col min="16" max="16" width="15.28125" style="71" customWidth="1"/>
    <col min="17" max="28" width="6.8515625" style="71" customWidth="1"/>
    <col min="29" max="33" width="11.421875" style="71" customWidth="1"/>
    <col min="34" max="36" width="10.28125" style="45" customWidth="1"/>
    <col min="37" max="37" width="10.28125" style="3" customWidth="1"/>
    <col min="38" max="38" width="10.28125" style="70" customWidth="1"/>
    <col min="39" max="114" width="9.140625" style="70" customWidth="1"/>
    <col min="115" max="16384" width="9.140625" style="71" customWidth="1"/>
  </cols>
  <sheetData>
    <row r="1" spans="1:5" ht="12.75">
      <c r="A1" s="84" t="s">
        <v>455</v>
      </c>
      <c r="E1" s="84"/>
    </row>
    <row r="2" spans="1:6" ht="12.75">
      <c r="A2" s="71" t="s">
        <v>526</v>
      </c>
      <c r="B2" s="443"/>
      <c r="C2" s="71" t="s">
        <v>527</v>
      </c>
      <c r="D2" s="443"/>
      <c r="E2" s="443"/>
      <c r="F2" s="443"/>
    </row>
    <row r="3" spans="1:6" ht="12.75">
      <c r="A3" s="443"/>
      <c r="B3" s="443"/>
      <c r="C3" s="71" t="s">
        <v>528</v>
      </c>
      <c r="D3" s="443"/>
      <c r="E3" s="443"/>
      <c r="F3" s="443"/>
    </row>
    <row r="4" spans="2:26" ht="13.5" thickBot="1">
      <c r="B4" s="306"/>
      <c r="F4" s="306"/>
      <c r="Q4" s="2"/>
      <c r="R4" s="2"/>
      <c r="S4" s="2"/>
      <c r="T4" s="2"/>
      <c r="U4" s="2"/>
      <c r="V4" s="2"/>
      <c r="W4" s="2"/>
      <c r="X4" s="2"/>
      <c r="Y4" s="2"/>
      <c r="Z4" s="2"/>
    </row>
    <row r="5" spans="1:45" ht="15.75">
      <c r="A5" s="85">
        <v>-1</v>
      </c>
      <c r="B5" s="71"/>
      <c r="C5" s="85" t="s">
        <v>67</v>
      </c>
      <c r="D5" s="86"/>
      <c r="E5" s="85"/>
      <c r="G5" s="85"/>
      <c r="H5" s="86"/>
      <c r="I5" s="86"/>
      <c r="J5" s="86"/>
      <c r="K5" s="86"/>
      <c r="L5" s="86"/>
      <c r="M5" s="86"/>
      <c r="N5" s="86"/>
      <c r="O5" s="424" t="s">
        <v>456</v>
      </c>
      <c r="P5" s="424"/>
      <c r="Y5" s="400">
        <f>AB57</f>
        <v>1428</v>
      </c>
      <c r="Z5" s="400">
        <f>Y5</f>
        <v>1428</v>
      </c>
      <c r="AA5" s="400">
        <f>Z5</f>
        <v>1428</v>
      </c>
      <c r="AB5" s="400">
        <f>Z5</f>
        <v>1428</v>
      </c>
      <c r="AD5" s="84"/>
      <c r="AE5" s="84"/>
      <c r="AJ5" s="91"/>
      <c r="AK5" s="69"/>
      <c r="AL5" s="92"/>
      <c r="AM5" s="92"/>
      <c r="AN5" s="2"/>
      <c r="AO5" s="2"/>
      <c r="AP5" s="2"/>
      <c r="AQ5" s="2"/>
      <c r="AS5" s="2"/>
    </row>
    <row r="6" spans="1:122" s="70" customFormat="1" ht="15.75">
      <c r="A6" s="80">
        <v>111</v>
      </c>
      <c r="B6" s="71"/>
      <c r="C6" s="103" t="s">
        <v>551</v>
      </c>
      <c r="D6" s="71"/>
      <c r="E6" s="80"/>
      <c r="F6" s="71"/>
      <c r="G6" s="103"/>
      <c r="H6" s="71"/>
      <c r="I6" s="71"/>
      <c r="J6" s="71"/>
      <c r="K6" s="71"/>
      <c r="L6" s="71"/>
      <c r="M6" s="71"/>
      <c r="N6" s="71"/>
      <c r="O6" s="424"/>
      <c r="P6" s="425">
        <f>Z6/SUM(Z6:Z14)</f>
        <v>0.46936708860759496</v>
      </c>
      <c r="S6" s="71"/>
      <c r="T6" s="71"/>
      <c r="U6" s="71"/>
      <c r="X6" s="71"/>
      <c r="Y6" s="401">
        <f>SUM(R48:U55)</f>
        <v>4635</v>
      </c>
      <c r="Z6" s="397">
        <f>Y6</f>
        <v>4635</v>
      </c>
      <c r="AA6" s="774">
        <f>SUM(Z6:Z8)</f>
        <v>4666</v>
      </c>
      <c r="AB6" s="743">
        <f>SUM(Z6:Z14)</f>
        <v>9875</v>
      </c>
      <c r="AC6" s="71"/>
      <c r="AD6" s="84"/>
      <c r="AE6" s="191"/>
      <c r="AF6" s="71"/>
      <c r="AG6" s="71"/>
      <c r="AH6" s="45"/>
      <c r="AI6" s="45"/>
      <c r="DK6" s="71"/>
      <c r="DL6" s="71"/>
      <c r="DM6" s="71"/>
      <c r="DN6" s="71"/>
      <c r="DO6" s="71"/>
      <c r="DP6" s="71"/>
      <c r="DQ6" s="71"/>
      <c r="DR6" s="71"/>
    </row>
    <row r="7" spans="1:122" s="70" customFormat="1" ht="15.75">
      <c r="A7" s="80">
        <v>181</v>
      </c>
      <c r="B7" s="71"/>
      <c r="C7" s="103" t="s">
        <v>480</v>
      </c>
      <c r="D7" s="71"/>
      <c r="E7" s="80"/>
      <c r="F7" s="71"/>
      <c r="G7" s="103"/>
      <c r="H7" s="71"/>
      <c r="I7" s="71"/>
      <c r="J7" s="71"/>
      <c r="K7" s="71"/>
      <c r="L7" s="71"/>
      <c r="M7" s="71"/>
      <c r="N7" s="71"/>
      <c r="O7" s="71"/>
      <c r="P7" s="71"/>
      <c r="Q7" s="424"/>
      <c r="R7" s="425"/>
      <c r="S7" s="71"/>
      <c r="T7" s="71"/>
      <c r="U7" s="71"/>
      <c r="X7" s="71"/>
      <c r="Y7" s="403">
        <f>SUM(R47:U47)</f>
        <v>28</v>
      </c>
      <c r="Z7" s="774">
        <f>SUM(Y7:Y8)</f>
        <v>31</v>
      </c>
      <c r="AA7" s="775"/>
      <c r="AB7" s="743"/>
      <c r="AC7" s="71"/>
      <c r="AD7" s="84"/>
      <c r="AE7" s="191"/>
      <c r="AF7" s="71"/>
      <c r="AG7" s="71"/>
      <c r="AH7" s="45"/>
      <c r="AI7" s="45"/>
      <c r="DK7" s="71"/>
      <c r="DL7" s="71"/>
      <c r="DM7" s="71"/>
      <c r="DN7" s="71"/>
      <c r="DO7" s="71"/>
      <c r="DP7" s="71"/>
      <c r="DQ7" s="71"/>
      <c r="DR7" s="71"/>
    </row>
    <row r="8" spans="1:122" s="70" customFormat="1" ht="12.75">
      <c r="A8" s="80">
        <v>182</v>
      </c>
      <c r="B8" s="71"/>
      <c r="C8" s="81" t="s">
        <v>222</v>
      </c>
      <c r="D8" s="71"/>
      <c r="E8" s="80"/>
      <c r="F8" s="71"/>
      <c r="G8" s="81"/>
      <c r="H8" s="71"/>
      <c r="I8" s="71"/>
      <c r="J8" s="71"/>
      <c r="K8" s="71"/>
      <c r="L8" s="71"/>
      <c r="M8" s="71"/>
      <c r="N8" s="71"/>
      <c r="O8" s="71"/>
      <c r="P8" s="71"/>
      <c r="Q8" s="71"/>
      <c r="R8" s="71"/>
      <c r="S8" s="71"/>
      <c r="T8" s="71"/>
      <c r="U8" s="71"/>
      <c r="Y8" s="403">
        <f>SUM(Q48:Q56,R56:AA56)</f>
        <v>3</v>
      </c>
      <c r="Z8" s="776"/>
      <c r="AA8" s="776"/>
      <c r="AB8" s="743"/>
      <c r="AC8" s="71"/>
      <c r="AD8" s="84"/>
      <c r="AE8" s="84"/>
      <c r="AF8" s="71"/>
      <c r="AG8" s="71"/>
      <c r="AH8" s="45"/>
      <c r="AI8" s="45"/>
      <c r="DK8" s="71"/>
      <c r="DL8" s="71"/>
      <c r="DM8" s="71"/>
      <c r="DN8" s="71"/>
      <c r="DO8" s="71"/>
      <c r="DP8" s="71"/>
      <c r="DQ8" s="71"/>
      <c r="DR8" s="71"/>
    </row>
    <row r="9" spans="1:122" s="70" customFormat="1" ht="12.75">
      <c r="A9" s="519">
        <v>210</v>
      </c>
      <c r="B9" s="71"/>
      <c r="C9" s="518" t="s">
        <v>457</v>
      </c>
      <c r="D9" s="71"/>
      <c r="E9" s="82"/>
      <c r="F9" s="71"/>
      <c r="G9" s="83"/>
      <c r="H9" s="71"/>
      <c r="I9" s="71"/>
      <c r="J9" s="71"/>
      <c r="K9" s="71"/>
      <c r="L9" s="71"/>
      <c r="M9" s="71"/>
      <c r="N9" s="71"/>
      <c r="O9" s="71"/>
      <c r="P9" s="71"/>
      <c r="Q9" s="71"/>
      <c r="R9" s="71"/>
      <c r="S9" s="71"/>
      <c r="T9" s="71"/>
      <c r="U9" s="71"/>
      <c r="Y9" s="399">
        <f>SUM(W48:W55)</f>
        <v>2705</v>
      </c>
      <c r="Z9" s="769">
        <f>SUM(Y9:Y14)</f>
        <v>5209</v>
      </c>
      <c r="AA9" s="769">
        <f>SUM(Z9:Z14)</f>
        <v>5209</v>
      </c>
      <c r="AB9" s="743"/>
      <c r="AC9" s="71"/>
      <c r="AD9" s="71"/>
      <c r="AE9" s="71"/>
      <c r="AF9" s="71"/>
      <c r="AG9" s="71"/>
      <c r="AH9" s="71"/>
      <c r="AI9" s="71"/>
      <c r="DK9" s="71"/>
      <c r="DL9" s="71"/>
      <c r="DM9" s="71"/>
      <c r="DN9" s="71"/>
      <c r="DO9" s="71"/>
      <c r="DP9" s="71"/>
      <c r="DQ9" s="71"/>
      <c r="DR9" s="71"/>
    </row>
    <row r="10" spans="1:122" s="70" customFormat="1" ht="12.75">
      <c r="A10" s="80">
        <v>221</v>
      </c>
      <c r="B10" s="71"/>
      <c r="C10" s="103" t="s">
        <v>458</v>
      </c>
      <c r="D10" s="71"/>
      <c r="E10" s="80"/>
      <c r="F10" s="71"/>
      <c r="G10" s="103"/>
      <c r="H10" s="71"/>
      <c r="I10" s="71"/>
      <c r="J10" s="71"/>
      <c r="K10" s="71"/>
      <c r="L10" s="71"/>
      <c r="M10" s="71"/>
      <c r="N10" s="71"/>
      <c r="O10" s="71"/>
      <c r="P10" s="71"/>
      <c r="Q10" s="71"/>
      <c r="R10" s="71"/>
      <c r="S10" s="71"/>
      <c r="T10" s="71"/>
      <c r="U10" s="71"/>
      <c r="Y10" s="399">
        <f>SUM(X48:X55)</f>
        <v>1445</v>
      </c>
      <c r="Z10" s="836"/>
      <c r="AA10" s="836"/>
      <c r="AB10" s="743"/>
      <c r="AC10" s="71"/>
      <c r="AD10" s="71"/>
      <c r="AE10" s="71"/>
      <c r="AF10" s="71"/>
      <c r="AG10" s="71"/>
      <c r="AH10" s="71"/>
      <c r="AI10" s="71"/>
      <c r="DK10" s="71"/>
      <c r="DL10" s="71"/>
      <c r="DM10" s="71"/>
      <c r="DN10" s="71"/>
      <c r="DO10" s="71"/>
      <c r="DP10" s="71"/>
      <c r="DQ10" s="71"/>
      <c r="DR10" s="71"/>
    </row>
    <row r="11" spans="1:122" s="70" customFormat="1" ht="12.75">
      <c r="A11" s="417">
        <v>231</v>
      </c>
      <c r="B11" s="71"/>
      <c r="C11" s="417" t="s">
        <v>552</v>
      </c>
      <c r="D11" s="71"/>
      <c r="E11" s="210"/>
      <c r="F11" s="71"/>
      <c r="G11" s="416"/>
      <c r="H11" s="71"/>
      <c r="I11" s="71"/>
      <c r="J11" s="71"/>
      <c r="K11" s="71"/>
      <c r="L11" s="71"/>
      <c r="M11" s="71"/>
      <c r="N11" s="71"/>
      <c r="O11" s="71"/>
      <c r="P11" s="71"/>
      <c r="Q11" s="71"/>
      <c r="R11" s="71"/>
      <c r="S11" s="71"/>
      <c r="T11" s="71"/>
      <c r="U11" s="71"/>
      <c r="Y11" s="399">
        <f>SUM(Y48:Y55)</f>
        <v>241</v>
      </c>
      <c r="Z11" s="836"/>
      <c r="AA11" s="836"/>
      <c r="AB11" s="743"/>
      <c r="AC11" s="71"/>
      <c r="AD11" s="71"/>
      <c r="AE11" s="71"/>
      <c r="AF11" s="71"/>
      <c r="AG11" s="71"/>
      <c r="AH11" s="71"/>
      <c r="AI11" s="71"/>
      <c r="DK11" s="71"/>
      <c r="DL11" s="71"/>
      <c r="DM11" s="71"/>
      <c r="DN11" s="71"/>
      <c r="DO11" s="71"/>
      <c r="DP11" s="71"/>
      <c r="DQ11" s="71"/>
      <c r="DR11" s="71"/>
    </row>
    <row r="12" spans="1:37" ht="12.75">
      <c r="A12" s="80">
        <v>241</v>
      </c>
      <c r="C12" s="417" t="s">
        <v>459</v>
      </c>
      <c r="E12" s="80"/>
      <c r="G12" s="417"/>
      <c r="Y12" s="399">
        <f>SUM(Z48:Z55)</f>
        <v>44</v>
      </c>
      <c r="Z12" s="836"/>
      <c r="AA12" s="836"/>
      <c r="AB12" s="743"/>
      <c r="AH12" s="71"/>
      <c r="AI12" s="71"/>
      <c r="AJ12" s="70"/>
      <c r="AK12" s="70"/>
    </row>
    <row r="13" spans="1:37" ht="12.75">
      <c r="A13" s="80">
        <v>271</v>
      </c>
      <c r="C13" s="417" t="s">
        <v>460</v>
      </c>
      <c r="E13" s="80"/>
      <c r="G13" s="417"/>
      <c r="Y13" s="399">
        <f>SUM(V48:V55)</f>
        <v>758</v>
      </c>
      <c r="Z13" s="836"/>
      <c r="AA13" s="836"/>
      <c r="AB13" s="743"/>
      <c r="AH13" s="71"/>
      <c r="AI13" s="71"/>
      <c r="AJ13" s="70"/>
      <c r="AK13" s="70"/>
    </row>
    <row r="14" spans="1:37" ht="12.75">
      <c r="A14" s="80">
        <v>281</v>
      </c>
      <c r="C14" s="417" t="s">
        <v>461</v>
      </c>
      <c r="E14" s="80"/>
      <c r="G14" s="417"/>
      <c r="Y14" s="399">
        <f>SUM(AA48:AA55)</f>
        <v>16</v>
      </c>
      <c r="Z14" s="770"/>
      <c r="AA14" s="770"/>
      <c r="AB14" s="743"/>
      <c r="AH14" s="71"/>
      <c r="AI14" s="71"/>
      <c r="AJ14" s="70"/>
      <c r="AK14" s="70"/>
    </row>
    <row r="15" spans="1:37" ht="13.5" thickBot="1">
      <c r="A15" s="88" t="s">
        <v>2</v>
      </c>
      <c r="C15" s="518" t="s">
        <v>68</v>
      </c>
      <c r="D15" s="86"/>
      <c r="E15" s="88"/>
      <c r="G15" s="85"/>
      <c r="H15" s="86"/>
      <c r="I15" s="86"/>
      <c r="J15" s="86"/>
      <c r="K15" s="86"/>
      <c r="L15" s="86"/>
      <c r="M15" s="86"/>
      <c r="N15" s="86"/>
      <c r="O15" s="86"/>
      <c r="P15" s="86"/>
      <c r="Y15" s="405">
        <v>0</v>
      </c>
      <c r="Z15" s="405">
        <f>Y15</f>
        <v>0</v>
      </c>
      <c r="AA15" s="405">
        <f>Z15</f>
        <v>0</v>
      </c>
      <c r="AB15" s="405">
        <f>Z15</f>
        <v>0</v>
      </c>
      <c r="AH15" s="71"/>
      <c r="AI15" s="71"/>
      <c r="AJ15" s="70"/>
      <c r="AK15" s="70"/>
    </row>
    <row r="16" spans="17:45" s="89" customFormat="1" ht="13.5" thickBot="1">
      <c r="Q16" s="186"/>
      <c r="R16" s="186"/>
      <c r="S16" s="186"/>
      <c r="T16" s="186"/>
      <c r="U16" s="186"/>
      <c r="V16" s="186"/>
      <c r="W16" s="406"/>
      <c r="X16" s="406"/>
      <c r="Y16" s="406"/>
      <c r="Z16" s="406"/>
      <c r="AA16" s="307"/>
      <c r="AB16" s="407">
        <f>SUM(AB5:AB15)</f>
        <v>11303</v>
      </c>
      <c r="AJ16" s="91"/>
      <c r="AK16" s="87"/>
      <c r="AL16" s="93"/>
      <c r="AM16" s="93"/>
      <c r="AN16" s="94"/>
      <c r="AO16" s="94"/>
      <c r="AP16" s="94"/>
      <c r="AQ16" s="94"/>
      <c r="AR16" s="94"/>
      <c r="AS16" s="94"/>
    </row>
    <row r="17" spans="2:114" ht="13.5" thickTop="1">
      <c r="B17" s="45"/>
      <c r="F17" s="45"/>
      <c r="AC17" s="301"/>
      <c r="AD17" s="301"/>
      <c r="AE17" s="301"/>
      <c r="AF17" s="301"/>
      <c r="AG17" s="45"/>
      <c r="AJ17" s="3"/>
      <c r="AK17" s="70"/>
      <c r="DJ17" s="71"/>
    </row>
    <row r="18" spans="1:32" ht="13.5" thickBot="1">
      <c r="A18" s="70"/>
      <c r="B18" s="70"/>
      <c r="C18" s="70"/>
      <c r="D18" s="70"/>
      <c r="E18" s="70"/>
      <c r="F18" s="70"/>
      <c r="G18" s="70"/>
      <c r="H18" s="70"/>
      <c r="I18" s="70"/>
      <c r="J18" s="70"/>
      <c r="K18" s="70"/>
      <c r="L18" s="70"/>
      <c r="M18" s="70"/>
      <c r="N18" s="70"/>
      <c r="O18" s="70"/>
      <c r="P18" s="70"/>
      <c r="AC18" s="301"/>
      <c r="AD18" s="302"/>
      <c r="AE18" s="302"/>
      <c r="AF18" s="302"/>
    </row>
    <row r="19" spans="1:114" ht="12.75">
      <c r="A19" s="84" t="s">
        <v>455</v>
      </c>
      <c r="B19" s="70"/>
      <c r="C19" s="70"/>
      <c r="D19" s="70"/>
      <c r="E19" s="84"/>
      <c r="F19" s="70"/>
      <c r="G19" s="70"/>
      <c r="H19" s="70"/>
      <c r="I19" s="70"/>
      <c r="J19" s="70"/>
      <c r="K19" s="70"/>
      <c r="L19" s="70"/>
      <c r="M19" s="70"/>
      <c r="N19" s="70"/>
      <c r="O19" s="70"/>
      <c r="P19" s="70"/>
      <c r="Q19" s="744" t="s">
        <v>436</v>
      </c>
      <c r="R19" s="745"/>
      <c r="S19" s="745"/>
      <c r="T19" s="745"/>
      <c r="U19" s="745"/>
      <c r="V19" s="745"/>
      <c r="W19" s="745"/>
      <c r="X19" s="745"/>
      <c r="Y19" s="745"/>
      <c r="Z19" s="745"/>
      <c r="AA19" s="745"/>
      <c r="AB19" s="746"/>
      <c r="AC19" s="72"/>
      <c r="AD19" s="303"/>
      <c r="AE19" s="304"/>
      <c r="AF19" s="305"/>
      <c r="AG19" s="70"/>
      <c r="AH19" s="70"/>
      <c r="AI19" s="70"/>
      <c r="AJ19" s="70"/>
      <c r="AK19" s="70"/>
      <c r="DE19" s="71"/>
      <c r="DF19" s="71"/>
      <c r="DG19" s="71"/>
      <c r="DH19" s="71"/>
      <c r="DI19" s="71"/>
      <c r="DJ19" s="71"/>
    </row>
    <row r="20" spans="1:114" ht="12.75">
      <c r="A20" s="70"/>
      <c r="B20" s="70"/>
      <c r="C20" s="70"/>
      <c r="D20" s="70"/>
      <c r="E20" s="70"/>
      <c r="F20" s="70"/>
      <c r="G20" s="70"/>
      <c r="H20" s="70"/>
      <c r="I20" s="70"/>
      <c r="J20" s="70"/>
      <c r="K20" s="70"/>
      <c r="L20" s="70"/>
      <c r="M20" s="70"/>
      <c r="N20" s="70"/>
      <c r="O20" s="70"/>
      <c r="P20" s="70"/>
      <c r="Q20" s="747" t="s">
        <v>437</v>
      </c>
      <c r="R20" s="748"/>
      <c r="S20" s="748"/>
      <c r="T20" s="748"/>
      <c r="U20" s="748"/>
      <c r="V20" s="748"/>
      <c r="W20" s="748"/>
      <c r="X20" s="748"/>
      <c r="Y20" s="748"/>
      <c r="Z20" s="748"/>
      <c r="AA20" s="748"/>
      <c r="AB20" s="749"/>
      <c r="AC20" s="72"/>
      <c r="AD20" s="303"/>
      <c r="AE20" s="304"/>
      <c r="AF20" s="305"/>
      <c r="AG20" s="70"/>
      <c r="AH20" s="70"/>
      <c r="AI20" s="70"/>
      <c r="AJ20" s="70"/>
      <c r="AK20" s="70"/>
      <c r="DE20" s="71"/>
      <c r="DF20" s="71"/>
      <c r="DG20" s="71"/>
      <c r="DH20" s="71"/>
      <c r="DI20" s="71"/>
      <c r="DJ20" s="71"/>
    </row>
    <row r="21" spans="1:114" ht="12.75">
      <c r="A21" s="70"/>
      <c r="B21" s="70"/>
      <c r="C21" s="70"/>
      <c r="D21" s="70"/>
      <c r="E21" s="70"/>
      <c r="F21" s="70"/>
      <c r="G21" s="70"/>
      <c r="H21" s="70"/>
      <c r="I21" s="70"/>
      <c r="J21" s="70"/>
      <c r="K21" s="70"/>
      <c r="L21" s="70"/>
      <c r="M21" s="70"/>
      <c r="N21" s="70"/>
      <c r="O21" s="70"/>
      <c r="P21" s="70"/>
      <c r="Q21" s="747" t="s">
        <v>205</v>
      </c>
      <c r="R21" s="748"/>
      <c r="S21" s="748"/>
      <c r="T21" s="748"/>
      <c r="U21" s="748"/>
      <c r="V21" s="748"/>
      <c r="W21" s="748"/>
      <c r="X21" s="748"/>
      <c r="Y21" s="748"/>
      <c r="Z21" s="748"/>
      <c r="AA21" s="750"/>
      <c r="AB21" s="315" t="s">
        <v>204</v>
      </c>
      <c r="AC21" s="72"/>
      <c r="AD21" s="303"/>
      <c r="AE21" s="304"/>
      <c r="AF21" s="305"/>
      <c r="AG21" s="70"/>
      <c r="AH21" s="70"/>
      <c r="AI21" s="70"/>
      <c r="AJ21" s="70"/>
      <c r="AK21" s="70"/>
      <c r="DE21" s="71"/>
      <c r="DF21" s="71"/>
      <c r="DG21" s="71"/>
      <c r="DH21" s="71"/>
      <c r="DI21" s="71"/>
      <c r="DJ21" s="71"/>
    </row>
    <row r="22" spans="1:114" ht="12.75">
      <c r="A22" s="70"/>
      <c r="B22" s="70"/>
      <c r="C22" s="70"/>
      <c r="D22" s="70"/>
      <c r="E22" s="70"/>
      <c r="F22" s="70"/>
      <c r="G22" s="70"/>
      <c r="H22" s="70"/>
      <c r="I22" s="70"/>
      <c r="J22" s="70"/>
      <c r="K22" s="70"/>
      <c r="L22" s="70"/>
      <c r="M22" s="70"/>
      <c r="N22" s="70"/>
      <c r="O22" s="70"/>
      <c r="P22" s="70"/>
      <c r="Q22" s="751" t="s">
        <v>438</v>
      </c>
      <c r="R22" s="752"/>
      <c r="S22" s="752"/>
      <c r="T22" s="752"/>
      <c r="U22" s="752"/>
      <c r="V22" s="752"/>
      <c r="W22" s="752"/>
      <c r="X22" s="752"/>
      <c r="Y22" s="752"/>
      <c r="Z22" s="752"/>
      <c r="AA22" s="753"/>
      <c r="AB22" s="754" t="s">
        <v>283</v>
      </c>
      <c r="AC22" s="72"/>
      <c r="AD22" s="303"/>
      <c r="AE22" s="304"/>
      <c r="AF22" s="305"/>
      <c r="AG22" s="70"/>
      <c r="AH22" s="70"/>
      <c r="AI22" s="70"/>
      <c r="AJ22" s="70"/>
      <c r="AK22" s="70"/>
      <c r="DE22" s="71"/>
      <c r="DF22" s="71"/>
      <c r="DG22" s="71"/>
      <c r="DH22" s="71"/>
      <c r="DI22" s="71"/>
      <c r="DJ22" s="71"/>
    </row>
    <row r="23" spans="1:114" ht="12.75">
      <c r="A23" s="70"/>
      <c r="B23" s="70"/>
      <c r="C23" s="70"/>
      <c r="D23" s="70"/>
      <c r="E23" s="70"/>
      <c r="F23" s="70"/>
      <c r="G23" s="70"/>
      <c r="H23" s="70"/>
      <c r="I23" s="70"/>
      <c r="J23" s="70"/>
      <c r="K23" s="70"/>
      <c r="L23" s="70"/>
      <c r="M23" s="70"/>
      <c r="N23" s="70"/>
      <c r="O23" s="70"/>
      <c r="P23" s="70"/>
      <c r="Q23" s="764" t="s">
        <v>439</v>
      </c>
      <c r="R23" s="765"/>
      <c r="S23" s="765"/>
      <c r="T23" s="765"/>
      <c r="U23" s="765"/>
      <c r="V23" s="765"/>
      <c r="W23" s="765"/>
      <c r="X23" s="765"/>
      <c r="Y23" s="765"/>
      <c r="Z23" s="765"/>
      <c r="AA23" s="766"/>
      <c r="AB23" s="754"/>
      <c r="AC23" s="72"/>
      <c r="AD23" s="303"/>
      <c r="AE23" s="408"/>
      <c r="AF23" s="305"/>
      <c r="AG23" s="70"/>
      <c r="AH23" s="70"/>
      <c r="AI23" s="70"/>
      <c r="AJ23" s="70"/>
      <c r="AK23" s="70"/>
      <c r="DE23" s="71"/>
      <c r="DF23" s="71"/>
      <c r="DG23" s="71"/>
      <c r="DH23" s="71"/>
      <c r="DI23" s="71"/>
      <c r="DJ23" s="71"/>
    </row>
    <row r="24" spans="1:114" ht="12.75" customHeight="1">
      <c r="A24" s="70"/>
      <c r="B24" s="70"/>
      <c r="C24" s="70"/>
      <c r="D24" s="70"/>
      <c r="E24" s="70"/>
      <c r="F24" s="70"/>
      <c r="G24" s="70"/>
      <c r="H24" s="70"/>
      <c r="I24" s="70"/>
      <c r="J24" s="70"/>
      <c r="K24" s="70"/>
      <c r="L24" s="70"/>
      <c r="M24" s="70"/>
      <c r="N24" s="70"/>
      <c r="O24" s="70"/>
      <c r="P24" s="70"/>
      <c r="Q24" s="822" t="s">
        <v>440</v>
      </c>
      <c r="R24" s="782"/>
      <c r="S24" s="782"/>
      <c r="T24" s="782"/>
      <c r="U24" s="782"/>
      <c r="V24" s="782"/>
      <c r="W24" s="782"/>
      <c r="X24" s="782"/>
      <c r="Y24" s="782"/>
      <c r="Z24" s="782"/>
      <c r="AA24" s="783"/>
      <c r="AB24" s="754"/>
      <c r="AC24" s="72"/>
      <c r="AD24" s="303"/>
      <c r="AE24" s="304"/>
      <c r="AF24" s="305"/>
      <c r="AG24" s="70"/>
      <c r="AH24" s="70"/>
      <c r="AI24" s="70"/>
      <c r="AJ24" s="70"/>
      <c r="AK24" s="70"/>
      <c r="DE24" s="71"/>
      <c r="DF24" s="71"/>
      <c r="DG24" s="71"/>
      <c r="DH24" s="71"/>
      <c r="DI24" s="71"/>
      <c r="DJ24" s="71"/>
    </row>
    <row r="25" spans="1:114" ht="12.75">
      <c r="A25" s="70"/>
      <c r="B25" s="70"/>
      <c r="C25" s="70"/>
      <c r="D25" s="70"/>
      <c r="E25" s="70"/>
      <c r="F25" s="70"/>
      <c r="G25" s="70"/>
      <c r="H25" s="70"/>
      <c r="I25" s="70"/>
      <c r="J25" s="70"/>
      <c r="K25" s="70"/>
      <c r="L25" s="70"/>
      <c r="M25" s="70"/>
      <c r="N25" s="70"/>
      <c r="O25" s="70"/>
      <c r="P25" s="70"/>
      <c r="Q25" s="135">
        <v>10</v>
      </c>
      <c r="R25" s="41">
        <v>1</v>
      </c>
      <c r="S25" s="41">
        <v>2</v>
      </c>
      <c r="T25" s="41">
        <v>3</v>
      </c>
      <c r="U25" s="41">
        <v>4</v>
      </c>
      <c r="V25" s="41">
        <v>5</v>
      </c>
      <c r="W25" s="41">
        <v>6</v>
      </c>
      <c r="X25" s="41">
        <v>7</v>
      </c>
      <c r="Y25" s="41">
        <v>8</v>
      </c>
      <c r="Z25" s="317">
        <v>9</v>
      </c>
      <c r="AA25" s="323">
        <v>11</v>
      </c>
      <c r="AB25" s="754"/>
      <c r="AC25" s="72"/>
      <c r="AD25" s="359"/>
      <c r="AE25" s="104"/>
      <c r="AF25" s="266"/>
      <c r="AG25" s="70"/>
      <c r="AH25" s="70"/>
      <c r="AI25" s="70"/>
      <c r="AJ25" s="70"/>
      <c r="AK25" s="70"/>
      <c r="DE25" s="71"/>
      <c r="DF25" s="71"/>
      <c r="DG25" s="71"/>
      <c r="DH25" s="71"/>
      <c r="DI25" s="71"/>
      <c r="DJ25" s="71"/>
    </row>
    <row r="26" spans="1:114" ht="65.25" customHeight="1" thickBot="1">
      <c r="A26" s="70"/>
      <c r="B26" s="70"/>
      <c r="C26" s="70"/>
      <c r="D26" s="70"/>
      <c r="E26" s="70"/>
      <c r="F26" s="70"/>
      <c r="G26" s="70"/>
      <c r="H26" s="70"/>
      <c r="I26" s="70"/>
      <c r="J26" s="70"/>
      <c r="K26" s="70"/>
      <c r="L26" s="70"/>
      <c r="M26" s="70"/>
      <c r="N26" s="70"/>
      <c r="O26" s="70"/>
      <c r="P26" s="70"/>
      <c r="Q26" s="321" t="s">
        <v>5</v>
      </c>
      <c r="R26" s="447" t="s">
        <v>441</v>
      </c>
      <c r="S26" s="447" t="s">
        <v>313</v>
      </c>
      <c r="T26" s="447" t="s">
        <v>207</v>
      </c>
      <c r="U26" s="447" t="s">
        <v>442</v>
      </c>
      <c r="V26" s="447" t="s">
        <v>202</v>
      </c>
      <c r="W26" s="447" t="s">
        <v>213</v>
      </c>
      <c r="X26" s="447" t="s">
        <v>214</v>
      </c>
      <c r="Y26" s="447" t="s">
        <v>215</v>
      </c>
      <c r="Z26" s="322" t="s">
        <v>216</v>
      </c>
      <c r="AA26" s="437" t="s">
        <v>65</v>
      </c>
      <c r="AB26" s="755"/>
      <c r="AC26" s="72"/>
      <c r="AD26" s="359"/>
      <c r="AE26" s="104"/>
      <c r="AF26" s="266"/>
      <c r="AG26" s="70"/>
      <c r="AH26" s="70"/>
      <c r="AI26" s="70"/>
      <c r="AJ26" s="70"/>
      <c r="AK26" s="70"/>
      <c r="DE26" s="71"/>
      <c r="DF26" s="71"/>
      <c r="DG26" s="71"/>
      <c r="DH26" s="71"/>
      <c r="DI26" s="71"/>
      <c r="DJ26" s="71"/>
    </row>
    <row r="27" spans="1:114" ht="12.75">
      <c r="A27" s="806" t="s">
        <v>471</v>
      </c>
      <c r="B27" s="719" t="s">
        <v>472</v>
      </c>
      <c r="C27" s="37" t="s">
        <v>125</v>
      </c>
      <c r="D27" s="38" t="s">
        <v>477</v>
      </c>
      <c r="E27" s="442"/>
      <c r="F27" s="442"/>
      <c r="G27" s="37"/>
      <c r="H27" s="38"/>
      <c r="I27" s="38"/>
      <c r="J27" s="38"/>
      <c r="K27" s="38"/>
      <c r="L27" s="38"/>
      <c r="M27" s="38"/>
      <c r="N27" s="38"/>
      <c r="O27" s="206"/>
      <c r="P27" s="225"/>
      <c r="Q27" s="779">
        <v>182</v>
      </c>
      <c r="R27" s="818">
        <v>181</v>
      </c>
      <c r="S27" s="819"/>
      <c r="T27" s="819"/>
      <c r="U27" s="819"/>
      <c r="V27" s="800">
        <v>271</v>
      </c>
      <c r="W27" s="809">
        <v>210</v>
      </c>
      <c r="X27" s="809">
        <v>221</v>
      </c>
      <c r="Y27" s="809">
        <v>231</v>
      </c>
      <c r="Z27" s="812">
        <v>241</v>
      </c>
      <c r="AA27" s="815">
        <v>281</v>
      </c>
      <c r="AB27" s="702"/>
      <c r="AC27" s="72"/>
      <c r="AD27" s="359"/>
      <c r="AE27" s="104"/>
      <c r="AF27" s="266"/>
      <c r="AG27" s="175"/>
      <c r="AH27" s="70"/>
      <c r="AI27" s="70"/>
      <c r="AJ27" s="70"/>
      <c r="AK27" s="70"/>
      <c r="AR27" s="175"/>
      <c r="DE27" s="71"/>
      <c r="DF27" s="71"/>
      <c r="DG27" s="71"/>
      <c r="DH27" s="71"/>
      <c r="DI27" s="71"/>
      <c r="DJ27" s="71"/>
    </row>
    <row r="28" spans="1:114" ht="12.75">
      <c r="A28" s="807"/>
      <c r="B28" s="686"/>
      <c r="C28" s="705" t="s">
        <v>478</v>
      </c>
      <c r="D28" s="706" t="s">
        <v>479</v>
      </c>
      <c r="E28" s="823" t="s">
        <v>443</v>
      </c>
      <c r="F28" s="686" t="s">
        <v>452</v>
      </c>
      <c r="G28" s="313" t="s">
        <v>125</v>
      </c>
      <c r="H28" s="440" t="s">
        <v>0</v>
      </c>
      <c r="I28" s="440"/>
      <c r="J28" s="440"/>
      <c r="K28" s="440"/>
      <c r="L28" s="440"/>
      <c r="M28" s="440"/>
      <c r="N28" s="440"/>
      <c r="O28" s="441"/>
      <c r="P28" s="436"/>
      <c r="Q28" s="779"/>
      <c r="R28" s="826">
        <v>111</v>
      </c>
      <c r="S28" s="827"/>
      <c r="T28" s="827"/>
      <c r="U28" s="828"/>
      <c r="V28" s="801"/>
      <c r="W28" s="810"/>
      <c r="X28" s="810"/>
      <c r="Y28" s="810"/>
      <c r="Z28" s="813"/>
      <c r="AA28" s="816"/>
      <c r="AB28" s="703"/>
      <c r="AC28" s="72"/>
      <c r="AD28" s="359"/>
      <c r="AE28" s="104"/>
      <c r="AF28" s="266"/>
      <c r="AG28" s="175"/>
      <c r="AH28" s="70"/>
      <c r="AI28" s="70"/>
      <c r="AJ28" s="70"/>
      <c r="AK28" s="70"/>
      <c r="AR28" s="175"/>
      <c r="DE28" s="71"/>
      <c r="DF28" s="71"/>
      <c r="DG28" s="71"/>
      <c r="DH28" s="71"/>
      <c r="DI28" s="71"/>
      <c r="DJ28" s="71"/>
    </row>
    <row r="29" spans="1:114" ht="12.75">
      <c r="A29" s="807"/>
      <c r="B29" s="686"/>
      <c r="C29" s="710"/>
      <c r="D29" s="712"/>
      <c r="E29" s="824"/>
      <c r="F29" s="686"/>
      <c r="G29" s="709">
        <v>2</v>
      </c>
      <c r="H29" s="706" t="s">
        <v>1</v>
      </c>
      <c r="I29" s="723" t="s">
        <v>446</v>
      </c>
      <c r="J29" s="685" t="s">
        <v>453</v>
      </c>
      <c r="K29" s="319">
        <v>1</v>
      </c>
      <c r="L29" s="17" t="s">
        <v>0</v>
      </c>
      <c r="M29" s="17"/>
      <c r="N29" s="17"/>
      <c r="O29" s="204"/>
      <c r="P29" s="226"/>
      <c r="Q29" s="779"/>
      <c r="R29" s="829"/>
      <c r="S29" s="830"/>
      <c r="T29" s="830"/>
      <c r="U29" s="831"/>
      <c r="V29" s="801"/>
      <c r="W29" s="810"/>
      <c r="X29" s="810"/>
      <c r="Y29" s="810"/>
      <c r="Z29" s="813"/>
      <c r="AA29" s="816"/>
      <c r="AB29" s="703"/>
      <c r="AC29" s="72"/>
      <c r="AD29" s="359"/>
      <c r="AE29" s="104"/>
      <c r="AF29" s="266"/>
      <c r="AG29" s="70"/>
      <c r="AH29" s="70"/>
      <c r="AI29" s="70"/>
      <c r="AJ29" s="70"/>
      <c r="AK29" s="70"/>
      <c r="DE29" s="71"/>
      <c r="DF29" s="71"/>
      <c r="DG29" s="71"/>
      <c r="DH29" s="71"/>
      <c r="DI29" s="71"/>
      <c r="DJ29" s="71"/>
    </row>
    <row r="30" spans="1:114" ht="12.75">
      <c r="A30" s="807"/>
      <c r="B30" s="686"/>
      <c r="C30" s="710"/>
      <c r="D30" s="712"/>
      <c r="E30" s="824"/>
      <c r="F30" s="686"/>
      <c r="G30" s="710"/>
      <c r="H30" s="712"/>
      <c r="I30" s="724"/>
      <c r="J30" s="686"/>
      <c r="K30" s="728">
        <v>2</v>
      </c>
      <c r="L30" s="731" t="s">
        <v>1</v>
      </c>
      <c r="M30" s="713" t="s">
        <v>449</v>
      </c>
      <c r="N30" s="685" t="s">
        <v>450</v>
      </c>
      <c r="O30" s="319">
        <v>1</v>
      </c>
      <c r="P30" s="391" t="s">
        <v>202</v>
      </c>
      <c r="Q30" s="779"/>
      <c r="R30" s="829"/>
      <c r="S30" s="830"/>
      <c r="T30" s="830"/>
      <c r="U30" s="831"/>
      <c r="V30" s="801"/>
      <c r="W30" s="810"/>
      <c r="X30" s="810"/>
      <c r="Y30" s="810"/>
      <c r="Z30" s="813"/>
      <c r="AA30" s="816"/>
      <c r="AB30" s="703"/>
      <c r="AC30" s="72"/>
      <c r="AD30" s="359"/>
      <c r="AE30" s="104"/>
      <c r="AF30" s="266"/>
      <c r="AG30" s="70"/>
      <c r="AH30" s="70"/>
      <c r="AI30" s="70"/>
      <c r="AJ30" s="70"/>
      <c r="AK30" s="70"/>
      <c r="DE30" s="71"/>
      <c r="DF30" s="71"/>
      <c r="DG30" s="71"/>
      <c r="DH30" s="71"/>
      <c r="DI30" s="71"/>
      <c r="DJ30" s="71"/>
    </row>
    <row r="31" spans="1:114" ht="12.75">
      <c r="A31" s="807"/>
      <c r="B31" s="686"/>
      <c r="C31" s="710"/>
      <c r="D31" s="712"/>
      <c r="E31" s="824"/>
      <c r="F31" s="686"/>
      <c r="G31" s="710"/>
      <c r="H31" s="712"/>
      <c r="I31" s="724"/>
      <c r="J31" s="686"/>
      <c r="K31" s="728"/>
      <c r="L31" s="731"/>
      <c r="M31" s="714"/>
      <c r="N31" s="686"/>
      <c r="O31" s="319">
        <v>2</v>
      </c>
      <c r="P31" s="226" t="s">
        <v>213</v>
      </c>
      <c r="Q31" s="779"/>
      <c r="R31" s="829"/>
      <c r="S31" s="830"/>
      <c r="T31" s="830"/>
      <c r="U31" s="831"/>
      <c r="V31" s="801"/>
      <c r="W31" s="810"/>
      <c r="X31" s="810"/>
      <c r="Y31" s="810"/>
      <c r="Z31" s="813"/>
      <c r="AA31" s="816"/>
      <c r="AB31" s="703"/>
      <c r="AC31" s="72"/>
      <c r="AD31" s="359"/>
      <c r="AE31" s="104"/>
      <c r="AF31" s="266"/>
      <c r="AG31" s="70"/>
      <c r="AH31" s="70"/>
      <c r="AI31" s="70"/>
      <c r="AJ31" s="70"/>
      <c r="AK31" s="70"/>
      <c r="DE31" s="71"/>
      <c r="DF31" s="71"/>
      <c r="DG31" s="71"/>
      <c r="DH31" s="71"/>
      <c r="DI31" s="71"/>
      <c r="DJ31" s="71"/>
    </row>
    <row r="32" spans="1:114" ht="12.75">
      <c r="A32" s="807"/>
      <c r="B32" s="686"/>
      <c r="C32" s="710"/>
      <c r="D32" s="712"/>
      <c r="E32" s="824"/>
      <c r="F32" s="686"/>
      <c r="G32" s="710"/>
      <c r="H32" s="712"/>
      <c r="I32" s="724"/>
      <c r="J32" s="686"/>
      <c r="K32" s="728"/>
      <c r="L32" s="731"/>
      <c r="M32" s="714"/>
      <c r="N32" s="686"/>
      <c r="O32" s="319">
        <v>3</v>
      </c>
      <c r="P32" s="226" t="s">
        <v>214</v>
      </c>
      <c r="Q32" s="779"/>
      <c r="R32" s="829"/>
      <c r="S32" s="830"/>
      <c r="T32" s="830"/>
      <c r="U32" s="831"/>
      <c r="V32" s="801"/>
      <c r="W32" s="810"/>
      <c r="X32" s="810"/>
      <c r="Y32" s="810"/>
      <c r="Z32" s="813"/>
      <c r="AA32" s="816"/>
      <c r="AB32" s="703"/>
      <c r="AC32" s="72"/>
      <c r="AD32" s="359"/>
      <c r="AE32" s="104"/>
      <c r="AF32" s="266"/>
      <c r="AG32" s="70"/>
      <c r="AH32" s="70"/>
      <c r="AI32" s="70"/>
      <c r="AJ32" s="70"/>
      <c r="AK32" s="70"/>
      <c r="DE32" s="71"/>
      <c r="DF32" s="71"/>
      <c r="DG32" s="71"/>
      <c r="DH32" s="71"/>
      <c r="DI32" s="71"/>
      <c r="DJ32" s="71"/>
    </row>
    <row r="33" spans="1:114" ht="12.75">
      <c r="A33" s="807"/>
      <c r="B33" s="686"/>
      <c r="C33" s="710"/>
      <c r="D33" s="712"/>
      <c r="E33" s="824"/>
      <c r="F33" s="686"/>
      <c r="G33" s="710"/>
      <c r="H33" s="712"/>
      <c r="I33" s="724"/>
      <c r="J33" s="686"/>
      <c r="K33" s="728"/>
      <c r="L33" s="731"/>
      <c r="M33" s="714"/>
      <c r="N33" s="686"/>
      <c r="O33" s="319">
        <v>4</v>
      </c>
      <c r="P33" s="226" t="s">
        <v>215</v>
      </c>
      <c r="Q33" s="779"/>
      <c r="R33" s="829"/>
      <c r="S33" s="830"/>
      <c r="T33" s="830"/>
      <c r="U33" s="831"/>
      <c r="V33" s="801"/>
      <c r="W33" s="810"/>
      <c r="X33" s="810"/>
      <c r="Y33" s="810"/>
      <c r="Z33" s="813"/>
      <c r="AA33" s="816"/>
      <c r="AB33" s="703"/>
      <c r="AC33" s="72"/>
      <c r="AD33" s="359"/>
      <c r="AE33" s="104"/>
      <c r="AF33" s="266"/>
      <c r="AG33" s="70"/>
      <c r="AH33" s="70"/>
      <c r="AI33" s="70"/>
      <c r="AJ33" s="70"/>
      <c r="AK33" s="70"/>
      <c r="DE33" s="71"/>
      <c r="DF33" s="71"/>
      <c r="DG33" s="71"/>
      <c r="DH33" s="71"/>
      <c r="DI33" s="71"/>
      <c r="DJ33" s="71"/>
    </row>
    <row r="34" spans="1:114" ht="12.75">
      <c r="A34" s="807"/>
      <c r="B34" s="686"/>
      <c r="C34" s="710"/>
      <c r="D34" s="712"/>
      <c r="E34" s="824"/>
      <c r="F34" s="686"/>
      <c r="G34" s="710"/>
      <c r="H34" s="712"/>
      <c r="I34" s="724"/>
      <c r="J34" s="686"/>
      <c r="K34" s="728"/>
      <c r="L34" s="731"/>
      <c r="M34" s="714"/>
      <c r="N34" s="686"/>
      <c r="O34" s="319">
        <v>5</v>
      </c>
      <c r="P34" s="226" t="s">
        <v>216</v>
      </c>
      <c r="Q34" s="779"/>
      <c r="R34" s="829"/>
      <c r="S34" s="830"/>
      <c r="T34" s="830"/>
      <c r="U34" s="831"/>
      <c r="V34" s="801"/>
      <c r="W34" s="810"/>
      <c r="X34" s="810"/>
      <c r="Y34" s="810"/>
      <c r="Z34" s="813"/>
      <c r="AA34" s="816"/>
      <c r="AB34" s="703"/>
      <c r="AC34" s="45"/>
      <c r="AD34" s="360"/>
      <c r="AE34" s="3"/>
      <c r="AF34" s="70"/>
      <c r="AG34" s="70"/>
      <c r="AH34" s="70"/>
      <c r="AI34" s="70"/>
      <c r="AJ34" s="70"/>
      <c r="AK34" s="70"/>
      <c r="AL34" s="175"/>
      <c r="AR34" s="175"/>
      <c r="DE34" s="71"/>
      <c r="DF34" s="71"/>
      <c r="DG34" s="71"/>
      <c r="DH34" s="71"/>
      <c r="DI34" s="71"/>
      <c r="DJ34" s="71"/>
    </row>
    <row r="35" spans="1:114" ht="13.5" thickBot="1">
      <c r="A35" s="807"/>
      <c r="B35" s="686"/>
      <c r="C35" s="710"/>
      <c r="D35" s="712"/>
      <c r="E35" s="824"/>
      <c r="F35" s="686"/>
      <c r="G35" s="710"/>
      <c r="H35" s="712"/>
      <c r="I35" s="724"/>
      <c r="J35" s="686"/>
      <c r="K35" s="728"/>
      <c r="L35" s="731"/>
      <c r="M35" s="714"/>
      <c r="N35" s="686"/>
      <c r="O35" s="319">
        <v>7</v>
      </c>
      <c r="P35" s="226" t="s">
        <v>65</v>
      </c>
      <c r="Q35" s="779"/>
      <c r="R35" s="832"/>
      <c r="S35" s="833"/>
      <c r="T35" s="833"/>
      <c r="U35" s="834"/>
      <c r="V35" s="802"/>
      <c r="W35" s="811"/>
      <c r="X35" s="811"/>
      <c r="Y35" s="811"/>
      <c r="Z35" s="814"/>
      <c r="AA35" s="817"/>
      <c r="AB35" s="703"/>
      <c r="AC35" s="45"/>
      <c r="AD35" s="360"/>
      <c r="AE35" s="3"/>
      <c r="AF35" s="70"/>
      <c r="AG35" s="70"/>
      <c r="AH35" s="70"/>
      <c r="AI35" s="70"/>
      <c r="AJ35" s="70"/>
      <c r="AK35" s="70"/>
      <c r="AL35" s="175"/>
      <c r="AR35" s="175"/>
      <c r="DE35" s="71"/>
      <c r="DF35" s="71"/>
      <c r="DG35" s="71"/>
      <c r="DH35" s="71"/>
      <c r="DI35" s="71"/>
      <c r="DJ35" s="71"/>
    </row>
    <row r="36" spans="1:114" ht="16.5" thickBot="1">
      <c r="A36" s="807"/>
      <c r="B36" s="686"/>
      <c r="C36" s="710"/>
      <c r="D36" s="712"/>
      <c r="E36" s="824"/>
      <c r="F36" s="686"/>
      <c r="G36" s="710"/>
      <c r="H36" s="712"/>
      <c r="I36" s="724"/>
      <c r="J36" s="686"/>
      <c r="K36" s="728"/>
      <c r="L36" s="731"/>
      <c r="M36" s="715"/>
      <c r="N36" s="687"/>
      <c r="O36" s="319">
        <v>6</v>
      </c>
      <c r="P36" s="226" t="s">
        <v>5</v>
      </c>
      <c r="Q36" s="799"/>
      <c r="R36" s="677">
        <v>182</v>
      </c>
      <c r="S36" s="677"/>
      <c r="T36" s="677"/>
      <c r="U36" s="677"/>
      <c r="V36" s="677"/>
      <c r="W36" s="677"/>
      <c r="X36" s="677"/>
      <c r="Y36" s="677"/>
      <c r="Z36" s="677"/>
      <c r="AA36" s="678"/>
      <c r="AB36" s="835"/>
      <c r="AC36" s="45"/>
      <c r="AD36" s="360"/>
      <c r="AE36" s="3"/>
      <c r="AF36" s="70"/>
      <c r="AG36" s="70"/>
      <c r="AH36" s="70"/>
      <c r="AI36" s="70"/>
      <c r="AJ36" s="70"/>
      <c r="AK36" s="70"/>
      <c r="AM36" s="175"/>
      <c r="AR36" s="175"/>
      <c r="DE36" s="71"/>
      <c r="DF36" s="71"/>
      <c r="DG36" s="71"/>
      <c r="DH36" s="71"/>
      <c r="DI36" s="71"/>
      <c r="DJ36" s="71"/>
    </row>
    <row r="37" spans="1:114" ht="16.5" thickBot="1">
      <c r="A37" s="808"/>
      <c r="B37" s="720"/>
      <c r="C37" s="820"/>
      <c r="D37" s="821"/>
      <c r="E37" s="825"/>
      <c r="F37" s="720"/>
      <c r="G37" s="334" t="s">
        <v>444</v>
      </c>
      <c r="H37" s="177" t="s">
        <v>445</v>
      </c>
      <c r="I37" s="177"/>
      <c r="J37" s="177"/>
      <c r="K37" s="177"/>
      <c r="L37" s="177"/>
      <c r="M37" s="177"/>
      <c r="N37" s="177"/>
      <c r="O37" s="209"/>
      <c r="P37" s="448"/>
      <c r="Q37" s="803"/>
      <c r="R37" s="804"/>
      <c r="S37" s="804"/>
      <c r="T37" s="804"/>
      <c r="U37" s="804"/>
      <c r="V37" s="804"/>
      <c r="W37" s="804"/>
      <c r="X37" s="804"/>
      <c r="Y37" s="804"/>
      <c r="Z37" s="804"/>
      <c r="AA37" s="805"/>
      <c r="AB37" s="394">
        <v>-1</v>
      </c>
      <c r="AC37" s="45"/>
      <c r="AD37" s="360"/>
      <c r="AE37" s="3"/>
      <c r="AF37" s="70"/>
      <c r="AG37" s="70"/>
      <c r="AH37" s="70"/>
      <c r="AI37" s="70"/>
      <c r="AJ37" s="70"/>
      <c r="AK37" s="70"/>
      <c r="AQ37" s="175"/>
      <c r="AR37" s="175"/>
      <c r="DE37" s="71"/>
      <c r="DF37" s="71"/>
      <c r="DG37" s="71"/>
      <c r="DH37" s="71"/>
      <c r="DI37" s="71"/>
      <c r="DJ37" s="71"/>
    </row>
    <row r="38" spans="30:36" ht="13.5" thickBot="1">
      <c r="AD38" s="360"/>
      <c r="AJ38" s="102"/>
    </row>
    <row r="39" spans="1:114" ht="12.75">
      <c r="A39" s="84" t="s">
        <v>455</v>
      </c>
      <c r="B39" s="70"/>
      <c r="C39" s="70"/>
      <c r="D39" s="70"/>
      <c r="E39" s="84"/>
      <c r="F39" s="70"/>
      <c r="G39" s="70"/>
      <c r="H39" s="70"/>
      <c r="I39" s="70"/>
      <c r="J39" s="70"/>
      <c r="K39" s="70"/>
      <c r="L39" s="70"/>
      <c r="M39" s="70"/>
      <c r="N39" s="70"/>
      <c r="O39" s="70"/>
      <c r="P39" s="70"/>
      <c r="Q39" s="744" t="s">
        <v>436</v>
      </c>
      <c r="R39" s="745"/>
      <c r="S39" s="745"/>
      <c r="T39" s="745"/>
      <c r="U39" s="745"/>
      <c r="V39" s="745"/>
      <c r="W39" s="745"/>
      <c r="X39" s="745"/>
      <c r="Y39" s="745"/>
      <c r="Z39" s="745"/>
      <c r="AA39" s="745"/>
      <c r="AB39" s="746"/>
      <c r="AC39" s="72"/>
      <c r="AD39" s="303"/>
      <c r="AE39" s="304"/>
      <c r="AF39" s="305"/>
      <c r="AG39" s="70"/>
      <c r="AH39" s="70"/>
      <c r="AI39" s="70"/>
      <c r="AJ39" s="70"/>
      <c r="AK39" s="70"/>
      <c r="DE39" s="71"/>
      <c r="DF39" s="71"/>
      <c r="DG39" s="71"/>
      <c r="DH39" s="71"/>
      <c r="DI39" s="71"/>
      <c r="DJ39" s="71"/>
    </row>
    <row r="40" spans="1:114" ht="12.75">
      <c r="A40" s="70"/>
      <c r="B40" s="70"/>
      <c r="C40" s="70"/>
      <c r="D40" s="70"/>
      <c r="E40" s="70"/>
      <c r="F40" s="70"/>
      <c r="G40" s="70"/>
      <c r="H40" s="70"/>
      <c r="I40" s="70"/>
      <c r="J40" s="70"/>
      <c r="K40" s="70"/>
      <c r="L40" s="70"/>
      <c r="M40" s="70"/>
      <c r="N40" s="70"/>
      <c r="O40" s="70"/>
      <c r="P40" s="70"/>
      <c r="Q40" s="747" t="s">
        <v>437</v>
      </c>
      <c r="R40" s="748"/>
      <c r="S40" s="748"/>
      <c r="T40" s="748"/>
      <c r="U40" s="748"/>
      <c r="V40" s="748"/>
      <c r="W40" s="748"/>
      <c r="X40" s="748"/>
      <c r="Y40" s="748"/>
      <c r="Z40" s="748"/>
      <c r="AA40" s="748"/>
      <c r="AB40" s="749"/>
      <c r="AC40" s="72"/>
      <c r="AD40" s="303"/>
      <c r="AE40" s="304"/>
      <c r="AF40" s="305"/>
      <c r="AG40" s="70"/>
      <c r="AH40" s="70"/>
      <c r="AI40" s="70"/>
      <c r="AJ40" s="70"/>
      <c r="AK40" s="70"/>
      <c r="DE40" s="71"/>
      <c r="DF40" s="71"/>
      <c r="DG40" s="71"/>
      <c r="DH40" s="71"/>
      <c r="DI40" s="71"/>
      <c r="DJ40" s="71"/>
    </row>
    <row r="41" spans="1:114" ht="12.75">
      <c r="A41" s="70"/>
      <c r="B41" s="70"/>
      <c r="C41" s="70"/>
      <c r="D41" s="70"/>
      <c r="E41" s="70"/>
      <c r="F41" s="70"/>
      <c r="G41" s="70"/>
      <c r="H41" s="70"/>
      <c r="I41" s="70"/>
      <c r="J41" s="70"/>
      <c r="K41" s="70"/>
      <c r="L41" s="70"/>
      <c r="M41" s="70"/>
      <c r="N41" s="70"/>
      <c r="O41" s="70"/>
      <c r="P41" s="70"/>
      <c r="Q41" s="747" t="s">
        <v>205</v>
      </c>
      <c r="R41" s="748"/>
      <c r="S41" s="748"/>
      <c r="T41" s="748"/>
      <c r="U41" s="748"/>
      <c r="V41" s="748"/>
      <c r="W41" s="748"/>
      <c r="X41" s="748"/>
      <c r="Y41" s="748"/>
      <c r="Z41" s="748"/>
      <c r="AA41" s="750"/>
      <c r="AB41" s="315" t="s">
        <v>204</v>
      </c>
      <c r="AC41" s="72"/>
      <c r="AD41" s="303"/>
      <c r="AE41" s="304"/>
      <c r="AF41" s="305"/>
      <c r="AG41" s="70"/>
      <c r="AH41" s="70"/>
      <c r="AI41" s="70"/>
      <c r="AJ41" s="70"/>
      <c r="AK41" s="70"/>
      <c r="DE41" s="71"/>
      <c r="DF41" s="71"/>
      <c r="DG41" s="71"/>
      <c r="DH41" s="71"/>
      <c r="DI41" s="71"/>
      <c r="DJ41" s="71"/>
    </row>
    <row r="42" spans="1:114" ht="12.75" customHeight="1">
      <c r="A42" s="70"/>
      <c r="B42" s="70"/>
      <c r="C42" s="70"/>
      <c r="D42" s="70"/>
      <c r="E42" s="70"/>
      <c r="F42" s="70"/>
      <c r="G42" s="70"/>
      <c r="H42" s="70"/>
      <c r="I42" s="70"/>
      <c r="J42" s="70"/>
      <c r="K42" s="70"/>
      <c r="L42" s="70"/>
      <c r="M42" s="70"/>
      <c r="N42" s="70"/>
      <c r="O42" s="70"/>
      <c r="P42" s="70"/>
      <c r="Q42" s="751" t="s">
        <v>438</v>
      </c>
      <c r="R42" s="752"/>
      <c r="S42" s="752"/>
      <c r="T42" s="752"/>
      <c r="U42" s="752"/>
      <c r="V42" s="752"/>
      <c r="W42" s="752"/>
      <c r="X42" s="752"/>
      <c r="Y42" s="752"/>
      <c r="Z42" s="752"/>
      <c r="AA42" s="753"/>
      <c r="AB42" s="754" t="s">
        <v>283</v>
      </c>
      <c r="AC42" s="72"/>
      <c r="AD42" s="303"/>
      <c r="AE42" s="304"/>
      <c r="AF42" s="305"/>
      <c r="AG42" s="70"/>
      <c r="AH42" s="70"/>
      <c r="AI42" s="70"/>
      <c r="AJ42" s="70"/>
      <c r="AK42" s="70"/>
      <c r="DE42" s="71"/>
      <c r="DF42" s="71"/>
      <c r="DG42" s="71"/>
      <c r="DH42" s="71"/>
      <c r="DI42" s="71"/>
      <c r="DJ42" s="71"/>
    </row>
    <row r="43" spans="1:114" ht="12.75">
      <c r="A43" s="70"/>
      <c r="B43" s="70"/>
      <c r="C43" s="70"/>
      <c r="D43" s="70"/>
      <c r="E43" s="70"/>
      <c r="F43" s="70"/>
      <c r="G43" s="70"/>
      <c r="H43" s="70"/>
      <c r="I43" s="70"/>
      <c r="J43" s="70"/>
      <c r="K43" s="70"/>
      <c r="L43" s="70"/>
      <c r="M43" s="70"/>
      <c r="N43" s="70"/>
      <c r="O43" s="70"/>
      <c r="P43" s="70"/>
      <c r="Q43" s="764" t="s">
        <v>439</v>
      </c>
      <c r="R43" s="765"/>
      <c r="S43" s="765"/>
      <c r="T43" s="765"/>
      <c r="U43" s="765"/>
      <c r="V43" s="765"/>
      <c r="W43" s="765"/>
      <c r="X43" s="765"/>
      <c r="Y43" s="765"/>
      <c r="Z43" s="765"/>
      <c r="AA43" s="766"/>
      <c r="AB43" s="754"/>
      <c r="AC43" s="72"/>
      <c r="AD43" s="303"/>
      <c r="AE43" s="408"/>
      <c r="AF43" s="305"/>
      <c r="AG43" s="70"/>
      <c r="AH43" s="70"/>
      <c r="AI43" s="70"/>
      <c r="AJ43" s="70"/>
      <c r="AK43" s="70"/>
      <c r="DE43" s="71"/>
      <c r="DF43" s="71"/>
      <c r="DG43" s="71"/>
      <c r="DH43" s="71"/>
      <c r="DI43" s="71"/>
      <c r="DJ43" s="71"/>
    </row>
    <row r="44" spans="1:114" ht="12.75" customHeight="1">
      <c r="A44" s="70"/>
      <c r="B44" s="70"/>
      <c r="C44" s="70"/>
      <c r="D44" s="70"/>
      <c r="E44" s="70"/>
      <c r="F44" s="70"/>
      <c r="G44" s="70"/>
      <c r="H44" s="70"/>
      <c r="I44" s="70"/>
      <c r="J44" s="70"/>
      <c r="K44" s="70"/>
      <c r="L44" s="70"/>
      <c r="M44" s="70"/>
      <c r="N44" s="70"/>
      <c r="O44" s="70"/>
      <c r="P44" s="70"/>
      <c r="Q44" s="822" t="s">
        <v>440</v>
      </c>
      <c r="R44" s="782"/>
      <c r="S44" s="782"/>
      <c r="T44" s="782"/>
      <c r="U44" s="782"/>
      <c r="V44" s="782"/>
      <c r="W44" s="782"/>
      <c r="X44" s="782"/>
      <c r="Y44" s="782"/>
      <c r="Z44" s="782"/>
      <c r="AA44" s="783"/>
      <c r="AB44" s="754"/>
      <c r="AC44" s="72"/>
      <c r="AD44" s="303"/>
      <c r="AE44" s="304"/>
      <c r="AF44" s="305"/>
      <c r="AG44" s="70"/>
      <c r="AH44" s="70"/>
      <c r="AI44" s="70"/>
      <c r="AJ44" s="70"/>
      <c r="AK44" s="70"/>
      <c r="DE44" s="71"/>
      <c r="DF44" s="71"/>
      <c r="DG44" s="71"/>
      <c r="DH44" s="71"/>
      <c r="DI44" s="71"/>
      <c r="DJ44" s="71"/>
    </row>
    <row r="45" spans="1:114" ht="12.75">
      <c r="A45" s="70"/>
      <c r="B45" s="70"/>
      <c r="C45" s="70"/>
      <c r="D45" s="70"/>
      <c r="E45" s="70"/>
      <c r="F45" s="70"/>
      <c r="G45" s="70"/>
      <c r="H45" s="70"/>
      <c r="I45" s="70"/>
      <c r="J45" s="70"/>
      <c r="K45" s="70"/>
      <c r="L45" s="70"/>
      <c r="M45" s="70"/>
      <c r="N45" s="70"/>
      <c r="O45" s="70"/>
      <c r="P45" s="70"/>
      <c r="Q45" s="135">
        <v>10</v>
      </c>
      <c r="R45" s="41">
        <v>1</v>
      </c>
      <c r="S45" s="41">
        <v>2</v>
      </c>
      <c r="T45" s="41">
        <v>3</v>
      </c>
      <c r="U45" s="41">
        <v>4</v>
      </c>
      <c r="V45" s="41">
        <v>5</v>
      </c>
      <c r="W45" s="41">
        <v>6</v>
      </c>
      <c r="X45" s="41">
        <v>7</v>
      </c>
      <c r="Y45" s="41">
        <v>8</v>
      </c>
      <c r="Z45" s="347">
        <v>9</v>
      </c>
      <c r="AA45" s="355">
        <v>11</v>
      </c>
      <c r="AB45" s="754"/>
      <c r="AC45" s="72"/>
      <c r="AD45" s="359"/>
      <c r="AE45" s="104"/>
      <c r="AF45" s="266"/>
      <c r="AG45" s="70"/>
      <c r="AH45" s="70"/>
      <c r="AI45" s="70"/>
      <c r="AJ45" s="70"/>
      <c r="AK45" s="70"/>
      <c r="AN45" s="71"/>
      <c r="AO45" s="71"/>
      <c r="AP45" s="45"/>
      <c r="AQ45" s="45"/>
      <c r="DE45" s="71"/>
      <c r="DF45" s="71"/>
      <c r="DG45" s="71"/>
      <c r="DH45" s="71"/>
      <c r="DI45" s="71"/>
      <c r="DJ45" s="71"/>
    </row>
    <row r="46" spans="1:114" ht="65.25" customHeight="1" thickBot="1">
      <c r="A46" s="70"/>
      <c r="B46" s="70"/>
      <c r="C46" s="70"/>
      <c r="D46" s="70"/>
      <c r="E46" s="70"/>
      <c r="F46" s="70"/>
      <c r="G46" s="70"/>
      <c r="H46" s="70"/>
      <c r="I46" s="70"/>
      <c r="J46" s="70"/>
      <c r="K46" s="70"/>
      <c r="L46" s="70"/>
      <c r="M46" s="70"/>
      <c r="N46" s="70"/>
      <c r="O46" s="70"/>
      <c r="P46" s="70"/>
      <c r="Q46" s="353" t="s">
        <v>5</v>
      </c>
      <c r="R46" s="447" t="s">
        <v>441</v>
      </c>
      <c r="S46" s="447" t="s">
        <v>313</v>
      </c>
      <c r="T46" s="447" t="s">
        <v>207</v>
      </c>
      <c r="U46" s="447" t="s">
        <v>442</v>
      </c>
      <c r="V46" s="447" t="s">
        <v>202</v>
      </c>
      <c r="W46" s="447" t="s">
        <v>213</v>
      </c>
      <c r="X46" s="447" t="s">
        <v>214</v>
      </c>
      <c r="Y46" s="447" t="s">
        <v>215</v>
      </c>
      <c r="Z46" s="354" t="s">
        <v>216</v>
      </c>
      <c r="AA46" s="437" t="s">
        <v>65</v>
      </c>
      <c r="AB46" s="755"/>
      <c r="AC46" s="72"/>
      <c r="AD46" s="359"/>
      <c r="AE46" s="104"/>
      <c r="AF46" s="266"/>
      <c r="AG46" s="70"/>
      <c r="AH46" s="70"/>
      <c r="AI46" s="70"/>
      <c r="AJ46" s="70"/>
      <c r="AK46" s="70"/>
      <c r="AN46" s="71"/>
      <c r="AO46" s="71"/>
      <c r="AP46" s="45"/>
      <c r="AQ46" s="45"/>
      <c r="DE46" s="71"/>
      <c r="DF46" s="71"/>
      <c r="DG46" s="71"/>
      <c r="DH46" s="71"/>
      <c r="DI46" s="71"/>
      <c r="DJ46" s="71"/>
    </row>
    <row r="47" spans="1:114" ht="12.75">
      <c r="A47" s="806" t="s">
        <v>471</v>
      </c>
      <c r="B47" s="719" t="s">
        <v>472</v>
      </c>
      <c r="C47" s="37" t="s">
        <v>125</v>
      </c>
      <c r="D47" s="38" t="s">
        <v>477</v>
      </c>
      <c r="E47" s="442"/>
      <c r="F47" s="442"/>
      <c r="G47" s="37"/>
      <c r="H47" s="38"/>
      <c r="I47" s="38"/>
      <c r="J47" s="38"/>
      <c r="K47" s="38"/>
      <c r="L47" s="38"/>
      <c r="M47" s="38"/>
      <c r="N47" s="38"/>
      <c r="O47" s="206"/>
      <c r="P47" s="225"/>
      <c r="Q47" s="453">
        <v>0</v>
      </c>
      <c r="R47" s="454">
        <v>28</v>
      </c>
      <c r="S47" s="455">
        <v>0</v>
      </c>
      <c r="T47" s="455">
        <v>0</v>
      </c>
      <c r="U47" s="455">
        <v>0</v>
      </c>
      <c r="V47" s="456">
        <v>0</v>
      </c>
      <c r="W47" s="457">
        <v>0</v>
      </c>
      <c r="X47" s="457">
        <v>0</v>
      </c>
      <c r="Y47" s="457">
        <v>0</v>
      </c>
      <c r="Z47" s="457">
        <v>0</v>
      </c>
      <c r="AA47" s="458">
        <v>0</v>
      </c>
      <c r="AB47" s="449"/>
      <c r="AC47" s="72"/>
      <c r="AD47" s="359"/>
      <c r="AE47" s="104"/>
      <c r="AF47" s="266"/>
      <c r="AG47" s="70"/>
      <c r="AH47" s="70"/>
      <c r="AI47" s="70"/>
      <c r="AJ47" s="70"/>
      <c r="AK47" s="70"/>
      <c r="AN47" s="71"/>
      <c r="AO47" s="71"/>
      <c r="AP47" s="45"/>
      <c r="AQ47" s="45"/>
      <c r="DE47" s="71"/>
      <c r="DF47" s="71"/>
      <c r="DG47" s="71"/>
      <c r="DH47" s="71"/>
      <c r="DI47" s="71"/>
      <c r="DJ47" s="71"/>
    </row>
    <row r="48" spans="1:114" ht="15.75">
      <c r="A48" s="807"/>
      <c r="B48" s="686"/>
      <c r="C48" s="705" t="s">
        <v>478</v>
      </c>
      <c r="D48" s="706" t="s">
        <v>479</v>
      </c>
      <c r="E48" s="823" t="s">
        <v>443</v>
      </c>
      <c r="F48" s="686" t="s">
        <v>452</v>
      </c>
      <c r="G48" s="313" t="s">
        <v>125</v>
      </c>
      <c r="H48" s="440" t="s">
        <v>0</v>
      </c>
      <c r="I48" s="440"/>
      <c r="J48" s="440"/>
      <c r="K48" s="440"/>
      <c r="L48" s="440"/>
      <c r="M48" s="440"/>
      <c r="N48" s="440"/>
      <c r="O48" s="441"/>
      <c r="P48" s="436"/>
      <c r="Q48" s="326">
        <v>0</v>
      </c>
      <c r="R48" s="203">
        <v>3787</v>
      </c>
      <c r="S48" s="327">
        <v>474</v>
      </c>
      <c r="T48" s="327">
        <v>50</v>
      </c>
      <c r="U48" s="369">
        <v>62</v>
      </c>
      <c r="V48" s="419">
        <v>42</v>
      </c>
      <c r="W48" s="420">
        <v>63</v>
      </c>
      <c r="X48" s="420">
        <v>66</v>
      </c>
      <c r="Y48" s="420">
        <v>20</v>
      </c>
      <c r="Z48" s="420">
        <v>0</v>
      </c>
      <c r="AA48" s="450">
        <v>0</v>
      </c>
      <c r="AB48" s="340"/>
      <c r="AC48" s="418">
        <f>SUM(Q48:AB48)</f>
        <v>4564</v>
      </c>
      <c r="AD48" s="359"/>
      <c r="AE48" s="104"/>
      <c r="AF48" s="266"/>
      <c r="AG48" s="175"/>
      <c r="AH48" s="70"/>
      <c r="AI48" s="70"/>
      <c r="AJ48" s="70"/>
      <c r="AK48" s="70"/>
      <c r="AN48" s="71"/>
      <c r="AO48" s="71"/>
      <c r="AP48" s="45"/>
      <c r="AQ48" s="45"/>
      <c r="AR48" s="175"/>
      <c r="DE48" s="71"/>
      <c r="DF48" s="71"/>
      <c r="DG48" s="71"/>
      <c r="DH48" s="71"/>
      <c r="DI48" s="71"/>
      <c r="DJ48" s="71"/>
    </row>
    <row r="49" spans="1:114" ht="15.75">
      <c r="A49" s="807"/>
      <c r="B49" s="686"/>
      <c r="C49" s="710"/>
      <c r="D49" s="712"/>
      <c r="E49" s="824"/>
      <c r="F49" s="686"/>
      <c r="G49" s="709">
        <v>2</v>
      </c>
      <c r="H49" s="706" t="s">
        <v>1</v>
      </c>
      <c r="I49" s="723" t="s">
        <v>446</v>
      </c>
      <c r="J49" s="685" t="s">
        <v>453</v>
      </c>
      <c r="K49" s="319">
        <v>1</v>
      </c>
      <c r="L49" s="17" t="s">
        <v>0</v>
      </c>
      <c r="M49" s="17"/>
      <c r="N49" s="17"/>
      <c r="O49" s="204"/>
      <c r="P49" s="226"/>
      <c r="Q49" s="326">
        <v>0</v>
      </c>
      <c r="R49" s="506">
        <v>232</v>
      </c>
      <c r="S49" s="411">
        <v>13</v>
      </c>
      <c r="T49" s="411">
        <v>0</v>
      </c>
      <c r="U49" s="507">
        <v>2</v>
      </c>
      <c r="V49" s="419">
        <v>1</v>
      </c>
      <c r="W49" s="420">
        <v>1</v>
      </c>
      <c r="X49" s="420">
        <v>1</v>
      </c>
      <c r="Y49" s="420">
        <v>0</v>
      </c>
      <c r="Z49" s="420">
        <v>0</v>
      </c>
      <c r="AA49" s="450">
        <v>0</v>
      </c>
      <c r="AB49" s="340"/>
      <c r="AC49" s="418">
        <f aca="true" t="shared" si="0" ref="AC49:AC57">SUM(Q49:AB49)</f>
        <v>250</v>
      </c>
      <c r="AD49" s="359"/>
      <c r="AE49" s="104"/>
      <c r="AF49" s="266"/>
      <c r="AG49" s="70"/>
      <c r="AH49" s="70"/>
      <c r="AI49" s="70"/>
      <c r="AJ49" s="70"/>
      <c r="AK49" s="70"/>
      <c r="AN49" s="71"/>
      <c r="AO49" s="71"/>
      <c r="AP49" s="45"/>
      <c r="AQ49" s="45"/>
      <c r="DE49" s="71"/>
      <c r="DF49" s="71"/>
      <c r="DG49" s="71"/>
      <c r="DH49" s="71"/>
      <c r="DI49" s="71"/>
      <c r="DJ49" s="71"/>
    </row>
    <row r="50" spans="1:114" ht="15.75">
      <c r="A50" s="807"/>
      <c r="B50" s="686"/>
      <c r="C50" s="710"/>
      <c r="D50" s="712"/>
      <c r="E50" s="824"/>
      <c r="F50" s="686"/>
      <c r="G50" s="710"/>
      <c r="H50" s="712"/>
      <c r="I50" s="724"/>
      <c r="J50" s="686"/>
      <c r="K50" s="728">
        <v>2</v>
      </c>
      <c r="L50" s="731" t="s">
        <v>1</v>
      </c>
      <c r="M50" s="713" t="s">
        <v>449</v>
      </c>
      <c r="N50" s="685" t="s">
        <v>450</v>
      </c>
      <c r="O50" s="319">
        <v>1</v>
      </c>
      <c r="P50" s="391" t="s">
        <v>202</v>
      </c>
      <c r="Q50" s="326">
        <v>0</v>
      </c>
      <c r="R50" s="506">
        <v>1</v>
      </c>
      <c r="S50" s="411">
        <v>0</v>
      </c>
      <c r="T50" s="411">
        <v>1</v>
      </c>
      <c r="U50" s="507">
        <v>7</v>
      </c>
      <c r="V50" s="419">
        <v>703</v>
      </c>
      <c r="W50" s="420">
        <v>1</v>
      </c>
      <c r="X50" s="420">
        <v>3</v>
      </c>
      <c r="Y50" s="420">
        <v>1</v>
      </c>
      <c r="Z50" s="420">
        <v>0</v>
      </c>
      <c r="AA50" s="450">
        <v>0</v>
      </c>
      <c r="AB50" s="340"/>
      <c r="AC50" s="418">
        <f t="shared" si="0"/>
        <v>717</v>
      </c>
      <c r="AD50" s="359"/>
      <c r="AE50" s="104"/>
      <c r="AF50" s="266"/>
      <c r="AG50" s="70"/>
      <c r="AH50" s="70"/>
      <c r="AI50" s="70"/>
      <c r="AJ50" s="70"/>
      <c r="AK50" s="70"/>
      <c r="AN50" s="71"/>
      <c r="AO50" s="71"/>
      <c r="AP50" s="45"/>
      <c r="AQ50" s="45"/>
      <c r="DE50" s="71"/>
      <c r="DF50" s="71"/>
      <c r="DG50" s="71"/>
      <c r="DH50" s="71"/>
      <c r="DI50" s="71"/>
      <c r="DJ50" s="71"/>
    </row>
    <row r="51" spans="1:114" ht="15.75">
      <c r="A51" s="807"/>
      <c r="B51" s="686"/>
      <c r="C51" s="710"/>
      <c r="D51" s="712"/>
      <c r="E51" s="824"/>
      <c r="F51" s="686"/>
      <c r="G51" s="710"/>
      <c r="H51" s="712"/>
      <c r="I51" s="724"/>
      <c r="J51" s="686"/>
      <c r="K51" s="728"/>
      <c r="L51" s="731"/>
      <c r="M51" s="714"/>
      <c r="N51" s="686"/>
      <c r="O51" s="319">
        <v>2</v>
      </c>
      <c r="P51" s="226" t="s">
        <v>213</v>
      </c>
      <c r="Q51" s="326">
        <v>0</v>
      </c>
      <c r="R51" s="506">
        <v>0</v>
      </c>
      <c r="S51" s="411">
        <v>0</v>
      </c>
      <c r="T51" s="411">
        <v>0</v>
      </c>
      <c r="U51" s="507">
        <v>0</v>
      </c>
      <c r="V51" s="419">
        <v>0</v>
      </c>
      <c r="W51" s="420">
        <v>2637</v>
      </c>
      <c r="X51" s="420">
        <v>2</v>
      </c>
      <c r="Y51" s="420">
        <v>0</v>
      </c>
      <c r="Z51" s="420">
        <v>0</v>
      </c>
      <c r="AA51" s="450">
        <v>0</v>
      </c>
      <c r="AB51" s="340"/>
      <c r="AC51" s="418">
        <f t="shared" si="0"/>
        <v>2639</v>
      </c>
      <c r="AD51" s="359"/>
      <c r="AE51" s="104"/>
      <c r="AF51" s="266"/>
      <c r="AG51" s="70"/>
      <c r="AH51" s="70"/>
      <c r="AI51" s="70"/>
      <c r="AJ51" s="70"/>
      <c r="AK51" s="70"/>
      <c r="AL51" s="175"/>
      <c r="AN51" s="71"/>
      <c r="AO51" s="71"/>
      <c r="AP51" s="45"/>
      <c r="AQ51" s="45"/>
      <c r="DE51" s="71"/>
      <c r="DF51" s="71"/>
      <c r="DG51" s="71"/>
      <c r="DH51" s="71"/>
      <c r="DI51" s="71"/>
      <c r="DJ51" s="71"/>
    </row>
    <row r="52" spans="1:114" ht="15.75">
      <c r="A52" s="807"/>
      <c r="B52" s="686"/>
      <c r="C52" s="710"/>
      <c r="D52" s="712"/>
      <c r="E52" s="824"/>
      <c r="F52" s="686"/>
      <c r="G52" s="710"/>
      <c r="H52" s="712"/>
      <c r="I52" s="724"/>
      <c r="J52" s="686"/>
      <c r="K52" s="728"/>
      <c r="L52" s="731"/>
      <c r="M52" s="714"/>
      <c r="N52" s="686"/>
      <c r="O52" s="319">
        <v>3</v>
      </c>
      <c r="P52" s="226" t="s">
        <v>214</v>
      </c>
      <c r="Q52" s="326">
        <v>0</v>
      </c>
      <c r="R52" s="506">
        <v>0</v>
      </c>
      <c r="S52" s="411">
        <v>0</v>
      </c>
      <c r="T52" s="411">
        <v>0</v>
      </c>
      <c r="U52" s="507">
        <v>0</v>
      </c>
      <c r="V52" s="419">
        <v>0</v>
      </c>
      <c r="W52" s="420">
        <v>0</v>
      </c>
      <c r="X52" s="420">
        <v>1373</v>
      </c>
      <c r="Y52" s="420">
        <v>0</v>
      </c>
      <c r="Z52" s="420">
        <v>0</v>
      </c>
      <c r="AA52" s="450">
        <v>0</v>
      </c>
      <c r="AB52" s="340"/>
      <c r="AC52" s="418">
        <f t="shared" si="0"/>
        <v>1373</v>
      </c>
      <c r="AD52" s="359"/>
      <c r="AE52" s="104"/>
      <c r="AF52" s="266"/>
      <c r="AG52" s="70"/>
      <c r="AH52" s="70"/>
      <c r="AI52" s="70"/>
      <c r="AJ52" s="70"/>
      <c r="AK52" s="70"/>
      <c r="AM52" s="175"/>
      <c r="AN52" s="71"/>
      <c r="AO52" s="71"/>
      <c r="AP52" s="45"/>
      <c r="AQ52" s="45"/>
      <c r="DE52" s="71"/>
      <c r="DF52" s="71"/>
      <c r="DG52" s="71"/>
      <c r="DH52" s="71"/>
      <c r="DI52" s="71"/>
      <c r="DJ52" s="71"/>
    </row>
    <row r="53" spans="1:114" ht="15.75">
      <c r="A53" s="807"/>
      <c r="B53" s="686"/>
      <c r="C53" s="710"/>
      <c r="D53" s="712"/>
      <c r="E53" s="824"/>
      <c r="F53" s="686"/>
      <c r="G53" s="710"/>
      <c r="H53" s="712"/>
      <c r="I53" s="724"/>
      <c r="J53" s="686"/>
      <c r="K53" s="728"/>
      <c r="L53" s="731"/>
      <c r="M53" s="714"/>
      <c r="N53" s="686"/>
      <c r="O53" s="319">
        <v>4</v>
      </c>
      <c r="P53" s="226" t="s">
        <v>215</v>
      </c>
      <c r="Q53" s="326">
        <v>0</v>
      </c>
      <c r="R53" s="506">
        <v>0</v>
      </c>
      <c r="S53" s="411">
        <v>0</v>
      </c>
      <c r="T53" s="411">
        <v>2</v>
      </c>
      <c r="U53" s="507">
        <v>1</v>
      </c>
      <c r="V53" s="419">
        <v>2</v>
      </c>
      <c r="W53" s="420">
        <v>1</v>
      </c>
      <c r="X53" s="420">
        <v>0</v>
      </c>
      <c r="Y53" s="420">
        <v>220</v>
      </c>
      <c r="Z53" s="420">
        <v>0</v>
      </c>
      <c r="AA53" s="450">
        <v>0</v>
      </c>
      <c r="AB53" s="340"/>
      <c r="AC53" s="418">
        <f t="shared" si="0"/>
        <v>226</v>
      </c>
      <c r="AD53" s="359"/>
      <c r="AE53" s="104"/>
      <c r="AF53" s="266"/>
      <c r="AG53" s="70"/>
      <c r="AH53" s="70"/>
      <c r="AI53" s="70"/>
      <c r="AJ53" s="70"/>
      <c r="AK53" s="70"/>
      <c r="AN53" s="71"/>
      <c r="AO53" s="71"/>
      <c r="AP53" s="45"/>
      <c r="AQ53" s="45"/>
      <c r="DE53" s="71"/>
      <c r="DF53" s="71"/>
      <c r="DG53" s="71"/>
      <c r="DH53" s="71"/>
      <c r="DI53" s="71"/>
      <c r="DJ53" s="71"/>
    </row>
    <row r="54" spans="1:114" ht="15.75">
      <c r="A54" s="807"/>
      <c r="B54" s="686"/>
      <c r="C54" s="710"/>
      <c r="D54" s="712"/>
      <c r="E54" s="824"/>
      <c r="F54" s="686"/>
      <c r="G54" s="710"/>
      <c r="H54" s="712"/>
      <c r="I54" s="724"/>
      <c r="J54" s="686"/>
      <c r="K54" s="728"/>
      <c r="L54" s="731"/>
      <c r="M54" s="714"/>
      <c r="N54" s="686"/>
      <c r="O54" s="319">
        <v>5</v>
      </c>
      <c r="P54" s="226" t="s">
        <v>216</v>
      </c>
      <c r="Q54" s="326">
        <v>0</v>
      </c>
      <c r="R54" s="506">
        <v>0</v>
      </c>
      <c r="S54" s="411">
        <v>0</v>
      </c>
      <c r="T54" s="411">
        <v>0</v>
      </c>
      <c r="U54" s="507">
        <v>0</v>
      </c>
      <c r="V54" s="419">
        <v>7</v>
      </c>
      <c r="W54" s="420">
        <v>2</v>
      </c>
      <c r="X54" s="420">
        <v>0</v>
      </c>
      <c r="Y54" s="420">
        <v>0</v>
      </c>
      <c r="Z54" s="420">
        <v>44</v>
      </c>
      <c r="AA54" s="450">
        <v>0</v>
      </c>
      <c r="AB54" s="340"/>
      <c r="AC54" s="418">
        <f t="shared" si="0"/>
        <v>53</v>
      </c>
      <c r="AD54" s="360"/>
      <c r="AE54" s="3"/>
      <c r="AF54" s="70"/>
      <c r="AG54" s="70"/>
      <c r="AH54" s="70"/>
      <c r="AI54" s="70"/>
      <c r="AJ54" s="70"/>
      <c r="AK54" s="70"/>
      <c r="AL54" s="175"/>
      <c r="AN54" s="71"/>
      <c r="AO54" s="71"/>
      <c r="AP54" s="45"/>
      <c r="AQ54" s="45"/>
      <c r="AR54" s="175"/>
      <c r="DE54" s="71"/>
      <c r="DF54" s="71"/>
      <c r="DG54" s="71"/>
      <c r="DH54" s="71"/>
      <c r="DI54" s="71"/>
      <c r="DJ54" s="71"/>
    </row>
    <row r="55" spans="1:114" ht="16.5" thickBot="1">
      <c r="A55" s="807"/>
      <c r="B55" s="686"/>
      <c r="C55" s="710"/>
      <c r="D55" s="712"/>
      <c r="E55" s="824"/>
      <c r="F55" s="686"/>
      <c r="G55" s="710"/>
      <c r="H55" s="712"/>
      <c r="I55" s="724"/>
      <c r="J55" s="686"/>
      <c r="K55" s="728"/>
      <c r="L55" s="731"/>
      <c r="M55" s="714"/>
      <c r="N55" s="686"/>
      <c r="O55" s="319">
        <v>7</v>
      </c>
      <c r="P55" s="226" t="s">
        <v>65</v>
      </c>
      <c r="Q55" s="326">
        <v>0</v>
      </c>
      <c r="R55" s="508">
        <v>1</v>
      </c>
      <c r="S55" s="412">
        <v>0</v>
      </c>
      <c r="T55" s="412">
        <v>2</v>
      </c>
      <c r="U55" s="509">
        <v>0</v>
      </c>
      <c r="V55" s="421">
        <v>3</v>
      </c>
      <c r="W55" s="422">
        <v>0</v>
      </c>
      <c r="X55" s="422">
        <v>0</v>
      </c>
      <c r="Y55" s="422">
        <v>0</v>
      </c>
      <c r="Z55" s="422">
        <v>0</v>
      </c>
      <c r="AA55" s="451">
        <v>16</v>
      </c>
      <c r="AB55" s="340"/>
      <c r="AC55" s="418">
        <f t="shared" si="0"/>
        <v>22</v>
      </c>
      <c r="AD55" s="360"/>
      <c r="AE55" s="3"/>
      <c r="AF55" s="70"/>
      <c r="AG55" s="70"/>
      <c r="AH55" s="70"/>
      <c r="AI55" s="70"/>
      <c r="AJ55" s="70"/>
      <c r="AK55" s="70"/>
      <c r="AL55" s="175"/>
      <c r="AN55" s="71"/>
      <c r="AO55" s="71"/>
      <c r="AP55" s="45"/>
      <c r="AQ55" s="45"/>
      <c r="AR55" s="175"/>
      <c r="DE55" s="71"/>
      <c r="DF55" s="71"/>
      <c r="DG55" s="71"/>
      <c r="DH55" s="71"/>
      <c r="DI55" s="71"/>
      <c r="DJ55" s="71"/>
    </row>
    <row r="56" spans="1:114" ht="16.5" thickBot="1">
      <c r="A56" s="807"/>
      <c r="B56" s="686"/>
      <c r="C56" s="710"/>
      <c r="D56" s="712"/>
      <c r="E56" s="824"/>
      <c r="F56" s="686"/>
      <c r="G56" s="710"/>
      <c r="H56" s="712"/>
      <c r="I56" s="724"/>
      <c r="J56" s="686"/>
      <c r="K56" s="728"/>
      <c r="L56" s="731"/>
      <c r="M56" s="715"/>
      <c r="N56" s="687"/>
      <c r="O56" s="319">
        <v>6</v>
      </c>
      <c r="P56" s="226" t="s">
        <v>5</v>
      </c>
      <c r="Q56" s="157">
        <v>3</v>
      </c>
      <c r="R56" s="156">
        <v>0</v>
      </c>
      <c r="S56" s="156">
        <v>0</v>
      </c>
      <c r="T56" s="156">
        <v>0</v>
      </c>
      <c r="U56" s="156">
        <v>0</v>
      </c>
      <c r="V56" s="156">
        <v>0</v>
      </c>
      <c r="W56" s="156">
        <v>0</v>
      </c>
      <c r="X56" s="156">
        <v>0</v>
      </c>
      <c r="Y56" s="156">
        <v>0</v>
      </c>
      <c r="Z56" s="156">
        <v>0</v>
      </c>
      <c r="AA56" s="156">
        <v>0</v>
      </c>
      <c r="AB56" s="452"/>
      <c r="AC56" s="418">
        <f t="shared" si="0"/>
        <v>3</v>
      </c>
      <c r="AD56" s="360"/>
      <c r="AE56" s="3"/>
      <c r="AF56" s="70"/>
      <c r="AG56" s="70"/>
      <c r="AH56" s="70"/>
      <c r="AI56" s="70"/>
      <c r="AJ56" s="70"/>
      <c r="AK56" s="70"/>
      <c r="AM56" s="175"/>
      <c r="AN56" s="71"/>
      <c r="AO56" s="71"/>
      <c r="AP56" s="45"/>
      <c r="AQ56" s="45"/>
      <c r="AR56" s="175"/>
      <c r="DE56" s="71"/>
      <c r="DF56" s="71"/>
      <c r="DG56" s="71"/>
      <c r="DH56" s="71"/>
      <c r="DI56" s="71"/>
      <c r="DJ56" s="71"/>
    </row>
    <row r="57" spans="1:114" ht="13.5" thickBot="1">
      <c r="A57" s="808"/>
      <c r="B57" s="720"/>
      <c r="C57" s="820"/>
      <c r="D57" s="821"/>
      <c r="E57" s="825"/>
      <c r="F57" s="720"/>
      <c r="G57" s="334" t="s">
        <v>444</v>
      </c>
      <c r="H57" s="177" t="s">
        <v>445</v>
      </c>
      <c r="I57" s="177"/>
      <c r="J57" s="177"/>
      <c r="K57" s="177"/>
      <c r="L57" s="177"/>
      <c r="M57" s="177"/>
      <c r="N57" s="177"/>
      <c r="O57" s="209"/>
      <c r="P57" s="448"/>
      <c r="Q57" s="387"/>
      <c r="R57" s="388"/>
      <c r="S57" s="388"/>
      <c r="T57" s="388"/>
      <c r="U57" s="388"/>
      <c r="V57" s="388"/>
      <c r="W57" s="388"/>
      <c r="X57" s="388"/>
      <c r="Y57" s="388"/>
      <c r="Z57" s="388"/>
      <c r="AA57" s="389"/>
      <c r="AB57" s="423">
        <v>1428</v>
      </c>
      <c r="AC57" s="418">
        <f t="shared" si="0"/>
        <v>1428</v>
      </c>
      <c r="AD57" s="360"/>
      <c r="AE57" s="3"/>
      <c r="AF57" s="70"/>
      <c r="AG57" s="70"/>
      <c r="AH57" s="70"/>
      <c r="AI57" s="70"/>
      <c r="AJ57" s="70"/>
      <c r="AK57" s="70"/>
      <c r="AN57" s="71"/>
      <c r="AO57" s="71"/>
      <c r="AP57" s="45"/>
      <c r="AQ57" s="102"/>
      <c r="AR57" s="175"/>
      <c r="DE57" s="71"/>
      <c r="DF57" s="71"/>
      <c r="DG57" s="71"/>
      <c r="DH57" s="71"/>
      <c r="DI57" s="71"/>
      <c r="DJ57" s="71"/>
    </row>
    <row r="58" spans="17:43" ht="12.75">
      <c r="Q58" s="392">
        <f>SUM(Q48:Q57)</f>
        <v>3</v>
      </c>
      <c r="R58" s="392">
        <f aca="true" t="shared" si="1" ref="R58:AC58">SUM(R48:R57)</f>
        <v>4021</v>
      </c>
      <c r="S58" s="392">
        <f t="shared" si="1"/>
        <v>487</v>
      </c>
      <c r="T58" s="392">
        <f t="shared" si="1"/>
        <v>55</v>
      </c>
      <c r="U58" s="392">
        <f t="shared" si="1"/>
        <v>72</v>
      </c>
      <c r="V58" s="392">
        <f t="shared" si="1"/>
        <v>758</v>
      </c>
      <c r="W58" s="392">
        <f t="shared" si="1"/>
        <v>2705</v>
      </c>
      <c r="X58" s="392">
        <f t="shared" si="1"/>
        <v>1445</v>
      </c>
      <c r="Y58" s="392">
        <f t="shared" si="1"/>
        <v>241</v>
      </c>
      <c r="Z58" s="392">
        <f t="shared" si="1"/>
        <v>44</v>
      </c>
      <c r="AA58" s="392">
        <f t="shared" si="1"/>
        <v>16</v>
      </c>
      <c r="AB58" s="392">
        <f t="shared" si="1"/>
        <v>1428</v>
      </c>
      <c r="AC58" s="392">
        <f t="shared" si="1"/>
        <v>11275</v>
      </c>
      <c r="AD58" s="360"/>
      <c r="AN58" s="71"/>
      <c r="AO58" s="71"/>
      <c r="AP58" s="45"/>
      <c r="AQ58" s="45"/>
    </row>
    <row r="59" spans="30:43" ht="12.75">
      <c r="AD59" s="360"/>
      <c r="AG59" s="218"/>
      <c r="AL59" s="175"/>
      <c r="AM59" s="175"/>
      <c r="AN59" s="71"/>
      <c r="AO59" s="71"/>
      <c r="AP59" s="45"/>
      <c r="AQ59" s="102"/>
    </row>
    <row r="60" ht="12.75">
      <c r="AD60" s="360"/>
    </row>
    <row r="75" ht="12.75">
      <c r="AI75" s="102"/>
    </row>
    <row r="77" ht="12.75">
      <c r="AI77" s="102"/>
    </row>
  </sheetData>
  <sheetProtection/>
  <mergeCells count="59">
    <mergeCell ref="AB6:AB14"/>
    <mergeCell ref="Z9:Z14"/>
    <mergeCell ref="AA6:AA8"/>
    <mergeCell ref="Z7:Z8"/>
    <mergeCell ref="AA9:AA14"/>
    <mergeCell ref="Q39:AB39"/>
    <mergeCell ref="Q40:AB40"/>
    <mergeCell ref="Q41:AA41"/>
    <mergeCell ref="Q42:AA42"/>
    <mergeCell ref="AB42:AB46"/>
    <mergeCell ref="Q43:AA43"/>
    <mergeCell ref="Q44:AA44"/>
    <mergeCell ref="M50:M56"/>
    <mergeCell ref="N50:N56"/>
    <mergeCell ref="L50:L56"/>
    <mergeCell ref="E48:E57"/>
    <mergeCell ref="F48:F57"/>
    <mergeCell ref="G49:G56"/>
    <mergeCell ref="H49:H56"/>
    <mergeCell ref="I49:I56"/>
    <mergeCell ref="J49:J56"/>
    <mergeCell ref="K50:K56"/>
    <mergeCell ref="Q24:AA24"/>
    <mergeCell ref="E28:E37"/>
    <mergeCell ref="F28:F37"/>
    <mergeCell ref="R28:U35"/>
    <mergeCell ref="Q19:AB19"/>
    <mergeCell ref="Q20:AB20"/>
    <mergeCell ref="Q21:AA21"/>
    <mergeCell ref="Q22:AA22"/>
    <mergeCell ref="AB22:AB26"/>
    <mergeCell ref="Q23:AA23"/>
    <mergeCell ref="J29:J36"/>
    <mergeCell ref="K30:K36"/>
    <mergeCell ref="L30:L36"/>
    <mergeCell ref="M30:M36"/>
    <mergeCell ref="N30:N36"/>
    <mergeCell ref="AB27:AB36"/>
    <mergeCell ref="A47:A57"/>
    <mergeCell ref="B47:B57"/>
    <mergeCell ref="C48:C57"/>
    <mergeCell ref="D48:D57"/>
    <mergeCell ref="B27:B37"/>
    <mergeCell ref="C28:C37"/>
    <mergeCell ref="D28:D37"/>
    <mergeCell ref="Q27:Q36"/>
    <mergeCell ref="V27:V35"/>
    <mergeCell ref="Q37:AA37"/>
    <mergeCell ref="A27:A37"/>
    <mergeCell ref="G29:G36"/>
    <mergeCell ref="H29:H36"/>
    <mergeCell ref="I29:I36"/>
    <mergeCell ref="X27:X35"/>
    <mergeCell ref="Y27:Y35"/>
    <mergeCell ref="Z27:Z35"/>
    <mergeCell ref="AA27:AA35"/>
    <mergeCell ref="R36:AA36"/>
    <mergeCell ref="W27:W35"/>
    <mergeCell ref="R27:U27"/>
  </mergeCells>
  <printOptions horizontalCentered="1" verticalCentered="1"/>
  <pageMargins left="0" right="0" top="0" bottom="0" header="0" footer="0"/>
  <pageSetup fitToHeight="1" fitToWidth="1" horizontalDpi="600" verticalDpi="600" orientation="portrait" paperSize="9" scale="67" r:id="rId1"/>
  <colBreaks count="1" manualBreakCount="1">
    <brk id="28" max="62" man="1"/>
  </colBreaks>
</worksheet>
</file>

<file path=xl/worksheets/sheet4.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45" customWidth="1"/>
    <col min="2" max="2" width="3.8515625" style="45" customWidth="1"/>
    <col min="3" max="3" width="5.28125" style="45" customWidth="1"/>
    <col min="4" max="4" width="11.8515625" style="45" customWidth="1"/>
    <col min="5" max="5" width="9.57421875" style="45" customWidth="1"/>
    <col min="6" max="6" width="5.28125" style="45" customWidth="1"/>
    <col min="7" max="7" width="11.28125" style="45" customWidth="1"/>
    <col min="8" max="8" width="10.28125" style="45" customWidth="1"/>
    <col min="9" max="9" width="5.421875" style="45" customWidth="1"/>
    <col min="10" max="10" width="11.421875" style="45" customWidth="1"/>
    <col min="11" max="11" width="11.00390625" style="45" customWidth="1"/>
    <col min="12" max="12" width="5.140625" style="45" customWidth="1"/>
    <col min="13" max="13" width="10.421875" style="45" customWidth="1"/>
    <col min="14" max="14" width="13.28125" style="45" customWidth="1"/>
    <col min="15" max="15" width="5.421875" style="45" customWidth="1"/>
    <col min="16" max="16" width="10.421875" style="45" customWidth="1"/>
    <col min="17" max="17" width="12.7109375" style="45" customWidth="1"/>
    <col min="18" max="18" width="6.00390625" style="45" customWidth="1"/>
    <col min="19" max="19" width="10.421875" style="45" customWidth="1"/>
    <col min="20" max="20" width="13.00390625" style="45" customWidth="1"/>
    <col min="21" max="21" width="5.7109375" style="45" customWidth="1"/>
    <col min="22" max="22" width="9.57421875" style="45" customWidth="1"/>
    <col min="23" max="23" width="10.8515625" style="45" customWidth="1"/>
    <col min="24" max="24" width="5.7109375" style="45" customWidth="1"/>
    <col min="25" max="25" width="11.57421875" style="45" customWidth="1"/>
    <col min="26" max="26" width="11.00390625" style="45" customWidth="1"/>
    <col min="27" max="27" width="6.140625" style="45" customWidth="1"/>
    <col min="28" max="28" width="6.00390625" style="72" bestFit="1" customWidth="1"/>
    <col min="29" max="29" width="6.00390625" style="72" customWidth="1"/>
    <col min="30" max="30" width="7.7109375" style="72" customWidth="1"/>
    <col min="31" max="31" width="5.140625" style="72" bestFit="1" customWidth="1"/>
    <col min="32" max="32" width="4.28125" style="72" customWidth="1"/>
    <col min="33" max="33" width="4.8515625" style="72" customWidth="1"/>
    <col min="34" max="34" width="5.8515625" style="45" customWidth="1"/>
    <col min="35" max="35" width="10.28125" style="45" customWidth="1"/>
    <col min="36" max="37" width="10.28125" style="3" customWidth="1"/>
    <col min="38" max="113" width="9.140625" style="3" customWidth="1"/>
    <col min="114" max="16384" width="9.140625" style="45" customWidth="1"/>
  </cols>
  <sheetData>
    <row r="1" spans="1:33" ht="12.75">
      <c r="A1" s="864" t="s">
        <v>13</v>
      </c>
      <c r="B1" s="865"/>
      <c r="C1" s="866"/>
      <c r="D1" s="864" t="s">
        <v>14</v>
      </c>
      <c r="E1" s="865"/>
      <c r="F1" s="866"/>
      <c r="G1" s="864" t="s">
        <v>15</v>
      </c>
      <c r="H1" s="865"/>
      <c r="I1" s="866"/>
      <c r="J1" s="864" t="s">
        <v>20</v>
      </c>
      <c r="K1" s="865"/>
      <c r="L1" s="866"/>
      <c r="M1" s="864" t="s">
        <v>43</v>
      </c>
      <c r="N1" s="865"/>
      <c r="O1" s="866"/>
      <c r="P1" s="864" t="s">
        <v>44</v>
      </c>
      <c r="Q1" s="865"/>
      <c r="R1" s="866"/>
      <c r="S1" s="864" t="s">
        <v>45</v>
      </c>
      <c r="T1" s="865"/>
      <c r="U1" s="866"/>
      <c r="V1" s="864" t="s">
        <v>46</v>
      </c>
      <c r="W1" s="865"/>
      <c r="X1" s="866"/>
      <c r="Y1" s="864" t="s">
        <v>47</v>
      </c>
      <c r="Z1" s="865"/>
      <c r="AA1" s="866"/>
      <c r="AB1" s="846" t="s">
        <v>6</v>
      </c>
      <c r="AC1" s="847"/>
      <c r="AD1" s="847"/>
      <c r="AE1" s="847"/>
      <c r="AF1" s="847"/>
      <c r="AG1" s="848"/>
    </row>
    <row r="2" spans="1:33" ht="12.75">
      <c r="A2" s="867"/>
      <c r="B2" s="728"/>
      <c r="C2" s="856"/>
      <c r="D2" s="867"/>
      <c r="E2" s="728"/>
      <c r="F2" s="856"/>
      <c r="G2" s="867"/>
      <c r="H2" s="728"/>
      <c r="I2" s="856"/>
      <c r="J2" s="867"/>
      <c r="K2" s="728"/>
      <c r="L2" s="856"/>
      <c r="M2" s="867"/>
      <c r="N2" s="728"/>
      <c r="O2" s="856"/>
      <c r="P2" s="867"/>
      <c r="Q2" s="728"/>
      <c r="R2" s="856"/>
      <c r="S2" s="867"/>
      <c r="T2" s="728"/>
      <c r="U2" s="856"/>
      <c r="V2" s="867"/>
      <c r="W2" s="728"/>
      <c r="X2" s="856"/>
      <c r="Y2" s="867"/>
      <c r="Z2" s="728"/>
      <c r="AA2" s="856"/>
      <c r="AB2" s="849" t="s">
        <v>50</v>
      </c>
      <c r="AC2" s="850"/>
      <c r="AD2" s="850"/>
      <c r="AE2" s="850"/>
      <c r="AF2" s="850"/>
      <c r="AG2" s="851"/>
    </row>
    <row r="3" spans="1:33" ht="12.75">
      <c r="A3" s="867"/>
      <c r="B3" s="728"/>
      <c r="C3" s="856"/>
      <c r="D3" s="867"/>
      <c r="E3" s="728"/>
      <c r="F3" s="856"/>
      <c r="G3" s="867"/>
      <c r="H3" s="728"/>
      <c r="I3" s="856"/>
      <c r="J3" s="867"/>
      <c r="K3" s="728"/>
      <c r="L3" s="856"/>
      <c r="M3" s="867"/>
      <c r="N3" s="728"/>
      <c r="O3" s="856"/>
      <c r="P3" s="867"/>
      <c r="Q3" s="728"/>
      <c r="R3" s="856"/>
      <c r="S3" s="867"/>
      <c r="T3" s="728"/>
      <c r="U3" s="856"/>
      <c r="V3" s="867"/>
      <c r="W3" s="728"/>
      <c r="X3" s="856"/>
      <c r="Y3" s="867"/>
      <c r="Z3" s="728"/>
      <c r="AA3" s="856"/>
      <c r="AB3" s="63" t="s">
        <v>51</v>
      </c>
      <c r="AC3" s="64" t="s">
        <v>59</v>
      </c>
      <c r="AD3" s="64" t="s">
        <v>58</v>
      </c>
      <c r="AE3" s="64" t="s">
        <v>60</v>
      </c>
      <c r="AF3" s="57">
        <v>-1</v>
      </c>
      <c r="AG3" s="65" t="s">
        <v>42</v>
      </c>
    </row>
    <row r="4" spans="1:33" ht="13.5" thickBot="1">
      <c r="A4" s="868"/>
      <c r="B4" s="729"/>
      <c r="C4" s="857"/>
      <c r="D4" s="868"/>
      <c r="E4" s="729"/>
      <c r="F4" s="857"/>
      <c r="G4" s="868"/>
      <c r="H4" s="729"/>
      <c r="I4" s="857"/>
      <c r="J4" s="868"/>
      <c r="K4" s="729"/>
      <c r="L4" s="857"/>
      <c r="M4" s="868"/>
      <c r="N4" s="729"/>
      <c r="O4" s="857"/>
      <c r="P4" s="868"/>
      <c r="Q4" s="729"/>
      <c r="R4" s="857"/>
      <c r="S4" s="868"/>
      <c r="T4" s="729"/>
      <c r="U4" s="857"/>
      <c r="V4" s="868"/>
      <c r="W4" s="729"/>
      <c r="X4" s="857"/>
      <c r="Y4" s="868"/>
      <c r="Z4" s="729"/>
      <c r="AA4" s="857"/>
      <c r="AB4" s="66" t="s">
        <v>10</v>
      </c>
      <c r="AC4" s="66"/>
      <c r="AD4" s="66"/>
      <c r="AE4" s="66"/>
      <c r="AF4" s="57" t="s">
        <v>2</v>
      </c>
      <c r="AG4" s="58" t="s">
        <v>53</v>
      </c>
    </row>
    <row r="5" spans="1:34" ht="39" customHeight="1" thickBot="1">
      <c r="A5" s="852" t="s">
        <v>63</v>
      </c>
      <c r="B5" s="685" t="s">
        <v>56</v>
      </c>
      <c r="C5" s="840" t="s">
        <v>48</v>
      </c>
      <c r="D5" s="842" t="s">
        <v>11</v>
      </c>
      <c r="E5" s="855" t="s">
        <v>12</v>
      </c>
      <c r="F5" s="858" t="s">
        <v>48</v>
      </c>
      <c r="G5" s="842" t="s">
        <v>16</v>
      </c>
      <c r="H5" s="842" t="s">
        <v>17</v>
      </c>
      <c r="I5" s="840" t="s">
        <v>48</v>
      </c>
      <c r="J5" s="842" t="s">
        <v>18</v>
      </c>
      <c r="K5" s="727" t="s">
        <v>19</v>
      </c>
      <c r="L5" s="15" t="s">
        <v>48</v>
      </c>
      <c r="M5" s="16" t="s">
        <v>33</v>
      </c>
      <c r="N5" s="62"/>
      <c r="O5" s="16"/>
      <c r="P5" s="16"/>
      <c r="Q5" s="16"/>
      <c r="R5" s="16"/>
      <c r="S5" s="16"/>
      <c r="T5" s="16"/>
      <c r="U5" s="16"/>
      <c r="V5" s="8"/>
      <c r="W5" s="8"/>
      <c r="X5" s="8"/>
      <c r="Y5" s="8"/>
      <c r="Z5" s="8"/>
      <c r="AA5" s="8"/>
      <c r="AB5" s="869">
        <v>103</v>
      </c>
      <c r="AC5" s="870"/>
      <c r="AD5" s="55">
        <v>102</v>
      </c>
      <c r="AE5" s="878">
        <v>101</v>
      </c>
      <c r="AF5" s="872" t="s">
        <v>2</v>
      </c>
      <c r="AG5" s="873"/>
      <c r="AH5" s="75"/>
    </row>
    <row r="6" spans="1:34" ht="39" customHeight="1" thickBot="1">
      <c r="A6" s="853"/>
      <c r="B6" s="686"/>
      <c r="C6" s="841"/>
      <c r="D6" s="843"/>
      <c r="E6" s="856"/>
      <c r="F6" s="859"/>
      <c r="G6" s="843"/>
      <c r="H6" s="843"/>
      <c r="I6" s="841"/>
      <c r="J6" s="843"/>
      <c r="K6" s="728"/>
      <c r="L6" s="9" t="s">
        <v>49</v>
      </c>
      <c r="M6" s="46" t="s">
        <v>33</v>
      </c>
      <c r="N6" s="42"/>
      <c r="O6" s="16"/>
      <c r="P6" s="42"/>
      <c r="Q6" s="42"/>
      <c r="R6" s="16"/>
      <c r="S6" s="42"/>
      <c r="T6" s="42"/>
      <c r="U6" s="16"/>
      <c r="V6" s="13"/>
      <c r="W6" s="13"/>
      <c r="X6" s="16"/>
      <c r="Y6" s="13"/>
      <c r="Z6" s="13"/>
      <c r="AA6" s="16"/>
      <c r="AB6" s="869">
        <v>291</v>
      </c>
      <c r="AC6" s="871"/>
      <c r="AD6" s="870"/>
      <c r="AE6" s="879"/>
      <c r="AF6" s="874"/>
      <c r="AG6" s="875"/>
      <c r="AH6" s="75"/>
    </row>
    <row r="7" spans="1:34" ht="40.5" customHeight="1" thickBot="1">
      <c r="A7" s="853"/>
      <c r="B7" s="686"/>
      <c r="C7" s="841"/>
      <c r="D7" s="843"/>
      <c r="E7" s="856"/>
      <c r="F7" s="859"/>
      <c r="G7" s="843"/>
      <c r="H7" s="843"/>
      <c r="I7" s="840" t="s">
        <v>49</v>
      </c>
      <c r="J7" s="861" t="s">
        <v>23</v>
      </c>
      <c r="K7" s="727" t="s">
        <v>24</v>
      </c>
      <c r="L7" s="15" t="s">
        <v>48</v>
      </c>
      <c r="M7" s="16" t="s">
        <v>33</v>
      </c>
      <c r="N7" s="16"/>
      <c r="O7" s="16"/>
      <c r="P7" s="16"/>
      <c r="Q7" s="16"/>
      <c r="R7" s="16"/>
      <c r="S7" s="16"/>
      <c r="T7" s="16"/>
      <c r="U7" s="16"/>
      <c r="V7" s="16"/>
      <c r="W7" s="16"/>
      <c r="X7" s="16"/>
      <c r="Y7" s="16"/>
      <c r="Z7" s="16"/>
      <c r="AA7" s="16"/>
      <c r="AB7" s="869">
        <v>231</v>
      </c>
      <c r="AC7" s="871"/>
      <c r="AD7" s="870"/>
      <c r="AE7" s="879"/>
      <c r="AF7" s="874"/>
      <c r="AG7" s="875"/>
      <c r="AH7" s="75"/>
    </row>
    <row r="8" spans="1:34" ht="40.5" customHeight="1" thickBot="1">
      <c r="A8" s="853"/>
      <c r="B8" s="686"/>
      <c r="C8" s="841"/>
      <c r="D8" s="843"/>
      <c r="E8" s="856"/>
      <c r="F8" s="860"/>
      <c r="G8" s="843"/>
      <c r="H8" s="843"/>
      <c r="I8" s="841"/>
      <c r="J8" s="862"/>
      <c r="K8" s="728"/>
      <c r="L8" s="9" t="s">
        <v>49</v>
      </c>
      <c r="M8" s="46" t="s">
        <v>33</v>
      </c>
      <c r="N8" s="42"/>
      <c r="O8" s="16"/>
      <c r="P8" s="42"/>
      <c r="Q8" s="42"/>
      <c r="R8" s="16"/>
      <c r="S8" s="42"/>
      <c r="T8" s="42"/>
      <c r="U8" s="16"/>
      <c r="V8" s="42"/>
      <c r="W8" s="42"/>
      <c r="X8" s="16"/>
      <c r="Y8" s="13"/>
      <c r="Z8" s="13"/>
      <c r="AA8" s="16"/>
      <c r="AB8" s="869">
        <v>291</v>
      </c>
      <c r="AC8" s="871"/>
      <c r="AD8" s="870"/>
      <c r="AE8" s="879"/>
      <c r="AF8" s="874"/>
      <c r="AG8" s="875"/>
      <c r="AH8" s="75"/>
    </row>
    <row r="9" spans="1:34" ht="39" customHeight="1" thickBot="1">
      <c r="A9" s="853"/>
      <c r="B9" s="686"/>
      <c r="C9" s="841"/>
      <c r="D9" s="843"/>
      <c r="E9" s="856"/>
      <c r="F9" s="841" t="s">
        <v>49</v>
      </c>
      <c r="G9" s="861" t="s">
        <v>27</v>
      </c>
      <c r="H9" s="861" t="s">
        <v>54</v>
      </c>
      <c r="I9" s="858" t="s">
        <v>48</v>
      </c>
      <c r="J9" s="842" t="s">
        <v>21</v>
      </c>
      <c r="K9" s="727" t="s">
        <v>22</v>
      </c>
      <c r="L9" s="840" t="s">
        <v>48</v>
      </c>
      <c r="M9" s="842" t="s">
        <v>23</v>
      </c>
      <c r="N9" s="727" t="s">
        <v>24</v>
      </c>
      <c r="O9" s="15" t="s">
        <v>48</v>
      </c>
      <c r="P9" s="16" t="s">
        <v>33</v>
      </c>
      <c r="Q9" s="16"/>
      <c r="R9" s="16"/>
      <c r="S9" s="16"/>
      <c r="T9" s="16"/>
      <c r="U9" s="16"/>
      <c r="V9" s="16"/>
      <c r="W9" s="16"/>
      <c r="X9" s="16"/>
      <c r="Y9" s="16"/>
      <c r="Z9" s="16"/>
      <c r="AA9" s="16"/>
      <c r="AB9" s="869">
        <v>231</v>
      </c>
      <c r="AC9" s="871"/>
      <c r="AD9" s="870"/>
      <c r="AE9" s="879"/>
      <c r="AF9" s="874"/>
      <c r="AG9" s="875"/>
      <c r="AH9" s="75"/>
    </row>
    <row r="10" spans="1:34" ht="39" customHeight="1" thickBot="1">
      <c r="A10" s="853"/>
      <c r="B10" s="686"/>
      <c r="C10" s="841"/>
      <c r="D10" s="843"/>
      <c r="E10" s="856"/>
      <c r="F10" s="841"/>
      <c r="G10" s="863"/>
      <c r="H10" s="863"/>
      <c r="I10" s="859"/>
      <c r="J10" s="843"/>
      <c r="K10" s="728"/>
      <c r="L10" s="841"/>
      <c r="M10" s="843"/>
      <c r="N10" s="728"/>
      <c r="O10" s="9" t="s">
        <v>49</v>
      </c>
      <c r="P10" s="16" t="s">
        <v>33</v>
      </c>
      <c r="Q10" s="16"/>
      <c r="R10" s="16"/>
      <c r="S10" s="16"/>
      <c r="T10" s="16"/>
      <c r="U10" s="16"/>
      <c r="V10" s="16"/>
      <c r="W10" s="16"/>
      <c r="X10" s="16"/>
      <c r="Y10" s="16"/>
      <c r="Z10" s="14"/>
      <c r="AA10" s="16"/>
      <c r="AB10" s="869">
        <v>291</v>
      </c>
      <c r="AC10" s="871"/>
      <c r="AD10" s="870"/>
      <c r="AE10" s="879"/>
      <c r="AF10" s="874"/>
      <c r="AG10" s="875"/>
      <c r="AH10" s="75"/>
    </row>
    <row r="11" spans="1:34" ht="33.75" customHeight="1" thickBot="1">
      <c r="A11" s="853"/>
      <c r="B11" s="686"/>
      <c r="C11" s="841"/>
      <c r="D11" s="843"/>
      <c r="E11" s="856"/>
      <c r="F11" s="841"/>
      <c r="G11" s="863"/>
      <c r="H11" s="863"/>
      <c r="I11" s="859"/>
      <c r="J11" s="843"/>
      <c r="K11" s="728"/>
      <c r="L11" s="840" t="s">
        <v>49</v>
      </c>
      <c r="M11" s="842" t="s">
        <v>28</v>
      </c>
      <c r="N11" s="842" t="s">
        <v>30</v>
      </c>
      <c r="O11" s="840" t="s">
        <v>48</v>
      </c>
      <c r="P11" s="861" t="s">
        <v>29</v>
      </c>
      <c r="Q11" s="861" t="s">
        <v>31</v>
      </c>
      <c r="R11" s="858" t="s">
        <v>48</v>
      </c>
      <c r="S11" s="861" t="s">
        <v>55</v>
      </c>
      <c r="T11" s="861" t="s">
        <v>52</v>
      </c>
      <c r="U11" s="16" t="s">
        <v>48</v>
      </c>
      <c r="V11" s="49" t="s">
        <v>33</v>
      </c>
      <c r="W11" s="13"/>
      <c r="X11" s="16"/>
      <c r="Y11" s="13"/>
      <c r="Z11" s="13"/>
      <c r="AA11" s="16"/>
      <c r="AB11" s="869">
        <v>241</v>
      </c>
      <c r="AC11" s="871"/>
      <c r="AD11" s="870"/>
      <c r="AE11" s="879"/>
      <c r="AF11" s="874"/>
      <c r="AG11" s="875"/>
      <c r="AH11" s="75"/>
    </row>
    <row r="12" spans="1:34" ht="33.75" customHeight="1" thickBot="1">
      <c r="A12" s="853"/>
      <c r="B12" s="686"/>
      <c r="C12" s="841"/>
      <c r="D12" s="843"/>
      <c r="E12" s="856"/>
      <c r="F12" s="841"/>
      <c r="G12" s="863"/>
      <c r="H12" s="863"/>
      <c r="I12" s="859"/>
      <c r="J12" s="843"/>
      <c r="K12" s="728"/>
      <c r="L12" s="841"/>
      <c r="M12" s="843"/>
      <c r="N12" s="843"/>
      <c r="O12" s="841"/>
      <c r="P12" s="863"/>
      <c r="Q12" s="863"/>
      <c r="R12" s="860"/>
      <c r="S12" s="862"/>
      <c r="T12" s="862"/>
      <c r="U12" s="16" t="s">
        <v>49</v>
      </c>
      <c r="V12" s="49" t="s">
        <v>33</v>
      </c>
      <c r="W12" s="13"/>
      <c r="X12" s="16"/>
      <c r="Y12" s="13"/>
      <c r="Z12" s="13"/>
      <c r="AA12" s="16"/>
      <c r="AB12" s="869">
        <v>242</v>
      </c>
      <c r="AC12" s="871"/>
      <c r="AD12" s="870"/>
      <c r="AE12" s="879"/>
      <c r="AF12" s="874"/>
      <c r="AG12" s="875"/>
      <c r="AH12" s="75"/>
    </row>
    <row r="13" spans="1:34" ht="39" customHeight="1" thickBot="1">
      <c r="A13" s="853"/>
      <c r="B13" s="686"/>
      <c r="C13" s="841"/>
      <c r="D13" s="843"/>
      <c r="E13" s="856"/>
      <c r="F13" s="841"/>
      <c r="G13" s="863"/>
      <c r="H13" s="863"/>
      <c r="I13" s="859"/>
      <c r="J13" s="843"/>
      <c r="K13" s="728"/>
      <c r="L13" s="841"/>
      <c r="M13" s="843"/>
      <c r="N13" s="843"/>
      <c r="O13" s="841"/>
      <c r="P13" s="863"/>
      <c r="Q13" s="863"/>
      <c r="R13" s="858" t="s">
        <v>49</v>
      </c>
      <c r="S13" s="842" t="s">
        <v>34</v>
      </c>
      <c r="T13" s="727" t="s">
        <v>41</v>
      </c>
      <c r="U13" s="840" t="s">
        <v>48</v>
      </c>
      <c r="V13" s="842" t="s">
        <v>35</v>
      </c>
      <c r="W13" s="727" t="s">
        <v>36</v>
      </c>
      <c r="X13" s="840" t="s">
        <v>48</v>
      </c>
      <c r="Y13" s="842" t="s">
        <v>37</v>
      </c>
      <c r="Z13" s="727" t="s">
        <v>38</v>
      </c>
      <c r="AA13" s="16" t="s">
        <v>48</v>
      </c>
      <c r="AB13" s="869">
        <v>243</v>
      </c>
      <c r="AC13" s="871"/>
      <c r="AD13" s="870"/>
      <c r="AE13" s="879"/>
      <c r="AF13" s="874"/>
      <c r="AG13" s="875"/>
      <c r="AH13" s="75"/>
    </row>
    <row r="14" spans="1:34" ht="39" customHeight="1" thickBot="1">
      <c r="A14" s="853"/>
      <c r="B14" s="686"/>
      <c r="C14" s="841"/>
      <c r="D14" s="843"/>
      <c r="E14" s="856"/>
      <c r="F14" s="841"/>
      <c r="G14" s="863"/>
      <c r="H14" s="863"/>
      <c r="I14" s="859"/>
      <c r="J14" s="843"/>
      <c r="K14" s="728"/>
      <c r="L14" s="841"/>
      <c r="M14" s="843"/>
      <c r="N14" s="843"/>
      <c r="O14" s="841"/>
      <c r="P14" s="863"/>
      <c r="Q14" s="863"/>
      <c r="R14" s="859"/>
      <c r="S14" s="843"/>
      <c r="T14" s="728"/>
      <c r="U14" s="841"/>
      <c r="V14" s="843"/>
      <c r="W14" s="728"/>
      <c r="X14" s="841"/>
      <c r="Y14" s="843"/>
      <c r="Z14" s="728"/>
      <c r="AA14" s="9" t="s">
        <v>49</v>
      </c>
      <c r="AB14" s="869">
        <v>245</v>
      </c>
      <c r="AC14" s="871"/>
      <c r="AD14" s="870"/>
      <c r="AE14" s="879"/>
      <c r="AF14" s="874"/>
      <c r="AG14" s="875"/>
      <c r="AH14" s="75"/>
    </row>
    <row r="15" spans="1:34" ht="36.75" customHeight="1" thickBot="1">
      <c r="A15" s="853"/>
      <c r="B15" s="686"/>
      <c r="C15" s="841"/>
      <c r="D15" s="843"/>
      <c r="E15" s="856"/>
      <c r="F15" s="841"/>
      <c r="G15" s="863"/>
      <c r="H15" s="863"/>
      <c r="I15" s="859"/>
      <c r="J15" s="843"/>
      <c r="K15" s="728"/>
      <c r="L15" s="841"/>
      <c r="M15" s="843"/>
      <c r="N15" s="843"/>
      <c r="O15" s="841"/>
      <c r="P15" s="863"/>
      <c r="Q15" s="863"/>
      <c r="R15" s="859"/>
      <c r="S15" s="843"/>
      <c r="T15" s="728"/>
      <c r="U15" s="841"/>
      <c r="V15" s="843"/>
      <c r="W15" s="728"/>
      <c r="X15" s="840" t="s">
        <v>49</v>
      </c>
      <c r="Y15" s="842" t="s">
        <v>39</v>
      </c>
      <c r="Z15" s="727" t="s">
        <v>40</v>
      </c>
      <c r="AA15" s="15" t="s">
        <v>48</v>
      </c>
      <c r="AB15" s="869">
        <v>244</v>
      </c>
      <c r="AC15" s="871"/>
      <c r="AD15" s="870"/>
      <c r="AE15" s="879"/>
      <c r="AF15" s="874"/>
      <c r="AG15" s="875"/>
      <c r="AH15" s="75"/>
    </row>
    <row r="16" spans="1:34" ht="36.75" customHeight="1" thickBot="1">
      <c r="A16" s="853"/>
      <c r="B16" s="686"/>
      <c r="C16" s="841"/>
      <c r="D16" s="843"/>
      <c r="E16" s="856"/>
      <c r="F16" s="841"/>
      <c r="G16" s="863"/>
      <c r="H16" s="863"/>
      <c r="I16" s="859"/>
      <c r="J16" s="843"/>
      <c r="K16" s="728"/>
      <c r="L16" s="841"/>
      <c r="M16" s="843"/>
      <c r="N16" s="843"/>
      <c r="O16" s="841"/>
      <c r="P16" s="863"/>
      <c r="Q16" s="863"/>
      <c r="R16" s="859"/>
      <c r="S16" s="843"/>
      <c r="T16" s="728"/>
      <c r="U16" s="841"/>
      <c r="V16" s="843"/>
      <c r="W16" s="728"/>
      <c r="X16" s="841"/>
      <c r="Y16" s="843"/>
      <c r="Z16" s="728"/>
      <c r="AA16" s="9" t="s">
        <v>49</v>
      </c>
      <c r="AB16" s="869">
        <v>245</v>
      </c>
      <c r="AC16" s="871"/>
      <c r="AD16" s="870"/>
      <c r="AE16" s="879"/>
      <c r="AF16" s="874"/>
      <c r="AG16" s="875"/>
      <c r="AH16" s="75"/>
    </row>
    <row r="17" spans="1:34" ht="16.5" thickBot="1">
      <c r="A17" s="853"/>
      <c r="B17" s="686"/>
      <c r="C17" s="841"/>
      <c r="D17" s="843"/>
      <c r="E17" s="856"/>
      <c r="F17" s="841"/>
      <c r="G17" s="863"/>
      <c r="H17" s="863"/>
      <c r="I17" s="859"/>
      <c r="J17" s="843"/>
      <c r="K17" s="728"/>
      <c r="L17" s="841"/>
      <c r="M17" s="843"/>
      <c r="N17" s="843"/>
      <c r="O17" s="844"/>
      <c r="P17" s="862"/>
      <c r="Q17" s="862"/>
      <c r="R17" s="860"/>
      <c r="S17" s="843"/>
      <c r="T17" s="728"/>
      <c r="U17" s="15" t="s">
        <v>49</v>
      </c>
      <c r="V17" s="47"/>
      <c r="W17" s="13"/>
      <c r="X17" s="16"/>
      <c r="Y17" s="16"/>
      <c r="Z17" s="13"/>
      <c r="AA17" s="16"/>
      <c r="AB17" s="869">
        <v>291</v>
      </c>
      <c r="AC17" s="871"/>
      <c r="AD17" s="870"/>
      <c r="AE17" s="879"/>
      <c r="AF17" s="874"/>
      <c r="AG17" s="875"/>
      <c r="AH17" s="75"/>
    </row>
    <row r="18" spans="1:34" ht="42" customHeight="1" thickBot="1">
      <c r="A18" s="853"/>
      <c r="B18" s="686"/>
      <c r="C18" s="841"/>
      <c r="D18" s="843"/>
      <c r="E18" s="856"/>
      <c r="F18" s="841"/>
      <c r="G18" s="863"/>
      <c r="H18" s="863"/>
      <c r="I18" s="859"/>
      <c r="J18" s="843"/>
      <c r="K18" s="728"/>
      <c r="L18" s="841"/>
      <c r="M18" s="843"/>
      <c r="N18" s="843"/>
      <c r="O18" s="840" t="s">
        <v>49</v>
      </c>
      <c r="P18" s="842" t="s">
        <v>34</v>
      </c>
      <c r="Q18" s="727" t="s">
        <v>41</v>
      </c>
      <c r="R18" s="840" t="s">
        <v>48</v>
      </c>
      <c r="S18" s="842" t="s">
        <v>35</v>
      </c>
      <c r="T18" s="727" t="s">
        <v>36</v>
      </c>
      <c r="U18" s="840" t="s">
        <v>48</v>
      </c>
      <c r="V18" s="842" t="s">
        <v>37</v>
      </c>
      <c r="W18" s="727" t="s">
        <v>38</v>
      </c>
      <c r="X18" s="16" t="s">
        <v>48</v>
      </c>
      <c r="Y18" s="47" t="s">
        <v>33</v>
      </c>
      <c r="Z18" s="13"/>
      <c r="AA18" s="16"/>
      <c r="AB18" s="869">
        <v>243</v>
      </c>
      <c r="AC18" s="871"/>
      <c r="AD18" s="870"/>
      <c r="AE18" s="879"/>
      <c r="AF18" s="874"/>
      <c r="AG18" s="875"/>
      <c r="AH18" s="75"/>
    </row>
    <row r="19" spans="1:34" ht="42" customHeight="1" thickBot="1">
      <c r="A19" s="853"/>
      <c r="B19" s="686"/>
      <c r="C19" s="841"/>
      <c r="D19" s="843"/>
      <c r="E19" s="856"/>
      <c r="F19" s="841"/>
      <c r="G19" s="863"/>
      <c r="H19" s="863"/>
      <c r="I19" s="859"/>
      <c r="J19" s="843"/>
      <c r="K19" s="728"/>
      <c r="L19" s="841"/>
      <c r="M19" s="843"/>
      <c r="N19" s="843"/>
      <c r="O19" s="841"/>
      <c r="P19" s="843"/>
      <c r="Q19" s="728"/>
      <c r="R19" s="841"/>
      <c r="S19" s="843"/>
      <c r="T19" s="728"/>
      <c r="U19" s="841"/>
      <c r="V19" s="843"/>
      <c r="W19" s="728"/>
      <c r="X19" s="9" t="s">
        <v>49</v>
      </c>
      <c r="Y19" s="47" t="s">
        <v>33</v>
      </c>
      <c r="Z19" s="13"/>
      <c r="AA19" s="16"/>
      <c r="AB19" s="869">
        <v>245</v>
      </c>
      <c r="AC19" s="871"/>
      <c r="AD19" s="870"/>
      <c r="AE19" s="879"/>
      <c r="AF19" s="874"/>
      <c r="AG19" s="875"/>
      <c r="AH19" s="75"/>
    </row>
    <row r="20" spans="1:34" ht="39" customHeight="1" thickBot="1">
      <c r="A20" s="853"/>
      <c r="B20" s="686"/>
      <c r="C20" s="841"/>
      <c r="D20" s="843"/>
      <c r="E20" s="856"/>
      <c r="F20" s="841"/>
      <c r="G20" s="863"/>
      <c r="H20" s="863"/>
      <c r="I20" s="859"/>
      <c r="J20" s="843"/>
      <c r="K20" s="728"/>
      <c r="L20" s="841"/>
      <c r="M20" s="843"/>
      <c r="N20" s="843"/>
      <c r="O20" s="841"/>
      <c r="P20" s="843"/>
      <c r="Q20" s="728"/>
      <c r="R20" s="841"/>
      <c r="S20" s="843"/>
      <c r="T20" s="728"/>
      <c r="U20" s="840" t="s">
        <v>49</v>
      </c>
      <c r="V20" s="842" t="s">
        <v>39</v>
      </c>
      <c r="W20" s="727" t="s">
        <v>40</v>
      </c>
      <c r="X20" s="15" t="s">
        <v>48</v>
      </c>
      <c r="Y20" s="13" t="s">
        <v>33</v>
      </c>
      <c r="Z20" s="13"/>
      <c r="AA20" s="16"/>
      <c r="AB20" s="869">
        <v>244</v>
      </c>
      <c r="AC20" s="871"/>
      <c r="AD20" s="870"/>
      <c r="AE20" s="879"/>
      <c r="AF20" s="874"/>
      <c r="AG20" s="875"/>
      <c r="AH20" s="75"/>
    </row>
    <row r="21" spans="1:34" ht="39" customHeight="1" thickBot="1">
      <c r="A21" s="853"/>
      <c r="B21" s="686"/>
      <c r="C21" s="841"/>
      <c r="D21" s="843"/>
      <c r="E21" s="856"/>
      <c r="F21" s="841"/>
      <c r="G21" s="863"/>
      <c r="H21" s="863"/>
      <c r="I21" s="859"/>
      <c r="J21" s="843"/>
      <c r="K21" s="728"/>
      <c r="L21" s="841"/>
      <c r="M21" s="843"/>
      <c r="N21" s="843"/>
      <c r="O21" s="841"/>
      <c r="P21" s="843"/>
      <c r="Q21" s="728"/>
      <c r="R21" s="841"/>
      <c r="S21" s="843"/>
      <c r="T21" s="728"/>
      <c r="U21" s="841"/>
      <c r="V21" s="843"/>
      <c r="W21" s="728"/>
      <c r="X21" s="9" t="s">
        <v>49</v>
      </c>
      <c r="Y21" s="13" t="s">
        <v>33</v>
      </c>
      <c r="Z21" s="13"/>
      <c r="AA21" s="16"/>
      <c r="AB21" s="869">
        <v>245</v>
      </c>
      <c r="AC21" s="871"/>
      <c r="AD21" s="870"/>
      <c r="AE21" s="879"/>
      <c r="AF21" s="874"/>
      <c r="AG21" s="875"/>
      <c r="AH21" s="75"/>
    </row>
    <row r="22" spans="1:34" ht="16.5" thickBot="1">
      <c r="A22" s="853"/>
      <c r="B22" s="686"/>
      <c r="C22" s="841"/>
      <c r="D22" s="843"/>
      <c r="E22" s="856"/>
      <c r="F22" s="841"/>
      <c r="G22" s="863"/>
      <c r="H22" s="863"/>
      <c r="I22" s="860"/>
      <c r="J22" s="845"/>
      <c r="K22" s="729"/>
      <c r="L22" s="844"/>
      <c r="M22" s="845"/>
      <c r="N22" s="845"/>
      <c r="O22" s="844"/>
      <c r="P22" s="843"/>
      <c r="Q22" s="728"/>
      <c r="R22" s="15" t="s">
        <v>49</v>
      </c>
      <c r="S22" s="47" t="s">
        <v>33</v>
      </c>
      <c r="T22" s="13"/>
      <c r="U22" s="16"/>
      <c r="V22" s="16"/>
      <c r="W22" s="13"/>
      <c r="X22" s="16"/>
      <c r="Y22" s="16"/>
      <c r="Z22" s="13"/>
      <c r="AA22" s="16"/>
      <c r="AB22" s="869">
        <v>291</v>
      </c>
      <c r="AC22" s="871"/>
      <c r="AD22" s="870"/>
      <c r="AE22" s="879"/>
      <c r="AF22" s="874"/>
      <c r="AG22" s="875"/>
      <c r="AH22" s="75"/>
    </row>
    <row r="23" spans="1:34" ht="41.25" customHeight="1" thickBot="1">
      <c r="A23" s="853"/>
      <c r="B23" s="686"/>
      <c r="C23" s="841"/>
      <c r="D23" s="843"/>
      <c r="E23" s="856"/>
      <c r="F23" s="841"/>
      <c r="G23" s="863"/>
      <c r="H23" s="863"/>
      <c r="I23" s="858" t="s">
        <v>49</v>
      </c>
      <c r="J23" s="842" t="s">
        <v>28</v>
      </c>
      <c r="K23" s="727" t="s">
        <v>30</v>
      </c>
      <c r="L23" s="840" t="s">
        <v>48</v>
      </c>
      <c r="M23" s="842" t="s">
        <v>29</v>
      </c>
      <c r="N23" s="727" t="s">
        <v>31</v>
      </c>
      <c r="O23" s="840" t="s">
        <v>48</v>
      </c>
      <c r="P23" s="842" t="s">
        <v>32</v>
      </c>
      <c r="Q23" s="727" t="s">
        <v>52</v>
      </c>
      <c r="R23" s="15" t="s">
        <v>48</v>
      </c>
      <c r="S23" s="16" t="s">
        <v>33</v>
      </c>
      <c r="T23" s="16"/>
      <c r="U23" s="16"/>
      <c r="V23" s="16"/>
      <c r="W23" s="16"/>
      <c r="X23" s="16"/>
      <c r="Y23" s="16"/>
      <c r="Z23" s="16"/>
      <c r="AA23" s="16"/>
      <c r="AB23" s="869">
        <v>241</v>
      </c>
      <c r="AC23" s="871"/>
      <c r="AD23" s="870"/>
      <c r="AE23" s="879"/>
      <c r="AF23" s="874"/>
      <c r="AG23" s="875"/>
      <c r="AH23" s="75"/>
    </row>
    <row r="24" spans="1:34" ht="41.25" customHeight="1" thickBot="1">
      <c r="A24" s="853"/>
      <c r="B24" s="686"/>
      <c r="C24" s="841"/>
      <c r="D24" s="843"/>
      <c r="E24" s="856"/>
      <c r="F24" s="841"/>
      <c r="G24" s="863"/>
      <c r="H24" s="863"/>
      <c r="I24" s="859"/>
      <c r="J24" s="843"/>
      <c r="K24" s="728"/>
      <c r="L24" s="841"/>
      <c r="M24" s="843"/>
      <c r="N24" s="728"/>
      <c r="O24" s="844"/>
      <c r="P24" s="845"/>
      <c r="Q24" s="729"/>
      <c r="R24" s="15" t="s">
        <v>49</v>
      </c>
      <c r="S24" s="16" t="s">
        <v>33</v>
      </c>
      <c r="T24" s="16"/>
      <c r="U24" s="16"/>
      <c r="V24" s="16"/>
      <c r="W24" s="16"/>
      <c r="X24" s="16"/>
      <c r="Y24" s="16"/>
      <c r="Z24" s="16"/>
      <c r="AA24" s="16"/>
      <c r="AB24" s="869">
        <v>242</v>
      </c>
      <c r="AC24" s="871"/>
      <c r="AD24" s="870"/>
      <c r="AE24" s="879"/>
      <c r="AF24" s="874"/>
      <c r="AG24" s="875"/>
      <c r="AH24" s="75"/>
    </row>
    <row r="25" spans="1:34" ht="37.5" customHeight="1" thickBot="1">
      <c r="A25" s="853"/>
      <c r="B25" s="686"/>
      <c r="C25" s="841"/>
      <c r="D25" s="843"/>
      <c r="E25" s="856"/>
      <c r="F25" s="841"/>
      <c r="G25" s="863"/>
      <c r="H25" s="863"/>
      <c r="I25" s="859"/>
      <c r="J25" s="843"/>
      <c r="K25" s="728"/>
      <c r="L25" s="841"/>
      <c r="M25" s="843"/>
      <c r="N25" s="728"/>
      <c r="O25" s="840" t="s">
        <v>49</v>
      </c>
      <c r="P25" s="842" t="s">
        <v>34</v>
      </c>
      <c r="Q25" s="727" t="s">
        <v>41</v>
      </c>
      <c r="R25" s="840" t="s">
        <v>48</v>
      </c>
      <c r="S25" s="842" t="s">
        <v>35</v>
      </c>
      <c r="T25" s="727" t="s">
        <v>36</v>
      </c>
      <c r="U25" s="840" t="s">
        <v>48</v>
      </c>
      <c r="V25" s="842" t="s">
        <v>37</v>
      </c>
      <c r="W25" s="727" t="s">
        <v>38</v>
      </c>
      <c r="X25" s="16" t="s">
        <v>48</v>
      </c>
      <c r="Y25" s="47" t="s">
        <v>33</v>
      </c>
      <c r="Z25" s="13"/>
      <c r="AA25" s="16"/>
      <c r="AB25" s="869">
        <v>243</v>
      </c>
      <c r="AC25" s="871"/>
      <c r="AD25" s="870"/>
      <c r="AE25" s="879"/>
      <c r="AF25" s="874"/>
      <c r="AG25" s="875"/>
      <c r="AH25" s="75"/>
    </row>
    <row r="26" spans="1:34" ht="37.5" customHeight="1" thickBot="1">
      <c r="A26" s="853"/>
      <c r="B26" s="686"/>
      <c r="C26" s="841"/>
      <c r="D26" s="843"/>
      <c r="E26" s="856"/>
      <c r="F26" s="841"/>
      <c r="G26" s="863"/>
      <c r="H26" s="863"/>
      <c r="I26" s="859"/>
      <c r="J26" s="843"/>
      <c r="K26" s="728"/>
      <c r="L26" s="841"/>
      <c r="M26" s="843"/>
      <c r="N26" s="728"/>
      <c r="O26" s="841"/>
      <c r="P26" s="843"/>
      <c r="Q26" s="728"/>
      <c r="R26" s="841"/>
      <c r="S26" s="843"/>
      <c r="T26" s="728"/>
      <c r="U26" s="841"/>
      <c r="V26" s="843"/>
      <c r="W26" s="728"/>
      <c r="X26" s="9" t="s">
        <v>49</v>
      </c>
      <c r="Y26" s="47" t="s">
        <v>33</v>
      </c>
      <c r="Z26" s="13"/>
      <c r="AA26" s="16"/>
      <c r="AB26" s="869">
        <v>245</v>
      </c>
      <c r="AC26" s="871"/>
      <c r="AD26" s="870"/>
      <c r="AE26" s="879"/>
      <c r="AF26" s="874"/>
      <c r="AG26" s="875"/>
      <c r="AH26" s="75"/>
    </row>
    <row r="27" spans="1:34" ht="37.5" customHeight="1" thickBot="1">
      <c r="A27" s="853"/>
      <c r="B27" s="686"/>
      <c r="C27" s="841"/>
      <c r="D27" s="843"/>
      <c r="E27" s="856"/>
      <c r="F27" s="841"/>
      <c r="G27" s="863"/>
      <c r="H27" s="863"/>
      <c r="I27" s="859"/>
      <c r="J27" s="843"/>
      <c r="K27" s="728"/>
      <c r="L27" s="841"/>
      <c r="M27" s="843"/>
      <c r="N27" s="728"/>
      <c r="O27" s="841"/>
      <c r="P27" s="843"/>
      <c r="Q27" s="728"/>
      <c r="R27" s="841"/>
      <c r="S27" s="843"/>
      <c r="T27" s="728"/>
      <c r="U27" s="840" t="s">
        <v>49</v>
      </c>
      <c r="V27" s="842" t="s">
        <v>39</v>
      </c>
      <c r="W27" s="727" t="s">
        <v>40</v>
      </c>
      <c r="X27" s="15" t="s">
        <v>48</v>
      </c>
      <c r="Y27" s="13" t="s">
        <v>33</v>
      </c>
      <c r="Z27" s="13"/>
      <c r="AA27" s="16"/>
      <c r="AB27" s="869">
        <v>244</v>
      </c>
      <c r="AC27" s="871"/>
      <c r="AD27" s="870"/>
      <c r="AE27" s="879"/>
      <c r="AF27" s="874"/>
      <c r="AG27" s="875"/>
      <c r="AH27" s="75"/>
    </row>
    <row r="28" spans="1:34" ht="37.5" customHeight="1" thickBot="1">
      <c r="A28" s="853"/>
      <c r="B28" s="686"/>
      <c r="C28" s="841"/>
      <c r="D28" s="843"/>
      <c r="E28" s="856"/>
      <c r="F28" s="841"/>
      <c r="G28" s="863"/>
      <c r="H28" s="863"/>
      <c r="I28" s="859"/>
      <c r="J28" s="843"/>
      <c r="K28" s="728"/>
      <c r="L28" s="841"/>
      <c r="M28" s="843"/>
      <c r="N28" s="728"/>
      <c r="O28" s="841"/>
      <c r="P28" s="843"/>
      <c r="Q28" s="728"/>
      <c r="R28" s="841"/>
      <c r="S28" s="843"/>
      <c r="T28" s="728"/>
      <c r="U28" s="841"/>
      <c r="V28" s="843"/>
      <c r="W28" s="728"/>
      <c r="X28" s="9" t="s">
        <v>49</v>
      </c>
      <c r="Y28" s="13" t="s">
        <v>33</v>
      </c>
      <c r="Z28" s="13"/>
      <c r="AA28" s="16"/>
      <c r="AB28" s="869">
        <v>245</v>
      </c>
      <c r="AC28" s="871"/>
      <c r="AD28" s="870"/>
      <c r="AE28" s="879"/>
      <c r="AF28" s="874"/>
      <c r="AG28" s="875"/>
      <c r="AH28" s="75"/>
    </row>
    <row r="29" spans="1:34" ht="16.5" thickBot="1">
      <c r="A29" s="853"/>
      <c r="B29" s="686"/>
      <c r="C29" s="841"/>
      <c r="D29" s="843"/>
      <c r="E29" s="856"/>
      <c r="F29" s="841"/>
      <c r="G29" s="863"/>
      <c r="H29" s="863"/>
      <c r="I29" s="859"/>
      <c r="J29" s="843"/>
      <c r="K29" s="728"/>
      <c r="L29" s="844"/>
      <c r="M29" s="845"/>
      <c r="N29" s="729"/>
      <c r="O29" s="844"/>
      <c r="P29" s="843"/>
      <c r="Q29" s="728"/>
      <c r="R29" s="15" t="s">
        <v>49</v>
      </c>
      <c r="S29" s="47" t="s">
        <v>33</v>
      </c>
      <c r="T29" s="13"/>
      <c r="U29" s="16"/>
      <c r="V29" s="16"/>
      <c r="W29" s="13"/>
      <c r="X29" s="16"/>
      <c r="Y29" s="16"/>
      <c r="Z29" s="13"/>
      <c r="AA29" s="16"/>
      <c r="AB29" s="869">
        <v>291</v>
      </c>
      <c r="AC29" s="871"/>
      <c r="AD29" s="870"/>
      <c r="AE29" s="879"/>
      <c r="AF29" s="874"/>
      <c r="AG29" s="875"/>
      <c r="AH29" s="75"/>
    </row>
    <row r="30" spans="1:34" ht="33.75" customHeight="1" thickBot="1">
      <c r="A30" s="853"/>
      <c r="B30" s="686"/>
      <c r="C30" s="841"/>
      <c r="D30" s="843"/>
      <c r="E30" s="856"/>
      <c r="F30" s="841"/>
      <c r="G30" s="863"/>
      <c r="H30" s="863"/>
      <c r="I30" s="859"/>
      <c r="J30" s="843"/>
      <c r="K30" s="728"/>
      <c r="L30" s="840" t="s">
        <v>49</v>
      </c>
      <c r="M30" s="842" t="s">
        <v>34</v>
      </c>
      <c r="N30" s="727" t="s">
        <v>41</v>
      </c>
      <c r="O30" s="840" t="s">
        <v>48</v>
      </c>
      <c r="P30" s="842" t="s">
        <v>35</v>
      </c>
      <c r="Q30" s="727" t="s">
        <v>36</v>
      </c>
      <c r="R30" s="840" t="s">
        <v>48</v>
      </c>
      <c r="S30" s="842" t="s">
        <v>37</v>
      </c>
      <c r="T30" s="727" t="s">
        <v>38</v>
      </c>
      <c r="U30" s="16" t="s">
        <v>48</v>
      </c>
      <c r="V30" s="47" t="s">
        <v>33</v>
      </c>
      <c r="W30" s="13"/>
      <c r="X30" s="16"/>
      <c r="Y30" s="16"/>
      <c r="Z30" s="16"/>
      <c r="AA30" s="16"/>
      <c r="AB30" s="869">
        <v>243</v>
      </c>
      <c r="AC30" s="871"/>
      <c r="AD30" s="870"/>
      <c r="AE30" s="879"/>
      <c r="AF30" s="874"/>
      <c r="AG30" s="875"/>
      <c r="AH30" s="75"/>
    </row>
    <row r="31" spans="1:34" ht="33.75" customHeight="1" thickBot="1">
      <c r="A31" s="853"/>
      <c r="B31" s="686"/>
      <c r="C31" s="841"/>
      <c r="D31" s="843"/>
      <c r="E31" s="856"/>
      <c r="F31" s="841"/>
      <c r="G31" s="863"/>
      <c r="H31" s="863"/>
      <c r="I31" s="859"/>
      <c r="J31" s="843"/>
      <c r="K31" s="728"/>
      <c r="L31" s="841"/>
      <c r="M31" s="843"/>
      <c r="N31" s="728"/>
      <c r="O31" s="841"/>
      <c r="P31" s="843"/>
      <c r="Q31" s="728"/>
      <c r="R31" s="841"/>
      <c r="S31" s="843"/>
      <c r="T31" s="728"/>
      <c r="U31" s="9" t="s">
        <v>49</v>
      </c>
      <c r="V31" s="47" t="s">
        <v>33</v>
      </c>
      <c r="W31" s="13"/>
      <c r="X31" s="16"/>
      <c r="Y31" s="16"/>
      <c r="Z31" s="16"/>
      <c r="AA31" s="16"/>
      <c r="AB31" s="869">
        <v>245</v>
      </c>
      <c r="AC31" s="871"/>
      <c r="AD31" s="870"/>
      <c r="AE31" s="879"/>
      <c r="AF31" s="874"/>
      <c r="AG31" s="875"/>
      <c r="AH31" s="75"/>
    </row>
    <row r="32" spans="1:34" ht="26.25" customHeight="1" thickBot="1">
      <c r="A32" s="853"/>
      <c r="B32" s="686"/>
      <c r="C32" s="841"/>
      <c r="D32" s="843"/>
      <c r="E32" s="856"/>
      <c r="F32" s="841"/>
      <c r="G32" s="863"/>
      <c r="H32" s="863"/>
      <c r="I32" s="859"/>
      <c r="J32" s="843"/>
      <c r="K32" s="728"/>
      <c r="L32" s="841"/>
      <c r="M32" s="843"/>
      <c r="N32" s="728"/>
      <c r="O32" s="841"/>
      <c r="P32" s="843"/>
      <c r="Q32" s="728"/>
      <c r="R32" s="840" t="s">
        <v>49</v>
      </c>
      <c r="S32" s="842" t="s">
        <v>39</v>
      </c>
      <c r="T32" s="727" t="s">
        <v>40</v>
      </c>
      <c r="U32" s="15" t="s">
        <v>48</v>
      </c>
      <c r="V32" s="13" t="s">
        <v>33</v>
      </c>
      <c r="W32" s="13"/>
      <c r="X32" s="16"/>
      <c r="Y32" s="16"/>
      <c r="Z32" s="16"/>
      <c r="AA32" s="16"/>
      <c r="AB32" s="869">
        <v>244</v>
      </c>
      <c r="AC32" s="871"/>
      <c r="AD32" s="870"/>
      <c r="AE32" s="879"/>
      <c r="AF32" s="874"/>
      <c r="AG32" s="875"/>
      <c r="AH32" s="75"/>
    </row>
    <row r="33" spans="1:34" ht="26.25" customHeight="1" thickBot="1">
      <c r="A33" s="853"/>
      <c r="B33" s="686"/>
      <c r="C33" s="841"/>
      <c r="D33" s="843"/>
      <c r="E33" s="856"/>
      <c r="F33" s="841"/>
      <c r="G33" s="863"/>
      <c r="H33" s="863"/>
      <c r="I33" s="859"/>
      <c r="J33" s="843"/>
      <c r="K33" s="728"/>
      <c r="L33" s="841"/>
      <c r="M33" s="843"/>
      <c r="N33" s="728"/>
      <c r="O33" s="841"/>
      <c r="P33" s="843"/>
      <c r="Q33" s="728"/>
      <c r="R33" s="841"/>
      <c r="S33" s="843"/>
      <c r="T33" s="728"/>
      <c r="U33" s="9" t="s">
        <v>49</v>
      </c>
      <c r="V33" s="13" t="s">
        <v>33</v>
      </c>
      <c r="W33" s="13"/>
      <c r="X33" s="16"/>
      <c r="Y33" s="16"/>
      <c r="Z33" s="16"/>
      <c r="AA33" s="16"/>
      <c r="AB33" s="869">
        <v>245</v>
      </c>
      <c r="AC33" s="871"/>
      <c r="AD33" s="870"/>
      <c r="AE33" s="879"/>
      <c r="AF33" s="874"/>
      <c r="AG33" s="875"/>
      <c r="AH33" s="75"/>
    </row>
    <row r="34" spans="1:34" ht="16.5" thickBot="1">
      <c r="A34" s="853"/>
      <c r="B34" s="686"/>
      <c r="C34" s="844"/>
      <c r="D34" s="845"/>
      <c r="E34" s="857"/>
      <c r="F34" s="844"/>
      <c r="G34" s="862"/>
      <c r="H34" s="862"/>
      <c r="I34" s="860"/>
      <c r="J34" s="845"/>
      <c r="K34" s="729"/>
      <c r="L34" s="844"/>
      <c r="M34" s="845"/>
      <c r="N34" s="729"/>
      <c r="O34" s="15" t="s">
        <v>49</v>
      </c>
      <c r="P34" s="47" t="s">
        <v>33</v>
      </c>
      <c r="Q34" s="13"/>
      <c r="R34" s="16"/>
      <c r="S34" s="16"/>
      <c r="T34" s="13"/>
      <c r="U34" s="16"/>
      <c r="V34" s="16"/>
      <c r="W34" s="13"/>
      <c r="X34" s="16"/>
      <c r="Y34" s="16"/>
      <c r="Z34" s="16"/>
      <c r="AA34" s="16"/>
      <c r="AB34" s="869">
        <v>291</v>
      </c>
      <c r="AC34" s="871"/>
      <c r="AD34" s="870"/>
      <c r="AE34" s="879"/>
      <c r="AF34" s="874"/>
      <c r="AG34" s="875"/>
      <c r="AH34" s="75"/>
    </row>
    <row r="35" spans="1:34" ht="16.5" thickBot="1">
      <c r="A35" s="854"/>
      <c r="B35" s="720"/>
      <c r="C35" s="52" t="s">
        <v>49</v>
      </c>
      <c r="D35" s="51" t="s">
        <v>33</v>
      </c>
      <c r="E35" s="50"/>
      <c r="F35" s="21"/>
      <c r="G35" s="76"/>
      <c r="H35" s="56"/>
      <c r="I35" s="18"/>
      <c r="J35" s="56"/>
      <c r="K35" s="56"/>
      <c r="L35" s="10"/>
      <c r="M35" s="56"/>
      <c r="N35" s="56"/>
      <c r="O35" s="10"/>
      <c r="P35" s="56"/>
      <c r="Q35" s="56"/>
      <c r="R35" s="10"/>
      <c r="S35" s="56"/>
      <c r="T35" s="56"/>
      <c r="U35" s="10"/>
      <c r="V35" s="56"/>
      <c r="W35" s="56"/>
      <c r="X35" s="10"/>
      <c r="Y35" s="56"/>
      <c r="Z35" s="56"/>
      <c r="AA35" s="10"/>
      <c r="AB35" s="869" t="s">
        <v>2</v>
      </c>
      <c r="AC35" s="871"/>
      <c r="AD35" s="870"/>
      <c r="AE35" s="880"/>
      <c r="AF35" s="876"/>
      <c r="AG35" s="877"/>
      <c r="AH35" s="75"/>
    </row>
    <row r="37" ht="13.5" thickBot="1"/>
    <row r="38" spans="1:33" ht="12.75">
      <c r="A38" s="864" t="s">
        <v>13</v>
      </c>
      <c r="B38" s="865"/>
      <c r="C38" s="866"/>
      <c r="D38" s="864" t="s">
        <v>14</v>
      </c>
      <c r="E38" s="865"/>
      <c r="F38" s="866"/>
      <c r="G38" s="864" t="s">
        <v>15</v>
      </c>
      <c r="H38" s="865"/>
      <c r="I38" s="866"/>
      <c r="J38" s="864" t="s">
        <v>20</v>
      </c>
      <c r="K38" s="865"/>
      <c r="L38" s="866"/>
      <c r="M38" s="864" t="s">
        <v>43</v>
      </c>
      <c r="N38" s="865"/>
      <c r="O38" s="866"/>
      <c r="P38" s="864" t="s">
        <v>44</v>
      </c>
      <c r="Q38" s="865"/>
      <c r="R38" s="866"/>
      <c r="S38" s="864" t="s">
        <v>45</v>
      </c>
      <c r="T38" s="865"/>
      <c r="U38" s="866"/>
      <c r="V38" s="864" t="s">
        <v>46</v>
      </c>
      <c r="W38" s="865"/>
      <c r="X38" s="866"/>
      <c r="Y38" s="864" t="s">
        <v>47</v>
      </c>
      <c r="Z38" s="865"/>
      <c r="AA38" s="866"/>
      <c r="AB38" s="846" t="s">
        <v>6</v>
      </c>
      <c r="AC38" s="847"/>
      <c r="AD38" s="847"/>
      <c r="AE38" s="847"/>
      <c r="AF38" s="847"/>
      <c r="AG38" s="848"/>
    </row>
    <row r="39" spans="1:33" ht="12.75">
      <c r="A39" s="867"/>
      <c r="B39" s="728"/>
      <c r="C39" s="856"/>
      <c r="D39" s="867"/>
      <c r="E39" s="728"/>
      <c r="F39" s="856"/>
      <c r="G39" s="867"/>
      <c r="H39" s="728"/>
      <c r="I39" s="856"/>
      <c r="J39" s="867"/>
      <c r="K39" s="728"/>
      <c r="L39" s="856"/>
      <c r="M39" s="867"/>
      <c r="N39" s="728"/>
      <c r="O39" s="856"/>
      <c r="P39" s="867"/>
      <c r="Q39" s="728"/>
      <c r="R39" s="856"/>
      <c r="S39" s="867"/>
      <c r="T39" s="728"/>
      <c r="U39" s="856"/>
      <c r="V39" s="867"/>
      <c r="W39" s="728"/>
      <c r="X39" s="856"/>
      <c r="Y39" s="867"/>
      <c r="Z39" s="728"/>
      <c r="AA39" s="856"/>
      <c r="AB39" s="849" t="s">
        <v>50</v>
      </c>
      <c r="AC39" s="850"/>
      <c r="AD39" s="850"/>
      <c r="AE39" s="850"/>
      <c r="AF39" s="850"/>
      <c r="AG39" s="851"/>
    </row>
    <row r="40" spans="1:33" ht="12.75">
      <c r="A40" s="867"/>
      <c r="B40" s="728"/>
      <c r="C40" s="856"/>
      <c r="D40" s="867"/>
      <c r="E40" s="728"/>
      <c r="F40" s="856"/>
      <c r="G40" s="867"/>
      <c r="H40" s="728"/>
      <c r="I40" s="856"/>
      <c r="J40" s="867"/>
      <c r="K40" s="728"/>
      <c r="L40" s="856"/>
      <c r="M40" s="867"/>
      <c r="N40" s="728"/>
      <c r="O40" s="856"/>
      <c r="P40" s="867"/>
      <c r="Q40" s="728"/>
      <c r="R40" s="856"/>
      <c r="S40" s="867"/>
      <c r="T40" s="728"/>
      <c r="U40" s="856"/>
      <c r="V40" s="867"/>
      <c r="W40" s="728"/>
      <c r="X40" s="856"/>
      <c r="Y40" s="867"/>
      <c r="Z40" s="728"/>
      <c r="AA40" s="856"/>
      <c r="AB40" s="63" t="s">
        <v>51</v>
      </c>
      <c r="AC40" s="64" t="s">
        <v>7</v>
      </c>
      <c r="AD40" s="64" t="s">
        <v>8</v>
      </c>
      <c r="AE40" s="64" t="s">
        <v>9</v>
      </c>
      <c r="AF40" s="57">
        <v>-1</v>
      </c>
      <c r="AG40" s="65" t="s">
        <v>42</v>
      </c>
    </row>
    <row r="41" spans="1:33" ht="13.5" thickBot="1">
      <c r="A41" s="868"/>
      <c r="B41" s="729"/>
      <c r="C41" s="857"/>
      <c r="D41" s="868"/>
      <c r="E41" s="729"/>
      <c r="F41" s="857"/>
      <c r="G41" s="868"/>
      <c r="H41" s="729"/>
      <c r="I41" s="857"/>
      <c r="J41" s="868"/>
      <c r="K41" s="729"/>
      <c r="L41" s="857"/>
      <c r="M41" s="868"/>
      <c r="N41" s="729"/>
      <c r="O41" s="857"/>
      <c r="P41" s="868"/>
      <c r="Q41" s="729"/>
      <c r="R41" s="857"/>
      <c r="S41" s="868"/>
      <c r="T41" s="729"/>
      <c r="U41" s="857"/>
      <c r="V41" s="868"/>
      <c r="W41" s="729"/>
      <c r="X41" s="857"/>
      <c r="Y41" s="868"/>
      <c r="Z41" s="729"/>
      <c r="AA41" s="857"/>
      <c r="AB41" s="66" t="s">
        <v>10</v>
      </c>
      <c r="AC41" s="66"/>
      <c r="AD41" s="66"/>
      <c r="AE41" s="66"/>
      <c r="AF41" s="57" t="s">
        <v>2</v>
      </c>
      <c r="AG41" s="58" t="s">
        <v>53</v>
      </c>
    </row>
    <row r="42" spans="1:34" ht="39" customHeight="1" thickBot="1">
      <c r="A42" s="852" t="s">
        <v>57</v>
      </c>
      <c r="B42" s="685" t="s">
        <v>56</v>
      </c>
      <c r="C42" s="840" t="s">
        <v>48</v>
      </c>
      <c r="D42" s="842" t="s">
        <v>11</v>
      </c>
      <c r="E42" s="855" t="s">
        <v>12</v>
      </c>
      <c r="F42" s="858" t="s">
        <v>48</v>
      </c>
      <c r="G42" s="842" t="s">
        <v>16</v>
      </c>
      <c r="H42" s="842" t="s">
        <v>17</v>
      </c>
      <c r="I42" s="840" t="s">
        <v>48</v>
      </c>
      <c r="J42" s="842" t="s">
        <v>18</v>
      </c>
      <c r="K42" s="727" t="s">
        <v>19</v>
      </c>
      <c r="L42" s="15" t="s">
        <v>48</v>
      </c>
      <c r="M42" s="16" t="s">
        <v>33</v>
      </c>
      <c r="N42" s="62"/>
      <c r="O42" s="16"/>
      <c r="P42" s="16"/>
      <c r="Q42" s="16"/>
      <c r="R42" s="16"/>
      <c r="S42" s="16"/>
      <c r="T42" s="16"/>
      <c r="U42" s="16"/>
      <c r="V42" s="8"/>
      <c r="W42" s="8"/>
      <c r="X42" s="8"/>
      <c r="Y42" s="8"/>
      <c r="Z42" s="8"/>
      <c r="AA42" s="8"/>
      <c r="AB42" s="29">
        <v>238</v>
      </c>
      <c r="AC42" s="30">
        <v>129</v>
      </c>
      <c r="AD42" s="26">
        <v>1005</v>
      </c>
      <c r="AE42" s="33">
        <v>9234</v>
      </c>
      <c r="AF42" s="24">
        <v>207</v>
      </c>
      <c r="AG42" s="25">
        <v>4</v>
      </c>
      <c r="AH42" s="75">
        <f>SUM(AB42:AG42)</f>
        <v>10817</v>
      </c>
    </row>
    <row r="43" spans="1:34" ht="39" customHeight="1" thickBot="1">
      <c r="A43" s="853"/>
      <c r="B43" s="686"/>
      <c r="C43" s="841"/>
      <c r="D43" s="843"/>
      <c r="E43" s="856"/>
      <c r="F43" s="859"/>
      <c r="G43" s="843"/>
      <c r="H43" s="843"/>
      <c r="I43" s="841"/>
      <c r="J43" s="843"/>
      <c r="K43" s="728"/>
      <c r="L43" s="9" t="s">
        <v>49</v>
      </c>
      <c r="M43" s="46" t="s">
        <v>33</v>
      </c>
      <c r="N43" s="42"/>
      <c r="O43" s="16"/>
      <c r="P43" s="42"/>
      <c r="Q43" s="42"/>
      <c r="R43" s="16"/>
      <c r="S43" s="42"/>
      <c r="T43" s="42"/>
      <c r="U43" s="16"/>
      <c r="V43" s="13"/>
      <c r="W43" s="13"/>
      <c r="X43" s="16"/>
      <c r="Y43" s="13"/>
      <c r="Z43" s="13"/>
      <c r="AA43" s="16"/>
      <c r="AB43" s="29">
        <v>215</v>
      </c>
      <c r="AC43" s="40">
        <v>13</v>
      </c>
      <c r="AD43" s="30">
        <v>22</v>
      </c>
      <c r="AE43" s="34">
        <v>13</v>
      </c>
      <c r="AF43" s="31">
        <v>0</v>
      </c>
      <c r="AG43" s="32">
        <v>0</v>
      </c>
      <c r="AH43" s="75">
        <f aca="true" t="shared" si="0" ref="AH43:AH73">SUM(AB43:AG43)</f>
        <v>263</v>
      </c>
    </row>
    <row r="44" spans="1:34" ht="40.5" customHeight="1" thickBot="1">
      <c r="A44" s="853"/>
      <c r="B44" s="686"/>
      <c r="C44" s="841"/>
      <c r="D44" s="843"/>
      <c r="E44" s="856"/>
      <c r="F44" s="859"/>
      <c r="G44" s="843"/>
      <c r="H44" s="843"/>
      <c r="I44" s="840" t="s">
        <v>49</v>
      </c>
      <c r="J44" s="861" t="s">
        <v>23</v>
      </c>
      <c r="K44" s="727" t="s">
        <v>24</v>
      </c>
      <c r="L44" s="15" t="s">
        <v>48</v>
      </c>
      <c r="M44" s="16" t="s">
        <v>33</v>
      </c>
      <c r="N44" s="16"/>
      <c r="O44" s="16"/>
      <c r="P44" s="16"/>
      <c r="Q44" s="16"/>
      <c r="R44" s="16"/>
      <c r="S44" s="16"/>
      <c r="T44" s="16"/>
      <c r="U44" s="16"/>
      <c r="V44" s="16"/>
      <c r="W44" s="16"/>
      <c r="X44" s="16"/>
      <c r="Y44" s="16"/>
      <c r="Z44" s="16"/>
      <c r="AA44" s="16"/>
      <c r="AB44" s="29">
        <v>215</v>
      </c>
      <c r="AC44" s="40">
        <v>53</v>
      </c>
      <c r="AD44" s="30">
        <v>19</v>
      </c>
      <c r="AE44" s="34">
        <v>4</v>
      </c>
      <c r="AF44" s="31">
        <v>5</v>
      </c>
      <c r="AG44" s="32">
        <v>0</v>
      </c>
      <c r="AH44" s="75">
        <f t="shared" si="0"/>
        <v>296</v>
      </c>
    </row>
    <row r="45" spans="1:34" ht="40.5" customHeight="1" thickBot="1">
      <c r="A45" s="853"/>
      <c r="B45" s="686"/>
      <c r="C45" s="841"/>
      <c r="D45" s="843"/>
      <c r="E45" s="856"/>
      <c r="F45" s="860"/>
      <c r="G45" s="843"/>
      <c r="H45" s="843"/>
      <c r="I45" s="841"/>
      <c r="J45" s="862"/>
      <c r="K45" s="728"/>
      <c r="L45" s="9" t="s">
        <v>49</v>
      </c>
      <c r="M45" s="46" t="s">
        <v>33</v>
      </c>
      <c r="N45" s="42"/>
      <c r="O45" s="16"/>
      <c r="P45" s="42"/>
      <c r="Q45" s="42"/>
      <c r="R45" s="16"/>
      <c r="S45" s="42"/>
      <c r="T45" s="42"/>
      <c r="U45" s="16"/>
      <c r="V45" s="42"/>
      <c r="W45" s="42"/>
      <c r="X45" s="16"/>
      <c r="Y45" s="13"/>
      <c r="Z45" s="13"/>
      <c r="AA45" s="16"/>
      <c r="AB45" s="29">
        <v>14</v>
      </c>
      <c r="AC45" s="40">
        <v>3</v>
      </c>
      <c r="AD45" s="30">
        <v>0</v>
      </c>
      <c r="AE45" s="34">
        <v>0</v>
      </c>
      <c r="AF45" s="31">
        <v>0</v>
      </c>
      <c r="AG45" s="32">
        <v>0</v>
      </c>
      <c r="AH45" s="75">
        <f t="shared" si="0"/>
        <v>17</v>
      </c>
    </row>
    <row r="46" spans="1:34" ht="39" customHeight="1" thickBot="1">
      <c r="A46" s="853"/>
      <c r="B46" s="686"/>
      <c r="C46" s="841"/>
      <c r="D46" s="843"/>
      <c r="E46" s="856"/>
      <c r="F46" s="841" t="s">
        <v>49</v>
      </c>
      <c r="G46" s="861" t="s">
        <v>27</v>
      </c>
      <c r="H46" s="861" t="s">
        <v>54</v>
      </c>
      <c r="I46" s="858" t="s">
        <v>48</v>
      </c>
      <c r="J46" s="842" t="s">
        <v>21</v>
      </c>
      <c r="K46" s="727" t="s">
        <v>22</v>
      </c>
      <c r="L46" s="840" t="s">
        <v>48</v>
      </c>
      <c r="M46" s="842" t="s">
        <v>23</v>
      </c>
      <c r="N46" s="727" t="s">
        <v>24</v>
      </c>
      <c r="O46" s="15" t="s">
        <v>48</v>
      </c>
      <c r="P46" s="16" t="s">
        <v>33</v>
      </c>
      <c r="Q46" s="16"/>
      <c r="R46" s="16"/>
      <c r="S46" s="16"/>
      <c r="T46" s="16"/>
      <c r="U46" s="16"/>
      <c r="V46" s="16"/>
      <c r="W46" s="16"/>
      <c r="X46" s="16"/>
      <c r="Y46" s="16"/>
      <c r="Z46" s="16"/>
      <c r="AA46" s="16"/>
      <c r="AB46" s="29">
        <v>686</v>
      </c>
      <c r="AC46" s="40">
        <v>62</v>
      </c>
      <c r="AD46" s="30">
        <v>8</v>
      </c>
      <c r="AE46" s="34">
        <v>27</v>
      </c>
      <c r="AF46" s="31">
        <v>8</v>
      </c>
      <c r="AG46" s="32">
        <v>0</v>
      </c>
      <c r="AH46" s="75">
        <f t="shared" si="0"/>
        <v>791</v>
      </c>
    </row>
    <row r="47" spans="1:34" ht="39" customHeight="1" thickBot="1">
      <c r="A47" s="853"/>
      <c r="B47" s="686"/>
      <c r="C47" s="841"/>
      <c r="D47" s="843"/>
      <c r="E47" s="856"/>
      <c r="F47" s="841"/>
      <c r="G47" s="863"/>
      <c r="H47" s="863"/>
      <c r="I47" s="859"/>
      <c r="J47" s="843"/>
      <c r="K47" s="728"/>
      <c r="L47" s="841"/>
      <c r="M47" s="843"/>
      <c r="N47" s="728"/>
      <c r="O47" s="9" t="s">
        <v>49</v>
      </c>
      <c r="P47" s="16" t="s">
        <v>33</v>
      </c>
      <c r="Q47" s="16"/>
      <c r="R47" s="16"/>
      <c r="S47" s="16"/>
      <c r="T47" s="16"/>
      <c r="U47" s="16"/>
      <c r="V47" s="16"/>
      <c r="W47" s="16"/>
      <c r="X47" s="16"/>
      <c r="Y47" s="16"/>
      <c r="Z47" s="14"/>
      <c r="AA47" s="16"/>
      <c r="AB47" s="29">
        <v>39</v>
      </c>
      <c r="AC47" s="40">
        <v>2</v>
      </c>
      <c r="AD47" s="30">
        <v>0</v>
      </c>
      <c r="AE47" s="34">
        <v>0</v>
      </c>
      <c r="AF47" s="31">
        <v>0</v>
      </c>
      <c r="AG47" s="32">
        <v>0</v>
      </c>
      <c r="AH47" s="75">
        <f t="shared" si="0"/>
        <v>41</v>
      </c>
    </row>
    <row r="48" spans="1:34" ht="33.75" customHeight="1" thickBot="1">
      <c r="A48" s="853"/>
      <c r="B48" s="686"/>
      <c r="C48" s="841"/>
      <c r="D48" s="843"/>
      <c r="E48" s="856"/>
      <c r="F48" s="841"/>
      <c r="G48" s="863"/>
      <c r="H48" s="863"/>
      <c r="I48" s="859"/>
      <c r="J48" s="843"/>
      <c r="K48" s="728"/>
      <c r="L48" s="840" t="s">
        <v>49</v>
      </c>
      <c r="M48" s="842" t="s">
        <v>28</v>
      </c>
      <c r="N48" s="842" t="s">
        <v>30</v>
      </c>
      <c r="O48" s="840" t="s">
        <v>48</v>
      </c>
      <c r="P48" s="861" t="s">
        <v>29</v>
      </c>
      <c r="Q48" s="861" t="s">
        <v>31</v>
      </c>
      <c r="R48" s="858" t="s">
        <v>48</v>
      </c>
      <c r="S48" s="861" t="s">
        <v>55</v>
      </c>
      <c r="T48" s="861" t="s">
        <v>52</v>
      </c>
      <c r="U48" s="16" t="s">
        <v>48</v>
      </c>
      <c r="V48" s="49" t="s">
        <v>33</v>
      </c>
      <c r="W48" s="13"/>
      <c r="X48" s="16"/>
      <c r="Y48" s="13"/>
      <c r="Z48" s="13"/>
      <c r="AA48" s="16"/>
      <c r="AB48" s="29">
        <v>1037</v>
      </c>
      <c r="AC48" s="40">
        <v>45</v>
      </c>
      <c r="AD48" s="40">
        <v>15</v>
      </c>
      <c r="AE48" s="34">
        <v>7</v>
      </c>
      <c r="AF48" s="31">
        <v>5</v>
      </c>
      <c r="AG48" s="32">
        <v>0</v>
      </c>
      <c r="AH48" s="75">
        <f t="shared" si="0"/>
        <v>1109</v>
      </c>
    </row>
    <row r="49" spans="1:34" ht="33.75" customHeight="1" thickBot="1">
      <c r="A49" s="853"/>
      <c r="B49" s="686"/>
      <c r="C49" s="841"/>
      <c r="D49" s="843"/>
      <c r="E49" s="856"/>
      <c r="F49" s="841"/>
      <c r="G49" s="863"/>
      <c r="H49" s="863"/>
      <c r="I49" s="859"/>
      <c r="J49" s="843"/>
      <c r="K49" s="728"/>
      <c r="L49" s="841"/>
      <c r="M49" s="843"/>
      <c r="N49" s="843"/>
      <c r="O49" s="841"/>
      <c r="P49" s="863"/>
      <c r="Q49" s="863"/>
      <c r="R49" s="860"/>
      <c r="S49" s="862"/>
      <c r="T49" s="862"/>
      <c r="U49" s="16" t="s">
        <v>49</v>
      </c>
      <c r="V49" s="49" t="s">
        <v>33</v>
      </c>
      <c r="W49" s="13"/>
      <c r="X49" s="16"/>
      <c r="Y49" s="13"/>
      <c r="Z49" s="13"/>
      <c r="AA49" s="16"/>
      <c r="AB49" s="29">
        <v>100</v>
      </c>
      <c r="AC49" s="40">
        <v>3</v>
      </c>
      <c r="AD49" s="30">
        <v>1</v>
      </c>
      <c r="AE49" s="34">
        <v>0</v>
      </c>
      <c r="AF49" s="31">
        <v>0</v>
      </c>
      <c r="AG49" s="32">
        <v>0</v>
      </c>
      <c r="AH49" s="75">
        <f t="shared" si="0"/>
        <v>104</v>
      </c>
    </row>
    <row r="50" spans="1:34" ht="39" customHeight="1" thickBot="1">
      <c r="A50" s="853"/>
      <c r="B50" s="686"/>
      <c r="C50" s="841"/>
      <c r="D50" s="843"/>
      <c r="E50" s="856"/>
      <c r="F50" s="841"/>
      <c r="G50" s="863"/>
      <c r="H50" s="863"/>
      <c r="I50" s="859"/>
      <c r="J50" s="843"/>
      <c r="K50" s="728"/>
      <c r="L50" s="841"/>
      <c r="M50" s="843"/>
      <c r="N50" s="843"/>
      <c r="O50" s="841"/>
      <c r="P50" s="863"/>
      <c r="Q50" s="863"/>
      <c r="R50" s="858" t="s">
        <v>49</v>
      </c>
      <c r="S50" s="842" t="s">
        <v>34</v>
      </c>
      <c r="T50" s="727" t="s">
        <v>41</v>
      </c>
      <c r="U50" s="840" t="s">
        <v>48</v>
      </c>
      <c r="V50" s="842" t="s">
        <v>35</v>
      </c>
      <c r="W50" s="727" t="s">
        <v>36</v>
      </c>
      <c r="X50" s="840" t="s">
        <v>48</v>
      </c>
      <c r="Y50" s="842" t="s">
        <v>37</v>
      </c>
      <c r="Z50" s="727" t="s">
        <v>38</v>
      </c>
      <c r="AA50" s="16" t="s">
        <v>48</v>
      </c>
      <c r="AB50" s="29">
        <v>14</v>
      </c>
      <c r="AC50" s="40">
        <v>0</v>
      </c>
      <c r="AD50" s="30">
        <v>1</v>
      </c>
      <c r="AE50" s="34">
        <v>0</v>
      </c>
      <c r="AF50" s="31">
        <v>0</v>
      </c>
      <c r="AG50" s="32">
        <v>0</v>
      </c>
      <c r="AH50" s="75">
        <f t="shared" si="0"/>
        <v>15</v>
      </c>
    </row>
    <row r="51" spans="1:34" ht="39" customHeight="1" thickBot="1">
      <c r="A51" s="853"/>
      <c r="B51" s="686"/>
      <c r="C51" s="841"/>
      <c r="D51" s="843"/>
      <c r="E51" s="856"/>
      <c r="F51" s="841"/>
      <c r="G51" s="863"/>
      <c r="H51" s="863"/>
      <c r="I51" s="859"/>
      <c r="J51" s="843"/>
      <c r="K51" s="728"/>
      <c r="L51" s="841"/>
      <c r="M51" s="843"/>
      <c r="N51" s="843"/>
      <c r="O51" s="841"/>
      <c r="P51" s="863"/>
      <c r="Q51" s="863"/>
      <c r="R51" s="859"/>
      <c r="S51" s="843"/>
      <c r="T51" s="728"/>
      <c r="U51" s="841"/>
      <c r="V51" s="843"/>
      <c r="W51" s="728"/>
      <c r="X51" s="841"/>
      <c r="Y51" s="843"/>
      <c r="Z51" s="728"/>
      <c r="AA51" s="9" t="s">
        <v>49</v>
      </c>
      <c r="AB51" s="29">
        <v>106</v>
      </c>
      <c r="AC51" s="40">
        <v>0</v>
      </c>
      <c r="AD51" s="30">
        <v>0</v>
      </c>
      <c r="AE51" s="34">
        <v>3</v>
      </c>
      <c r="AF51" s="31">
        <v>0</v>
      </c>
      <c r="AG51" s="32">
        <v>0</v>
      </c>
      <c r="AH51" s="75">
        <f t="shared" si="0"/>
        <v>109</v>
      </c>
    </row>
    <row r="52" spans="1:34" ht="36.75" customHeight="1" thickBot="1">
      <c r="A52" s="853"/>
      <c r="B52" s="686"/>
      <c r="C52" s="841"/>
      <c r="D52" s="843"/>
      <c r="E52" s="856"/>
      <c r="F52" s="841"/>
      <c r="G52" s="863"/>
      <c r="H52" s="863"/>
      <c r="I52" s="859"/>
      <c r="J52" s="843"/>
      <c r="K52" s="728"/>
      <c r="L52" s="841"/>
      <c r="M52" s="843"/>
      <c r="N52" s="843"/>
      <c r="O52" s="841"/>
      <c r="P52" s="863"/>
      <c r="Q52" s="863"/>
      <c r="R52" s="859"/>
      <c r="S52" s="843"/>
      <c r="T52" s="728"/>
      <c r="U52" s="841"/>
      <c r="V52" s="843"/>
      <c r="W52" s="728"/>
      <c r="X52" s="840" t="s">
        <v>49</v>
      </c>
      <c r="Y52" s="842" t="s">
        <v>39</v>
      </c>
      <c r="Z52" s="727" t="s">
        <v>40</v>
      </c>
      <c r="AA52" s="15" t="s">
        <v>48</v>
      </c>
      <c r="AB52" s="29">
        <v>6</v>
      </c>
      <c r="AC52" s="40">
        <v>0</v>
      </c>
      <c r="AD52" s="30">
        <v>0</v>
      </c>
      <c r="AE52" s="34">
        <v>1</v>
      </c>
      <c r="AF52" s="31">
        <v>0</v>
      </c>
      <c r="AG52" s="32">
        <v>0</v>
      </c>
      <c r="AH52" s="75">
        <f t="shared" si="0"/>
        <v>7</v>
      </c>
    </row>
    <row r="53" spans="1:34" ht="36.75" customHeight="1" thickBot="1">
      <c r="A53" s="853"/>
      <c r="B53" s="686"/>
      <c r="C53" s="841"/>
      <c r="D53" s="843"/>
      <c r="E53" s="856"/>
      <c r="F53" s="841"/>
      <c r="G53" s="863"/>
      <c r="H53" s="863"/>
      <c r="I53" s="859"/>
      <c r="J53" s="843"/>
      <c r="K53" s="728"/>
      <c r="L53" s="841"/>
      <c r="M53" s="843"/>
      <c r="N53" s="843"/>
      <c r="O53" s="841"/>
      <c r="P53" s="863"/>
      <c r="Q53" s="863"/>
      <c r="R53" s="859"/>
      <c r="S53" s="843"/>
      <c r="T53" s="728"/>
      <c r="U53" s="841"/>
      <c r="V53" s="843"/>
      <c r="W53" s="728"/>
      <c r="X53" s="841"/>
      <c r="Y53" s="843"/>
      <c r="Z53" s="728"/>
      <c r="AA53" s="9" t="s">
        <v>49</v>
      </c>
      <c r="AB53" s="29">
        <v>32</v>
      </c>
      <c r="AC53" s="40">
        <v>0</v>
      </c>
      <c r="AD53" s="30">
        <v>0</v>
      </c>
      <c r="AE53" s="34">
        <v>0</v>
      </c>
      <c r="AF53" s="31">
        <v>0</v>
      </c>
      <c r="AG53" s="32">
        <v>0</v>
      </c>
      <c r="AH53" s="75">
        <f t="shared" si="0"/>
        <v>32</v>
      </c>
    </row>
    <row r="54" spans="1:34" ht="13.5" thickBot="1">
      <c r="A54" s="853"/>
      <c r="B54" s="686"/>
      <c r="C54" s="841"/>
      <c r="D54" s="843"/>
      <c r="E54" s="856"/>
      <c r="F54" s="841"/>
      <c r="G54" s="863"/>
      <c r="H54" s="863"/>
      <c r="I54" s="859"/>
      <c r="J54" s="843"/>
      <c r="K54" s="728"/>
      <c r="L54" s="841"/>
      <c r="M54" s="843"/>
      <c r="N54" s="843"/>
      <c r="O54" s="844"/>
      <c r="P54" s="862"/>
      <c r="Q54" s="862"/>
      <c r="R54" s="860"/>
      <c r="S54" s="843"/>
      <c r="T54" s="728"/>
      <c r="U54" s="15" t="s">
        <v>49</v>
      </c>
      <c r="V54" s="47"/>
      <c r="W54" s="13"/>
      <c r="X54" s="16"/>
      <c r="Y54" s="16"/>
      <c r="Z54" s="13"/>
      <c r="AA54" s="16"/>
      <c r="AB54" s="29">
        <v>129</v>
      </c>
      <c r="AC54" s="40">
        <v>2</v>
      </c>
      <c r="AD54" s="30">
        <v>0</v>
      </c>
      <c r="AE54" s="34">
        <v>0</v>
      </c>
      <c r="AF54" s="31">
        <v>0</v>
      </c>
      <c r="AG54" s="32">
        <v>0</v>
      </c>
      <c r="AH54" s="75">
        <f t="shared" si="0"/>
        <v>131</v>
      </c>
    </row>
    <row r="55" spans="1:34" ht="42" customHeight="1" thickBot="1">
      <c r="A55" s="853"/>
      <c r="B55" s="686"/>
      <c r="C55" s="841"/>
      <c r="D55" s="843"/>
      <c r="E55" s="856"/>
      <c r="F55" s="841"/>
      <c r="G55" s="863"/>
      <c r="H55" s="863"/>
      <c r="I55" s="859"/>
      <c r="J55" s="843"/>
      <c r="K55" s="728"/>
      <c r="L55" s="841"/>
      <c r="M55" s="843"/>
      <c r="N55" s="843"/>
      <c r="O55" s="840" t="s">
        <v>49</v>
      </c>
      <c r="P55" s="842" t="s">
        <v>34</v>
      </c>
      <c r="Q55" s="727" t="s">
        <v>41</v>
      </c>
      <c r="R55" s="840" t="s">
        <v>48</v>
      </c>
      <c r="S55" s="842" t="s">
        <v>35</v>
      </c>
      <c r="T55" s="727" t="s">
        <v>36</v>
      </c>
      <c r="U55" s="840" t="s">
        <v>48</v>
      </c>
      <c r="V55" s="842" t="s">
        <v>37</v>
      </c>
      <c r="W55" s="727" t="s">
        <v>38</v>
      </c>
      <c r="X55" s="16" t="s">
        <v>48</v>
      </c>
      <c r="Y55" s="47" t="s">
        <v>33</v>
      </c>
      <c r="Z55" s="13"/>
      <c r="AA55" s="16"/>
      <c r="AB55" s="29">
        <v>3896</v>
      </c>
      <c r="AC55" s="40">
        <v>38</v>
      </c>
      <c r="AD55" s="30">
        <v>18</v>
      </c>
      <c r="AE55" s="34">
        <v>22</v>
      </c>
      <c r="AF55" s="31">
        <v>8</v>
      </c>
      <c r="AG55" s="32">
        <v>0</v>
      </c>
      <c r="AH55" s="75">
        <f t="shared" si="0"/>
        <v>3982</v>
      </c>
    </row>
    <row r="56" spans="1:34" ht="42" customHeight="1" thickBot="1">
      <c r="A56" s="853"/>
      <c r="B56" s="686"/>
      <c r="C56" s="841"/>
      <c r="D56" s="843"/>
      <c r="E56" s="856"/>
      <c r="F56" s="841"/>
      <c r="G56" s="863"/>
      <c r="H56" s="863"/>
      <c r="I56" s="859"/>
      <c r="J56" s="843"/>
      <c r="K56" s="728"/>
      <c r="L56" s="841"/>
      <c r="M56" s="843"/>
      <c r="N56" s="843"/>
      <c r="O56" s="841"/>
      <c r="P56" s="843"/>
      <c r="Q56" s="728"/>
      <c r="R56" s="841"/>
      <c r="S56" s="843"/>
      <c r="T56" s="728"/>
      <c r="U56" s="841"/>
      <c r="V56" s="843"/>
      <c r="W56" s="728"/>
      <c r="X56" s="9" t="s">
        <v>49</v>
      </c>
      <c r="Y56" s="47" t="s">
        <v>33</v>
      </c>
      <c r="Z56" s="13"/>
      <c r="AA56" s="16"/>
      <c r="AB56" s="29">
        <v>444</v>
      </c>
      <c r="AC56" s="40">
        <v>4</v>
      </c>
      <c r="AD56" s="30">
        <v>1</v>
      </c>
      <c r="AE56" s="34">
        <v>2</v>
      </c>
      <c r="AF56" s="31">
        <v>0</v>
      </c>
      <c r="AG56" s="32">
        <v>0</v>
      </c>
      <c r="AH56" s="75">
        <f t="shared" si="0"/>
        <v>451</v>
      </c>
    </row>
    <row r="57" spans="1:34" ht="39" customHeight="1" thickBot="1">
      <c r="A57" s="853"/>
      <c r="B57" s="686"/>
      <c r="C57" s="841"/>
      <c r="D57" s="843"/>
      <c r="E57" s="856"/>
      <c r="F57" s="841"/>
      <c r="G57" s="863"/>
      <c r="H57" s="863"/>
      <c r="I57" s="859"/>
      <c r="J57" s="843"/>
      <c r="K57" s="728"/>
      <c r="L57" s="841"/>
      <c r="M57" s="843"/>
      <c r="N57" s="843"/>
      <c r="O57" s="841"/>
      <c r="P57" s="843"/>
      <c r="Q57" s="728"/>
      <c r="R57" s="841"/>
      <c r="S57" s="843"/>
      <c r="T57" s="728"/>
      <c r="U57" s="840" t="s">
        <v>49</v>
      </c>
      <c r="V57" s="842" t="s">
        <v>39</v>
      </c>
      <c r="W57" s="727" t="s">
        <v>40</v>
      </c>
      <c r="X57" s="15" t="s">
        <v>48</v>
      </c>
      <c r="Y57" s="13" t="s">
        <v>33</v>
      </c>
      <c r="Z57" s="13"/>
      <c r="AA57" s="16"/>
      <c r="AB57" s="29">
        <v>419</v>
      </c>
      <c r="AC57" s="40">
        <v>5</v>
      </c>
      <c r="AD57" s="30">
        <v>1</v>
      </c>
      <c r="AE57" s="34">
        <v>3</v>
      </c>
      <c r="AF57" s="31">
        <v>1</v>
      </c>
      <c r="AG57" s="32">
        <v>0</v>
      </c>
      <c r="AH57" s="75">
        <f t="shared" si="0"/>
        <v>429</v>
      </c>
    </row>
    <row r="58" spans="1:34" ht="39" customHeight="1" thickBot="1">
      <c r="A58" s="853"/>
      <c r="B58" s="686"/>
      <c r="C58" s="841"/>
      <c r="D58" s="843"/>
      <c r="E58" s="856"/>
      <c r="F58" s="841"/>
      <c r="G58" s="863"/>
      <c r="H58" s="863"/>
      <c r="I58" s="859"/>
      <c r="J58" s="843"/>
      <c r="K58" s="728"/>
      <c r="L58" s="841"/>
      <c r="M58" s="843"/>
      <c r="N58" s="843"/>
      <c r="O58" s="841"/>
      <c r="P58" s="843"/>
      <c r="Q58" s="728"/>
      <c r="R58" s="841"/>
      <c r="S58" s="843"/>
      <c r="T58" s="728"/>
      <c r="U58" s="841"/>
      <c r="V58" s="843"/>
      <c r="W58" s="728"/>
      <c r="X58" s="9" t="s">
        <v>49</v>
      </c>
      <c r="Y58" s="13" t="s">
        <v>33</v>
      </c>
      <c r="Z58" s="13"/>
      <c r="AA58" s="16"/>
      <c r="AB58" s="29">
        <v>296</v>
      </c>
      <c r="AC58" s="40">
        <v>1</v>
      </c>
      <c r="AD58" s="30">
        <v>1</v>
      </c>
      <c r="AE58" s="34">
        <v>2</v>
      </c>
      <c r="AF58" s="31">
        <v>1</v>
      </c>
      <c r="AG58" s="32">
        <v>0</v>
      </c>
      <c r="AH58" s="75">
        <f t="shared" si="0"/>
        <v>301</v>
      </c>
    </row>
    <row r="59" spans="1:34" ht="13.5" thickBot="1">
      <c r="A59" s="853"/>
      <c r="B59" s="686"/>
      <c r="C59" s="841"/>
      <c r="D59" s="843"/>
      <c r="E59" s="856"/>
      <c r="F59" s="841"/>
      <c r="G59" s="863"/>
      <c r="H59" s="863"/>
      <c r="I59" s="860"/>
      <c r="J59" s="845"/>
      <c r="K59" s="729"/>
      <c r="L59" s="844"/>
      <c r="M59" s="845"/>
      <c r="N59" s="845"/>
      <c r="O59" s="844"/>
      <c r="P59" s="843"/>
      <c r="Q59" s="728"/>
      <c r="R59" s="15" t="s">
        <v>49</v>
      </c>
      <c r="S59" s="47" t="s">
        <v>33</v>
      </c>
      <c r="T59" s="13"/>
      <c r="U59" s="16"/>
      <c r="V59" s="16"/>
      <c r="W59" s="13"/>
      <c r="X59" s="16"/>
      <c r="Y59" s="16"/>
      <c r="Z59" s="13"/>
      <c r="AA59" s="16"/>
      <c r="AB59" s="29">
        <v>1233</v>
      </c>
      <c r="AC59" s="40">
        <v>12</v>
      </c>
      <c r="AD59" s="30">
        <v>5</v>
      </c>
      <c r="AE59" s="34">
        <v>5</v>
      </c>
      <c r="AF59" s="31">
        <v>2</v>
      </c>
      <c r="AG59" s="32">
        <v>0</v>
      </c>
      <c r="AH59" s="75">
        <f t="shared" si="0"/>
        <v>1257</v>
      </c>
    </row>
    <row r="60" spans="1:34" ht="41.25" customHeight="1" thickBot="1">
      <c r="A60" s="853"/>
      <c r="B60" s="686"/>
      <c r="C60" s="841"/>
      <c r="D60" s="843"/>
      <c r="E60" s="856"/>
      <c r="F60" s="841"/>
      <c r="G60" s="863"/>
      <c r="H60" s="863"/>
      <c r="I60" s="858" t="s">
        <v>49</v>
      </c>
      <c r="J60" s="842" t="s">
        <v>28</v>
      </c>
      <c r="K60" s="727" t="s">
        <v>30</v>
      </c>
      <c r="L60" s="840" t="s">
        <v>48</v>
      </c>
      <c r="M60" s="842" t="s">
        <v>29</v>
      </c>
      <c r="N60" s="727" t="s">
        <v>31</v>
      </c>
      <c r="O60" s="840" t="s">
        <v>48</v>
      </c>
      <c r="P60" s="842" t="s">
        <v>32</v>
      </c>
      <c r="Q60" s="727" t="s">
        <v>52</v>
      </c>
      <c r="R60" s="15" t="s">
        <v>48</v>
      </c>
      <c r="S60" s="16" t="s">
        <v>33</v>
      </c>
      <c r="T60" s="16"/>
      <c r="U60" s="16"/>
      <c r="V60" s="16"/>
      <c r="W60" s="16"/>
      <c r="X60" s="16"/>
      <c r="Y60" s="16"/>
      <c r="Z60" s="16"/>
      <c r="AA60" s="16"/>
      <c r="AB60" s="29">
        <v>15</v>
      </c>
      <c r="AC60" s="40">
        <v>152</v>
      </c>
      <c r="AD60" s="30">
        <v>370</v>
      </c>
      <c r="AE60" s="34">
        <v>137</v>
      </c>
      <c r="AF60" s="31">
        <v>19</v>
      </c>
      <c r="AG60" s="32">
        <v>0</v>
      </c>
      <c r="AH60" s="75">
        <f t="shared" si="0"/>
        <v>693</v>
      </c>
    </row>
    <row r="61" spans="1:34" ht="41.25" customHeight="1" thickBot="1">
      <c r="A61" s="853"/>
      <c r="B61" s="686"/>
      <c r="C61" s="841"/>
      <c r="D61" s="843"/>
      <c r="E61" s="856"/>
      <c r="F61" s="841"/>
      <c r="G61" s="863"/>
      <c r="H61" s="863"/>
      <c r="I61" s="859"/>
      <c r="J61" s="843"/>
      <c r="K61" s="728"/>
      <c r="L61" s="841"/>
      <c r="M61" s="843"/>
      <c r="N61" s="728"/>
      <c r="O61" s="844"/>
      <c r="P61" s="845"/>
      <c r="Q61" s="729"/>
      <c r="R61" s="15" t="s">
        <v>49</v>
      </c>
      <c r="S61" s="16" t="s">
        <v>33</v>
      </c>
      <c r="T61" s="16"/>
      <c r="U61" s="16"/>
      <c r="V61" s="16"/>
      <c r="W61" s="16"/>
      <c r="X61" s="16"/>
      <c r="Y61" s="16"/>
      <c r="Z61" s="16"/>
      <c r="AA61" s="16"/>
      <c r="AB61" s="29">
        <v>0</v>
      </c>
      <c r="AC61" s="40">
        <v>2</v>
      </c>
      <c r="AD61" s="30">
        <v>10</v>
      </c>
      <c r="AE61" s="34">
        <v>15</v>
      </c>
      <c r="AF61" s="31">
        <v>0</v>
      </c>
      <c r="AG61" s="32">
        <v>1</v>
      </c>
      <c r="AH61" s="75">
        <f t="shared" si="0"/>
        <v>28</v>
      </c>
    </row>
    <row r="62" spans="1:34" ht="37.5" customHeight="1" thickBot="1">
      <c r="A62" s="853"/>
      <c r="B62" s="686"/>
      <c r="C62" s="841"/>
      <c r="D62" s="843"/>
      <c r="E62" s="856"/>
      <c r="F62" s="841"/>
      <c r="G62" s="863"/>
      <c r="H62" s="863"/>
      <c r="I62" s="859"/>
      <c r="J62" s="843"/>
      <c r="K62" s="728"/>
      <c r="L62" s="841"/>
      <c r="M62" s="843"/>
      <c r="N62" s="728"/>
      <c r="O62" s="840" t="s">
        <v>49</v>
      </c>
      <c r="P62" s="842" t="s">
        <v>34</v>
      </c>
      <c r="Q62" s="727" t="s">
        <v>41</v>
      </c>
      <c r="R62" s="840" t="s">
        <v>48</v>
      </c>
      <c r="S62" s="842" t="s">
        <v>35</v>
      </c>
      <c r="T62" s="727" t="s">
        <v>36</v>
      </c>
      <c r="U62" s="840" t="s">
        <v>48</v>
      </c>
      <c r="V62" s="842" t="s">
        <v>37</v>
      </c>
      <c r="W62" s="727" t="s">
        <v>38</v>
      </c>
      <c r="X62" s="16" t="s">
        <v>48</v>
      </c>
      <c r="Y62" s="47" t="s">
        <v>33</v>
      </c>
      <c r="Z62" s="13"/>
      <c r="AA62" s="16"/>
      <c r="AB62" s="29">
        <v>0</v>
      </c>
      <c r="AC62" s="40">
        <v>1</v>
      </c>
      <c r="AD62" s="30">
        <v>3</v>
      </c>
      <c r="AE62" s="34">
        <v>0</v>
      </c>
      <c r="AF62" s="31">
        <v>0</v>
      </c>
      <c r="AG62" s="32">
        <v>0</v>
      </c>
      <c r="AH62" s="75">
        <f t="shared" si="0"/>
        <v>4</v>
      </c>
    </row>
    <row r="63" spans="1:34" ht="37.5" customHeight="1" thickBot="1">
      <c r="A63" s="853"/>
      <c r="B63" s="686"/>
      <c r="C63" s="841"/>
      <c r="D63" s="843"/>
      <c r="E63" s="856"/>
      <c r="F63" s="841"/>
      <c r="G63" s="863"/>
      <c r="H63" s="863"/>
      <c r="I63" s="859"/>
      <c r="J63" s="843"/>
      <c r="K63" s="728"/>
      <c r="L63" s="841"/>
      <c r="M63" s="843"/>
      <c r="N63" s="728"/>
      <c r="O63" s="841"/>
      <c r="P63" s="843"/>
      <c r="Q63" s="728"/>
      <c r="R63" s="841"/>
      <c r="S63" s="843"/>
      <c r="T63" s="728"/>
      <c r="U63" s="841"/>
      <c r="V63" s="843"/>
      <c r="W63" s="728"/>
      <c r="X63" s="9" t="s">
        <v>49</v>
      </c>
      <c r="Y63" s="47" t="s">
        <v>33</v>
      </c>
      <c r="Z63" s="13"/>
      <c r="AA63" s="16"/>
      <c r="AB63" s="29">
        <v>3</v>
      </c>
      <c r="AC63" s="40">
        <v>0</v>
      </c>
      <c r="AD63" s="30">
        <v>2</v>
      </c>
      <c r="AE63" s="34">
        <v>2</v>
      </c>
      <c r="AF63" s="31">
        <v>1</v>
      </c>
      <c r="AG63" s="32">
        <v>0</v>
      </c>
      <c r="AH63" s="75">
        <f t="shared" si="0"/>
        <v>8</v>
      </c>
    </row>
    <row r="64" spans="1:34" ht="37.5" customHeight="1" thickBot="1">
      <c r="A64" s="853"/>
      <c r="B64" s="686"/>
      <c r="C64" s="841"/>
      <c r="D64" s="843"/>
      <c r="E64" s="856"/>
      <c r="F64" s="841"/>
      <c r="G64" s="863"/>
      <c r="H64" s="863"/>
      <c r="I64" s="859"/>
      <c r="J64" s="843"/>
      <c r="K64" s="728"/>
      <c r="L64" s="841"/>
      <c r="M64" s="843"/>
      <c r="N64" s="728"/>
      <c r="O64" s="841"/>
      <c r="P64" s="843"/>
      <c r="Q64" s="728"/>
      <c r="R64" s="841"/>
      <c r="S64" s="843"/>
      <c r="T64" s="728"/>
      <c r="U64" s="840" t="s">
        <v>49</v>
      </c>
      <c r="V64" s="842" t="s">
        <v>39</v>
      </c>
      <c r="W64" s="727" t="s">
        <v>40</v>
      </c>
      <c r="X64" s="15" t="s">
        <v>48</v>
      </c>
      <c r="Y64" s="13" t="s">
        <v>33</v>
      </c>
      <c r="Z64" s="13"/>
      <c r="AA64" s="16"/>
      <c r="AB64" s="29">
        <v>0</v>
      </c>
      <c r="AC64" s="40">
        <v>0</v>
      </c>
      <c r="AD64" s="30">
        <v>0</v>
      </c>
      <c r="AE64" s="34">
        <v>1</v>
      </c>
      <c r="AF64" s="31">
        <v>0</v>
      </c>
      <c r="AG64" s="32">
        <v>0</v>
      </c>
      <c r="AH64" s="75">
        <f t="shared" si="0"/>
        <v>1</v>
      </c>
    </row>
    <row r="65" spans="1:34" ht="37.5" customHeight="1" thickBot="1">
      <c r="A65" s="853"/>
      <c r="B65" s="686"/>
      <c r="C65" s="841"/>
      <c r="D65" s="843"/>
      <c r="E65" s="856"/>
      <c r="F65" s="841"/>
      <c r="G65" s="863"/>
      <c r="H65" s="863"/>
      <c r="I65" s="859"/>
      <c r="J65" s="843"/>
      <c r="K65" s="728"/>
      <c r="L65" s="841"/>
      <c r="M65" s="843"/>
      <c r="N65" s="728"/>
      <c r="O65" s="841"/>
      <c r="P65" s="843"/>
      <c r="Q65" s="728"/>
      <c r="R65" s="841"/>
      <c r="S65" s="843"/>
      <c r="T65" s="728"/>
      <c r="U65" s="841"/>
      <c r="V65" s="843"/>
      <c r="W65" s="728"/>
      <c r="X65" s="9" t="s">
        <v>49</v>
      </c>
      <c r="Y65" s="13" t="s">
        <v>33</v>
      </c>
      <c r="Z65" s="13"/>
      <c r="AA65" s="16"/>
      <c r="AB65" s="29">
        <v>1</v>
      </c>
      <c r="AC65" s="40">
        <v>0</v>
      </c>
      <c r="AD65" s="30">
        <v>0</v>
      </c>
      <c r="AE65" s="34">
        <v>3</v>
      </c>
      <c r="AF65" s="31">
        <v>0</v>
      </c>
      <c r="AG65" s="32">
        <v>0</v>
      </c>
      <c r="AH65" s="75">
        <f t="shared" si="0"/>
        <v>4</v>
      </c>
    </row>
    <row r="66" spans="1:34" ht="13.5" thickBot="1">
      <c r="A66" s="853"/>
      <c r="B66" s="686"/>
      <c r="C66" s="841"/>
      <c r="D66" s="843"/>
      <c r="E66" s="856"/>
      <c r="F66" s="841"/>
      <c r="G66" s="863"/>
      <c r="H66" s="863"/>
      <c r="I66" s="859"/>
      <c r="J66" s="843"/>
      <c r="K66" s="728"/>
      <c r="L66" s="844"/>
      <c r="M66" s="845"/>
      <c r="N66" s="729"/>
      <c r="O66" s="844"/>
      <c r="P66" s="843"/>
      <c r="Q66" s="728"/>
      <c r="R66" s="15" t="s">
        <v>49</v>
      </c>
      <c r="S66" s="47" t="s">
        <v>33</v>
      </c>
      <c r="T66" s="13"/>
      <c r="U66" s="16"/>
      <c r="V66" s="16"/>
      <c r="W66" s="13"/>
      <c r="X66" s="16"/>
      <c r="Y66" s="16"/>
      <c r="Z66" s="13"/>
      <c r="AA66" s="16"/>
      <c r="AB66" s="29">
        <v>0</v>
      </c>
      <c r="AC66" s="40">
        <v>1</v>
      </c>
      <c r="AD66" s="30">
        <v>1</v>
      </c>
      <c r="AE66" s="34">
        <v>2</v>
      </c>
      <c r="AF66" s="31">
        <v>0</v>
      </c>
      <c r="AG66" s="32">
        <v>0</v>
      </c>
      <c r="AH66" s="75">
        <f t="shared" si="0"/>
        <v>4</v>
      </c>
    </row>
    <row r="67" spans="1:34" ht="33.75" customHeight="1" thickBot="1">
      <c r="A67" s="853"/>
      <c r="B67" s="686"/>
      <c r="C67" s="841"/>
      <c r="D67" s="843"/>
      <c r="E67" s="856"/>
      <c r="F67" s="841"/>
      <c r="G67" s="863"/>
      <c r="H67" s="863"/>
      <c r="I67" s="859"/>
      <c r="J67" s="843"/>
      <c r="K67" s="728"/>
      <c r="L67" s="840" t="s">
        <v>49</v>
      </c>
      <c r="M67" s="842" t="s">
        <v>34</v>
      </c>
      <c r="N67" s="727" t="s">
        <v>41</v>
      </c>
      <c r="O67" s="840" t="s">
        <v>48</v>
      </c>
      <c r="P67" s="842" t="s">
        <v>35</v>
      </c>
      <c r="Q67" s="727" t="s">
        <v>36</v>
      </c>
      <c r="R67" s="840" t="s">
        <v>48</v>
      </c>
      <c r="S67" s="842" t="s">
        <v>37</v>
      </c>
      <c r="T67" s="727" t="s">
        <v>38</v>
      </c>
      <c r="U67" s="16" t="s">
        <v>48</v>
      </c>
      <c r="V67" s="47" t="s">
        <v>33</v>
      </c>
      <c r="W67" s="13"/>
      <c r="X67" s="16"/>
      <c r="Y67" s="16"/>
      <c r="Z67" s="16"/>
      <c r="AA67" s="16"/>
      <c r="AB67" s="29">
        <v>54</v>
      </c>
      <c r="AC67" s="40">
        <v>257</v>
      </c>
      <c r="AD67" s="30">
        <v>382</v>
      </c>
      <c r="AE67" s="34">
        <v>80</v>
      </c>
      <c r="AF67" s="31">
        <v>24</v>
      </c>
      <c r="AG67" s="32">
        <v>0</v>
      </c>
      <c r="AH67" s="75">
        <f t="shared" si="0"/>
        <v>797</v>
      </c>
    </row>
    <row r="68" spans="1:34" ht="33.75" customHeight="1" thickBot="1">
      <c r="A68" s="853"/>
      <c r="B68" s="686"/>
      <c r="C68" s="841"/>
      <c r="D68" s="843"/>
      <c r="E68" s="856"/>
      <c r="F68" s="841"/>
      <c r="G68" s="863"/>
      <c r="H68" s="863"/>
      <c r="I68" s="859"/>
      <c r="J68" s="843"/>
      <c r="K68" s="728"/>
      <c r="L68" s="841"/>
      <c r="M68" s="843"/>
      <c r="N68" s="728"/>
      <c r="O68" s="841"/>
      <c r="P68" s="843"/>
      <c r="Q68" s="728"/>
      <c r="R68" s="841"/>
      <c r="S68" s="843"/>
      <c r="T68" s="728"/>
      <c r="U68" s="9" t="s">
        <v>49</v>
      </c>
      <c r="V68" s="47" t="s">
        <v>33</v>
      </c>
      <c r="W68" s="13"/>
      <c r="X68" s="16"/>
      <c r="Y68" s="16"/>
      <c r="Z68" s="16"/>
      <c r="AA68" s="16"/>
      <c r="AB68" s="29">
        <v>7</v>
      </c>
      <c r="AC68" s="40">
        <v>7</v>
      </c>
      <c r="AD68" s="30">
        <v>6</v>
      </c>
      <c r="AE68" s="34">
        <v>6</v>
      </c>
      <c r="AF68" s="31">
        <v>0</v>
      </c>
      <c r="AG68" s="32">
        <v>0</v>
      </c>
      <c r="AH68" s="75">
        <f t="shared" si="0"/>
        <v>26</v>
      </c>
    </row>
    <row r="69" spans="1:34" ht="26.25" customHeight="1" thickBot="1">
      <c r="A69" s="853"/>
      <c r="B69" s="686"/>
      <c r="C69" s="841"/>
      <c r="D69" s="843"/>
      <c r="E69" s="856"/>
      <c r="F69" s="841"/>
      <c r="G69" s="863"/>
      <c r="H69" s="863"/>
      <c r="I69" s="859"/>
      <c r="J69" s="843"/>
      <c r="K69" s="728"/>
      <c r="L69" s="841"/>
      <c r="M69" s="843"/>
      <c r="N69" s="728"/>
      <c r="O69" s="841"/>
      <c r="P69" s="843"/>
      <c r="Q69" s="728"/>
      <c r="R69" s="840" t="s">
        <v>49</v>
      </c>
      <c r="S69" s="842" t="s">
        <v>39</v>
      </c>
      <c r="T69" s="727" t="s">
        <v>40</v>
      </c>
      <c r="U69" s="15" t="s">
        <v>48</v>
      </c>
      <c r="V69" s="13" t="s">
        <v>33</v>
      </c>
      <c r="W69" s="13"/>
      <c r="X69" s="16"/>
      <c r="Y69" s="16"/>
      <c r="Z69" s="16"/>
      <c r="AA69" s="16"/>
      <c r="AB69" s="29">
        <v>3</v>
      </c>
      <c r="AC69" s="40">
        <v>4</v>
      </c>
      <c r="AD69" s="30">
        <v>13</v>
      </c>
      <c r="AE69" s="34">
        <v>4</v>
      </c>
      <c r="AF69" s="31">
        <v>2</v>
      </c>
      <c r="AG69" s="32">
        <v>0</v>
      </c>
      <c r="AH69" s="75">
        <f t="shared" si="0"/>
        <v>26</v>
      </c>
    </row>
    <row r="70" spans="1:34" ht="26.25" customHeight="1" thickBot="1">
      <c r="A70" s="853"/>
      <c r="B70" s="686"/>
      <c r="C70" s="841"/>
      <c r="D70" s="843"/>
      <c r="E70" s="856"/>
      <c r="F70" s="841"/>
      <c r="G70" s="863"/>
      <c r="H70" s="863"/>
      <c r="I70" s="859"/>
      <c r="J70" s="843"/>
      <c r="K70" s="728"/>
      <c r="L70" s="841"/>
      <c r="M70" s="843"/>
      <c r="N70" s="728"/>
      <c r="O70" s="841"/>
      <c r="P70" s="843"/>
      <c r="Q70" s="728"/>
      <c r="R70" s="841"/>
      <c r="S70" s="843"/>
      <c r="T70" s="728"/>
      <c r="U70" s="9" t="s">
        <v>49</v>
      </c>
      <c r="V70" s="13" t="s">
        <v>33</v>
      </c>
      <c r="W70" s="13"/>
      <c r="X70" s="16"/>
      <c r="Y70" s="16"/>
      <c r="Z70" s="16"/>
      <c r="AA70" s="16"/>
      <c r="AB70" s="29">
        <v>2</v>
      </c>
      <c r="AC70" s="40">
        <v>3</v>
      </c>
      <c r="AD70" s="30">
        <v>2</v>
      </c>
      <c r="AE70" s="34">
        <v>1</v>
      </c>
      <c r="AF70" s="31">
        <v>0</v>
      </c>
      <c r="AG70" s="32">
        <v>0</v>
      </c>
      <c r="AH70" s="75">
        <f t="shared" si="0"/>
        <v>8</v>
      </c>
    </row>
    <row r="71" spans="1:34" ht="13.5" thickBot="1">
      <c r="A71" s="853"/>
      <c r="B71" s="686"/>
      <c r="C71" s="844"/>
      <c r="D71" s="845"/>
      <c r="E71" s="857"/>
      <c r="F71" s="844"/>
      <c r="G71" s="862"/>
      <c r="H71" s="862"/>
      <c r="I71" s="860"/>
      <c r="J71" s="845"/>
      <c r="K71" s="729"/>
      <c r="L71" s="844"/>
      <c r="M71" s="845"/>
      <c r="N71" s="729"/>
      <c r="O71" s="15" t="s">
        <v>49</v>
      </c>
      <c r="P71" s="47" t="s">
        <v>33</v>
      </c>
      <c r="Q71" s="13"/>
      <c r="R71" s="16"/>
      <c r="S71" s="16"/>
      <c r="T71" s="13"/>
      <c r="U71" s="16"/>
      <c r="V71" s="16"/>
      <c r="W71" s="13"/>
      <c r="X71" s="16"/>
      <c r="Y71" s="16"/>
      <c r="Z71" s="16"/>
      <c r="AA71" s="16"/>
      <c r="AB71" s="29">
        <v>10</v>
      </c>
      <c r="AC71" s="40">
        <v>15</v>
      </c>
      <c r="AD71" s="30">
        <v>7</v>
      </c>
      <c r="AE71" s="34">
        <v>1</v>
      </c>
      <c r="AF71" s="31">
        <v>0</v>
      </c>
      <c r="AG71" s="32">
        <v>0</v>
      </c>
      <c r="AH71" s="75">
        <f t="shared" si="0"/>
        <v>33</v>
      </c>
    </row>
    <row r="72" spans="1:34" ht="13.5" thickBot="1">
      <c r="A72" s="854"/>
      <c r="B72" s="720"/>
      <c r="C72" s="52" t="s">
        <v>49</v>
      </c>
      <c r="D72" s="51" t="s">
        <v>33</v>
      </c>
      <c r="E72" s="50"/>
      <c r="F72" s="21"/>
      <c r="G72" s="76"/>
      <c r="H72" s="56"/>
      <c r="I72" s="18"/>
      <c r="J72" s="56"/>
      <c r="K72" s="56"/>
      <c r="L72" s="10"/>
      <c r="M72" s="56"/>
      <c r="N72" s="56"/>
      <c r="O72" s="10"/>
      <c r="P72" s="56"/>
      <c r="Q72" s="56"/>
      <c r="R72" s="10"/>
      <c r="S72" s="56"/>
      <c r="T72" s="56"/>
      <c r="U72" s="10"/>
      <c r="V72" s="56"/>
      <c r="W72" s="56"/>
      <c r="X72" s="10"/>
      <c r="Y72" s="56"/>
      <c r="Z72" s="56"/>
      <c r="AA72" s="10"/>
      <c r="AB72" s="29">
        <v>327</v>
      </c>
      <c r="AC72" s="40">
        <v>46</v>
      </c>
      <c r="AD72" s="30">
        <v>28</v>
      </c>
      <c r="AE72" s="35">
        <v>142</v>
      </c>
      <c r="AF72" s="27">
        <v>24</v>
      </c>
      <c r="AG72" s="28">
        <v>0</v>
      </c>
      <c r="AH72" s="75">
        <f t="shared" si="0"/>
        <v>567</v>
      </c>
    </row>
    <row r="73" spans="28:34" ht="13.5" thickBot="1">
      <c r="AB73" s="72">
        <f aca="true" t="shared" si="1" ref="AB73:AG73">SUM(AB42:AB72)</f>
        <v>9541</v>
      </c>
      <c r="AC73" s="72">
        <f t="shared" si="1"/>
        <v>860</v>
      </c>
      <c r="AD73" s="72">
        <f t="shared" si="1"/>
        <v>1921</v>
      </c>
      <c r="AE73" s="72">
        <f t="shared" si="1"/>
        <v>9717</v>
      </c>
      <c r="AF73" s="72">
        <f t="shared" si="1"/>
        <v>307</v>
      </c>
      <c r="AG73" s="72">
        <f t="shared" si="1"/>
        <v>5</v>
      </c>
      <c r="AH73" s="61">
        <f t="shared" si="0"/>
        <v>22351</v>
      </c>
    </row>
    <row r="74" spans="1:33" ht="12.75">
      <c r="A74" s="864" t="s">
        <v>13</v>
      </c>
      <c r="B74" s="865"/>
      <c r="C74" s="866"/>
      <c r="D74" s="864" t="s">
        <v>14</v>
      </c>
      <c r="E74" s="865"/>
      <c r="F74" s="866"/>
      <c r="G74" s="864" t="s">
        <v>15</v>
      </c>
      <c r="H74" s="865"/>
      <c r="I74" s="866"/>
      <c r="J74" s="864" t="s">
        <v>20</v>
      </c>
      <c r="K74" s="865"/>
      <c r="L74" s="866"/>
      <c r="M74" s="864" t="s">
        <v>43</v>
      </c>
      <c r="N74" s="865"/>
      <c r="O74" s="866"/>
      <c r="P74" s="864" t="s">
        <v>44</v>
      </c>
      <c r="Q74" s="865"/>
      <c r="R74" s="866"/>
      <c r="S74" s="864" t="s">
        <v>45</v>
      </c>
      <c r="T74" s="865"/>
      <c r="U74" s="866"/>
      <c r="V74" s="864" t="s">
        <v>46</v>
      </c>
      <c r="W74" s="865"/>
      <c r="X74" s="866"/>
      <c r="Y74" s="864" t="s">
        <v>47</v>
      </c>
      <c r="Z74" s="865"/>
      <c r="AA74" s="866"/>
      <c r="AB74" s="846" t="s">
        <v>6</v>
      </c>
      <c r="AC74" s="847"/>
      <c r="AD74" s="847"/>
      <c r="AE74" s="847"/>
      <c r="AF74" s="847"/>
      <c r="AG74" s="848"/>
    </row>
    <row r="75" spans="1:33" ht="12.75">
      <c r="A75" s="867"/>
      <c r="B75" s="728"/>
      <c r="C75" s="856"/>
      <c r="D75" s="867"/>
      <c r="E75" s="728"/>
      <c r="F75" s="856"/>
      <c r="G75" s="867"/>
      <c r="H75" s="728"/>
      <c r="I75" s="856"/>
      <c r="J75" s="867"/>
      <c r="K75" s="728"/>
      <c r="L75" s="856"/>
      <c r="M75" s="867"/>
      <c r="N75" s="728"/>
      <c r="O75" s="856"/>
      <c r="P75" s="867"/>
      <c r="Q75" s="728"/>
      <c r="R75" s="856"/>
      <c r="S75" s="867"/>
      <c r="T75" s="728"/>
      <c r="U75" s="856"/>
      <c r="V75" s="867"/>
      <c r="W75" s="728"/>
      <c r="X75" s="856"/>
      <c r="Y75" s="867"/>
      <c r="Z75" s="728"/>
      <c r="AA75" s="856"/>
      <c r="AB75" s="849" t="s">
        <v>50</v>
      </c>
      <c r="AC75" s="850"/>
      <c r="AD75" s="850"/>
      <c r="AE75" s="850"/>
      <c r="AF75" s="850"/>
      <c r="AG75" s="851"/>
    </row>
    <row r="76" spans="1:33" ht="12.75">
      <c r="A76" s="867"/>
      <c r="B76" s="728"/>
      <c r="C76" s="856"/>
      <c r="D76" s="867"/>
      <c r="E76" s="728"/>
      <c r="F76" s="856"/>
      <c r="G76" s="867"/>
      <c r="H76" s="728"/>
      <c r="I76" s="856"/>
      <c r="J76" s="867"/>
      <c r="K76" s="728"/>
      <c r="L76" s="856"/>
      <c r="M76" s="867"/>
      <c r="N76" s="728"/>
      <c r="O76" s="856"/>
      <c r="P76" s="867"/>
      <c r="Q76" s="728"/>
      <c r="R76" s="856"/>
      <c r="S76" s="867"/>
      <c r="T76" s="728"/>
      <c r="U76" s="856"/>
      <c r="V76" s="867"/>
      <c r="W76" s="728"/>
      <c r="X76" s="856"/>
      <c r="Y76" s="867"/>
      <c r="Z76" s="728"/>
      <c r="AA76" s="856"/>
      <c r="AB76" s="63" t="s">
        <v>51</v>
      </c>
      <c r="AC76" s="64" t="s">
        <v>7</v>
      </c>
      <c r="AD76" s="64" t="s">
        <v>8</v>
      </c>
      <c r="AE76" s="64" t="s">
        <v>9</v>
      </c>
      <c r="AF76" s="57">
        <v>-1</v>
      </c>
      <c r="AG76" s="65" t="s">
        <v>42</v>
      </c>
    </row>
    <row r="77" spans="1:33" ht="13.5" thickBot="1">
      <c r="A77" s="868"/>
      <c r="B77" s="729"/>
      <c r="C77" s="857"/>
      <c r="D77" s="868"/>
      <c r="E77" s="729"/>
      <c r="F77" s="857"/>
      <c r="G77" s="868"/>
      <c r="H77" s="729"/>
      <c r="I77" s="857"/>
      <c r="J77" s="868"/>
      <c r="K77" s="729"/>
      <c r="L77" s="857"/>
      <c r="M77" s="868"/>
      <c r="N77" s="729"/>
      <c r="O77" s="857"/>
      <c r="P77" s="868"/>
      <c r="Q77" s="729"/>
      <c r="R77" s="857"/>
      <c r="S77" s="868"/>
      <c r="T77" s="729"/>
      <c r="U77" s="857"/>
      <c r="V77" s="868"/>
      <c r="W77" s="729"/>
      <c r="X77" s="857"/>
      <c r="Y77" s="868"/>
      <c r="Z77" s="729"/>
      <c r="AA77" s="857"/>
      <c r="AB77" s="66" t="s">
        <v>10</v>
      </c>
      <c r="AC77" s="66"/>
      <c r="AD77" s="66"/>
      <c r="AE77" s="66"/>
      <c r="AF77" s="57" t="s">
        <v>2</v>
      </c>
      <c r="AG77" s="58" t="s">
        <v>53</v>
      </c>
    </row>
    <row r="78" spans="1:34" ht="39" customHeight="1" thickBot="1">
      <c r="A78" s="852" t="s">
        <v>57</v>
      </c>
      <c r="B78" s="685" t="s">
        <v>56</v>
      </c>
      <c r="C78" s="840" t="s">
        <v>48</v>
      </c>
      <c r="D78" s="842" t="s">
        <v>11</v>
      </c>
      <c r="E78" s="855" t="s">
        <v>12</v>
      </c>
      <c r="F78" s="858" t="s">
        <v>48</v>
      </c>
      <c r="G78" s="842" t="s">
        <v>16</v>
      </c>
      <c r="H78" s="842" t="s">
        <v>17</v>
      </c>
      <c r="I78" s="840" t="s">
        <v>48</v>
      </c>
      <c r="J78" s="842" t="s">
        <v>18</v>
      </c>
      <c r="K78" s="727" t="s">
        <v>19</v>
      </c>
      <c r="L78" s="15" t="s">
        <v>48</v>
      </c>
      <c r="M78" s="16" t="s">
        <v>33</v>
      </c>
      <c r="N78" s="62"/>
      <c r="O78" s="16"/>
      <c r="P78" s="16"/>
      <c r="Q78" s="16"/>
      <c r="R78" s="16"/>
      <c r="S78" s="16"/>
      <c r="T78" s="16"/>
      <c r="U78" s="16"/>
      <c r="V78" s="8"/>
      <c r="W78" s="8"/>
      <c r="X78" s="8"/>
      <c r="Y78" s="8"/>
      <c r="Z78" s="8"/>
      <c r="AA78" s="8"/>
      <c r="AB78" s="837">
        <f>SUM(AB42:AC42)</f>
        <v>367</v>
      </c>
      <c r="AC78" s="839"/>
      <c r="AD78" s="26">
        <f>AD42</f>
        <v>1005</v>
      </c>
      <c r="AE78" s="881">
        <f>SUM(AE42:AE72)</f>
        <v>9717</v>
      </c>
      <c r="AF78" s="884">
        <f>SUM(AF42:AG72)</f>
        <v>312</v>
      </c>
      <c r="AG78" s="885"/>
      <c r="AH78" s="75">
        <f>SUM(AB78:AG78)</f>
        <v>11401</v>
      </c>
    </row>
    <row r="79" spans="1:34" ht="39" customHeight="1" thickBot="1">
      <c r="A79" s="853"/>
      <c r="B79" s="686"/>
      <c r="C79" s="841"/>
      <c r="D79" s="843"/>
      <c r="E79" s="856"/>
      <c r="F79" s="859"/>
      <c r="G79" s="843"/>
      <c r="H79" s="843"/>
      <c r="I79" s="841"/>
      <c r="J79" s="843"/>
      <c r="K79" s="728"/>
      <c r="L79" s="9" t="s">
        <v>49</v>
      </c>
      <c r="M79" s="46" t="s">
        <v>33</v>
      </c>
      <c r="N79" s="42"/>
      <c r="O79" s="16"/>
      <c r="P79" s="42"/>
      <c r="Q79" s="42"/>
      <c r="R79" s="16"/>
      <c r="S79" s="42"/>
      <c r="T79" s="42"/>
      <c r="U79" s="16"/>
      <c r="V79" s="13"/>
      <c r="W79" s="13"/>
      <c r="X79" s="16"/>
      <c r="Y79" s="13"/>
      <c r="Z79" s="13"/>
      <c r="AA79" s="16"/>
      <c r="AB79" s="837">
        <f aca="true" t="shared" si="2" ref="AB79:AB108">SUM(AB43:AD43)</f>
        <v>250</v>
      </c>
      <c r="AC79" s="838"/>
      <c r="AD79" s="839"/>
      <c r="AE79" s="882"/>
      <c r="AF79" s="886"/>
      <c r="AG79" s="887"/>
      <c r="AH79" s="75">
        <f aca="true" t="shared" si="3" ref="AH79:AH108">SUM(AB79:AG79)</f>
        <v>250</v>
      </c>
    </row>
    <row r="80" spans="1:34" ht="40.5" customHeight="1" thickBot="1">
      <c r="A80" s="853"/>
      <c r="B80" s="686"/>
      <c r="C80" s="841"/>
      <c r="D80" s="843"/>
      <c r="E80" s="856"/>
      <c r="F80" s="859"/>
      <c r="G80" s="843"/>
      <c r="H80" s="843"/>
      <c r="I80" s="840" t="s">
        <v>49</v>
      </c>
      <c r="J80" s="861" t="s">
        <v>23</v>
      </c>
      <c r="K80" s="727" t="s">
        <v>24</v>
      </c>
      <c r="L80" s="15" t="s">
        <v>48</v>
      </c>
      <c r="M80" s="16" t="s">
        <v>33</v>
      </c>
      <c r="N80" s="16"/>
      <c r="O80" s="16"/>
      <c r="P80" s="16"/>
      <c r="Q80" s="16"/>
      <c r="R80" s="16"/>
      <c r="S80" s="16"/>
      <c r="T80" s="16"/>
      <c r="U80" s="16"/>
      <c r="V80" s="16"/>
      <c r="W80" s="16"/>
      <c r="X80" s="16"/>
      <c r="Y80" s="16"/>
      <c r="Z80" s="16"/>
      <c r="AA80" s="16"/>
      <c r="AB80" s="837">
        <f t="shared" si="2"/>
        <v>287</v>
      </c>
      <c r="AC80" s="838"/>
      <c r="AD80" s="839"/>
      <c r="AE80" s="882"/>
      <c r="AF80" s="886"/>
      <c r="AG80" s="887"/>
      <c r="AH80" s="75">
        <f t="shared" si="3"/>
        <v>287</v>
      </c>
    </row>
    <row r="81" spans="1:34" ht="40.5" customHeight="1" thickBot="1">
      <c r="A81" s="853"/>
      <c r="B81" s="686"/>
      <c r="C81" s="841"/>
      <c r="D81" s="843"/>
      <c r="E81" s="856"/>
      <c r="F81" s="860"/>
      <c r="G81" s="843"/>
      <c r="H81" s="843"/>
      <c r="I81" s="841"/>
      <c r="J81" s="862"/>
      <c r="K81" s="728"/>
      <c r="L81" s="9" t="s">
        <v>49</v>
      </c>
      <c r="M81" s="46" t="s">
        <v>33</v>
      </c>
      <c r="N81" s="42"/>
      <c r="O81" s="16"/>
      <c r="P81" s="42"/>
      <c r="Q81" s="42"/>
      <c r="R81" s="16"/>
      <c r="S81" s="42"/>
      <c r="T81" s="42"/>
      <c r="U81" s="16"/>
      <c r="V81" s="42"/>
      <c r="W81" s="42"/>
      <c r="X81" s="16"/>
      <c r="Y81" s="13"/>
      <c r="Z81" s="13"/>
      <c r="AA81" s="16"/>
      <c r="AB81" s="837">
        <f t="shared" si="2"/>
        <v>17</v>
      </c>
      <c r="AC81" s="838"/>
      <c r="AD81" s="839"/>
      <c r="AE81" s="882"/>
      <c r="AF81" s="886"/>
      <c r="AG81" s="887"/>
      <c r="AH81" s="75">
        <f t="shared" si="3"/>
        <v>17</v>
      </c>
    </row>
    <row r="82" spans="1:34" ht="39" customHeight="1" thickBot="1">
      <c r="A82" s="853"/>
      <c r="B82" s="686"/>
      <c r="C82" s="841"/>
      <c r="D82" s="843"/>
      <c r="E82" s="856"/>
      <c r="F82" s="841" t="s">
        <v>49</v>
      </c>
      <c r="G82" s="861" t="s">
        <v>27</v>
      </c>
      <c r="H82" s="861" t="s">
        <v>54</v>
      </c>
      <c r="I82" s="858" t="s">
        <v>48</v>
      </c>
      <c r="J82" s="842" t="s">
        <v>21</v>
      </c>
      <c r="K82" s="727" t="s">
        <v>22</v>
      </c>
      <c r="L82" s="840" t="s">
        <v>48</v>
      </c>
      <c r="M82" s="842" t="s">
        <v>23</v>
      </c>
      <c r="N82" s="727" t="s">
        <v>24</v>
      </c>
      <c r="O82" s="15" t="s">
        <v>48</v>
      </c>
      <c r="P82" s="16" t="s">
        <v>33</v>
      </c>
      <c r="Q82" s="16"/>
      <c r="R82" s="16"/>
      <c r="S82" s="16"/>
      <c r="T82" s="16"/>
      <c r="U82" s="16"/>
      <c r="V82" s="16"/>
      <c r="W82" s="16"/>
      <c r="X82" s="16"/>
      <c r="Y82" s="16"/>
      <c r="Z82" s="16"/>
      <c r="AA82" s="16"/>
      <c r="AB82" s="837">
        <f t="shared" si="2"/>
        <v>756</v>
      </c>
      <c r="AC82" s="838"/>
      <c r="AD82" s="839"/>
      <c r="AE82" s="882"/>
      <c r="AF82" s="886"/>
      <c r="AG82" s="887"/>
      <c r="AH82" s="75">
        <f t="shared" si="3"/>
        <v>756</v>
      </c>
    </row>
    <row r="83" spans="1:34" ht="39" customHeight="1" thickBot="1">
      <c r="A83" s="853"/>
      <c r="B83" s="686"/>
      <c r="C83" s="841"/>
      <c r="D83" s="843"/>
      <c r="E83" s="856"/>
      <c r="F83" s="841"/>
      <c r="G83" s="863"/>
      <c r="H83" s="863"/>
      <c r="I83" s="859"/>
      <c r="J83" s="843"/>
      <c r="K83" s="728"/>
      <c r="L83" s="841"/>
      <c r="M83" s="843"/>
      <c r="N83" s="728"/>
      <c r="O83" s="9" t="s">
        <v>49</v>
      </c>
      <c r="P83" s="16" t="s">
        <v>33</v>
      </c>
      <c r="Q83" s="16"/>
      <c r="R83" s="16"/>
      <c r="S83" s="16"/>
      <c r="T83" s="16"/>
      <c r="U83" s="16"/>
      <c r="V83" s="16"/>
      <c r="W83" s="16"/>
      <c r="X83" s="16"/>
      <c r="Y83" s="16"/>
      <c r="Z83" s="14"/>
      <c r="AA83" s="16"/>
      <c r="AB83" s="837">
        <f t="shared" si="2"/>
        <v>41</v>
      </c>
      <c r="AC83" s="838"/>
      <c r="AD83" s="839"/>
      <c r="AE83" s="882"/>
      <c r="AF83" s="886"/>
      <c r="AG83" s="887"/>
      <c r="AH83" s="75">
        <f t="shared" si="3"/>
        <v>41</v>
      </c>
    </row>
    <row r="84" spans="1:34" ht="33.75" customHeight="1" thickBot="1">
      <c r="A84" s="853"/>
      <c r="B84" s="686"/>
      <c r="C84" s="841"/>
      <c r="D84" s="843"/>
      <c r="E84" s="856"/>
      <c r="F84" s="841"/>
      <c r="G84" s="863"/>
      <c r="H84" s="863"/>
      <c r="I84" s="859"/>
      <c r="J84" s="843"/>
      <c r="K84" s="728"/>
      <c r="L84" s="840" t="s">
        <v>49</v>
      </c>
      <c r="M84" s="842" t="s">
        <v>28</v>
      </c>
      <c r="N84" s="842" t="s">
        <v>30</v>
      </c>
      <c r="O84" s="840" t="s">
        <v>48</v>
      </c>
      <c r="P84" s="861" t="s">
        <v>29</v>
      </c>
      <c r="Q84" s="861" t="s">
        <v>31</v>
      </c>
      <c r="R84" s="858" t="s">
        <v>48</v>
      </c>
      <c r="S84" s="861" t="s">
        <v>55</v>
      </c>
      <c r="T84" s="861" t="s">
        <v>52</v>
      </c>
      <c r="U84" s="16" t="s">
        <v>48</v>
      </c>
      <c r="V84" s="49" t="s">
        <v>33</v>
      </c>
      <c r="W84" s="13"/>
      <c r="X84" s="16"/>
      <c r="Y84" s="13"/>
      <c r="Z84" s="13"/>
      <c r="AA84" s="16"/>
      <c r="AB84" s="837">
        <f t="shared" si="2"/>
        <v>1097</v>
      </c>
      <c r="AC84" s="838"/>
      <c r="AD84" s="839"/>
      <c r="AE84" s="882"/>
      <c r="AF84" s="886"/>
      <c r="AG84" s="887"/>
      <c r="AH84" s="75">
        <f t="shared" si="3"/>
        <v>1097</v>
      </c>
    </row>
    <row r="85" spans="1:34" ht="33.75" customHeight="1" thickBot="1">
      <c r="A85" s="853"/>
      <c r="B85" s="686"/>
      <c r="C85" s="841"/>
      <c r="D85" s="843"/>
      <c r="E85" s="856"/>
      <c r="F85" s="841"/>
      <c r="G85" s="863"/>
      <c r="H85" s="863"/>
      <c r="I85" s="859"/>
      <c r="J85" s="843"/>
      <c r="K85" s="728"/>
      <c r="L85" s="841"/>
      <c r="M85" s="843"/>
      <c r="N85" s="843"/>
      <c r="O85" s="841"/>
      <c r="P85" s="863"/>
      <c r="Q85" s="863"/>
      <c r="R85" s="860"/>
      <c r="S85" s="862"/>
      <c r="T85" s="862"/>
      <c r="U85" s="16" t="s">
        <v>49</v>
      </c>
      <c r="V85" s="49" t="s">
        <v>33</v>
      </c>
      <c r="W85" s="13"/>
      <c r="X85" s="16"/>
      <c r="Y85" s="13"/>
      <c r="Z85" s="13"/>
      <c r="AA85" s="16"/>
      <c r="AB85" s="837">
        <f t="shared" si="2"/>
        <v>104</v>
      </c>
      <c r="AC85" s="838"/>
      <c r="AD85" s="839"/>
      <c r="AE85" s="882"/>
      <c r="AF85" s="886"/>
      <c r="AG85" s="887"/>
      <c r="AH85" s="75">
        <f t="shared" si="3"/>
        <v>104</v>
      </c>
    </row>
    <row r="86" spans="1:34" ht="39" customHeight="1" thickBot="1">
      <c r="A86" s="853"/>
      <c r="B86" s="686"/>
      <c r="C86" s="841"/>
      <c r="D86" s="843"/>
      <c r="E86" s="856"/>
      <c r="F86" s="841"/>
      <c r="G86" s="863"/>
      <c r="H86" s="863"/>
      <c r="I86" s="859"/>
      <c r="J86" s="843"/>
      <c r="K86" s="728"/>
      <c r="L86" s="841"/>
      <c r="M86" s="843"/>
      <c r="N86" s="843"/>
      <c r="O86" s="841"/>
      <c r="P86" s="863"/>
      <c r="Q86" s="863"/>
      <c r="R86" s="858" t="s">
        <v>49</v>
      </c>
      <c r="S86" s="842" t="s">
        <v>34</v>
      </c>
      <c r="T86" s="727" t="s">
        <v>41</v>
      </c>
      <c r="U86" s="840" t="s">
        <v>48</v>
      </c>
      <c r="V86" s="842" t="s">
        <v>35</v>
      </c>
      <c r="W86" s="727" t="s">
        <v>36</v>
      </c>
      <c r="X86" s="840" t="s">
        <v>48</v>
      </c>
      <c r="Y86" s="842" t="s">
        <v>37</v>
      </c>
      <c r="Z86" s="727" t="s">
        <v>38</v>
      </c>
      <c r="AA86" s="16" t="s">
        <v>48</v>
      </c>
      <c r="AB86" s="837">
        <f t="shared" si="2"/>
        <v>15</v>
      </c>
      <c r="AC86" s="838"/>
      <c r="AD86" s="839"/>
      <c r="AE86" s="882"/>
      <c r="AF86" s="886"/>
      <c r="AG86" s="887"/>
      <c r="AH86" s="75">
        <f t="shared" si="3"/>
        <v>15</v>
      </c>
    </row>
    <row r="87" spans="1:34" ht="39" customHeight="1" thickBot="1">
      <c r="A87" s="853"/>
      <c r="B87" s="686"/>
      <c r="C87" s="841"/>
      <c r="D87" s="843"/>
      <c r="E87" s="856"/>
      <c r="F87" s="841"/>
      <c r="G87" s="863"/>
      <c r="H87" s="863"/>
      <c r="I87" s="859"/>
      <c r="J87" s="843"/>
      <c r="K87" s="728"/>
      <c r="L87" s="841"/>
      <c r="M87" s="843"/>
      <c r="N87" s="843"/>
      <c r="O87" s="841"/>
      <c r="P87" s="863"/>
      <c r="Q87" s="863"/>
      <c r="R87" s="859"/>
      <c r="S87" s="843"/>
      <c r="T87" s="728"/>
      <c r="U87" s="841"/>
      <c r="V87" s="843"/>
      <c r="W87" s="728"/>
      <c r="X87" s="841"/>
      <c r="Y87" s="843"/>
      <c r="Z87" s="728"/>
      <c r="AA87" s="9" t="s">
        <v>49</v>
      </c>
      <c r="AB87" s="837">
        <f t="shared" si="2"/>
        <v>106</v>
      </c>
      <c r="AC87" s="838"/>
      <c r="AD87" s="839"/>
      <c r="AE87" s="882"/>
      <c r="AF87" s="886"/>
      <c r="AG87" s="887"/>
      <c r="AH87" s="75">
        <f t="shared" si="3"/>
        <v>106</v>
      </c>
    </row>
    <row r="88" spans="1:34" ht="36.75" customHeight="1" thickBot="1">
      <c r="A88" s="853"/>
      <c r="B88" s="686"/>
      <c r="C88" s="841"/>
      <c r="D88" s="843"/>
      <c r="E88" s="856"/>
      <c r="F88" s="841"/>
      <c r="G88" s="863"/>
      <c r="H88" s="863"/>
      <c r="I88" s="859"/>
      <c r="J88" s="843"/>
      <c r="K88" s="728"/>
      <c r="L88" s="841"/>
      <c r="M88" s="843"/>
      <c r="N88" s="843"/>
      <c r="O88" s="841"/>
      <c r="P88" s="863"/>
      <c r="Q88" s="863"/>
      <c r="R88" s="859"/>
      <c r="S88" s="843"/>
      <c r="T88" s="728"/>
      <c r="U88" s="841"/>
      <c r="V88" s="843"/>
      <c r="W88" s="728"/>
      <c r="X88" s="840" t="s">
        <v>49</v>
      </c>
      <c r="Y88" s="842" t="s">
        <v>39</v>
      </c>
      <c r="Z88" s="727" t="s">
        <v>40</v>
      </c>
      <c r="AA88" s="15" t="s">
        <v>48</v>
      </c>
      <c r="AB88" s="837">
        <f t="shared" si="2"/>
        <v>6</v>
      </c>
      <c r="AC88" s="838"/>
      <c r="AD88" s="839"/>
      <c r="AE88" s="882"/>
      <c r="AF88" s="886"/>
      <c r="AG88" s="887"/>
      <c r="AH88" s="75">
        <f t="shared" si="3"/>
        <v>6</v>
      </c>
    </row>
    <row r="89" spans="1:34" ht="36.75" customHeight="1" thickBot="1">
      <c r="A89" s="853"/>
      <c r="B89" s="686"/>
      <c r="C89" s="841"/>
      <c r="D89" s="843"/>
      <c r="E89" s="856"/>
      <c r="F89" s="841"/>
      <c r="G89" s="863"/>
      <c r="H89" s="863"/>
      <c r="I89" s="859"/>
      <c r="J89" s="843"/>
      <c r="K89" s="728"/>
      <c r="L89" s="841"/>
      <c r="M89" s="843"/>
      <c r="N89" s="843"/>
      <c r="O89" s="841"/>
      <c r="P89" s="863"/>
      <c r="Q89" s="863"/>
      <c r="R89" s="859"/>
      <c r="S89" s="843"/>
      <c r="T89" s="728"/>
      <c r="U89" s="841"/>
      <c r="V89" s="843"/>
      <c r="W89" s="728"/>
      <c r="X89" s="841"/>
      <c r="Y89" s="843"/>
      <c r="Z89" s="728"/>
      <c r="AA89" s="9" t="s">
        <v>49</v>
      </c>
      <c r="AB89" s="837">
        <f t="shared" si="2"/>
        <v>32</v>
      </c>
      <c r="AC89" s="838"/>
      <c r="AD89" s="839"/>
      <c r="AE89" s="882"/>
      <c r="AF89" s="886"/>
      <c r="AG89" s="887"/>
      <c r="AH89" s="75">
        <f t="shared" si="3"/>
        <v>32</v>
      </c>
    </row>
    <row r="90" spans="1:34" ht="13.5" thickBot="1">
      <c r="A90" s="853"/>
      <c r="B90" s="686"/>
      <c r="C90" s="841"/>
      <c r="D90" s="843"/>
      <c r="E90" s="856"/>
      <c r="F90" s="841"/>
      <c r="G90" s="863"/>
      <c r="H90" s="863"/>
      <c r="I90" s="859"/>
      <c r="J90" s="843"/>
      <c r="K90" s="728"/>
      <c r="L90" s="841"/>
      <c r="M90" s="843"/>
      <c r="N90" s="843"/>
      <c r="O90" s="844"/>
      <c r="P90" s="862"/>
      <c r="Q90" s="862"/>
      <c r="R90" s="860"/>
      <c r="S90" s="843"/>
      <c r="T90" s="728"/>
      <c r="U90" s="15" t="s">
        <v>49</v>
      </c>
      <c r="V90" s="47"/>
      <c r="W90" s="13"/>
      <c r="X90" s="16"/>
      <c r="Y90" s="16"/>
      <c r="Z90" s="13"/>
      <c r="AA90" s="16"/>
      <c r="AB90" s="837">
        <f t="shared" si="2"/>
        <v>131</v>
      </c>
      <c r="AC90" s="838"/>
      <c r="AD90" s="839"/>
      <c r="AE90" s="882"/>
      <c r="AF90" s="886"/>
      <c r="AG90" s="887"/>
      <c r="AH90" s="75">
        <f t="shared" si="3"/>
        <v>131</v>
      </c>
    </row>
    <row r="91" spans="1:34" ht="42" customHeight="1" thickBot="1">
      <c r="A91" s="853"/>
      <c r="B91" s="686"/>
      <c r="C91" s="841"/>
      <c r="D91" s="843"/>
      <c r="E91" s="856"/>
      <c r="F91" s="841"/>
      <c r="G91" s="863"/>
      <c r="H91" s="863"/>
      <c r="I91" s="859"/>
      <c r="J91" s="843"/>
      <c r="K91" s="728"/>
      <c r="L91" s="841"/>
      <c r="M91" s="843"/>
      <c r="N91" s="843"/>
      <c r="O91" s="840" t="s">
        <v>49</v>
      </c>
      <c r="P91" s="842" t="s">
        <v>34</v>
      </c>
      <c r="Q91" s="727" t="s">
        <v>41</v>
      </c>
      <c r="R91" s="840" t="s">
        <v>48</v>
      </c>
      <c r="S91" s="842" t="s">
        <v>35</v>
      </c>
      <c r="T91" s="727" t="s">
        <v>36</v>
      </c>
      <c r="U91" s="840" t="s">
        <v>48</v>
      </c>
      <c r="V91" s="842" t="s">
        <v>37</v>
      </c>
      <c r="W91" s="727" t="s">
        <v>38</v>
      </c>
      <c r="X91" s="16" t="s">
        <v>48</v>
      </c>
      <c r="Y91" s="47" t="s">
        <v>33</v>
      </c>
      <c r="Z91" s="13"/>
      <c r="AA91" s="16"/>
      <c r="AB91" s="837">
        <f t="shared" si="2"/>
        <v>3952</v>
      </c>
      <c r="AC91" s="838"/>
      <c r="AD91" s="839"/>
      <c r="AE91" s="882"/>
      <c r="AF91" s="886"/>
      <c r="AG91" s="887"/>
      <c r="AH91" s="75">
        <f t="shared" si="3"/>
        <v>3952</v>
      </c>
    </row>
    <row r="92" spans="1:34" ht="42" customHeight="1" thickBot="1">
      <c r="A92" s="853"/>
      <c r="B92" s="686"/>
      <c r="C92" s="841"/>
      <c r="D92" s="843"/>
      <c r="E92" s="856"/>
      <c r="F92" s="841"/>
      <c r="G92" s="863"/>
      <c r="H92" s="863"/>
      <c r="I92" s="859"/>
      <c r="J92" s="843"/>
      <c r="K92" s="728"/>
      <c r="L92" s="841"/>
      <c r="M92" s="843"/>
      <c r="N92" s="843"/>
      <c r="O92" s="841"/>
      <c r="P92" s="843"/>
      <c r="Q92" s="728"/>
      <c r="R92" s="841"/>
      <c r="S92" s="843"/>
      <c r="T92" s="728"/>
      <c r="U92" s="841"/>
      <c r="V92" s="843"/>
      <c r="W92" s="728"/>
      <c r="X92" s="9" t="s">
        <v>49</v>
      </c>
      <c r="Y92" s="47" t="s">
        <v>33</v>
      </c>
      <c r="Z92" s="13"/>
      <c r="AA92" s="16"/>
      <c r="AB92" s="837">
        <f t="shared" si="2"/>
        <v>449</v>
      </c>
      <c r="AC92" s="838"/>
      <c r="AD92" s="839"/>
      <c r="AE92" s="882"/>
      <c r="AF92" s="886"/>
      <c r="AG92" s="887"/>
      <c r="AH92" s="75">
        <f t="shared" si="3"/>
        <v>449</v>
      </c>
    </row>
    <row r="93" spans="1:34" ht="39" customHeight="1" thickBot="1">
      <c r="A93" s="853"/>
      <c r="B93" s="686"/>
      <c r="C93" s="841"/>
      <c r="D93" s="843"/>
      <c r="E93" s="856"/>
      <c r="F93" s="841"/>
      <c r="G93" s="863"/>
      <c r="H93" s="863"/>
      <c r="I93" s="859"/>
      <c r="J93" s="843"/>
      <c r="K93" s="728"/>
      <c r="L93" s="841"/>
      <c r="M93" s="843"/>
      <c r="N93" s="843"/>
      <c r="O93" s="841"/>
      <c r="P93" s="843"/>
      <c r="Q93" s="728"/>
      <c r="R93" s="841"/>
      <c r="S93" s="843"/>
      <c r="T93" s="728"/>
      <c r="U93" s="840" t="s">
        <v>49</v>
      </c>
      <c r="V93" s="842" t="s">
        <v>39</v>
      </c>
      <c r="W93" s="727" t="s">
        <v>40</v>
      </c>
      <c r="X93" s="15" t="s">
        <v>48</v>
      </c>
      <c r="Y93" s="13" t="s">
        <v>33</v>
      </c>
      <c r="Z93" s="13"/>
      <c r="AA93" s="16"/>
      <c r="AB93" s="837">
        <f t="shared" si="2"/>
        <v>425</v>
      </c>
      <c r="AC93" s="838"/>
      <c r="AD93" s="839"/>
      <c r="AE93" s="882"/>
      <c r="AF93" s="886"/>
      <c r="AG93" s="887"/>
      <c r="AH93" s="75">
        <f t="shared" si="3"/>
        <v>425</v>
      </c>
    </row>
    <row r="94" spans="1:34" ht="39" customHeight="1" thickBot="1">
      <c r="A94" s="853"/>
      <c r="B94" s="686"/>
      <c r="C94" s="841"/>
      <c r="D94" s="843"/>
      <c r="E94" s="856"/>
      <c r="F94" s="841"/>
      <c r="G94" s="863"/>
      <c r="H94" s="863"/>
      <c r="I94" s="859"/>
      <c r="J94" s="843"/>
      <c r="K94" s="728"/>
      <c r="L94" s="841"/>
      <c r="M94" s="843"/>
      <c r="N94" s="843"/>
      <c r="O94" s="841"/>
      <c r="P94" s="843"/>
      <c r="Q94" s="728"/>
      <c r="R94" s="841"/>
      <c r="S94" s="843"/>
      <c r="T94" s="728"/>
      <c r="U94" s="841"/>
      <c r="V94" s="843"/>
      <c r="W94" s="728"/>
      <c r="X94" s="9" t="s">
        <v>49</v>
      </c>
      <c r="Y94" s="13" t="s">
        <v>33</v>
      </c>
      <c r="Z94" s="13"/>
      <c r="AA94" s="16"/>
      <c r="AB94" s="837">
        <f t="shared" si="2"/>
        <v>298</v>
      </c>
      <c r="AC94" s="838"/>
      <c r="AD94" s="839"/>
      <c r="AE94" s="882"/>
      <c r="AF94" s="886"/>
      <c r="AG94" s="887"/>
      <c r="AH94" s="75">
        <f t="shared" si="3"/>
        <v>298</v>
      </c>
    </row>
    <row r="95" spans="1:34" ht="13.5" thickBot="1">
      <c r="A95" s="853"/>
      <c r="B95" s="686"/>
      <c r="C95" s="841"/>
      <c r="D95" s="843"/>
      <c r="E95" s="856"/>
      <c r="F95" s="841"/>
      <c r="G95" s="863"/>
      <c r="H95" s="863"/>
      <c r="I95" s="860"/>
      <c r="J95" s="845"/>
      <c r="K95" s="729"/>
      <c r="L95" s="844"/>
      <c r="M95" s="845"/>
      <c r="N95" s="845"/>
      <c r="O95" s="844"/>
      <c r="P95" s="843"/>
      <c r="Q95" s="728"/>
      <c r="R95" s="15" t="s">
        <v>49</v>
      </c>
      <c r="S95" s="47" t="s">
        <v>33</v>
      </c>
      <c r="T95" s="13"/>
      <c r="U95" s="16"/>
      <c r="V95" s="16"/>
      <c r="W95" s="13"/>
      <c r="X95" s="16"/>
      <c r="Y95" s="16"/>
      <c r="Z95" s="13"/>
      <c r="AA95" s="16"/>
      <c r="AB95" s="837">
        <f t="shared" si="2"/>
        <v>1250</v>
      </c>
      <c r="AC95" s="838"/>
      <c r="AD95" s="839"/>
      <c r="AE95" s="882"/>
      <c r="AF95" s="886"/>
      <c r="AG95" s="887"/>
      <c r="AH95" s="75">
        <f t="shared" si="3"/>
        <v>1250</v>
      </c>
    </row>
    <row r="96" spans="1:34" ht="41.25" customHeight="1" thickBot="1">
      <c r="A96" s="853"/>
      <c r="B96" s="686"/>
      <c r="C96" s="841"/>
      <c r="D96" s="843"/>
      <c r="E96" s="856"/>
      <c r="F96" s="841"/>
      <c r="G96" s="863"/>
      <c r="H96" s="863"/>
      <c r="I96" s="858" t="s">
        <v>49</v>
      </c>
      <c r="J96" s="842" t="s">
        <v>28</v>
      </c>
      <c r="K96" s="727" t="s">
        <v>30</v>
      </c>
      <c r="L96" s="840" t="s">
        <v>48</v>
      </c>
      <c r="M96" s="842" t="s">
        <v>29</v>
      </c>
      <c r="N96" s="727" t="s">
        <v>31</v>
      </c>
      <c r="O96" s="840" t="s">
        <v>48</v>
      </c>
      <c r="P96" s="842" t="s">
        <v>32</v>
      </c>
      <c r="Q96" s="727" t="s">
        <v>52</v>
      </c>
      <c r="R96" s="15" t="s">
        <v>48</v>
      </c>
      <c r="S96" s="16" t="s">
        <v>33</v>
      </c>
      <c r="T96" s="16"/>
      <c r="U96" s="16"/>
      <c r="V96" s="16"/>
      <c r="W96" s="16"/>
      <c r="X96" s="16"/>
      <c r="Y96" s="16"/>
      <c r="Z96" s="16"/>
      <c r="AA96" s="16"/>
      <c r="AB96" s="837">
        <f t="shared" si="2"/>
        <v>537</v>
      </c>
      <c r="AC96" s="838"/>
      <c r="AD96" s="839"/>
      <c r="AE96" s="882"/>
      <c r="AF96" s="886"/>
      <c r="AG96" s="887"/>
      <c r="AH96" s="75">
        <f t="shared" si="3"/>
        <v>537</v>
      </c>
    </row>
    <row r="97" spans="1:34" ht="41.25" customHeight="1" thickBot="1">
      <c r="A97" s="853"/>
      <c r="B97" s="686"/>
      <c r="C97" s="841"/>
      <c r="D97" s="843"/>
      <c r="E97" s="856"/>
      <c r="F97" s="841"/>
      <c r="G97" s="863"/>
      <c r="H97" s="863"/>
      <c r="I97" s="859"/>
      <c r="J97" s="843"/>
      <c r="K97" s="728"/>
      <c r="L97" s="841"/>
      <c r="M97" s="843"/>
      <c r="N97" s="728"/>
      <c r="O97" s="844"/>
      <c r="P97" s="845"/>
      <c r="Q97" s="729"/>
      <c r="R97" s="15" t="s">
        <v>49</v>
      </c>
      <c r="S97" s="16" t="s">
        <v>33</v>
      </c>
      <c r="T97" s="16"/>
      <c r="U97" s="16"/>
      <c r="V97" s="16"/>
      <c r="W97" s="16"/>
      <c r="X97" s="16"/>
      <c r="Y97" s="16"/>
      <c r="Z97" s="16"/>
      <c r="AA97" s="16"/>
      <c r="AB97" s="837">
        <f t="shared" si="2"/>
        <v>12</v>
      </c>
      <c r="AC97" s="838"/>
      <c r="AD97" s="839"/>
      <c r="AE97" s="882"/>
      <c r="AF97" s="886"/>
      <c r="AG97" s="887"/>
      <c r="AH97" s="75">
        <f t="shared" si="3"/>
        <v>12</v>
      </c>
    </row>
    <row r="98" spans="1:34" ht="37.5" customHeight="1" thickBot="1">
      <c r="A98" s="853"/>
      <c r="B98" s="686"/>
      <c r="C98" s="841"/>
      <c r="D98" s="843"/>
      <c r="E98" s="856"/>
      <c r="F98" s="841"/>
      <c r="G98" s="863"/>
      <c r="H98" s="863"/>
      <c r="I98" s="859"/>
      <c r="J98" s="843"/>
      <c r="K98" s="728"/>
      <c r="L98" s="841"/>
      <c r="M98" s="843"/>
      <c r="N98" s="728"/>
      <c r="O98" s="840" t="s">
        <v>49</v>
      </c>
      <c r="P98" s="842" t="s">
        <v>34</v>
      </c>
      <c r="Q98" s="727" t="s">
        <v>41</v>
      </c>
      <c r="R98" s="840" t="s">
        <v>48</v>
      </c>
      <c r="S98" s="842" t="s">
        <v>35</v>
      </c>
      <c r="T98" s="727" t="s">
        <v>36</v>
      </c>
      <c r="U98" s="840" t="s">
        <v>48</v>
      </c>
      <c r="V98" s="842" t="s">
        <v>37</v>
      </c>
      <c r="W98" s="727" t="s">
        <v>38</v>
      </c>
      <c r="X98" s="16" t="s">
        <v>48</v>
      </c>
      <c r="Y98" s="47" t="s">
        <v>33</v>
      </c>
      <c r="Z98" s="13"/>
      <c r="AA98" s="16"/>
      <c r="AB98" s="837">
        <f t="shared" si="2"/>
        <v>4</v>
      </c>
      <c r="AC98" s="838"/>
      <c r="AD98" s="839"/>
      <c r="AE98" s="882"/>
      <c r="AF98" s="886"/>
      <c r="AG98" s="887"/>
      <c r="AH98" s="75">
        <f t="shared" si="3"/>
        <v>4</v>
      </c>
    </row>
    <row r="99" spans="1:34" ht="37.5" customHeight="1" thickBot="1">
      <c r="A99" s="853"/>
      <c r="B99" s="686"/>
      <c r="C99" s="841"/>
      <c r="D99" s="843"/>
      <c r="E99" s="856"/>
      <c r="F99" s="841"/>
      <c r="G99" s="863"/>
      <c r="H99" s="863"/>
      <c r="I99" s="859"/>
      <c r="J99" s="843"/>
      <c r="K99" s="728"/>
      <c r="L99" s="841"/>
      <c r="M99" s="843"/>
      <c r="N99" s="728"/>
      <c r="O99" s="841"/>
      <c r="P99" s="843"/>
      <c r="Q99" s="728"/>
      <c r="R99" s="841"/>
      <c r="S99" s="843"/>
      <c r="T99" s="728"/>
      <c r="U99" s="841"/>
      <c r="V99" s="843"/>
      <c r="W99" s="728"/>
      <c r="X99" s="9" t="s">
        <v>49</v>
      </c>
      <c r="Y99" s="47" t="s">
        <v>33</v>
      </c>
      <c r="Z99" s="13"/>
      <c r="AA99" s="16"/>
      <c r="AB99" s="837">
        <f t="shared" si="2"/>
        <v>5</v>
      </c>
      <c r="AC99" s="838"/>
      <c r="AD99" s="839"/>
      <c r="AE99" s="882"/>
      <c r="AF99" s="886"/>
      <c r="AG99" s="887"/>
      <c r="AH99" s="75">
        <f t="shared" si="3"/>
        <v>5</v>
      </c>
    </row>
    <row r="100" spans="1:34" ht="37.5" customHeight="1" thickBot="1">
      <c r="A100" s="853"/>
      <c r="B100" s="686"/>
      <c r="C100" s="841"/>
      <c r="D100" s="843"/>
      <c r="E100" s="856"/>
      <c r="F100" s="841"/>
      <c r="G100" s="863"/>
      <c r="H100" s="863"/>
      <c r="I100" s="859"/>
      <c r="J100" s="843"/>
      <c r="K100" s="728"/>
      <c r="L100" s="841"/>
      <c r="M100" s="843"/>
      <c r="N100" s="728"/>
      <c r="O100" s="841"/>
      <c r="P100" s="843"/>
      <c r="Q100" s="728"/>
      <c r="R100" s="841"/>
      <c r="S100" s="843"/>
      <c r="T100" s="728"/>
      <c r="U100" s="840" t="s">
        <v>49</v>
      </c>
      <c r="V100" s="842" t="s">
        <v>39</v>
      </c>
      <c r="W100" s="727" t="s">
        <v>40</v>
      </c>
      <c r="X100" s="15" t="s">
        <v>48</v>
      </c>
      <c r="Y100" s="13" t="s">
        <v>33</v>
      </c>
      <c r="Z100" s="13"/>
      <c r="AA100" s="16"/>
      <c r="AB100" s="837">
        <f t="shared" si="2"/>
        <v>0</v>
      </c>
      <c r="AC100" s="838"/>
      <c r="AD100" s="839"/>
      <c r="AE100" s="882"/>
      <c r="AF100" s="886"/>
      <c r="AG100" s="887"/>
      <c r="AH100" s="75">
        <f t="shared" si="3"/>
        <v>0</v>
      </c>
    </row>
    <row r="101" spans="1:34" ht="37.5" customHeight="1" thickBot="1">
      <c r="A101" s="853"/>
      <c r="B101" s="686"/>
      <c r="C101" s="841"/>
      <c r="D101" s="843"/>
      <c r="E101" s="856"/>
      <c r="F101" s="841"/>
      <c r="G101" s="863"/>
      <c r="H101" s="863"/>
      <c r="I101" s="859"/>
      <c r="J101" s="843"/>
      <c r="K101" s="728"/>
      <c r="L101" s="841"/>
      <c r="M101" s="843"/>
      <c r="N101" s="728"/>
      <c r="O101" s="841"/>
      <c r="P101" s="843"/>
      <c r="Q101" s="728"/>
      <c r="R101" s="841"/>
      <c r="S101" s="843"/>
      <c r="T101" s="728"/>
      <c r="U101" s="841"/>
      <c r="V101" s="843"/>
      <c r="W101" s="728"/>
      <c r="X101" s="9" t="s">
        <v>49</v>
      </c>
      <c r="Y101" s="13" t="s">
        <v>33</v>
      </c>
      <c r="Z101" s="13"/>
      <c r="AA101" s="16"/>
      <c r="AB101" s="837">
        <f t="shared" si="2"/>
        <v>1</v>
      </c>
      <c r="AC101" s="838"/>
      <c r="AD101" s="839"/>
      <c r="AE101" s="882"/>
      <c r="AF101" s="886"/>
      <c r="AG101" s="887"/>
      <c r="AH101" s="75">
        <f t="shared" si="3"/>
        <v>1</v>
      </c>
    </row>
    <row r="102" spans="1:34" ht="13.5" thickBot="1">
      <c r="A102" s="853"/>
      <c r="B102" s="686"/>
      <c r="C102" s="841"/>
      <c r="D102" s="843"/>
      <c r="E102" s="856"/>
      <c r="F102" s="841"/>
      <c r="G102" s="863"/>
      <c r="H102" s="863"/>
      <c r="I102" s="859"/>
      <c r="J102" s="843"/>
      <c r="K102" s="728"/>
      <c r="L102" s="844"/>
      <c r="M102" s="845"/>
      <c r="N102" s="729"/>
      <c r="O102" s="844"/>
      <c r="P102" s="843"/>
      <c r="Q102" s="728"/>
      <c r="R102" s="15" t="s">
        <v>49</v>
      </c>
      <c r="S102" s="47" t="s">
        <v>33</v>
      </c>
      <c r="T102" s="13"/>
      <c r="U102" s="16"/>
      <c r="V102" s="16"/>
      <c r="W102" s="13"/>
      <c r="X102" s="16"/>
      <c r="Y102" s="16"/>
      <c r="Z102" s="13"/>
      <c r="AA102" s="16"/>
      <c r="AB102" s="837">
        <f t="shared" si="2"/>
        <v>2</v>
      </c>
      <c r="AC102" s="838"/>
      <c r="AD102" s="839"/>
      <c r="AE102" s="882"/>
      <c r="AF102" s="886"/>
      <c r="AG102" s="887"/>
      <c r="AH102" s="75">
        <f t="shared" si="3"/>
        <v>2</v>
      </c>
    </row>
    <row r="103" spans="1:34" ht="33.75" customHeight="1" thickBot="1">
      <c r="A103" s="853"/>
      <c r="B103" s="686"/>
      <c r="C103" s="841"/>
      <c r="D103" s="843"/>
      <c r="E103" s="856"/>
      <c r="F103" s="841"/>
      <c r="G103" s="863"/>
      <c r="H103" s="863"/>
      <c r="I103" s="859"/>
      <c r="J103" s="843"/>
      <c r="K103" s="728"/>
      <c r="L103" s="840" t="s">
        <v>49</v>
      </c>
      <c r="M103" s="842" t="s">
        <v>34</v>
      </c>
      <c r="N103" s="727" t="s">
        <v>41</v>
      </c>
      <c r="O103" s="840" t="s">
        <v>48</v>
      </c>
      <c r="P103" s="842" t="s">
        <v>35</v>
      </c>
      <c r="Q103" s="727" t="s">
        <v>36</v>
      </c>
      <c r="R103" s="840" t="s">
        <v>48</v>
      </c>
      <c r="S103" s="842" t="s">
        <v>37</v>
      </c>
      <c r="T103" s="727" t="s">
        <v>38</v>
      </c>
      <c r="U103" s="16" t="s">
        <v>48</v>
      </c>
      <c r="V103" s="47" t="s">
        <v>33</v>
      </c>
      <c r="W103" s="13"/>
      <c r="X103" s="16"/>
      <c r="Y103" s="16"/>
      <c r="Z103" s="16"/>
      <c r="AA103" s="16"/>
      <c r="AB103" s="837">
        <f t="shared" si="2"/>
        <v>693</v>
      </c>
      <c r="AC103" s="838"/>
      <c r="AD103" s="839"/>
      <c r="AE103" s="882"/>
      <c r="AF103" s="886"/>
      <c r="AG103" s="887"/>
      <c r="AH103" s="75">
        <f t="shared" si="3"/>
        <v>693</v>
      </c>
    </row>
    <row r="104" spans="1:34" ht="33.75" customHeight="1" thickBot="1">
      <c r="A104" s="853"/>
      <c r="B104" s="686"/>
      <c r="C104" s="841"/>
      <c r="D104" s="843"/>
      <c r="E104" s="856"/>
      <c r="F104" s="841"/>
      <c r="G104" s="863"/>
      <c r="H104" s="863"/>
      <c r="I104" s="859"/>
      <c r="J104" s="843"/>
      <c r="K104" s="728"/>
      <c r="L104" s="841"/>
      <c r="M104" s="843"/>
      <c r="N104" s="728"/>
      <c r="O104" s="841"/>
      <c r="P104" s="843"/>
      <c r="Q104" s="728"/>
      <c r="R104" s="841"/>
      <c r="S104" s="843"/>
      <c r="T104" s="728"/>
      <c r="U104" s="9" t="s">
        <v>49</v>
      </c>
      <c r="V104" s="47" t="s">
        <v>33</v>
      </c>
      <c r="W104" s="13"/>
      <c r="X104" s="16"/>
      <c r="Y104" s="16"/>
      <c r="Z104" s="16"/>
      <c r="AA104" s="16"/>
      <c r="AB104" s="837">
        <f t="shared" si="2"/>
        <v>20</v>
      </c>
      <c r="AC104" s="838"/>
      <c r="AD104" s="839"/>
      <c r="AE104" s="882"/>
      <c r="AF104" s="886"/>
      <c r="AG104" s="887"/>
      <c r="AH104" s="75">
        <f t="shared" si="3"/>
        <v>20</v>
      </c>
    </row>
    <row r="105" spans="1:34" ht="26.25" customHeight="1" thickBot="1">
      <c r="A105" s="853"/>
      <c r="B105" s="686"/>
      <c r="C105" s="841"/>
      <c r="D105" s="843"/>
      <c r="E105" s="856"/>
      <c r="F105" s="841"/>
      <c r="G105" s="863"/>
      <c r="H105" s="863"/>
      <c r="I105" s="859"/>
      <c r="J105" s="843"/>
      <c r="K105" s="728"/>
      <c r="L105" s="841"/>
      <c r="M105" s="843"/>
      <c r="N105" s="728"/>
      <c r="O105" s="841"/>
      <c r="P105" s="843"/>
      <c r="Q105" s="728"/>
      <c r="R105" s="840" t="s">
        <v>49</v>
      </c>
      <c r="S105" s="842" t="s">
        <v>39</v>
      </c>
      <c r="T105" s="727" t="s">
        <v>40</v>
      </c>
      <c r="U105" s="15" t="s">
        <v>48</v>
      </c>
      <c r="V105" s="13" t="s">
        <v>33</v>
      </c>
      <c r="W105" s="13"/>
      <c r="X105" s="16"/>
      <c r="Y105" s="16"/>
      <c r="Z105" s="16"/>
      <c r="AA105" s="16"/>
      <c r="AB105" s="837">
        <f t="shared" si="2"/>
        <v>20</v>
      </c>
      <c r="AC105" s="838"/>
      <c r="AD105" s="839"/>
      <c r="AE105" s="882"/>
      <c r="AF105" s="886"/>
      <c r="AG105" s="887"/>
      <c r="AH105" s="75">
        <f t="shared" si="3"/>
        <v>20</v>
      </c>
    </row>
    <row r="106" spans="1:34" ht="26.25" customHeight="1" thickBot="1">
      <c r="A106" s="853"/>
      <c r="B106" s="686"/>
      <c r="C106" s="841"/>
      <c r="D106" s="843"/>
      <c r="E106" s="856"/>
      <c r="F106" s="841"/>
      <c r="G106" s="863"/>
      <c r="H106" s="863"/>
      <c r="I106" s="859"/>
      <c r="J106" s="843"/>
      <c r="K106" s="728"/>
      <c r="L106" s="841"/>
      <c r="M106" s="843"/>
      <c r="N106" s="728"/>
      <c r="O106" s="841"/>
      <c r="P106" s="843"/>
      <c r="Q106" s="728"/>
      <c r="R106" s="841"/>
      <c r="S106" s="843"/>
      <c r="T106" s="728"/>
      <c r="U106" s="9" t="s">
        <v>49</v>
      </c>
      <c r="V106" s="13" t="s">
        <v>33</v>
      </c>
      <c r="W106" s="13"/>
      <c r="X106" s="16"/>
      <c r="Y106" s="16"/>
      <c r="Z106" s="16"/>
      <c r="AA106" s="16"/>
      <c r="AB106" s="837">
        <f t="shared" si="2"/>
        <v>7</v>
      </c>
      <c r="AC106" s="838"/>
      <c r="AD106" s="839"/>
      <c r="AE106" s="882"/>
      <c r="AF106" s="886"/>
      <c r="AG106" s="887"/>
      <c r="AH106" s="75">
        <f t="shared" si="3"/>
        <v>7</v>
      </c>
    </row>
    <row r="107" spans="1:34" ht="13.5" thickBot="1">
      <c r="A107" s="853"/>
      <c r="B107" s="686"/>
      <c r="C107" s="844"/>
      <c r="D107" s="845"/>
      <c r="E107" s="857"/>
      <c r="F107" s="844"/>
      <c r="G107" s="862"/>
      <c r="H107" s="862"/>
      <c r="I107" s="860"/>
      <c r="J107" s="845"/>
      <c r="K107" s="729"/>
      <c r="L107" s="844"/>
      <c r="M107" s="845"/>
      <c r="N107" s="729"/>
      <c r="O107" s="15" t="s">
        <v>49</v>
      </c>
      <c r="P107" s="47" t="s">
        <v>33</v>
      </c>
      <c r="Q107" s="13"/>
      <c r="R107" s="16"/>
      <c r="S107" s="16"/>
      <c r="T107" s="13"/>
      <c r="U107" s="16"/>
      <c r="V107" s="16"/>
      <c r="W107" s="13"/>
      <c r="X107" s="16"/>
      <c r="Y107" s="16"/>
      <c r="Z107" s="16"/>
      <c r="AA107" s="16"/>
      <c r="AB107" s="837">
        <f t="shared" si="2"/>
        <v>32</v>
      </c>
      <c r="AC107" s="838"/>
      <c r="AD107" s="839"/>
      <c r="AE107" s="882"/>
      <c r="AF107" s="886"/>
      <c r="AG107" s="887"/>
      <c r="AH107" s="75">
        <f t="shared" si="3"/>
        <v>32</v>
      </c>
    </row>
    <row r="108" spans="1:34" ht="13.5" thickBot="1">
      <c r="A108" s="854"/>
      <c r="B108" s="720"/>
      <c r="C108" s="52" t="s">
        <v>49</v>
      </c>
      <c r="D108" s="51" t="s">
        <v>33</v>
      </c>
      <c r="E108" s="50"/>
      <c r="F108" s="21"/>
      <c r="G108" s="76"/>
      <c r="H108" s="56"/>
      <c r="I108" s="18"/>
      <c r="J108" s="56"/>
      <c r="K108" s="56"/>
      <c r="L108" s="10"/>
      <c r="M108" s="56"/>
      <c r="N108" s="56"/>
      <c r="O108" s="10"/>
      <c r="P108" s="56"/>
      <c r="Q108" s="56"/>
      <c r="R108" s="10"/>
      <c r="S108" s="56"/>
      <c r="T108" s="56"/>
      <c r="U108" s="10"/>
      <c r="V108" s="56"/>
      <c r="W108" s="56"/>
      <c r="X108" s="10"/>
      <c r="Y108" s="56"/>
      <c r="Z108" s="56"/>
      <c r="AA108" s="10"/>
      <c r="AB108" s="837">
        <f t="shared" si="2"/>
        <v>401</v>
      </c>
      <c r="AC108" s="838"/>
      <c r="AD108" s="839"/>
      <c r="AE108" s="883"/>
      <c r="AF108" s="888"/>
      <c r="AG108" s="889"/>
      <c r="AH108" s="75">
        <f t="shared" si="3"/>
        <v>401</v>
      </c>
    </row>
    <row r="109" spans="28:34" ht="12.75">
      <c r="AB109" s="72">
        <f aca="true" t="shared" si="4" ref="AB109:AG109">SUM(AB78:AB108)</f>
        <v>11317</v>
      </c>
      <c r="AC109" s="72">
        <f t="shared" si="4"/>
        <v>0</v>
      </c>
      <c r="AD109" s="72">
        <f t="shared" si="4"/>
        <v>1005</v>
      </c>
      <c r="AE109" s="72">
        <f t="shared" si="4"/>
        <v>9717</v>
      </c>
      <c r="AF109" s="72">
        <f t="shared" si="4"/>
        <v>312</v>
      </c>
      <c r="AG109" s="72">
        <f t="shared" si="4"/>
        <v>0</v>
      </c>
      <c r="AH109" s="61">
        <f>SUM(AB109:AG109)</f>
        <v>22351</v>
      </c>
    </row>
  </sheetData>
  <sheetProtection/>
  <mergeCells count="366">
    <mergeCell ref="V18:V19"/>
    <mergeCell ref="W18:W19"/>
    <mergeCell ref="U20:U21"/>
    <mergeCell ref="V20:V21"/>
    <mergeCell ref="W20:W21"/>
    <mergeCell ref="AB7:AD7"/>
    <mergeCell ref="U13:U16"/>
    <mergeCell ref="W27:W28"/>
    <mergeCell ref="S32:S33"/>
    <mergeCell ref="AB30:AD30"/>
    <mergeCell ref="AB19:AD19"/>
    <mergeCell ref="AB25:AD25"/>
    <mergeCell ref="AB11:AD11"/>
    <mergeCell ref="AB12:AD12"/>
    <mergeCell ref="AB13:AD13"/>
    <mergeCell ref="AB16:AD16"/>
    <mergeCell ref="AB21:AD21"/>
    <mergeCell ref="AB20:AD20"/>
    <mergeCell ref="AB22:AD22"/>
    <mergeCell ref="V25:V26"/>
    <mergeCell ref="W25:W26"/>
    <mergeCell ref="U27:U28"/>
    <mergeCell ref="V27:V28"/>
    <mergeCell ref="N23:N29"/>
    <mergeCell ref="O23:O24"/>
    <mergeCell ref="P23:P24"/>
    <mergeCell ref="Q23:Q24"/>
    <mergeCell ref="O25:O29"/>
    <mergeCell ref="P25:P29"/>
    <mergeCell ref="Q25:Q29"/>
    <mergeCell ref="J23:J34"/>
    <mergeCell ref="K23:K34"/>
    <mergeCell ref="L23:L29"/>
    <mergeCell ref="M23:M29"/>
    <mergeCell ref="L30:L34"/>
    <mergeCell ref="M30:M34"/>
    <mergeCell ref="P18:P22"/>
    <mergeCell ref="Q18:Q22"/>
    <mergeCell ref="R18:R21"/>
    <mergeCell ref="S18:S21"/>
    <mergeCell ref="T18:T21"/>
    <mergeCell ref="R11:R12"/>
    <mergeCell ref="S11:S12"/>
    <mergeCell ref="T11:T12"/>
    <mergeCell ref="R13:R17"/>
    <mergeCell ref="S13:S17"/>
    <mergeCell ref="T13:T17"/>
    <mergeCell ref="Q11:Q17"/>
    <mergeCell ref="S105:S106"/>
    <mergeCell ref="T103:T104"/>
    <mergeCell ref="T105:T106"/>
    <mergeCell ref="D5:D34"/>
    <mergeCell ref="E5:E34"/>
    <mergeCell ref="F5:F8"/>
    <mergeCell ref="G5:G8"/>
    <mergeCell ref="F9:F34"/>
    <mergeCell ref="L103:L107"/>
    <mergeCell ref="M103:M107"/>
    <mergeCell ref="N103:N107"/>
    <mergeCell ref="O103:O106"/>
    <mergeCell ref="P103:P106"/>
    <mergeCell ref="Q103:Q106"/>
    <mergeCell ref="O84:O90"/>
    <mergeCell ref="P84:P90"/>
    <mergeCell ref="M84:M95"/>
    <mergeCell ref="N84:N95"/>
    <mergeCell ref="R98:R101"/>
    <mergeCell ref="S98:S101"/>
    <mergeCell ref="R105:R106"/>
    <mergeCell ref="M96:M102"/>
    <mergeCell ref="J9:J22"/>
    <mergeCell ref="K9:K22"/>
    <mergeCell ref="U93:U94"/>
    <mergeCell ref="V93:V94"/>
    <mergeCell ref="W93:W94"/>
    <mergeCell ref="T98:T101"/>
    <mergeCell ref="U98:U99"/>
    <mergeCell ref="V98:V99"/>
    <mergeCell ref="U100:U101"/>
    <mergeCell ref="V100:V101"/>
    <mergeCell ref="W98:W99"/>
    <mergeCell ref="W100:W101"/>
    <mergeCell ref="Z88:Z89"/>
    <mergeCell ref="Y86:Y87"/>
    <mergeCell ref="Z86:Z87"/>
    <mergeCell ref="U91:U92"/>
    <mergeCell ref="V91:V92"/>
    <mergeCell ref="W91:W92"/>
    <mergeCell ref="U86:U89"/>
    <mergeCell ref="V86:V89"/>
    <mergeCell ref="W86:W89"/>
    <mergeCell ref="X86:X87"/>
    <mergeCell ref="X88:X89"/>
    <mergeCell ref="Y88:Y89"/>
    <mergeCell ref="A1:C4"/>
    <mergeCell ref="A74:C77"/>
    <mergeCell ref="A5:A35"/>
    <mergeCell ref="B5:B35"/>
    <mergeCell ref="C5:C34"/>
    <mergeCell ref="G9:G34"/>
    <mergeCell ref="L84:L95"/>
    <mergeCell ref="L82:L83"/>
    <mergeCell ref="I96:I107"/>
    <mergeCell ref="A78:A108"/>
    <mergeCell ref="B78:B108"/>
    <mergeCell ref="E78:E107"/>
    <mergeCell ref="C78:C107"/>
    <mergeCell ref="D78:D107"/>
    <mergeCell ref="J80:J81"/>
    <mergeCell ref="K80:K81"/>
    <mergeCell ref="I80:I81"/>
    <mergeCell ref="F82:F107"/>
    <mergeCell ref="G82:G107"/>
    <mergeCell ref="H82:H107"/>
    <mergeCell ref="D74:F77"/>
    <mergeCell ref="G74:I77"/>
    <mergeCell ref="D1:F4"/>
    <mergeCell ref="J1:L4"/>
    <mergeCell ref="N96:N102"/>
    <mergeCell ref="I82:I95"/>
    <mergeCell ref="J82:J95"/>
    <mergeCell ref="K82:K95"/>
    <mergeCell ref="N82:N83"/>
    <mergeCell ref="T86:T90"/>
    <mergeCell ref="O91:O95"/>
    <mergeCell ref="Q84:Q90"/>
    <mergeCell ref="T91:T94"/>
    <mergeCell ref="J96:J107"/>
    <mergeCell ref="K96:K107"/>
    <mergeCell ref="L96:L102"/>
    <mergeCell ref="S84:S85"/>
    <mergeCell ref="O98:O102"/>
    <mergeCell ref="P98:P102"/>
    <mergeCell ref="P91:P95"/>
    <mergeCell ref="Q91:Q95"/>
    <mergeCell ref="M82:M83"/>
    <mergeCell ref="O96:O97"/>
    <mergeCell ref="P96:P97"/>
    <mergeCell ref="Q96:Q97"/>
    <mergeCell ref="Q98:Q102"/>
    <mergeCell ref="R103:R104"/>
    <mergeCell ref="S103:S104"/>
    <mergeCell ref="Y74:AA77"/>
    <mergeCell ref="AB75:AG75"/>
    <mergeCell ref="AB74:AG74"/>
    <mergeCell ref="K78:K79"/>
    <mergeCell ref="R91:R94"/>
    <mergeCell ref="S91:S94"/>
    <mergeCell ref="R84:R85"/>
    <mergeCell ref="T84:T85"/>
    <mergeCell ref="R86:R90"/>
    <mergeCell ref="S86:S90"/>
    <mergeCell ref="J74:L77"/>
    <mergeCell ref="M74:O77"/>
    <mergeCell ref="S74:U77"/>
    <mergeCell ref="V74:X77"/>
    <mergeCell ref="P74:R77"/>
    <mergeCell ref="AE78:AE108"/>
    <mergeCell ref="AF78:AG108"/>
    <mergeCell ref="AB79:AD79"/>
    <mergeCell ref="AB81:AD81"/>
    <mergeCell ref="AB83:AD83"/>
    <mergeCell ref="AB90:AD90"/>
    <mergeCell ref="AB95:AD95"/>
    <mergeCell ref="AB102:AD102"/>
    <mergeCell ref="AB86:AD86"/>
    <mergeCell ref="Y1:AA4"/>
    <mergeCell ref="Y13:Y14"/>
    <mergeCell ref="Z13:Z14"/>
    <mergeCell ref="V1:X4"/>
    <mergeCell ref="V13:V16"/>
    <mergeCell ref="W13:W16"/>
    <mergeCell ref="X13:X14"/>
    <mergeCell ref="X15:X16"/>
    <mergeCell ref="Y15:Y16"/>
    <mergeCell ref="Z15:Z16"/>
    <mergeCell ref="AB1:AG1"/>
    <mergeCell ref="AB2:AG2"/>
    <mergeCell ref="AB5:AC5"/>
    <mergeCell ref="AB6:AD6"/>
    <mergeCell ref="AF5:AG35"/>
    <mergeCell ref="AB8:AD8"/>
    <mergeCell ref="AB9:AD9"/>
    <mergeCell ref="AB10:AD10"/>
    <mergeCell ref="AB24:AD24"/>
    <mergeCell ref="AB35:AD35"/>
    <mergeCell ref="AB26:AD26"/>
    <mergeCell ref="AB31:AD31"/>
    <mergeCell ref="AB32:AD32"/>
    <mergeCell ref="AB33:AD33"/>
    <mergeCell ref="AB14:AD14"/>
    <mergeCell ref="AB15:AD15"/>
    <mergeCell ref="AB17:AD17"/>
    <mergeCell ref="AB18:AD18"/>
    <mergeCell ref="AB23:AD23"/>
    <mergeCell ref="AB34:AD34"/>
    <mergeCell ref="AE5:AE35"/>
    <mergeCell ref="AB28:AD28"/>
    <mergeCell ref="AB29:AD29"/>
    <mergeCell ref="AB27:AD27"/>
    <mergeCell ref="R25:R28"/>
    <mergeCell ref="S25:S28"/>
    <mergeCell ref="T25:T28"/>
    <mergeCell ref="U25:U26"/>
    <mergeCell ref="R30:R31"/>
    <mergeCell ref="S30:S31"/>
    <mergeCell ref="T30:T31"/>
    <mergeCell ref="U18:U19"/>
    <mergeCell ref="F78:F81"/>
    <mergeCell ref="G78:G81"/>
    <mergeCell ref="H78:H81"/>
    <mergeCell ref="I78:I79"/>
    <mergeCell ref="J78:J79"/>
    <mergeCell ref="H9:H34"/>
    <mergeCell ref="I9:I22"/>
    <mergeCell ref="S48:S49"/>
    <mergeCell ref="T48:T49"/>
    <mergeCell ref="S50:S54"/>
    <mergeCell ref="T50:T54"/>
    <mergeCell ref="S55:S58"/>
    <mergeCell ref="T55:T58"/>
    <mergeCell ref="S62:S65"/>
    <mergeCell ref="T62:T65"/>
    <mergeCell ref="U62:U63"/>
    <mergeCell ref="P1:R4"/>
    <mergeCell ref="R32:R33"/>
    <mergeCell ref="I60:I71"/>
    <mergeCell ref="O48:O54"/>
    <mergeCell ref="P48:P54"/>
    <mergeCell ref="Q48:Q54"/>
    <mergeCell ref="R48:R49"/>
    <mergeCell ref="N46:N47"/>
    <mergeCell ref="L48:L59"/>
    <mergeCell ref="M48:M59"/>
    <mergeCell ref="N48:N59"/>
    <mergeCell ref="J60:J71"/>
    <mergeCell ref="K60:K71"/>
    <mergeCell ref="L60:L66"/>
    <mergeCell ref="M60:M66"/>
    <mergeCell ref="L67:L71"/>
    <mergeCell ref="L9:L10"/>
    <mergeCell ref="R50:R54"/>
    <mergeCell ref="O55:O59"/>
    <mergeCell ref="P55:P59"/>
    <mergeCell ref="Q55:Q59"/>
    <mergeCell ref="R55:R58"/>
    <mergeCell ref="M67:M71"/>
    <mergeCell ref="N60:N66"/>
    <mergeCell ref="S1:U4"/>
    <mergeCell ref="M1:O4"/>
    <mergeCell ref="N30:N34"/>
    <mergeCell ref="O30:O33"/>
    <mergeCell ref="P30:P33"/>
    <mergeCell ref="Q30:Q33"/>
    <mergeCell ref="O11:O17"/>
    <mergeCell ref="P11:P17"/>
    <mergeCell ref="I23:I34"/>
    <mergeCell ref="G1:I4"/>
    <mergeCell ref="T32:T33"/>
    <mergeCell ref="M9:M10"/>
    <mergeCell ref="N9:N10"/>
    <mergeCell ref="L11:L22"/>
    <mergeCell ref="M11:M22"/>
    <mergeCell ref="N11:N22"/>
    <mergeCell ref="H5:H8"/>
    <mergeCell ref="I5:I6"/>
    <mergeCell ref="J5:J6"/>
    <mergeCell ref="K5:K6"/>
    <mergeCell ref="I7:I8"/>
    <mergeCell ref="J7:J8"/>
    <mergeCell ref="K7:K8"/>
    <mergeCell ref="O18:O22"/>
    <mergeCell ref="A38:C41"/>
    <mergeCell ref="D38:F41"/>
    <mergeCell ref="G38:I41"/>
    <mergeCell ref="J38:L41"/>
    <mergeCell ref="M38:O41"/>
    <mergeCell ref="P38:R41"/>
    <mergeCell ref="S38:U41"/>
    <mergeCell ref="V38:X41"/>
    <mergeCell ref="Y38:AA41"/>
    <mergeCell ref="AB38:AG38"/>
    <mergeCell ref="AB39:AG39"/>
    <mergeCell ref="A42:A72"/>
    <mergeCell ref="B42:B72"/>
    <mergeCell ref="C42:C71"/>
    <mergeCell ref="D42:D71"/>
    <mergeCell ref="E42:E71"/>
    <mergeCell ref="F42:F45"/>
    <mergeCell ref="G42:G45"/>
    <mergeCell ref="H42:H45"/>
    <mergeCell ref="I42:I43"/>
    <mergeCell ref="J42:J43"/>
    <mergeCell ref="K42:K43"/>
    <mergeCell ref="I44:I45"/>
    <mergeCell ref="J44:J45"/>
    <mergeCell ref="K44:K45"/>
    <mergeCell ref="J46:J59"/>
    <mergeCell ref="K46:K59"/>
    <mergeCell ref="L46:L47"/>
    <mergeCell ref="M46:M47"/>
    <mergeCell ref="F46:F71"/>
    <mergeCell ref="G46:G71"/>
    <mergeCell ref="H46:H71"/>
    <mergeCell ref="I46:I59"/>
    <mergeCell ref="Y50:Y51"/>
    <mergeCell ref="Z50:Z51"/>
    <mergeCell ref="X52:X53"/>
    <mergeCell ref="Y52:Y53"/>
    <mergeCell ref="Z52:Z53"/>
    <mergeCell ref="U50:U53"/>
    <mergeCell ref="W55:W56"/>
    <mergeCell ref="U57:U58"/>
    <mergeCell ref="V57:V58"/>
    <mergeCell ref="W57:W58"/>
    <mergeCell ref="U55:U56"/>
    <mergeCell ref="V55:V56"/>
    <mergeCell ref="V50:V53"/>
    <mergeCell ref="W50:W53"/>
    <mergeCell ref="X50:X51"/>
    <mergeCell ref="O60:O61"/>
    <mergeCell ref="P60:P61"/>
    <mergeCell ref="Q60:Q61"/>
    <mergeCell ref="O62:O66"/>
    <mergeCell ref="P62:P66"/>
    <mergeCell ref="Q62:Q66"/>
    <mergeCell ref="N67:N71"/>
    <mergeCell ref="O67:O70"/>
    <mergeCell ref="P67:P70"/>
    <mergeCell ref="Q67:Q70"/>
    <mergeCell ref="R69:R70"/>
    <mergeCell ref="S69:S70"/>
    <mergeCell ref="T69:T70"/>
    <mergeCell ref="V62:V63"/>
    <mergeCell ref="W62:W63"/>
    <mergeCell ref="U64:U65"/>
    <mergeCell ref="V64:V65"/>
    <mergeCell ref="W64:W65"/>
    <mergeCell ref="R62:R65"/>
    <mergeCell ref="R67:R68"/>
    <mergeCell ref="S67:S68"/>
    <mergeCell ref="T67:T68"/>
    <mergeCell ref="AB87:AD87"/>
    <mergeCell ref="AB89:AD89"/>
    <mergeCell ref="AB91:AD91"/>
    <mergeCell ref="AB92:AD92"/>
    <mergeCell ref="AB93:AD93"/>
    <mergeCell ref="AB88:AD88"/>
    <mergeCell ref="AB78:AC78"/>
    <mergeCell ref="AB80:AD80"/>
    <mergeCell ref="AB82:AD82"/>
    <mergeCell ref="AB84:AD84"/>
    <mergeCell ref="AB85:AD85"/>
    <mergeCell ref="AB94:AD94"/>
    <mergeCell ref="AB98:AD98"/>
    <mergeCell ref="AB99:AD99"/>
    <mergeCell ref="AB100:AD100"/>
    <mergeCell ref="AB96:AD96"/>
    <mergeCell ref="AB97:AD97"/>
    <mergeCell ref="AB106:AD106"/>
    <mergeCell ref="AB108:AD108"/>
    <mergeCell ref="AB101:AD101"/>
    <mergeCell ref="AB103:AD103"/>
    <mergeCell ref="AB104:AD104"/>
    <mergeCell ref="AB105:AD105"/>
    <mergeCell ref="AB107:AD107"/>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5.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73</v>
      </c>
    </row>
    <row r="2" ht="13.5" customHeight="1" thickBot="1">
      <c r="B2" t="s">
        <v>75</v>
      </c>
    </row>
    <row r="3" spans="2:10" ht="38.25" customHeight="1" thickBot="1">
      <c r="B3" s="106"/>
      <c r="C3" s="106"/>
      <c r="D3" s="744" t="s">
        <v>102</v>
      </c>
      <c r="E3" s="745"/>
      <c r="F3" s="745"/>
      <c r="G3" s="745"/>
      <c r="H3" s="745"/>
      <c r="I3" s="745"/>
      <c r="J3" s="746"/>
    </row>
    <row r="4" spans="2:10" ht="19.5" customHeight="1" thickBot="1">
      <c r="B4" s="123" t="s">
        <v>84</v>
      </c>
      <c r="C4" s="124" t="s">
        <v>85</v>
      </c>
      <c r="D4" s="125">
        <v>-2</v>
      </c>
      <c r="E4" s="105">
        <v>-1</v>
      </c>
      <c r="F4" s="105">
        <v>1</v>
      </c>
      <c r="G4" s="105">
        <v>3</v>
      </c>
      <c r="H4" s="105">
        <v>4</v>
      </c>
      <c r="I4" s="105">
        <v>6</v>
      </c>
      <c r="J4" s="126">
        <v>8</v>
      </c>
    </row>
    <row r="5" spans="2:10" ht="39.75" customHeight="1">
      <c r="B5" s="115" t="s">
        <v>74</v>
      </c>
      <c r="C5" s="131" t="s">
        <v>76</v>
      </c>
      <c r="D5" s="109" t="s">
        <v>81</v>
      </c>
      <c r="E5" s="894"/>
      <c r="F5" s="110" t="s">
        <v>0</v>
      </c>
      <c r="G5" s="894"/>
      <c r="H5" s="894"/>
      <c r="I5" s="894"/>
      <c r="J5" s="111" t="s">
        <v>97</v>
      </c>
    </row>
    <row r="6" spans="2:10" ht="60" customHeight="1">
      <c r="B6" s="116" t="s">
        <v>86</v>
      </c>
      <c r="C6" s="79" t="s">
        <v>77</v>
      </c>
      <c r="D6" s="112" t="s">
        <v>81</v>
      </c>
      <c r="E6" s="895"/>
      <c r="F6" s="107" t="s">
        <v>0</v>
      </c>
      <c r="G6" s="895"/>
      <c r="H6" s="895"/>
      <c r="I6" s="895"/>
      <c r="J6" s="113" t="s">
        <v>97</v>
      </c>
    </row>
    <row r="7" spans="2:10" ht="39.75" customHeight="1">
      <c r="B7" s="116" t="s">
        <v>87</v>
      </c>
      <c r="C7" s="79" t="s">
        <v>96</v>
      </c>
      <c r="D7" s="112" t="s">
        <v>81</v>
      </c>
      <c r="E7" s="895"/>
      <c r="F7" s="107" t="s">
        <v>0</v>
      </c>
      <c r="G7" s="895"/>
      <c r="H7" s="895"/>
      <c r="I7" s="897"/>
      <c r="J7" s="890"/>
    </row>
    <row r="8" spans="2:10" ht="39.75" customHeight="1">
      <c r="B8" s="116" t="s">
        <v>88</v>
      </c>
      <c r="C8" s="79" t="s">
        <v>78</v>
      </c>
      <c r="D8" s="112" t="s">
        <v>81</v>
      </c>
      <c r="E8" s="895"/>
      <c r="F8" s="107" t="s">
        <v>0</v>
      </c>
      <c r="G8" s="895"/>
      <c r="H8" s="895"/>
      <c r="I8" s="897"/>
      <c r="J8" s="890"/>
    </row>
    <row r="9" spans="2:10" ht="39.75" customHeight="1">
      <c r="B9" s="116" t="s">
        <v>89</v>
      </c>
      <c r="C9" s="79" t="s">
        <v>83</v>
      </c>
      <c r="D9" s="112" t="s">
        <v>81</v>
      </c>
      <c r="E9" s="895"/>
      <c r="F9" s="107" t="s">
        <v>0</v>
      </c>
      <c r="G9" s="895"/>
      <c r="H9" s="895"/>
      <c r="I9" s="897"/>
      <c r="J9" s="890"/>
    </row>
    <row r="10" spans="2:10" ht="39.75" customHeight="1">
      <c r="B10" s="116" t="s">
        <v>90</v>
      </c>
      <c r="C10" s="79" t="s">
        <v>79</v>
      </c>
      <c r="D10" s="112" t="s">
        <v>81</v>
      </c>
      <c r="E10" s="895"/>
      <c r="F10" s="107" t="s">
        <v>0</v>
      </c>
      <c r="G10" s="895"/>
      <c r="H10" s="895"/>
      <c r="I10" s="897"/>
      <c r="J10" s="890"/>
    </row>
    <row r="11" spans="2:10" ht="39.75" customHeight="1">
      <c r="B11" s="116" t="s">
        <v>91</v>
      </c>
      <c r="C11" s="79" t="s">
        <v>82</v>
      </c>
      <c r="D11" s="112" t="s">
        <v>81</v>
      </c>
      <c r="E11" s="895"/>
      <c r="F11" s="107" t="s">
        <v>0</v>
      </c>
      <c r="G11" s="895"/>
      <c r="H11" s="895"/>
      <c r="I11" s="897"/>
      <c r="J11" s="890"/>
    </row>
    <row r="12" spans="2:10" ht="39.75" customHeight="1">
      <c r="B12" s="116" t="s">
        <v>92</v>
      </c>
      <c r="C12" s="79" t="s">
        <v>80</v>
      </c>
      <c r="D12" s="112" t="s">
        <v>81</v>
      </c>
      <c r="E12" s="895"/>
      <c r="F12" s="107" t="s">
        <v>0</v>
      </c>
      <c r="G12" s="895"/>
      <c r="H12" s="895"/>
      <c r="I12" s="897"/>
      <c r="J12" s="890"/>
    </row>
    <row r="13" spans="2:10" ht="39.75" customHeight="1">
      <c r="B13" s="116" t="s">
        <v>93</v>
      </c>
      <c r="C13" s="79" t="s">
        <v>98</v>
      </c>
      <c r="D13" s="112" t="s">
        <v>81</v>
      </c>
      <c r="E13" s="896"/>
      <c r="F13" s="107" t="s">
        <v>0</v>
      </c>
      <c r="G13" s="896"/>
      <c r="H13" s="896"/>
      <c r="I13" s="898"/>
      <c r="J13" s="891"/>
    </row>
    <row r="14" spans="2:10" ht="39.75" customHeight="1">
      <c r="B14" s="116" t="s">
        <v>95</v>
      </c>
      <c r="C14" s="79" t="s">
        <v>99</v>
      </c>
      <c r="D14" s="121" t="s">
        <v>81</v>
      </c>
      <c r="E14" s="122"/>
      <c r="F14" s="108" t="s">
        <v>0</v>
      </c>
      <c r="G14" s="892"/>
      <c r="H14" s="892"/>
      <c r="I14" s="892"/>
      <c r="J14" s="893"/>
    </row>
    <row r="15" spans="2:10" ht="39.75" customHeight="1" thickBot="1">
      <c r="B15" s="117" t="s">
        <v>94</v>
      </c>
      <c r="C15" s="21" t="s">
        <v>72</v>
      </c>
      <c r="D15" s="114" t="s">
        <v>81</v>
      </c>
      <c r="E15" s="132" t="s">
        <v>103</v>
      </c>
      <c r="F15" s="132" t="s">
        <v>100</v>
      </c>
      <c r="G15" s="132" t="s">
        <v>101</v>
      </c>
      <c r="H15" s="132" t="s">
        <v>3</v>
      </c>
      <c r="I15" s="132" t="s">
        <v>65</v>
      </c>
      <c r="J15" s="133" t="s">
        <v>107</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DP80"/>
  <sheetViews>
    <sheetView zoomScaleSheetLayoutView="75" zoomScalePageLayoutView="0" workbookViewId="0" topLeftCell="A1">
      <selection activeCell="K6" sqref="K6:K10"/>
    </sheetView>
  </sheetViews>
  <sheetFormatPr defaultColWidth="9.140625" defaultRowHeight="12.75"/>
  <cols>
    <col min="1" max="1" width="4.7109375" style="521" customWidth="1"/>
    <col min="2" max="2" width="5.28125" style="521" customWidth="1"/>
    <col min="3" max="3" width="2.8515625" style="521" customWidth="1"/>
    <col min="4" max="4" width="42.28125" style="521" bestFit="1" customWidth="1"/>
    <col min="5" max="6" width="5.8515625" style="521" customWidth="1"/>
    <col min="7" max="13" width="7.57421875" style="521" customWidth="1"/>
    <col min="14" max="18" width="11.421875" style="521" customWidth="1"/>
    <col min="19" max="21" width="10.28125" style="524" customWidth="1"/>
    <col min="22" max="22" width="10.28125" style="523" customWidth="1"/>
    <col min="23" max="23" width="10.28125" style="522" customWidth="1"/>
    <col min="24" max="99" width="9.140625" style="522" customWidth="1"/>
    <col min="100" max="16384" width="9.140625" style="521" customWidth="1"/>
  </cols>
  <sheetData>
    <row r="1" s="578" customFormat="1" ht="12.75">
      <c r="A1" s="559" t="s">
        <v>464</v>
      </c>
    </row>
    <row r="2" spans="1:3" s="578" customFormat="1" ht="12.75">
      <c r="A2" s="521" t="s">
        <v>526</v>
      </c>
      <c r="C2" s="521" t="s">
        <v>529</v>
      </c>
    </row>
    <row r="3" s="578" customFormat="1" ht="12.75">
      <c r="C3" s="521" t="s">
        <v>530</v>
      </c>
    </row>
    <row r="4" spans="1:11" s="578" customFormat="1" ht="13.5" thickBot="1">
      <c r="A4" s="521"/>
      <c r="B4" s="521"/>
      <c r="C4" s="521"/>
      <c r="E4" s="579"/>
      <c r="F4" s="579"/>
      <c r="G4" s="579"/>
      <c r="H4" s="579"/>
      <c r="I4" s="579"/>
      <c r="J4" s="579"/>
      <c r="K4" s="579"/>
    </row>
    <row r="5" spans="1:30" s="578" customFormat="1" ht="12.75">
      <c r="A5" s="572">
        <v>-1</v>
      </c>
      <c r="B5" s="521"/>
      <c r="C5" s="572" t="s">
        <v>67</v>
      </c>
      <c r="D5" s="571"/>
      <c r="E5" s="521"/>
      <c r="F5" s="521"/>
      <c r="G5" s="521"/>
      <c r="H5" s="521"/>
      <c r="I5" s="584">
        <f>SUM(L77:M77)</f>
        <v>6446</v>
      </c>
      <c r="J5" s="584">
        <f>I5</f>
        <v>6446</v>
      </c>
      <c r="K5" s="584">
        <f>J5</f>
        <v>6446</v>
      </c>
      <c r="L5" s="584">
        <f>K5</f>
        <v>6446</v>
      </c>
      <c r="M5" s="584">
        <f>L5</f>
        <v>6446</v>
      </c>
      <c r="N5" s="521"/>
      <c r="O5" s="521"/>
      <c r="P5" s="521"/>
      <c r="Q5" s="521"/>
      <c r="R5" s="521"/>
      <c r="S5" s="524"/>
      <c r="T5" s="524"/>
      <c r="U5" s="585"/>
      <c r="V5" s="586"/>
      <c r="W5" s="587"/>
      <c r="X5" s="587"/>
      <c r="Y5" s="579"/>
      <c r="Z5" s="579"/>
      <c r="AA5" s="579"/>
      <c r="AB5" s="579"/>
      <c r="AC5" s="522"/>
      <c r="AD5" s="579"/>
    </row>
    <row r="6" spans="1:22" ht="12.75">
      <c r="A6" s="588">
        <v>111</v>
      </c>
      <c r="B6" s="524"/>
      <c r="C6" s="588" t="s">
        <v>240</v>
      </c>
      <c r="I6" s="589">
        <f>SUM(G68,H77)</f>
        <v>4042</v>
      </c>
      <c r="J6" s="589">
        <f>I6</f>
        <v>4042</v>
      </c>
      <c r="K6" s="899">
        <f>SUM(J6:J10)</f>
        <v>4216</v>
      </c>
      <c r="L6" s="902">
        <f>SUM(K6:K20)</f>
        <v>4857</v>
      </c>
      <c r="M6" s="902">
        <f>SUM(L6:L21)</f>
        <v>4857</v>
      </c>
      <c r="O6" s="526"/>
      <c r="U6" s="522"/>
      <c r="V6" s="522"/>
    </row>
    <row r="7" spans="1:120" s="522" customFormat="1" ht="12.75">
      <c r="A7" s="588">
        <v>191</v>
      </c>
      <c r="B7" s="524"/>
      <c r="C7" s="588" t="s">
        <v>253</v>
      </c>
      <c r="D7" s="521"/>
      <c r="E7" s="521"/>
      <c r="F7" s="521"/>
      <c r="I7" s="590">
        <f>SUM(G74)</f>
        <v>107</v>
      </c>
      <c r="J7" s="899">
        <f>SUM(I7:I10)</f>
        <v>174</v>
      </c>
      <c r="K7" s="900"/>
      <c r="L7" s="903"/>
      <c r="M7" s="903"/>
      <c r="S7" s="524"/>
      <c r="T7" s="524"/>
      <c r="CV7" s="521"/>
      <c r="CW7" s="521"/>
      <c r="CX7" s="521"/>
      <c r="CY7" s="521"/>
      <c r="CZ7" s="521"/>
      <c r="DA7" s="521"/>
      <c r="DB7" s="521"/>
      <c r="DC7" s="521"/>
      <c r="DD7" s="521"/>
      <c r="DE7" s="521"/>
      <c r="DF7" s="521"/>
      <c r="DG7" s="521"/>
      <c r="DH7" s="521"/>
      <c r="DI7" s="521"/>
      <c r="DJ7" s="521"/>
      <c r="DK7" s="521"/>
      <c r="DL7" s="521"/>
      <c r="DM7" s="521"/>
      <c r="DN7" s="521"/>
      <c r="DO7" s="521"/>
      <c r="DP7" s="521"/>
    </row>
    <row r="8" spans="1:120" s="522" customFormat="1" ht="12.75">
      <c r="A8" s="588">
        <v>192</v>
      </c>
      <c r="B8" s="524"/>
      <c r="C8" s="588" t="s">
        <v>254</v>
      </c>
      <c r="D8" s="521"/>
      <c r="E8" s="521"/>
      <c r="F8" s="521"/>
      <c r="I8" s="590">
        <f>SUM(G75)</f>
        <v>14</v>
      </c>
      <c r="J8" s="906"/>
      <c r="K8" s="900"/>
      <c r="L8" s="903"/>
      <c r="M8" s="903"/>
      <c r="N8" s="529"/>
      <c r="S8" s="524"/>
      <c r="T8" s="524"/>
      <c r="CV8" s="521"/>
      <c r="CW8" s="521"/>
      <c r="CX8" s="521"/>
      <c r="CY8" s="521"/>
      <c r="CZ8" s="521"/>
      <c r="DA8" s="521"/>
      <c r="DB8" s="521"/>
      <c r="DC8" s="521"/>
      <c r="DD8" s="521"/>
      <c r="DE8" s="521"/>
      <c r="DF8" s="521"/>
      <c r="DG8" s="521"/>
      <c r="DH8" s="521"/>
      <c r="DI8" s="521"/>
      <c r="DJ8" s="521"/>
      <c r="DK8" s="521"/>
      <c r="DL8" s="521"/>
      <c r="DM8" s="521"/>
      <c r="DN8" s="521"/>
      <c r="DO8" s="521"/>
      <c r="DP8" s="521"/>
    </row>
    <row r="9" spans="1:120" s="522" customFormat="1" ht="12.75">
      <c r="A9" s="588">
        <v>193</v>
      </c>
      <c r="B9" s="524"/>
      <c r="C9" s="588" t="s">
        <v>255</v>
      </c>
      <c r="D9" s="521"/>
      <c r="E9" s="521"/>
      <c r="F9" s="521"/>
      <c r="I9" s="590">
        <f>SUM(G76)</f>
        <v>45</v>
      </c>
      <c r="J9" s="906"/>
      <c r="K9" s="900"/>
      <c r="L9" s="903"/>
      <c r="M9" s="903"/>
      <c r="S9" s="524"/>
      <c r="T9" s="524"/>
      <c r="CV9" s="521"/>
      <c r="CW9" s="521"/>
      <c r="CX9" s="521"/>
      <c r="CY9" s="521"/>
      <c r="CZ9" s="521"/>
      <c r="DA9" s="521"/>
      <c r="DB9" s="521"/>
      <c r="DC9" s="521"/>
      <c r="DD9" s="521"/>
      <c r="DE9" s="521"/>
      <c r="DF9" s="521"/>
      <c r="DG9" s="521"/>
      <c r="DH9" s="521"/>
      <c r="DI9" s="521"/>
      <c r="DJ9" s="521"/>
      <c r="DK9" s="521"/>
      <c r="DL9" s="521"/>
      <c r="DM9" s="521"/>
      <c r="DN9" s="521"/>
      <c r="DO9" s="521"/>
      <c r="DP9" s="521"/>
    </row>
    <row r="10" spans="1:120" s="522" customFormat="1" ht="12.75">
      <c r="A10" s="588">
        <v>199</v>
      </c>
      <c r="B10" s="524"/>
      <c r="C10" s="588" t="s">
        <v>486</v>
      </c>
      <c r="D10" s="521"/>
      <c r="E10" s="521"/>
      <c r="F10" s="521"/>
      <c r="I10" s="591">
        <f>K77</f>
        <v>8</v>
      </c>
      <c r="J10" s="907"/>
      <c r="K10" s="901"/>
      <c r="L10" s="903"/>
      <c r="M10" s="903"/>
      <c r="S10" s="524"/>
      <c r="T10" s="524"/>
      <c r="CV10" s="521"/>
      <c r="CW10" s="521"/>
      <c r="CX10" s="521"/>
      <c r="CY10" s="521"/>
      <c r="CZ10" s="521"/>
      <c r="DA10" s="521"/>
      <c r="DB10" s="521"/>
      <c r="DC10" s="521"/>
      <c r="DD10" s="521"/>
      <c r="DE10" s="521"/>
      <c r="DF10" s="521"/>
      <c r="DG10" s="521"/>
      <c r="DH10" s="521"/>
      <c r="DI10" s="521"/>
      <c r="DJ10" s="521"/>
      <c r="DK10" s="521"/>
      <c r="DL10" s="521"/>
      <c r="DM10" s="521"/>
      <c r="DN10" s="521"/>
      <c r="DO10" s="521"/>
      <c r="DP10" s="521"/>
    </row>
    <row r="11" spans="1:120" s="522" customFormat="1" ht="12.75">
      <c r="A11" s="577">
        <v>211</v>
      </c>
      <c r="B11" s="524"/>
      <c r="C11" s="588" t="s">
        <v>256</v>
      </c>
      <c r="D11" s="521"/>
      <c r="E11" s="521"/>
      <c r="F11" s="521"/>
      <c r="I11" s="592">
        <f>E69</f>
        <v>86</v>
      </c>
      <c r="J11" s="908">
        <f>SUM(I11:I14)</f>
        <v>173</v>
      </c>
      <c r="K11" s="908">
        <f>SUM(J11:J19)</f>
        <v>539</v>
      </c>
      <c r="L11" s="903"/>
      <c r="M11" s="903"/>
      <c r="S11" s="524"/>
      <c r="T11" s="524"/>
      <c r="CV11" s="521"/>
      <c r="CW11" s="521"/>
      <c r="CX11" s="521"/>
      <c r="CY11" s="521"/>
      <c r="CZ11" s="521"/>
      <c r="DA11" s="521"/>
      <c r="DB11" s="521"/>
      <c r="DC11" s="521"/>
      <c r="DD11" s="521"/>
      <c r="DE11" s="521"/>
      <c r="DF11" s="521"/>
      <c r="DG11" s="521"/>
      <c r="DH11" s="521"/>
      <c r="DI11" s="521"/>
      <c r="DJ11" s="521"/>
      <c r="DK11" s="521"/>
      <c r="DL11" s="521"/>
      <c r="DM11" s="521"/>
      <c r="DN11" s="521"/>
      <c r="DO11" s="521"/>
      <c r="DP11" s="521"/>
    </row>
    <row r="12" spans="1:120" s="522" customFormat="1" ht="12.75">
      <c r="A12" s="577">
        <v>212</v>
      </c>
      <c r="B12" s="524"/>
      <c r="C12" s="588" t="s">
        <v>258</v>
      </c>
      <c r="D12" s="521"/>
      <c r="E12" s="521"/>
      <c r="F12" s="521"/>
      <c r="I12" s="592">
        <f>E70</f>
        <v>85</v>
      </c>
      <c r="J12" s="909"/>
      <c r="K12" s="909"/>
      <c r="L12" s="903"/>
      <c r="M12" s="903"/>
      <c r="S12" s="524"/>
      <c r="T12" s="524"/>
      <c r="CV12" s="521"/>
      <c r="CW12" s="521"/>
      <c r="CX12" s="521"/>
      <c r="CY12" s="521"/>
      <c r="CZ12" s="521"/>
      <c r="DA12" s="521"/>
      <c r="DB12" s="521"/>
      <c r="DC12" s="521"/>
      <c r="DD12" s="521"/>
      <c r="DE12" s="521"/>
      <c r="DF12" s="521"/>
      <c r="DG12" s="521"/>
      <c r="DH12" s="521"/>
      <c r="DI12" s="521"/>
      <c r="DJ12" s="521"/>
      <c r="DK12" s="521"/>
      <c r="DL12" s="521"/>
      <c r="DM12" s="521"/>
      <c r="DN12" s="521"/>
      <c r="DO12" s="521"/>
      <c r="DP12" s="521"/>
    </row>
    <row r="13" spans="1:120" s="522" customFormat="1" ht="12.75">
      <c r="A13" s="577">
        <v>213</v>
      </c>
      <c r="B13" s="524"/>
      <c r="C13" s="588" t="s">
        <v>260</v>
      </c>
      <c r="D13" s="521"/>
      <c r="E13" s="521"/>
      <c r="F13" s="521"/>
      <c r="I13" s="592">
        <f>E71</f>
        <v>1</v>
      </c>
      <c r="J13" s="909"/>
      <c r="K13" s="909"/>
      <c r="L13" s="903"/>
      <c r="M13" s="903"/>
      <c r="S13" s="524"/>
      <c r="T13" s="524"/>
      <c r="CV13" s="521"/>
      <c r="CW13" s="521"/>
      <c r="CX13" s="521"/>
      <c r="CY13" s="521"/>
      <c r="CZ13" s="521"/>
      <c r="DA13" s="521"/>
      <c r="DB13" s="521"/>
      <c r="DC13" s="521"/>
      <c r="DD13" s="521"/>
      <c r="DE13" s="521"/>
      <c r="DF13" s="521"/>
      <c r="DG13" s="521"/>
      <c r="DH13" s="521"/>
      <c r="DI13" s="521"/>
      <c r="DJ13" s="521"/>
      <c r="DK13" s="521"/>
      <c r="DL13" s="521"/>
      <c r="DM13" s="521"/>
      <c r="DN13" s="521"/>
      <c r="DO13" s="521"/>
      <c r="DP13" s="521"/>
    </row>
    <row r="14" spans="1:120" s="522" customFormat="1" ht="12.75">
      <c r="A14" s="577">
        <v>214</v>
      </c>
      <c r="B14" s="524"/>
      <c r="C14" s="588" t="s">
        <v>487</v>
      </c>
      <c r="D14" s="521"/>
      <c r="E14" s="521"/>
      <c r="F14" s="521"/>
      <c r="I14" s="592">
        <f>E72</f>
        <v>1</v>
      </c>
      <c r="J14" s="910"/>
      <c r="K14" s="909"/>
      <c r="L14" s="903"/>
      <c r="M14" s="903"/>
      <c r="S14" s="524"/>
      <c r="T14" s="524"/>
      <c r="CV14" s="521"/>
      <c r="CW14" s="521"/>
      <c r="CX14" s="521"/>
      <c r="CY14" s="521"/>
      <c r="CZ14" s="521"/>
      <c r="DA14" s="521"/>
      <c r="DB14" s="521"/>
      <c r="DC14" s="521"/>
      <c r="DD14" s="521"/>
      <c r="DE14" s="521"/>
      <c r="DF14" s="521"/>
      <c r="DG14" s="521"/>
      <c r="DH14" s="521"/>
      <c r="DI14" s="521"/>
      <c r="DJ14" s="521"/>
      <c r="DK14" s="521"/>
      <c r="DL14" s="521"/>
      <c r="DM14" s="521"/>
      <c r="DN14" s="521"/>
      <c r="DO14" s="521"/>
      <c r="DP14" s="521"/>
    </row>
    <row r="15" spans="1:120" s="522" customFormat="1" ht="12.75">
      <c r="A15" s="577">
        <v>221</v>
      </c>
      <c r="B15" s="524"/>
      <c r="C15" s="593" t="s">
        <v>257</v>
      </c>
      <c r="D15" s="521"/>
      <c r="E15" s="521"/>
      <c r="F15" s="521"/>
      <c r="I15" s="594">
        <f>F69</f>
        <v>53</v>
      </c>
      <c r="J15" s="908">
        <f>SUM(I15:I18)</f>
        <v>366</v>
      </c>
      <c r="K15" s="909"/>
      <c r="L15" s="903"/>
      <c r="M15" s="903"/>
      <c r="S15" s="524"/>
      <c r="T15" s="524"/>
      <c r="CV15" s="521"/>
      <c r="CW15" s="521"/>
      <c r="CX15" s="521"/>
      <c r="CY15" s="521"/>
      <c r="CZ15" s="521"/>
      <c r="DA15" s="521"/>
      <c r="DB15" s="521"/>
      <c r="DC15" s="521"/>
      <c r="DD15" s="521"/>
      <c r="DE15" s="521"/>
      <c r="DF15" s="521"/>
      <c r="DG15" s="521"/>
      <c r="DH15" s="521"/>
      <c r="DI15" s="521"/>
      <c r="DJ15" s="521"/>
      <c r="DK15" s="521"/>
      <c r="DL15" s="521"/>
      <c r="DM15" s="521"/>
      <c r="DN15" s="521"/>
      <c r="DO15" s="521"/>
      <c r="DP15" s="521"/>
    </row>
    <row r="16" spans="1:120" s="522" customFormat="1" ht="12.75">
      <c r="A16" s="577">
        <v>222</v>
      </c>
      <c r="B16" s="524"/>
      <c r="C16" s="588" t="s">
        <v>259</v>
      </c>
      <c r="D16" s="521"/>
      <c r="E16" s="521"/>
      <c r="F16" s="521"/>
      <c r="I16" s="592">
        <f>F70</f>
        <v>168</v>
      </c>
      <c r="J16" s="909"/>
      <c r="K16" s="909"/>
      <c r="L16" s="903"/>
      <c r="M16" s="903"/>
      <c r="S16" s="521"/>
      <c r="T16" s="521"/>
      <c r="CV16" s="521"/>
      <c r="CW16" s="521"/>
      <c r="CX16" s="521"/>
      <c r="CY16" s="521"/>
      <c r="CZ16" s="521"/>
      <c r="DA16" s="521"/>
      <c r="DB16" s="521"/>
      <c r="DC16" s="521"/>
      <c r="DD16" s="521"/>
      <c r="DE16" s="521"/>
      <c r="DF16" s="521"/>
      <c r="DG16" s="521"/>
      <c r="DH16" s="521"/>
      <c r="DI16" s="521"/>
      <c r="DJ16" s="521"/>
      <c r="DK16" s="521"/>
      <c r="DL16" s="521"/>
      <c r="DM16" s="521"/>
      <c r="DN16" s="521"/>
      <c r="DO16" s="521"/>
      <c r="DP16" s="521"/>
    </row>
    <row r="17" spans="1:120" s="522" customFormat="1" ht="12.75">
      <c r="A17" s="577">
        <v>223</v>
      </c>
      <c r="B17" s="524"/>
      <c r="C17" s="593" t="s">
        <v>261</v>
      </c>
      <c r="D17" s="521"/>
      <c r="E17" s="521"/>
      <c r="F17" s="521"/>
      <c r="I17" s="592">
        <f>F71</f>
        <v>137</v>
      </c>
      <c r="J17" s="909"/>
      <c r="K17" s="909"/>
      <c r="L17" s="903"/>
      <c r="M17" s="903"/>
      <c r="S17" s="521"/>
      <c r="T17" s="521"/>
      <c r="CV17" s="521"/>
      <c r="CW17" s="521"/>
      <c r="CX17" s="521"/>
      <c r="CY17" s="521"/>
      <c r="CZ17" s="521"/>
      <c r="DA17" s="521"/>
      <c r="DB17" s="521"/>
      <c r="DC17" s="521"/>
      <c r="DD17" s="521"/>
      <c r="DE17" s="521"/>
      <c r="DF17" s="521"/>
      <c r="DG17" s="521"/>
      <c r="DH17" s="521"/>
      <c r="DI17" s="521"/>
      <c r="DJ17" s="521"/>
      <c r="DK17" s="521"/>
      <c r="DL17" s="521"/>
      <c r="DM17" s="521"/>
      <c r="DN17" s="521"/>
      <c r="DO17" s="521"/>
      <c r="DP17" s="521"/>
    </row>
    <row r="18" spans="1:22" ht="12.75">
      <c r="A18" s="577">
        <v>224</v>
      </c>
      <c r="B18" s="524"/>
      <c r="C18" s="593" t="s">
        <v>262</v>
      </c>
      <c r="I18" s="595">
        <f>F72</f>
        <v>8</v>
      </c>
      <c r="J18" s="910"/>
      <c r="K18" s="909"/>
      <c r="L18" s="903"/>
      <c r="M18" s="903"/>
      <c r="S18" s="521"/>
      <c r="T18" s="521"/>
      <c r="U18" s="522"/>
      <c r="V18" s="522"/>
    </row>
    <row r="19" spans="1:22" ht="12.75">
      <c r="A19" s="577">
        <v>291</v>
      </c>
      <c r="B19" s="524"/>
      <c r="C19" s="588" t="s">
        <v>557</v>
      </c>
      <c r="I19" s="595">
        <f>I77</f>
        <v>0</v>
      </c>
      <c r="J19" s="595">
        <f>I19</f>
        <v>0</v>
      </c>
      <c r="K19" s="910"/>
      <c r="L19" s="903"/>
      <c r="M19" s="903"/>
      <c r="S19" s="521"/>
      <c r="T19" s="521"/>
      <c r="U19" s="522"/>
      <c r="V19" s="522"/>
    </row>
    <row r="20" spans="1:22" ht="12.75">
      <c r="A20" s="596">
        <v>411</v>
      </c>
      <c r="B20" s="524"/>
      <c r="C20" s="596" t="s">
        <v>241</v>
      </c>
      <c r="I20" s="597">
        <f>G73+J77</f>
        <v>102</v>
      </c>
      <c r="J20" s="597">
        <f>I20</f>
        <v>102</v>
      </c>
      <c r="K20" s="597">
        <f>J20</f>
        <v>102</v>
      </c>
      <c r="L20" s="904"/>
      <c r="M20" s="903"/>
      <c r="S20" s="521"/>
      <c r="T20" s="521"/>
      <c r="U20" s="522"/>
      <c r="V20" s="522"/>
    </row>
    <row r="21" spans="1:22" ht="13.5" thickBot="1">
      <c r="A21" s="573" t="s">
        <v>2</v>
      </c>
      <c r="C21" s="572" t="s">
        <v>68</v>
      </c>
      <c r="D21" s="571"/>
      <c r="I21" s="598">
        <v>0</v>
      </c>
      <c r="J21" s="598">
        <f>I21</f>
        <v>0</v>
      </c>
      <c r="K21" s="598">
        <f>I21</f>
        <v>0</v>
      </c>
      <c r="L21" s="598">
        <f>J21</f>
        <v>0</v>
      </c>
      <c r="M21" s="905"/>
      <c r="S21" s="521"/>
      <c r="T21" s="521"/>
      <c r="U21" s="522"/>
      <c r="V21" s="522"/>
    </row>
    <row r="22" spans="5:30" s="565" customFormat="1" ht="13.5" thickBot="1">
      <c r="E22" s="569"/>
      <c r="F22" s="569"/>
      <c r="I22" s="599"/>
      <c r="J22" s="599"/>
      <c r="K22" s="599"/>
      <c r="L22" s="600"/>
      <c r="M22" s="601">
        <f>SUM(M5:M21)</f>
        <v>11303</v>
      </c>
      <c r="U22" s="585"/>
      <c r="V22" s="602"/>
      <c r="W22" s="603"/>
      <c r="X22" s="603"/>
      <c r="Y22" s="566"/>
      <c r="Z22" s="566"/>
      <c r="AA22" s="566"/>
      <c r="AB22" s="566"/>
      <c r="AC22" s="566"/>
      <c r="AD22" s="566"/>
    </row>
    <row r="23" spans="2:99" ht="13.5" thickTop="1">
      <c r="B23" s="524"/>
      <c r="N23" s="604"/>
      <c r="O23" s="604"/>
      <c r="P23" s="604"/>
      <c r="Q23" s="604"/>
      <c r="R23" s="524"/>
      <c r="U23" s="523"/>
      <c r="V23" s="522"/>
      <c r="CU23" s="521"/>
    </row>
    <row r="24" spans="1:17" ht="13.5" thickBot="1">
      <c r="A24" s="522"/>
      <c r="B24" s="522"/>
      <c r="C24" s="522"/>
      <c r="D24" s="522"/>
      <c r="N24" s="604"/>
      <c r="O24" s="605"/>
      <c r="P24" s="605"/>
      <c r="Q24" s="605"/>
    </row>
    <row r="25" spans="1:99" ht="12.75">
      <c r="A25" s="559" t="s">
        <v>464</v>
      </c>
      <c r="B25" s="522"/>
      <c r="C25" s="522"/>
      <c r="D25" s="522"/>
      <c r="E25" s="917" t="s">
        <v>436</v>
      </c>
      <c r="F25" s="918"/>
      <c r="G25" s="919"/>
      <c r="H25" s="919"/>
      <c r="I25" s="919"/>
      <c r="J25" s="919"/>
      <c r="K25" s="919"/>
      <c r="L25" s="919"/>
      <c r="M25" s="920"/>
      <c r="N25" s="606"/>
      <c r="O25" s="607"/>
      <c r="P25" s="608"/>
      <c r="Q25" s="609"/>
      <c r="R25" s="522"/>
      <c r="S25" s="522"/>
      <c r="T25" s="522"/>
      <c r="U25" s="522"/>
      <c r="V25" s="522"/>
      <c r="CP25" s="521"/>
      <c r="CQ25" s="521"/>
      <c r="CR25" s="521"/>
      <c r="CS25" s="521"/>
      <c r="CT25" s="521"/>
      <c r="CU25" s="521"/>
    </row>
    <row r="26" spans="1:99" ht="12.75">
      <c r="A26" s="522"/>
      <c r="B26" s="522"/>
      <c r="C26" s="522"/>
      <c r="D26" s="522"/>
      <c r="E26" s="921" t="s">
        <v>437</v>
      </c>
      <c r="F26" s="922"/>
      <c r="G26" s="923"/>
      <c r="H26" s="923"/>
      <c r="I26" s="923"/>
      <c r="J26" s="923"/>
      <c r="K26" s="923"/>
      <c r="L26" s="923"/>
      <c r="M26" s="924"/>
      <c r="N26" s="606"/>
      <c r="O26" s="607"/>
      <c r="P26" s="608"/>
      <c r="Q26" s="609"/>
      <c r="R26" s="522"/>
      <c r="S26" s="522"/>
      <c r="T26" s="522"/>
      <c r="U26" s="522"/>
      <c r="V26" s="522"/>
      <c r="CP26" s="521"/>
      <c r="CQ26" s="521"/>
      <c r="CR26" s="521"/>
      <c r="CS26" s="521"/>
      <c r="CT26" s="521"/>
      <c r="CU26" s="521"/>
    </row>
    <row r="27" spans="1:99" ht="12.75">
      <c r="A27" s="522"/>
      <c r="B27" s="522"/>
      <c r="C27" s="522"/>
      <c r="D27" s="522"/>
      <c r="E27" s="921" t="s">
        <v>205</v>
      </c>
      <c r="F27" s="922"/>
      <c r="G27" s="923"/>
      <c r="H27" s="923"/>
      <c r="I27" s="923"/>
      <c r="J27" s="923"/>
      <c r="K27" s="923"/>
      <c r="L27" s="925"/>
      <c r="M27" s="554" t="s">
        <v>204</v>
      </c>
      <c r="N27" s="606"/>
      <c r="O27" s="607"/>
      <c r="P27" s="608"/>
      <c r="Q27" s="609"/>
      <c r="R27" s="522"/>
      <c r="S27" s="522"/>
      <c r="T27" s="522"/>
      <c r="U27" s="522"/>
      <c r="V27" s="522"/>
      <c r="CP27" s="521"/>
      <c r="CQ27" s="521"/>
      <c r="CR27" s="521"/>
      <c r="CS27" s="521"/>
      <c r="CT27" s="521"/>
      <c r="CU27" s="521"/>
    </row>
    <row r="28" spans="1:99" ht="12.75" customHeight="1">
      <c r="A28" s="522"/>
      <c r="B28" s="522"/>
      <c r="C28" s="522"/>
      <c r="D28" s="522"/>
      <c r="E28" s="926" t="s">
        <v>438</v>
      </c>
      <c r="F28" s="927"/>
      <c r="G28" s="928"/>
      <c r="H28" s="928"/>
      <c r="I28" s="928"/>
      <c r="J28" s="928"/>
      <c r="K28" s="928"/>
      <c r="L28" s="929"/>
      <c r="M28" s="930" t="s">
        <v>283</v>
      </c>
      <c r="N28" s="606"/>
      <c r="O28" s="607"/>
      <c r="P28" s="608"/>
      <c r="Q28" s="609"/>
      <c r="R28" s="522"/>
      <c r="S28" s="522"/>
      <c r="T28" s="522"/>
      <c r="U28" s="522"/>
      <c r="V28" s="522"/>
      <c r="CP28" s="521"/>
      <c r="CQ28" s="521"/>
      <c r="CR28" s="521"/>
      <c r="CS28" s="521"/>
      <c r="CT28" s="521"/>
      <c r="CU28" s="521"/>
    </row>
    <row r="29" spans="1:99" ht="12.75">
      <c r="A29" s="522"/>
      <c r="B29" s="522"/>
      <c r="C29" s="522"/>
      <c r="D29" s="522"/>
      <c r="E29" s="932" t="s">
        <v>443</v>
      </c>
      <c r="F29" s="933"/>
      <c r="G29" s="933"/>
      <c r="H29" s="933"/>
      <c r="I29" s="933"/>
      <c r="J29" s="933"/>
      <c r="K29" s="933"/>
      <c r="L29" s="934"/>
      <c r="M29" s="930"/>
      <c r="N29" s="606"/>
      <c r="O29" s="607"/>
      <c r="P29" s="608"/>
      <c r="Q29" s="609"/>
      <c r="R29" s="522"/>
      <c r="S29" s="522"/>
      <c r="T29" s="522"/>
      <c r="U29" s="522"/>
      <c r="V29" s="522"/>
      <c r="CP29" s="521"/>
      <c r="CQ29" s="521"/>
      <c r="CR29" s="521"/>
      <c r="CS29" s="521"/>
      <c r="CT29" s="521"/>
      <c r="CU29" s="521"/>
    </row>
    <row r="30" spans="1:99" ht="12.75">
      <c r="A30" s="522"/>
      <c r="B30" s="522"/>
      <c r="C30" s="522"/>
      <c r="D30" s="522"/>
      <c r="E30" s="921" t="s">
        <v>452</v>
      </c>
      <c r="F30" s="922"/>
      <c r="G30" s="922"/>
      <c r="H30" s="922"/>
      <c r="I30" s="922"/>
      <c r="J30" s="922"/>
      <c r="K30" s="922"/>
      <c r="L30" s="935"/>
      <c r="M30" s="930"/>
      <c r="N30" s="606"/>
      <c r="O30" s="607"/>
      <c r="P30" s="608"/>
      <c r="Q30" s="609"/>
      <c r="R30" s="522"/>
      <c r="S30" s="522"/>
      <c r="T30" s="522"/>
      <c r="U30" s="522"/>
      <c r="V30" s="522"/>
      <c r="CP30" s="521"/>
      <c r="CQ30" s="521"/>
      <c r="CR30" s="521"/>
      <c r="CS30" s="521"/>
      <c r="CT30" s="521"/>
      <c r="CU30" s="521"/>
    </row>
    <row r="31" spans="1:99" ht="12.75">
      <c r="A31" s="522"/>
      <c r="B31" s="522"/>
      <c r="C31" s="522"/>
      <c r="D31" s="522"/>
      <c r="E31" s="921">
        <v>1</v>
      </c>
      <c r="F31" s="935"/>
      <c r="G31" s="936">
        <v>2</v>
      </c>
      <c r="H31" s="922"/>
      <c r="I31" s="922"/>
      <c r="J31" s="922"/>
      <c r="K31" s="922"/>
      <c r="L31" s="935"/>
      <c r="M31" s="930"/>
      <c r="N31" s="606"/>
      <c r="O31" s="607"/>
      <c r="P31" s="608"/>
      <c r="Q31" s="609"/>
      <c r="R31" s="522"/>
      <c r="S31" s="522"/>
      <c r="T31" s="522"/>
      <c r="U31" s="522"/>
      <c r="V31" s="522"/>
      <c r="CP31" s="521"/>
      <c r="CQ31" s="521"/>
      <c r="CR31" s="521"/>
      <c r="CS31" s="521"/>
      <c r="CT31" s="521"/>
      <c r="CU31" s="521"/>
    </row>
    <row r="32" spans="1:99" ht="12.75" customHeight="1">
      <c r="A32" s="522"/>
      <c r="B32" s="522"/>
      <c r="C32" s="522"/>
      <c r="D32" s="522"/>
      <c r="E32" s="937" t="s">
        <v>0</v>
      </c>
      <c r="F32" s="938"/>
      <c r="G32" s="927" t="s">
        <v>1</v>
      </c>
      <c r="H32" s="927"/>
      <c r="I32" s="927"/>
      <c r="J32" s="927"/>
      <c r="K32" s="927"/>
      <c r="L32" s="941"/>
      <c r="M32" s="930"/>
      <c r="N32" s="606"/>
      <c r="O32" s="607"/>
      <c r="P32" s="608"/>
      <c r="Q32" s="609"/>
      <c r="R32" s="522"/>
      <c r="S32" s="522"/>
      <c r="T32" s="522"/>
      <c r="U32" s="522"/>
      <c r="V32" s="522"/>
      <c r="CP32" s="521"/>
      <c r="CQ32" s="521"/>
      <c r="CR32" s="521"/>
      <c r="CS32" s="521"/>
      <c r="CT32" s="521"/>
      <c r="CU32" s="521"/>
    </row>
    <row r="33" spans="1:99" ht="12.75">
      <c r="A33" s="522"/>
      <c r="B33" s="522"/>
      <c r="C33" s="522"/>
      <c r="D33" s="522"/>
      <c r="E33" s="937"/>
      <c r="F33" s="938"/>
      <c r="G33" s="933" t="s">
        <v>446</v>
      </c>
      <c r="H33" s="933"/>
      <c r="I33" s="933"/>
      <c r="J33" s="933"/>
      <c r="K33" s="933"/>
      <c r="L33" s="934"/>
      <c r="M33" s="930"/>
      <c r="N33" s="606"/>
      <c r="O33" s="607"/>
      <c r="P33" s="610"/>
      <c r="Q33" s="609"/>
      <c r="R33" s="522"/>
      <c r="S33" s="522"/>
      <c r="T33" s="522"/>
      <c r="U33" s="522"/>
      <c r="V33" s="522"/>
      <c r="CP33" s="521"/>
      <c r="CQ33" s="521"/>
      <c r="CR33" s="521"/>
      <c r="CS33" s="521"/>
      <c r="CT33" s="521"/>
      <c r="CU33" s="521"/>
    </row>
    <row r="34" spans="1:99" ht="12.75" customHeight="1">
      <c r="A34" s="522"/>
      <c r="B34" s="522"/>
      <c r="C34" s="522"/>
      <c r="D34" s="522"/>
      <c r="E34" s="937"/>
      <c r="F34" s="938"/>
      <c r="G34" s="942" t="s">
        <v>453</v>
      </c>
      <c r="H34" s="942"/>
      <c r="I34" s="942"/>
      <c r="J34" s="942"/>
      <c r="K34" s="942"/>
      <c r="L34" s="943"/>
      <c r="M34" s="930"/>
      <c r="N34" s="606"/>
      <c r="O34" s="607"/>
      <c r="P34" s="608"/>
      <c r="Q34" s="609"/>
      <c r="R34" s="522"/>
      <c r="S34" s="522"/>
      <c r="T34" s="522"/>
      <c r="U34" s="522"/>
      <c r="V34" s="522"/>
      <c r="CP34" s="521"/>
      <c r="CQ34" s="521"/>
      <c r="CR34" s="521"/>
      <c r="CS34" s="521"/>
      <c r="CT34" s="521"/>
      <c r="CU34" s="521"/>
    </row>
    <row r="35" spans="1:99" ht="12.75">
      <c r="A35" s="522"/>
      <c r="B35" s="522"/>
      <c r="C35" s="522"/>
      <c r="D35" s="522"/>
      <c r="E35" s="937"/>
      <c r="F35" s="938"/>
      <c r="G35" s="553">
        <v>1</v>
      </c>
      <c r="H35" s="944">
        <v>2</v>
      </c>
      <c r="I35" s="942"/>
      <c r="J35" s="942"/>
      <c r="K35" s="942"/>
      <c r="L35" s="943"/>
      <c r="M35" s="930"/>
      <c r="N35" s="606"/>
      <c r="O35" s="611"/>
      <c r="P35" s="612"/>
      <c r="Q35" s="613"/>
      <c r="R35" s="522"/>
      <c r="S35" s="522"/>
      <c r="T35" s="522"/>
      <c r="U35" s="522"/>
      <c r="V35" s="522"/>
      <c r="CP35" s="521"/>
      <c r="CQ35" s="521"/>
      <c r="CR35" s="521"/>
      <c r="CS35" s="521"/>
      <c r="CT35" s="521"/>
      <c r="CU35" s="521"/>
    </row>
    <row r="36" spans="1:99" ht="12.75" customHeight="1" thickBot="1">
      <c r="A36" s="522"/>
      <c r="B36" s="522"/>
      <c r="C36" s="522"/>
      <c r="D36" s="522"/>
      <c r="E36" s="939"/>
      <c r="F36" s="940"/>
      <c r="G36" s="614" t="s">
        <v>0</v>
      </c>
      <c r="H36" s="945" t="s">
        <v>1</v>
      </c>
      <c r="I36" s="946"/>
      <c r="J36" s="946"/>
      <c r="K36" s="946"/>
      <c r="L36" s="947"/>
      <c r="M36" s="930"/>
      <c r="N36" s="606"/>
      <c r="O36" s="611"/>
      <c r="P36" s="612"/>
      <c r="Q36" s="613"/>
      <c r="R36" s="522"/>
      <c r="S36" s="522"/>
      <c r="T36" s="522"/>
      <c r="U36" s="522"/>
      <c r="V36" s="522"/>
      <c r="CP36" s="521"/>
      <c r="CQ36" s="521"/>
      <c r="CR36" s="521"/>
      <c r="CS36" s="521"/>
      <c r="CT36" s="521"/>
      <c r="CU36" s="521"/>
    </row>
    <row r="37" spans="1:99" ht="13.5" thickTop="1">
      <c r="A37" s="522"/>
      <c r="B37" s="522"/>
      <c r="C37" s="522"/>
      <c r="D37" s="522"/>
      <c r="E37" s="911" t="s">
        <v>467</v>
      </c>
      <c r="F37" s="912"/>
      <c r="G37" s="913"/>
      <c r="H37" s="914" t="s">
        <v>439</v>
      </c>
      <c r="I37" s="915"/>
      <c r="J37" s="915"/>
      <c r="K37" s="915"/>
      <c r="L37" s="916"/>
      <c r="M37" s="930"/>
      <c r="N37" s="606"/>
      <c r="O37" s="607"/>
      <c r="P37" s="610"/>
      <c r="Q37" s="609"/>
      <c r="R37" s="522"/>
      <c r="S37" s="522"/>
      <c r="T37" s="522"/>
      <c r="U37" s="522"/>
      <c r="V37" s="522"/>
      <c r="CP37" s="521"/>
      <c r="CQ37" s="521"/>
      <c r="CR37" s="521"/>
      <c r="CS37" s="521"/>
      <c r="CT37" s="521"/>
      <c r="CU37" s="521"/>
    </row>
    <row r="38" spans="1:99" ht="30.75" customHeight="1">
      <c r="A38" s="522"/>
      <c r="B38" s="522"/>
      <c r="C38" s="522"/>
      <c r="D38" s="522"/>
      <c r="E38" s="948" t="s">
        <v>468</v>
      </c>
      <c r="F38" s="949"/>
      <c r="G38" s="950"/>
      <c r="H38" s="951" t="s">
        <v>440</v>
      </c>
      <c r="I38" s="949"/>
      <c r="J38" s="949"/>
      <c r="K38" s="949"/>
      <c r="L38" s="950"/>
      <c r="M38" s="930"/>
      <c r="N38" s="606"/>
      <c r="O38" s="607"/>
      <c r="P38" s="608"/>
      <c r="Q38" s="609"/>
      <c r="R38" s="522"/>
      <c r="S38" s="522"/>
      <c r="T38" s="522"/>
      <c r="U38" s="522"/>
      <c r="V38" s="522"/>
      <c r="CP38" s="521"/>
      <c r="CQ38" s="521"/>
      <c r="CR38" s="521"/>
      <c r="CS38" s="521"/>
      <c r="CT38" s="521"/>
      <c r="CU38" s="521"/>
    </row>
    <row r="39" spans="1:99" ht="12.75">
      <c r="A39" s="522"/>
      <c r="B39" s="522"/>
      <c r="C39" s="522"/>
      <c r="D39" s="522"/>
      <c r="E39" s="615">
        <v>1</v>
      </c>
      <c r="F39" s="616">
        <v>2</v>
      </c>
      <c r="G39" s="617" t="s">
        <v>444</v>
      </c>
      <c r="H39" s="618">
        <v>1</v>
      </c>
      <c r="I39" s="618">
        <v>2</v>
      </c>
      <c r="J39" s="618">
        <v>3</v>
      </c>
      <c r="K39" s="618">
        <v>4</v>
      </c>
      <c r="L39" s="619" t="s">
        <v>483</v>
      </c>
      <c r="M39" s="930"/>
      <c r="N39" s="606"/>
      <c r="O39" s="611"/>
      <c r="P39" s="612"/>
      <c r="Q39" s="613"/>
      <c r="R39" s="522"/>
      <c r="S39" s="522"/>
      <c r="T39" s="522"/>
      <c r="U39" s="522"/>
      <c r="V39" s="522"/>
      <c r="CP39" s="521"/>
      <c r="CQ39" s="521"/>
      <c r="CR39" s="521"/>
      <c r="CS39" s="521"/>
      <c r="CT39" s="521"/>
      <c r="CU39" s="521"/>
    </row>
    <row r="40" spans="1:99" ht="58.5" customHeight="1" thickBot="1">
      <c r="A40" s="522"/>
      <c r="B40" s="522"/>
      <c r="C40" s="522"/>
      <c r="D40" s="522"/>
      <c r="E40" s="620" t="s">
        <v>0</v>
      </c>
      <c r="F40" s="621" t="s">
        <v>1</v>
      </c>
      <c r="G40" s="622" t="s">
        <v>484</v>
      </c>
      <c r="H40" s="622" t="s">
        <v>441</v>
      </c>
      <c r="I40" s="622" t="s">
        <v>313</v>
      </c>
      <c r="J40" s="622" t="s">
        <v>207</v>
      </c>
      <c r="K40" s="622" t="s">
        <v>442</v>
      </c>
      <c r="L40" s="623" t="s">
        <v>3</v>
      </c>
      <c r="M40" s="931"/>
      <c r="N40" s="606"/>
      <c r="O40" s="611"/>
      <c r="P40" s="612"/>
      <c r="Q40" s="613"/>
      <c r="R40" s="522"/>
      <c r="S40" s="522"/>
      <c r="T40" s="522"/>
      <c r="U40" s="522"/>
      <c r="V40" s="522"/>
      <c r="CP40" s="521"/>
      <c r="CQ40" s="521"/>
      <c r="CR40" s="521"/>
      <c r="CS40" s="521"/>
      <c r="CT40" s="521"/>
      <c r="CU40" s="521"/>
    </row>
    <row r="41" spans="1:99" ht="15.75" customHeight="1" thickBot="1">
      <c r="A41" s="952" t="s">
        <v>465</v>
      </c>
      <c r="B41" s="955" t="s">
        <v>466</v>
      </c>
      <c r="C41" s="624" t="s">
        <v>125</v>
      </c>
      <c r="D41" s="625" t="s">
        <v>206</v>
      </c>
      <c r="E41" s="958"/>
      <c r="F41" s="959"/>
      <c r="G41" s="626">
        <v>111</v>
      </c>
      <c r="H41" s="960"/>
      <c r="I41" s="961"/>
      <c r="J41" s="961"/>
      <c r="K41" s="961"/>
      <c r="L41" s="961"/>
      <c r="M41" s="962"/>
      <c r="N41" s="606"/>
      <c r="O41" s="611"/>
      <c r="P41" s="612"/>
      <c r="Q41" s="613"/>
      <c r="R41" s="529"/>
      <c r="S41" s="522"/>
      <c r="T41" s="522"/>
      <c r="U41" s="522"/>
      <c r="V41" s="522"/>
      <c r="AC41" s="529"/>
      <c r="CP41" s="521"/>
      <c r="CQ41" s="521"/>
      <c r="CR41" s="521"/>
      <c r="CS41" s="521"/>
      <c r="CT41" s="521"/>
      <c r="CU41" s="521"/>
    </row>
    <row r="42" spans="1:99" ht="15.75" customHeight="1">
      <c r="A42" s="953"/>
      <c r="B42" s="956"/>
      <c r="C42" s="563">
        <v>2</v>
      </c>
      <c r="D42" s="627" t="s">
        <v>244</v>
      </c>
      <c r="E42" s="628">
        <v>211</v>
      </c>
      <c r="F42" s="629">
        <v>221</v>
      </c>
      <c r="G42" s="960"/>
      <c r="H42" s="963"/>
      <c r="I42" s="963"/>
      <c r="J42" s="963"/>
      <c r="K42" s="963"/>
      <c r="L42" s="963"/>
      <c r="M42" s="964"/>
      <c r="N42" s="606"/>
      <c r="O42" s="611"/>
      <c r="P42" s="612"/>
      <c r="Q42" s="613"/>
      <c r="R42" s="529"/>
      <c r="S42" s="522"/>
      <c r="T42" s="522"/>
      <c r="U42" s="522"/>
      <c r="V42" s="522"/>
      <c r="AC42" s="529"/>
      <c r="CP42" s="521"/>
      <c r="CQ42" s="521"/>
      <c r="CR42" s="521"/>
      <c r="CS42" s="521"/>
      <c r="CT42" s="521"/>
      <c r="CU42" s="521"/>
    </row>
    <row r="43" spans="1:99" ht="15.75" customHeight="1">
      <c r="A43" s="953"/>
      <c r="B43" s="956"/>
      <c r="C43" s="563">
        <v>3</v>
      </c>
      <c r="D43" s="627" t="s">
        <v>245</v>
      </c>
      <c r="E43" s="630">
        <v>212</v>
      </c>
      <c r="F43" s="631">
        <v>222</v>
      </c>
      <c r="G43" s="965"/>
      <c r="H43" s="963"/>
      <c r="I43" s="963"/>
      <c r="J43" s="963"/>
      <c r="K43" s="963"/>
      <c r="L43" s="963"/>
      <c r="M43" s="964"/>
      <c r="N43" s="606"/>
      <c r="O43" s="611"/>
      <c r="P43" s="612"/>
      <c r="Q43" s="613"/>
      <c r="R43" s="529"/>
      <c r="S43" s="522"/>
      <c r="T43" s="522"/>
      <c r="U43" s="522"/>
      <c r="V43" s="522"/>
      <c r="AC43" s="529"/>
      <c r="CP43" s="521"/>
      <c r="CQ43" s="521"/>
      <c r="CR43" s="521"/>
      <c r="CS43" s="521"/>
      <c r="CT43" s="521"/>
      <c r="CU43" s="521"/>
    </row>
    <row r="44" spans="1:99" ht="15.75" customHeight="1">
      <c r="A44" s="953"/>
      <c r="B44" s="956"/>
      <c r="C44" s="563">
        <v>4</v>
      </c>
      <c r="D44" s="627" t="s">
        <v>246</v>
      </c>
      <c r="E44" s="630">
        <v>213</v>
      </c>
      <c r="F44" s="632">
        <v>223</v>
      </c>
      <c r="G44" s="965"/>
      <c r="H44" s="963"/>
      <c r="I44" s="963"/>
      <c r="J44" s="963"/>
      <c r="K44" s="963"/>
      <c r="L44" s="963"/>
      <c r="M44" s="964"/>
      <c r="N44" s="606"/>
      <c r="O44" s="611"/>
      <c r="P44" s="612"/>
      <c r="Q44" s="613"/>
      <c r="R44" s="529"/>
      <c r="S44" s="522"/>
      <c r="T44" s="522"/>
      <c r="U44" s="522"/>
      <c r="V44" s="522"/>
      <c r="AC44" s="529"/>
      <c r="CP44" s="521"/>
      <c r="CQ44" s="521"/>
      <c r="CR44" s="521"/>
      <c r="CS44" s="521"/>
      <c r="CT44" s="521"/>
      <c r="CU44" s="521"/>
    </row>
    <row r="45" spans="1:99" ht="15.75" customHeight="1" thickBot="1">
      <c r="A45" s="953"/>
      <c r="B45" s="956"/>
      <c r="C45" s="563">
        <v>5</v>
      </c>
      <c r="D45" s="627" t="s">
        <v>247</v>
      </c>
      <c r="E45" s="633">
        <v>214</v>
      </c>
      <c r="F45" s="634">
        <v>224</v>
      </c>
      <c r="G45" s="966"/>
      <c r="H45" s="963"/>
      <c r="I45" s="963"/>
      <c r="J45" s="963"/>
      <c r="K45" s="963"/>
      <c r="L45" s="963"/>
      <c r="M45" s="964"/>
      <c r="N45" s="606"/>
      <c r="O45" s="611"/>
      <c r="P45" s="612"/>
      <c r="Q45" s="613"/>
      <c r="R45" s="529"/>
      <c r="S45" s="522"/>
      <c r="T45" s="522"/>
      <c r="U45" s="522"/>
      <c r="V45" s="522"/>
      <c r="AC45" s="529"/>
      <c r="CP45" s="521"/>
      <c r="CQ45" s="521"/>
      <c r="CR45" s="521"/>
      <c r="CS45" s="521"/>
      <c r="CT45" s="521"/>
      <c r="CU45" s="521"/>
    </row>
    <row r="46" spans="1:99" ht="15.75" customHeight="1" thickBot="1">
      <c r="A46" s="953"/>
      <c r="B46" s="956"/>
      <c r="C46" s="563">
        <v>6</v>
      </c>
      <c r="D46" s="627" t="s">
        <v>207</v>
      </c>
      <c r="E46" s="960"/>
      <c r="F46" s="962"/>
      <c r="G46" s="635">
        <v>411</v>
      </c>
      <c r="H46" s="965"/>
      <c r="I46" s="963"/>
      <c r="J46" s="963"/>
      <c r="K46" s="963"/>
      <c r="L46" s="963"/>
      <c r="M46" s="964"/>
      <c r="N46" s="606"/>
      <c r="O46" s="611"/>
      <c r="P46" s="612"/>
      <c r="Q46" s="613"/>
      <c r="R46" s="529"/>
      <c r="S46" s="522"/>
      <c r="T46" s="522"/>
      <c r="U46" s="522"/>
      <c r="V46" s="522"/>
      <c r="AC46" s="529"/>
      <c r="CP46" s="521"/>
      <c r="CQ46" s="521"/>
      <c r="CR46" s="521"/>
      <c r="CS46" s="521"/>
      <c r="CT46" s="521"/>
      <c r="CU46" s="521"/>
    </row>
    <row r="47" spans="1:99" ht="15.75" customHeight="1">
      <c r="A47" s="953"/>
      <c r="B47" s="956"/>
      <c r="C47" s="563">
        <v>7</v>
      </c>
      <c r="D47" s="627" t="s">
        <v>248</v>
      </c>
      <c r="E47" s="965"/>
      <c r="F47" s="964"/>
      <c r="G47" s="636">
        <v>191</v>
      </c>
      <c r="H47" s="965"/>
      <c r="I47" s="963"/>
      <c r="J47" s="963"/>
      <c r="K47" s="963"/>
      <c r="L47" s="963"/>
      <c r="M47" s="964"/>
      <c r="N47" s="606"/>
      <c r="O47" s="611"/>
      <c r="P47" s="612"/>
      <c r="Q47" s="613"/>
      <c r="R47" s="529"/>
      <c r="S47" s="522"/>
      <c r="T47" s="522"/>
      <c r="U47" s="522"/>
      <c r="V47" s="522"/>
      <c r="AC47" s="529"/>
      <c r="CP47" s="521"/>
      <c r="CQ47" s="521"/>
      <c r="CR47" s="521"/>
      <c r="CS47" s="521"/>
      <c r="CT47" s="521"/>
      <c r="CU47" s="521"/>
    </row>
    <row r="48" spans="1:99" ht="15.75" customHeight="1">
      <c r="A48" s="953"/>
      <c r="B48" s="956"/>
      <c r="C48" s="563">
        <v>8</v>
      </c>
      <c r="D48" s="627" t="s">
        <v>252</v>
      </c>
      <c r="E48" s="965"/>
      <c r="F48" s="964"/>
      <c r="G48" s="637">
        <v>192</v>
      </c>
      <c r="H48" s="965"/>
      <c r="I48" s="963"/>
      <c r="J48" s="963"/>
      <c r="K48" s="963"/>
      <c r="L48" s="963"/>
      <c r="M48" s="964"/>
      <c r="N48" s="606"/>
      <c r="O48" s="611"/>
      <c r="P48" s="612"/>
      <c r="Q48" s="613"/>
      <c r="R48" s="529"/>
      <c r="S48" s="522"/>
      <c r="T48" s="522"/>
      <c r="U48" s="522"/>
      <c r="V48" s="522"/>
      <c r="AC48" s="529"/>
      <c r="CP48" s="521"/>
      <c r="CQ48" s="521"/>
      <c r="CR48" s="521"/>
      <c r="CS48" s="521"/>
      <c r="CT48" s="521"/>
      <c r="CU48" s="521"/>
    </row>
    <row r="49" spans="1:99" ht="15.75" customHeight="1" thickBot="1">
      <c r="A49" s="953"/>
      <c r="B49" s="956"/>
      <c r="C49" s="563">
        <v>9</v>
      </c>
      <c r="D49" s="627" t="s">
        <v>249</v>
      </c>
      <c r="E49" s="965"/>
      <c r="F49" s="964"/>
      <c r="G49" s="638">
        <v>193</v>
      </c>
      <c r="H49" s="966"/>
      <c r="I49" s="967"/>
      <c r="J49" s="967"/>
      <c r="K49" s="967"/>
      <c r="L49" s="967"/>
      <c r="M49" s="968"/>
      <c r="N49" s="606"/>
      <c r="O49" s="611"/>
      <c r="P49" s="612"/>
      <c r="Q49" s="613"/>
      <c r="R49" s="529"/>
      <c r="S49" s="522"/>
      <c r="T49" s="522"/>
      <c r="U49" s="522"/>
      <c r="V49" s="522"/>
      <c r="AC49" s="529"/>
      <c r="CP49" s="521"/>
      <c r="CQ49" s="521"/>
      <c r="CR49" s="521"/>
      <c r="CS49" s="521"/>
      <c r="CT49" s="521"/>
      <c r="CU49" s="521"/>
    </row>
    <row r="50" spans="1:99" ht="16.5" thickBot="1">
      <c r="A50" s="954"/>
      <c r="B50" s="957"/>
      <c r="C50" s="534" t="s">
        <v>444</v>
      </c>
      <c r="D50" s="639" t="s">
        <v>485</v>
      </c>
      <c r="E50" s="966"/>
      <c r="F50" s="967"/>
      <c r="G50" s="967"/>
      <c r="H50" s="640">
        <v>111</v>
      </c>
      <c r="I50" s="641">
        <v>291</v>
      </c>
      <c r="J50" s="635">
        <v>411</v>
      </c>
      <c r="K50" s="642">
        <v>199</v>
      </c>
      <c r="L50" s="969">
        <v>-1</v>
      </c>
      <c r="M50" s="970"/>
      <c r="N50" s="524"/>
      <c r="O50" s="527"/>
      <c r="P50" s="523"/>
      <c r="Q50" s="522"/>
      <c r="R50" s="522"/>
      <c r="S50" s="522"/>
      <c r="T50" s="522"/>
      <c r="U50" s="522"/>
      <c r="V50" s="522"/>
      <c r="AB50" s="529"/>
      <c r="AC50" s="529"/>
      <c r="CP50" s="521"/>
      <c r="CQ50" s="521"/>
      <c r="CR50" s="521"/>
      <c r="CS50" s="521"/>
      <c r="CT50" s="521"/>
      <c r="CU50" s="521"/>
    </row>
    <row r="51" spans="15:21" ht="13.5" thickBot="1">
      <c r="O51" s="527"/>
      <c r="U51" s="525"/>
    </row>
    <row r="52" spans="1:99" ht="12.75">
      <c r="A52" s="559" t="s">
        <v>464</v>
      </c>
      <c r="B52" s="522"/>
      <c r="C52" s="522"/>
      <c r="D52" s="522"/>
      <c r="E52" s="917" t="s">
        <v>436</v>
      </c>
      <c r="F52" s="918"/>
      <c r="G52" s="919"/>
      <c r="H52" s="919"/>
      <c r="I52" s="919"/>
      <c r="J52" s="919"/>
      <c r="K52" s="919"/>
      <c r="L52" s="919"/>
      <c r="M52" s="920"/>
      <c r="N52" s="606"/>
      <c r="O52" s="607"/>
      <c r="P52" s="608"/>
      <c r="Q52" s="609"/>
      <c r="R52" s="522"/>
      <c r="S52" s="522"/>
      <c r="T52" s="522"/>
      <c r="U52" s="522"/>
      <c r="V52" s="522"/>
      <c r="CP52" s="521"/>
      <c r="CQ52" s="521"/>
      <c r="CR52" s="521"/>
      <c r="CS52" s="521"/>
      <c r="CT52" s="521"/>
      <c r="CU52" s="521"/>
    </row>
    <row r="53" spans="1:99" ht="12.75">
      <c r="A53" s="522"/>
      <c r="B53" s="522"/>
      <c r="C53" s="522"/>
      <c r="D53" s="522"/>
      <c r="E53" s="921" t="s">
        <v>437</v>
      </c>
      <c r="F53" s="922"/>
      <c r="G53" s="923"/>
      <c r="H53" s="923"/>
      <c r="I53" s="923"/>
      <c r="J53" s="923"/>
      <c r="K53" s="923"/>
      <c r="L53" s="923"/>
      <c r="M53" s="924"/>
      <c r="N53" s="606"/>
      <c r="O53" s="607"/>
      <c r="P53" s="608"/>
      <c r="Q53" s="609"/>
      <c r="R53" s="522"/>
      <c r="S53" s="522"/>
      <c r="T53" s="522"/>
      <c r="U53" s="522"/>
      <c r="V53" s="522"/>
      <c r="CP53" s="521"/>
      <c r="CQ53" s="521"/>
      <c r="CR53" s="521"/>
      <c r="CS53" s="521"/>
      <c r="CT53" s="521"/>
      <c r="CU53" s="521"/>
    </row>
    <row r="54" spans="1:99" ht="12.75">
      <c r="A54" s="522"/>
      <c r="B54" s="522"/>
      <c r="C54" s="522"/>
      <c r="D54" s="522"/>
      <c r="E54" s="921" t="s">
        <v>205</v>
      </c>
      <c r="F54" s="922"/>
      <c r="G54" s="923"/>
      <c r="H54" s="923"/>
      <c r="I54" s="923"/>
      <c r="J54" s="923"/>
      <c r="K54" s="923"/>
      <c r="L54" s="925"/>
      <c r="M54" s="554" t="s">
        <v>204</v>
      </c>
      <c r="N54" s="606"/>
      <c r="O54" s="607"/>
      <c r="P54" s="608"/>
      <c r="Q54" s="609"/>
      <c r="R54" s="522"/>
      <c r="S54" s="522"/>
      <c r="T54" s="522"/>
      <c r="U54" s="522"/>
      <c r="V54" s="522"/>
      <c r="CP54" s="521"/>
      <c r="CQ54" s="521"/>
      <c r="CR54" s="521"/>
      <c r="CS54" s="521"/>
      <c r="CT54" s="521"/>
      <c r="CU54" s="521"/>
    </row>
    <row r="55" spans="1:99" ht="12.75" customHeight="1">
      <c r="A55" s="522"/>
      <c r="B55" s="522"/>
      <c r="C55" s="522"/>
      <c r="D55" s="522"/>
      <c r="E55" s="926" t="s">
        <v>438</v>
      </c>
      <c r="F55" s="927"/>
      <c r="G55" s="928"/>
      <c r="H55" s="928"/>
      <c r="I55" s="928"/>
      <c r="J55" s="928"/>
      <c r="K55" s="928"/>
      <c r="L55" s="929"/>
      <c r="M55" s="930" t="s">
        <v>283</v>
      </c>
      <c r="N55" s="606"/>
      <c r="O55" s="607"/>
      <c r="P55" s="608"/>
      <c r="Q55" s="609"/>
      <c r="R55" s="522"/>
      <c r="S55" s="522"/>
      <c r="T55" s="522"/>
      <c r="U55" s="522"/>
      <c r="V55" s="522"/>
      <c r="CP55" s="521"/>
      <c r="CQ55" s="521"/>
      <c r="CR55" s="521"/>
      <c r="CS55" s="521"/>
      <c r="CT55" s="521"/>
      <c r="CU55" s="521"/>
    </row>
    <row r="56" spans="1:99" ht="12.75">
      <c r="A56" s="522"/>
      <c r="B56" s="522"/>
      <c r="C56" s="522"/>
      <c r="D56" s="522"/>
      <c r="E56" s="932" t="s">
        <v>443</v>
      </c>
      <c r="F56" s="933"/>
      <c r="G56" s="933"/>
      <c r="H56" s="933"/>
      <c r="I56" s="933"/>
      <c r="J56" s="933"/>
      <c r="K56" s="933"/>
      <c r="L56" s="934"/>
      <c r="M56" s="930"/>
      <c r="N56" s="606"/>
      <c r="O56" s="607"/>
      <c r="P56" s="608"/>
      <c r="Q56" s="609"/>
      <c r="R56" s="522"/>
      <c r="S56" s="522"/>
      <c r="T56" s="522"/>
      <c r="U56" s="522"/>
      <c r="V56" s="522"/>
      <c r="CP56" s="521"/>
      <c r="CQ56" s="521"/>
      <c r="CR56" s="521"/>
      <c r="CS56" s="521"/>
      <c r="CT56" s="521"/>
      <c r="CU56" s="521"/>
    </row>
    <row r="57" spans="1:99" ht="12.75">
      <c r="A57" s="522"/>
      <c r="B57" s="522"/>
      <c r="C57" s="522"/>
      <c r="D57" s="522"/>
      <c r="E57" s="921" t="s">
        <v>452</v>
      </c>
      <c r="F57" s="922"/>
      <c r="G57" s="922"/>
      <c r="H57" s="922"/>
      <c r="I57" s="922"/>
      <c r="J57" s="922"/>
      <c r="K57" s="922"/>
      <c r="L57" s="935"/>
      <c r="M57" s="930"/>
      <c r="N57" s="606"/>
      <c r="O57" s="607"/>
      <c r="P57" s="608"/>
      <c r="Q57" s="609"/>
      <c r="R57" s="522"/>
      <c r="S57" s="522"/>
      <c r="T57" s="522"/>
      <c r="U57" s="522"/>
      <c r="V57" s="522"/>
      <c r="CP57" s="521"/>
      <c r="CQ57" s="521"/>
      <c r="CR57" s="521"/>
      <c r="CS57" s="521"/>
      <c r="CT57" s="521"/>
      <c r="CU57" s="521"/>
    </row>
    <row r="58" spans="1:99" ht="12.75">
      <c r="A58" s="522"/>
      <c r="B58" s="522"/>
      <c r="C58" s="522"/>
      <c r="D58" s="522"/>
      <c r="E58" s="921">
        <v>1</v>
      </c>
      <c r="F58" s="935"/>
      <c r="G58" s="936">
        <v>2</v>
      </c>
      <c r="H58" s="922"/>
      <c r="I58" s="922"/>
      <c r="J58" s="922"/>
      <c r="K58" s="922"/>
      <c r="L58" s="935"/>
      <c r="M58" s="930"/>
      <c r="N58" s="606"/>
      <c r="O58" s="607"/>
      <c r="P58" s="608"/>
      <c r="Q58" s="609"/>
      <c r="R58" s="522"/>
      <c r="S58" s="522"/>
      <c r="T58" s="522"/>
      <c r="U58" s="522"/>
      <c r="V58" s="522"/>
      <c r="CP58" s="521"/>
      <c r="CQ58" s="521"/>
      <c r="CR58" s="521"/>
      <c r="CS58" s="521"/>
      <c r="CT58" s="521"/>
      <c r="CU58" s="521"/>
    </row>
    <row r="59" spans="1:99" ht="12.75" customHeight="1">
      <c r="A59" s="522"/>
      <c r="B59" s="522"/>
      <c r="C59" s="522"/>
      <c r="D59" s="522"/>
      <c r="E59" s="937" t="s">
        <v>0</v>
      </c>
      <c r="F59" s="938"/>
      <c r="G59" s="927" t="s">
        <v>1</v>
      </c>
      <c r="H59" s="927"/>
      <c r="I59" s="927"/>
      <c r="J59" s="927"/>
      <c r="K59" s="927"/>
      <c r="L59" s="941"/>
      <c r="M59" s="930"/>
      <c r="N59" s="606"/>
      <c r="O59" s="607"/>
      <c r="P59" s="608"/>
      <c r="Q59" s="609"/>
      <c r="R59" s="522"/>
      <c r="S59" s="522"/>
      <c r="T59" s="522"/>
      <c r="U59" s="522"/>
      <c r="V59" s="522"/>
      <c r="CP59" s="521"/>
      <c r="CQ59" s="521"/>
      <c r="CR59" s="521"/>
      <c r="CS59" s="521"/>
      <c r="CT59" s="521"/>
      <c r="CU59" s="521"/>
    </row>
    <row r="60" spans="1:99" ht="12.75">
      <c r="A60" s="522"/>
      <c r="B60" s="522"/>
      <c r="C60" s="522"/>
      <c r="D60" s="522"/>
      <c r="E60" s="937"/>
      <c r="F60" s="938"/>
      <c r="G60" s="933" t="s">
        <v>446</v>
      </c>
      <c r="H60" s="933"/>
      <c r="I60" s="933"/>
      <c r="J60" s="933"/>
      <c r="K60" s="933"/>
      <c r="L60" s="934"/>
      <c r="M60" s="930"/>
      <c r="N60" s="606"/>
      <c r="O60" s="607"/>
      <c r="P60" s="608"/>
      <c r="Q60" s="609"/>
      <c r="R60" s="522"/>
      <c r="S60" s="522"/>
      <c r="T60" s="522"/>
      <c r="U60" s="522"/>
      <c r="V60" s="522"/>
      <c r="CP60" s="521"/>
      <c r="CQ60" s="521"/>
      <c r="CR60" s="521"/>
      <c r="CS60" s="521"/>
      <c r="CT60" s="521"/>
      <c r="CU60" s="521"/>
    </row>
    <row r="61" spans="1:99" ht="12.75">
      <c r="A61" s="522"/>
      <c r="B61" s="522"/>
      <c r="C61" s="522"/>
      <c r="D61" s="522"/>
      <c r="E61" s="937"/>
      <c r="F61" s="938"/>
      <c r="G61" s="942" t="s">
        <v>453</v>
      </c>
      <c r="H61" s="942"/>
      <c r="I61" s="942"/>
      <c r="J61" s="942"/>
      <c r="K61" s="942"/>
      <c r="L61" s="943"/>
      <c r="M61" s="930"/>
      <c r="N61" s="606"/>
      <c r="O61" s="607"/>
      <c r="P61" s="608"/>
      <c r="Q61" s="609"/>
      <c r="R61" s="522"/>
      <c r="S61" s="522"/>
      <c r="T61" s="522"/>
      <c r="U61" s="522"/>
      <c r="V61" s="522"/>
      <c r="CP61" s="521"/>
      <c r="CQ61" s="521"/>
      <c r="CR61" s="521"/>
      <c r="CS61" s="521"/>
      <c r="CT61" s="521"/>
      <c r="CU61" s="521"/>
    </row>
    <row r="62" spans="1:99" ht="12.75">
      <c r="A62" s="522"/>
      <c r="B62" s="522"/>
      <c r="C62" s="522"/>
      <c r="D62" s="522"/>
      <c r="E62" s="937"/>
      <c r="F62" s="938"/>
      <c r="G62" s="553">
        <v>1</v>
      </c>
      <c r="H62" s="944">
        <v>2</v>
      </c>
      <c r="I62" s="942"/>
      <c r="J62" s="942"/>
      <c r="K62" s="942"/>
      <c r="L62" s="943"/>
      <c r="M62" s="930"/>
      <c r="N62" s="606"/>
      <c r="O62" s="607"/>
      <c r="P62" s="608"/>
      <c r="Q62" s="609"/>
      <c r="R62" s="522"/>
      <c r="S62" s="522"/>
      <c r="T62" s="522"/>
      <c r="U62" s="522"/>
      <c r="V62" s="522"/>
      <c r="CP62" s="521"/>
      <c r="CQ62" s="521"/>
      <c r="CR62" s="521"/>
      <c r="CS62" s="521"/>
      <c r="CT62" s="521"/>
      <c r="CU62" s="521"/>
    </row>
    <row r="63" spans="1:99" ht="12.75" customHeight="1" thickBot="1">
      <c r="A63" s="522"/>
      <c r="B63" s="522"/>
      <c r="C63" s="522"/>
      <c r="D63" s="522"/>
      <c r="E63" s="939"/>
      <c r="F63" s="940"/>
      <c r="G63" s="614" t="s">
        <v>0</v>
      </c>
      <c r="H63" s="945" t="s">
        <v>1</v>
      </c>
      <c r="I63" s="946"/>
      <c r="J63" s="946"/>
      <c r="K63" s="946"/>
      <c r="L63" s="947"/>
      <c r="M63" s="930"/>
      <c r="N63" s="606"/>
      <c r="O63" s="607"/>
      <c r="P63" s="608"/>
      <c r="Q63" s="609"/>
      <c r="R63" s="522"/>
      <c r="S63" s="522"/>
      <c r="T63" s="522"/>
      <c r="U63" s="522"/>
      <c r="V63" s="522"/>
      <c r="CP63" s="521"/>
      <c r="CQ63" s="521"/>
      <c r="CR63" s="521"/>
      <c r="CS63" s="521"/>
      <c r="CT63" s="521"/>
      <c r="CU63" s="521"/>
    </row>
    <row r="64" spans="1:99" ht="13.5" thickTop="1">
      <c r="A64" s="522"/>
      <c r="B64" s="522"/>
      <c r="C64" s="522"/>
      <c r="D64" s="522"/>
      <c r="E64" s="911" t="s">
        <v>467</v>
      </c>
      <c r="F64" s="912"/>
      <c r="G64" s="913"/>
      <c r="H64" s="914" t="s">
        <v>439</v>
      </c>
      <c r="I64" s="915"/>
      <c r="J64" s="915"/>
      <c r="K64" s="915"/>
      <c r="L64" s="916"/>
      <c r="M64" s="930"/>
      <c r="N64" s="606"/>
      <c r="O64" s="607"/>
      <c r="P64" s="608"/>
      <c r="Q64" s="609"/>
      <c r="R64" s="522"/>
      <c r="S64" s="522"/>
      <c r="T64" s="522"/>
      <c r="U64" s="522"/>
      <c r="V64" s="522"/>
      <c r="CP64" s="521"/>
      <c r="CQ64" s="521"/>
      <c r="CR64" s="521"/>
      <c r="CS64" s="521"/>
      <c r="CT64" s="521"/>
      <c r="CU64" s="521"/>
    </row>
    <row r="65" spans="1:99" ht="25.5" customHeight="1">
      <c r="A65" s="522"/>
      <c r="B65" s="522"/>
      <c r="C65" s="522"/>
      <c r="D65" s="522"/>
      <c r="E65" s="948" t="s">
        <v>468</v>
      </c>
      <c r="F65" s="949"/>
      <c r="G65" s="950"/>
      <c r="H65" s="951" t="s">
        <v>440</v>
      </c>
      <c r="I65" s="949"/>
      <c r="J65" s="949"/>
      <c r="K65" s="949"/>
      <c r="L65" s="950"/>
      <c r="M65" s="930"/>
      <c r="N65" s="606"/>
      <c r="O65" s="607"/>
      <c r="P65" s="608"/>
      <c r="Q65" s="609"/>
      <c r="R65" s="522"/>
      <c r="S65" s="522"/>
      <c r="T65" s="522"/>
      <c r="U65" s="522"/>
      <c r="V65" s="522"/>
      <c r="CP65" s="521"/>
      <c r="CQ65" s="521"/>
      <c r="CR65" s="521"/>
      <c r="CS65" s="521"/>
      <c r="CT65" s="521"/>
      <c r="CU65" s="521"/>
    </row>
    <row r="66" spans="1:99" ht="12.75">
      <c r="A66" s="522"/>
      <c r="B66" s="522"/>
      <c r="C66" s="522"/>
      <c r="D66" s="522"/>
      <c r="E66" s="615">
        <v>1</v>
      </c>
      <c r="F66" s="616">
        <v>2</v>
      </c>
      <c r="G66" s="617" t="s">
        <v>444</v>
      </c>
      <c r="H66" s="618">
        <v>1</v>
      </c>
      <c r="I66" s="618">
        <v>2</v>
      </c>
      <c r="J66" s="618">
        <v>3</v>
      </c>
      <c r="K66" s="618">
        <v>4</v>
      </c>
      <c r="L66" s="619" t="s">
        <v>483</v>
      </c>
      <c r="M66" s="930"/>
      <c r="N66" s="606"/>
      <c r="O66" s="611"/>
      <c r="P66" s="612"/>
      <c r="Q66" s="613"/>
      <c r="R66" s="522"/>
      <c r="S66" s="522"/>
      <c r="T66" s="522"/>
      <c r="U66" s="522"/>
      <c r="V66" s="522"/>
      <c r="Z66" s="521"/>
      <c r="AA66" s="521"/>
      <c r="AB66" s="524"/>
      <c r="AC66" s="524"/>
      <c r="AD66" s="524"/>
      <c r="AE66" s="523"/>
      <c r="CP66" s="521"/>
      <c r="CQ66" s="521"/>
      <c r="CR66" s="521"/>
      <c r="CS66" s="521"/>
      <c r="CT66" s="521"/>
      <c r="CU66" s="521"/>
    </row>
    <row r="67" spans="1:99" ht="57" customHeight="1" thickBot="1">
      <c r="A67" s="522"/>
      <c r="B67" s="522"/>
      <c r="C67" s="522"/>
      <c r="D67" s="522"/>
      <c r="E67" s="620" t="s">
        <v>0</v>
      </c>
      <c r="F67" s="621" t="s">
        <v>1</v>
      </c>
      <c r="G67" s="622" t="s">
        <v>484</v>
      </c>
      <c r="H67" s="622" t="s">
        <v>441</v>
      </c>
      <c r="I67" s="622" t="s">
        <v>313</v>
      </c>
      <c r="J67" s="622" t="s">
        <v>207</v>
      </c>
      <c r="K67" s="622" t="s">
        <v>442</v>
      </c>
      <c r="L67" s="623" t="s">
        <v>3</v>
      </c>
      <c r="M67" s="931"/>
      <c r="N67" s="606"/>
      <c r="O67" s="611"/>
      <c r="P67" s="612"/>
      <c r="Q67" s="613"/>
      <c r="R67" s="522"/>
      <c r="S67" s="522"/>
      <c r="T67" s="522"/>
      <c r="U67" s="522"/>
      <c r="V67" s="522"/>
      <c r="Z67" s="521"/>
      <c r="AA67" s="521"/>
      <c r="AB67" s="524"/>
      <c r="AC67" s="524"/>
      <c r="AD67" s="524"/>
      <c r="AE67" s="523"/>
      <c r="CP67" s="521"/>
      <c r="CQ67" s="521"/>
      <c r="CR67" s="521"/>
      <c r="CS67" s="521"/>
      <c r="CT67" s="521"/>
      <c r="CU67" s="521"/>
    </row>
    <row r="68" spans="1:99" ht="13.5" customHeight="1" thickBot="1">
      <c r="A68" s="952" t="s">
        <v>465</v>
      </c>
      <c r="B68" s="955" t="s">
        <v>466</v>
      </c>
      <c r="C68" s="624" t="s">
        <v>125</v>
      </c>
      <c r="D68" s="625" t="s">
        <v>206</v>
      </c>
      <c r="E68" s="643"/>
      <c r="F68" s="644"/>
      <c r="G68" s="645">
        <v>4040</v>
      </c>
      <c r="H68" s="646"/>
      <c r="I68" s="646"/>
      <c r="J68" s="646"/>
      <c r="K68" s="646"/>
      <c r="L68" s="646"/>
      <c r="M68" s="647"/>
      <c r="N68" s="528">
        <f aca="true" t="shared" si="0" ref="N68:N77">SUM(E68:M68)</f>
        <v>4040</v>
      </c>
      <c r="O68" s="611"/>
      <c r="P68" s="648"/>
      <c r="Q68" s="613"/>
      <c r="R68" s="529"/>
      <c r="S68" s="529"/>
      <c r="T68" s="522"/>
      <c r="U68" s="522"/>
      <c r="V68" s="522"/>
      <c r="Z68" s="521"/>
      <c r="AA68" s="521"/>
      <c r="AB68" s="524"/>
      <c r="AC68" s="524"/>
      <c r="AD68" s="524"/>
      <c r="AE68" s="523"/>
      <c r="AF68" s="529"/>
      <c r="CP68" s="521"/>
      <c r="CQ68" s="521"/>
      <c r="CR68" s="521"/>
      <c r="CS68" s="521"/>
      <c r="CT68" s="521"/>
      <c r="CU68" s="521"/>
    </row>
    <row r="69" spans="1:99" ht="12.75">
      <c r="A69" s="953"/>
      <c r="B69" s="956"/>
      <c r="C69" s="563">
        <v>2</v>
      </c>
      <c r="D69" s="627" t="s">
        <v>244</v>
      </c>
      <c r="E69" s="649">
        <v>86</v>
      </c>
      <c r="F69" s="650">
        <v>53</v>
      </c>
      <c r="G69" s="651"/>
      <c r="H69" s="652"/>
      <c r="I69" s="652"/>
      <c r="J69" s="652"/>
      <c r="K69" s="652"/>
      <c r="L69" s="652"/>
      <c r="M69" s="653"/>
      <c r="N69" s="528">
        <f t="shared" si="0"/>
        <v>139</v>
      </c>
      <c r="O69" s="611"/>
      <c r="P69" s="612"/>
      <c r="Q69" s="613"/>
      <c r="R69" s="522"/>
      <c r="S69" s="522"/>
      <c r="T69" s="522"/>
      <c r="U69" s="522"/>
      <c r="V69" s="522"/>
      <c r="Z69" s="521"/>
      <c r="AA69" s="521"/>
      <c r="AB69" s="524"/>
      <c r="AC69" s="524"/>
      <c r="AD69" s="524"/>
      <c r="AE69" s="523"/>
      <c r="CP69" s="521"/>
      <c r="CQ69" s="521"/>
      <c r="CR69" s="521"/>
      <c r="CS69" s="521"/>
      <c r="CT69" s="521"/>
      <c r="CU69" s="521"/>
    </row>
    <row r="70" spans="1:99" ht="12.75">
      <c r="A70" s="953"/>
      <c r="B70" s="956"/>
      <c r="C70" s="563">
        <v>3</v>
      </c>
      <c r="D70" s="627" t="s">
        <v>245</v>
      </c>
      <c r="E70" s="654">
        <v>85</v>
      </c>
      <c r="F70" s="655">
        <v>168</v>
      </c>
      <c r="G70" s="656"/>
      <c r="H70" s="652"/>
      <c r="I70" s="652"/>
      <c r="J70" s="652"/>
      <c r="K70" s="652"/>
      <c r="L70" s="652"/>
      <c r="M70" s="653"/>
      <c r="N70" s="528">
        <f t="shared" si="0"/>
        <v>253</v>
      </c>
      <c r="O70" s="611"/>
      <c r="P70" s="612"/>
      <c r="Q70" s="613"/>
      <c r="R70" s="522"/>
      <c r="S70" s="522"/>
      <c r="T70" s="522"/>
      <c r="U70" s="522"/>
      <c r="V70" s="522"/>
      <c r="Z70" s="521"/>
      <c r="AA70" s="521"/>
      <c r="AB70" s="524"/>
      <c r="AC70" s="524"/>
      <c r="AD70" s="524"/>
      <c r="AE70" s="523"/>
      <c r="CP70" s="521"/>
      <c r="CQ70" s="521"/>
      <c r="CR70" s="521"/>
      <c r="CS70" s="521"/>
      <c r="CT70" s="521"/>
      <c r="CU70" s="521"/>
    </row>
    <row r="71" spans="1:99" ht="12.75">
      <c r="A71" s="953"/>
      <c r="B71" s="956"/>
      <c r="C71" s="563">
        <v>4</v>
      </c>
      <c r="D71" s="627" t="s">
        <v>246</v>
      </c>
      <c r="E71" s="654">
        <v>1</v>
      </c>
      <c r="F71" s="657">
        <v>137</v>
      </c>
      <c r="G71" s="656"/>
      <c r="H71" s="652"/>
      <c r="I71" s="652"/>
      <c r="J71" s="652"/>
      <c r="K71" s="652"/>
      <c r="L71" s="652"/>
      <c r="M71" s="653"/>
      <c r="N71" s="528">
        <f t="shared" si="0"/>
        <v>138</v>
      </c>
      <c r="O71" s="611"/>
      <c r="P71" s="612"/>
      <c r="Q71" s="613"/>
      <c r="R71" s="522"/>
      <c r="S71" s="522"/>
      <c r="T71" s="522"/>
      <c r="U71" s="522"/>
      <c r="V71" s="522"/>
      <c r="Z71" s="521"/>
      <c r="AA71" s="521"/>
      <c r="AB71" s="524"/>
      <c r="AC71" s="524"/>
      <c r="AD71" s="524"/>
      <c r="AE71" s="523"/>
      <c r="CP71" s="521"/>
      <c r="CQ71" s="521"/>
      <c r="CR71" s="521"/>
      <c r="CS71" s="521"/>
      <c r="CT71" s="521"/>
      <c r="CU71" s="521"/>
    </row>
    <row r="72" spans="1:99" ht="13.5" thickBot="1">
      <c r="A72" s="953"/>
      <c r="B72" s="956"/>
      <c r="C72" s="563">
        <v>5</v>
      </c>
      <c r="D72" s="627" t="s">
        <v>247</v>
      </c>
      <c r="E72" s="658">
        <v>1</v>
      </c>
      <c r="F72" s="592">
        <v>8</v>
      </c>
      <c r="G72" s="659"/>
      <c r="H72" s="652"/>
      <c r="I72" s="652"/>
      <c r="J72" s="652"/>
      <c r="K72" s="652"/>
      <c r="L72" s="652"/>
      <c r="M72" s="653"/>
      <c r="N72" s="528">
        <f t="shared" si="0"/>
        <v>9</v>
      </c>
      <c r="O72" s="611"/>
      <c r="P72" s="612"/>
      <c r="Q72" s="613"/>
      <c r="R72" s="522"/>
      <c r="S72" s="522"/>
      <c r="T72" s="522"/>
      <c r="U72" s="522"/>
      <c r="V72" s="522"/>
      <c r="Z72" s="521"/>
      <c r="AA72" s="521"/>
      <c r="AB72" s="524"/>
      <c r="AC72" s="524"/>
      <c r="AD72" s="524"/>
      <c r="AE72" s="523"/>
      <c r="CP72" s="521"/>
      <c r="CQ72" s="521"/>
      <c r="CR72" s="521"/>
      <c r="CS72" s="521"/>
      <c r="CT72" s="521"/>
      <c r="CU72" s="521"/>
    </row>
    <row r="73" spans="1:99" ht="13.5" thickBot="1">
      <c r="A73" s="953"/>
      <c r="B73" s="956"/>
      <c r="C73" s="563">
        <v>6</v>
      </c>
      <c r="D73" s="627" t="s">
        <v>207</v>
      </c>
      <c r="E73" s="651"/>
      <c r="F73" s="647"/>
      <c r="G73" s="660">
        <v>97</v>
      </c>
      <c r="H73" s="652"/>
      <c r="I73" s="652"/>
      <c r="J73" s="652"/>
      <c r="K73" s="652"/>
      <c r="L73" s="652"/>
      <c r="M73" s="653"/>
      <c r="N73" s="528">
        <f t="shared" si="0"/>
        <v>97</v>
      </c>
      <c r="O73" s="527"/>
      <c r="P73" s="523"/>
      <c r="Q73" s="522"/>
      <c r="R73" s="522"/>
      <c r="S73" s="522"/>
      <c r="T73" s="522"/>
      <c r="U73" s="522"/>
      <c r="V73" s="522"/>
      <c r="X73" s="529"/>
      <c r="Z73" s="526"/>
      <c r="AA73" s="521"/>
      <c r="AB73" s="524"/>
      <c r="AC73" s="524"/>
      <c r="AD73" s="524"/>
      <c r="AE73" s="523"/>
      <c r="AF73" s="529"/>
      <c r="CP73" s="521"/>
      <c r="CQ73" s="521"/>
      <c r="CR73" s="521"/>
      <c r="CS73" s="521"/>
      <c r="CT73" s="521"/>
      <c r="CU73" s="521"/>
    </row>
    <row r="74" spans="1:99" ht="12.75">
      <c r="A74" s="953"/>
      <c r="B74" s="956"/>
      <c r="C74" s="563">
        <v>7</v>
      </c>
      <c r="D74" s="627" t="s">
        <v>248</v>
      </c>
      <c r="E74" s="656"/>
      <c r="F74" s="653"/>
      <c r="G74" s="661">
        <v>107</v>
      </c>
      <c r="H74" s="652"/>
      <c r="I74" s="652"/>
      <c r="J74" s="652"/>
      <c r="K74" s="652"/>
      <c r="L74" s="652"/>
      <c r="M74" s="653"/>
      <c r="N74" s="528">
        <f t="shared" si="0"/>
        <v>107</v>
      </c>
      <c r="O74" s="527"/>
      <c r="P74" s="523"/>
      <c r="Q74" s="522"/>
      <c r="R74" s="522"/>
      <c r="S74" s="522"/>
      <c r="T74" s="522"/>
      <c r="U74" s="522"/>
      <c r="V74" s="522"/>
      <c r="Z74" s="521"/>
      <c r="AA74" s="521"/>
      <c r="AB74" s="524"/>
      <c r="AC74" s="524"/>
      <c r="AD74" s="524"/>
      <c r="AE74" s="523"/>
      <c r="CP74" s="521"/>
      <c r="CQ74" s="521"/>
      <c r="CR74" s="521"/>
      <c r="CS74" s="521"/>
      <c r="CT74" s="521"/>
      <c r="CU74" s="521"/>
    </row>
    <row r="75" spans="1:99" ht="12.75">
      <c r="A75" s="953"/>
      <c r="B75" s="956"/>
      <c r="C75" s="563">
        <v>8</v>
      </c>
      <c r="D75" s="627" t="s">
        <v>252</v>
      </c>
      <c r="E75" s="656"/>
      <c r="F75" s="653"/>
      <c r="G75" s="662">
        <v>14</v>
      </c>
      <c r="H75" s="652"/>
      <c r="I75" s="652"/>
      <c r="J75" s="652"/>
      <c r="K75" s="652"/>
      <c r="L75" s="652"/>
      <c r="M75" s="653"/>
      <c r="N75" s="528">
        <f t="shared" si="0"/>
        <v>14</v>
      </c>
      <c r="O75" s="527"/>
      <c r="P75" s="523"/>
      <c r="Q75" s="522"/>
      <c r="R75" s="522"/>
      <c r="S75" s="522"/>
      <c r="T75" s="522"/>
      <c r="U75" s="522"/>
      <c r="V75" s="522"/>
      <c r="Z75" s="521"/>
      <c r="AA75" s="521"/>
      <c r="AB75" s="524"/>
      <c r="AC75" s="524"/>
      <c r="AD75" s="524"/>
      <c r="AE75" s="523"/>
      <c r="CP75" s="521"/>
      <c r="CQ75" s="521"/>
      <c r="CR75" s="521"/>
      <c r="CS75" s="521"/>
      <c r="CT75" s="521"/>
      <c r="CU75" s="521"/>
    </row>
    <row r="76" spans="1:99" ht="13.5" thickBot="1">
      <c r="A76" s="953"/>
      <c r="B76" s="956"/>
      <c r="C76" s="563">
        <v>9</v>
      </c>
      <c r="D76" s="627" t="s">
        <v>249</v>
      </c>
      <c r="E76" s="656"/>
      <c r="F76" s="653"/>
      <c r="G76" s="663">
        <v>45</v>
      </c>
      <c r="H76" s="664"/>
      <c r="I76" s="664"/>
      <c r="J76" s="664"/>
      <c r="K76" s="664"/>
      <c r="L76" s="664"/>
      <c r="M76" s="665"/>
      <c r="N76" s="528">
        <f t="shared" si="0"/>
        <v>45</v>
      </c>
      <c r="O76" s="527"/>
      <c r="P76" s="523"/>
      <c r="Q76" s="522"/>
      <c r="R76" s="522"/>
      <c r="S76" s="522"/>
      <c r="T76" s="522"/>
      <c r="U76" s="522"/>
      <c r="V76" s="522"/>
      <c r="Z76" s="521"/>
      <c r="AA76" s="521"/>
      <c r="AB76" s="524"/>
      <c r="AC76" s="524"/>
      <c r="AD76" s="524"/>
      <c r="AE76" s="523"/>
      <c r="CP76" s="521"/>
      <c r="CQ76" s="521"/>
      <c r="CR76" s="521"/>
      <c r="CS76" s="521"/>
      <c r="CT76" s="521"/>
      <c r="CU76" s="521"/>
    </row>
    <row r="77" spans="1:99" ht="13.5" thickBot="1">
      <c r="A77" s="954"/>
      <c r="B77" s="957"/>
      <c r="C77" s="534" t="s">
        <v>444</v>
      </c>
      <c r="D77" s="639" t="s">
        <v>485</v>
      </c>
      <c r="E77" s="659"/>
      <c r="F77" s="664"/>
      <c r="G77" s="665"/>
      <c r="H77" s="666">
        <v>2</v>
      </c>
      <c r="I77" s="667">
        <v>0</v>
      </c>
      <c r="J77" s="660">
        <v>5</v>
      </c>
      <c r="K77" s="668">
        <v>8</v>
      </c>
      <c r="L77" s="669">
        <v>5018</v>
      </c>
      <c r="M77" s="670">
        <v>1428</v>
      </c>
      <c r="N77" s="528">
        <f t="shared" si="0"/>
        <v>6461</v>
      </c>
      <c r="O77" s="527"/>
      <c r="P77" s="523"/>
      <c r="Q77" s="522"/>
      <c r="R77" s="522"/>
      <c r="S77" s="522"/>
      <c r="T77" s="522"/>
      <c r="U77" s="522"/>
      <c r="V77" s="522"/>
      <c r="X77" s="529"/>
      <c r="Y77" s="529"/>
      <c r="Z77" s="521"/>
      <c r="AA77" s="521"/>
      <c r="AB77" s="524"/>
      <c r="AC77" s="524"/>
      <c r="AD77" s="525"/>
      <c r="AE77" s="523"/>
      <c r="AF77" s="529"/>
      <c r="CP77" s="521"/>
      <c r="CQ77" s="521"/>
      <c r="CR77" s="521"/>
      <c r="CS77" s="521"/>
      <c r="CT77" s="521"/>
      <c r="CU77" s="521"/>
    </row>
    <row r="78" spans="5:31" ht="12.75">
      <c r="E78" s="528">
        <f aca="true" t="shared" si="1" ref="E78:N78">SUM(E68:E77)</f>
        <v>173</v>
      </c>
      <c r="F78" s="528">
        <f t="shared" si="1"/>
        <v>366</v>
      </c>
      <c r="G78" s="528">
        <f t="shared" si="1"/>
        <v>4303</v>
      </c>
      <c r="H78" s="528">
        <f t="shared" si="1"/>
        <v>2</v>
      </c>
      <c r="I78" s="528">
        <f t="shared" si="1"/>
        <v>0</v>
      </c>
      <c r="J78" s="528">
        <f t="shared" si="1"/>
        <v>5</v>
      </c>
      <c r="K78" s="528">
        <f t="shared" si="1"/>
        <v>8</v>
      </c>
      <c r="L78" s="528">
        <f t="shared" si="1"/>
        <v>5018</v>
      </c>
      <c r="M78" s="528">
        <f t="shared" si="1"/>
        <v>1428</v>
      </c>
      <c r="N78" s="528">
        <f t="shared" si="1"/>
        <v>11303</v>
      </c>
      <c r="O78" s="527"/>
      <c r="V78" s="524"/>
      <c r="Z78" s="521"/>
      <c r="AA78" s="521"/>
      <c r="AB78" s="524"/>
      <c r="AC78" s="524"/>
      <c r="AD78" s="524"/>
      <c r="AE78" s="523"/>
    </row>
    <row r="79" spans="15:32" ht="12.75">
      <c r="O79" s="527"/>
      <c r="S79" s="525"/>
      <c r="V79" s="524"/>
      <c r="X79" s="529"/>
      <c r="Y79" s="529"/>
      <c r="Z79" s="526"/>
      <c r="AA79" s="521"/>
      <c r="AB79" s="524"/>
      <c r="AC79" s="524"/>
      <c r="AD79" s="525"/>
      <c r="AE79" s="523"/>
      <c r="AF79" s="529"/>
    </row>
    <row r="80" ht="12.75">
      <c r="O80" s="527"/>
    </row>
  </sheetData>
  <sheetProtection/>
  <mergeCells count="55">
    <mergeCell ref="A68:A77"/>
    <mergeCell ref="B68:B77"/>
    <mergeCell ref="G59:L59"/>
    <mergeCell ref="G60:L60"/>
    <mergeCell ref="G61:L61"/>
    <mergeCell ref="H62:L62"/>
    <mergeCell ref="H63:L63"/>
    <mergeCell ref="E64:G64"/>
    <mergeCell ref="H64:L64"/>
    <mergeCell ref="E52:M52"/>
    <mergeCell ref="E53:M53"/>
    <mergeCell ref="E54:L54"/>
    <mergeCell ref="E55:L55"/>
    <mergeCell ref="M55:M67"/>
    <mergeCell ref="E56:L56"/>
    <mergeCell ref="E57:L57"/>
    <mergeCell ref="E58:F58"/>
    <mergeCell ref="G58:L58"/>
    <mergeCell ref="E59:F63"/>
    <mergeCell ref="E65:G65"/>
    <mergeCell ref="H65:L65"/>
    <mergeCell ref="H36:L36"/>
    <mergeCell ref="E38:G38"/>
    <mergeCell ref="H38:L38"/>
    <mergeCell ref="A41:A50"/>
    <mergeCell ref="B41:B50"/>
    <mergeCell ref="E41:F41"/>
    <mergeCell ref="H41:M49"/>
    <mergeCell ref="G42:G45"/>
    <mergeCell ref="E46:F49"/>
    <mergeCell ref="E50:G50"/>
    <mergeCell ref="L50:M50"/>
    <mergeCell ref="E37:G37"/>
    <mergeCell ref="H37:L37"/>
    <mergeCell ref="E25:M25"/>
    <mergeCell ref="E26:M26"/>
    <mergeCell ref="E27:L27"/>
    <mergeCell ref="E28:L28"/>
    <mergeCell ref="M28:M40"/>
    <mergeCell ref="E29:L29"/>
    <mergeCell ref="E30:L30"/>
    <mergeCell ref="E31:F31"/>
    <mergeCell ref="G31:L31"/>
    <mergeCell ref="E32:F36"/>
    <mergeCell ref="G32:L32"/>
    <mergeCell ref="G33:L33"/>
    <mergeCell ref="G34:L34"/>
    <mergeCell ref="H35:L35"/>
    <mergeCell ref="K6:K10"/>
    <mergeCell ref="L6:L20"/>
    <mergeCell ref="M6:M21"/>
    <mergeCell ref="J7:J10"/>
    <mergeCell ref="J11:J14"/>
    <mergeCell ref="K11:K19"/>
    <mergeCell ref="J15:J18"/>
  </mergeCells>
  <printOptions horizontalCentered="1" verticalCentered="1"/>
  <pageMargins left="0" right="0" top="0" bottom="0" header="0" footer="0"/>
  <pageSetup fitToHeight="1" fitToWidth="1" horizontalDpi="600" verticalDpi="600" orientation="portrait" paperSize="9" scale="73" r:id="rId1"/>
  <colBreaks count="1" manualBreakCount="1">
    <brk id="13" max="62" man="1"/>
  </colBreaks>
</worksheet>
</file>

<file path=xl/worksheets/sheet7.xml><?xml version="1.0" encoding="utf-8"?>
<worksheet xmlns="http://schemas.openxmlformats.org/spreadsheetml/2006/main" xmlns:r="http://schemas.openxmlformats.org/officeDocument/2006/relationships">
  <sheetPr>
    <pageSetUpPr fitToPage="1"/>
  </sheetPr>
  <dimension ref="A1:CO36"/>
  <sheetViews>
    <sheetView zoomScaleSheetLayoutView="75" zoomScalePageLayoutView="0" workbookViewId="0" topLeftCell="A1">
      <selection activeCell="A1" sqref="A1"/>
    </sheetView>
  </sheetViews>
  <sheetFormatPr defaultColWidth="9.140625" defaultRowHeight="12.75"/>
  <cols>
    <col min="1" max="1" width="5.00390625" style="521" customWidth="1"/>
    <col min="2" max="2" width="3.7109375" style="521" customWidth="1"/>
    <col min="3" max="3" width="10.140625" style="521" customWidth="1"/>
    <col min="4" max="4" width="27.00390625" style="521" customWidth="1"/>
    <col min="5" max="7" width="11.00390625" style="521" customWidth="1"/>
    <col min="8" max="13" width="10.8515625" style="521" customWidth="1"/>
    <col min="14" max="15" width="10.8515625" style="524" customWidth="1"/>
    <col min="16" max="16" width="10.8515625" style="523" customWidth="1"/>
    <col min="17" max="17" width="10.28125" style="522" customWidth="1"/>
    <col min="18" max="93" width="9.140625" style="522" customWidth="1"/>
    <col min="94" max="16384" width="9.140625" style="521" customWidth="1"/>
  </cols>
  <sheetData>
    <row r="1" s="578" customFormat="1" ht="12.75">
      <c r="A1" s="559" t="s">
        <v>470</v>
      </c>
    </row>
    <row r="2" spans="1:12" s="578" customFormat="1" ht="12.75">
      <c r="A2" s="521" t="s">
        <v>526</v>
      </c>
      <c r="C2" s="521" t="s">
        <v>531</v>
      </c>
      <c r="J2" s="582"/>
      <c r="L2" s="583"/>
    </row>
    <row r="3" spans="3:12" s="578" customFormat="1" ht="12.75">
      <c r="C3" s="521" t="s">
        <v>532</v>
      </c>
      <c r="J3" s="582"/>
      <c r="L3" s="583"/>
    </row>
    <row r="4" spans="5:10" s="578" customFormat="1" ht="13.5" thickBot="1">
      <c r="E4" s="579"/>
      <c r="J4" s="582"/>
    </row>
    <row r="5" spans="1:12" s="578" customFormat="1" ht="12.75">
      <c r="A5" s="572">
        <v>-1</v>
      </c>
      <c r="B5" s="521"/>
      <c r="C5" s="572" t="s">
        <v>67</v>
      </c>
      <c r="D5" s="571"/>
      <c r="E5" s="521"/>
      <c r="F5" s="581">
        <f>SUM(F31:G34)</f>
        <v>6461</v>
      </c>
      <c r="G5" s="581">
        <f>F5</f>
        <v>6461</v>
      </c>
      <c r="H5" s="579"/>
      <c r="I5" s="579"/>
      <c r="J5" s="580"/>
      <c r="K5" s="522"/>
      <c r="L5" s="579"/>
    </row>
    <row r="6" spans="1:93" ht="25.5" customHeight="1">
      <c r="A6" s="577" t="s">
        <v>559</v>
      </c>
      <c r="C6" s="576" t="s">
        <v>265</v>
      </c>
      <c r="F6" s="575">
        <f>SUM(E31)</f>
        <v>4789</v>
      </c>
      <c r="G6" s="574">
        <f>F6</f>
        <v>4789</v>
      </c>
      <c r="H6" s="522"/>
      <c r="I6" s="522"/>
      <c r="J6" s="560"/>
      <c r="K6" s="522"/>
      <c r="L6" s="522"/>
      <c r="M6" s="522"/>
      <c r="N6" s="522"/>
      <c r="O6" s="522"/>
      <c r="P6" s="522"/>
      <c r="CD6" s="521"/>
      <c r="CE6" s="521"/>
      <c r="CF6" s="521"/>
      <c r="CG6" s="521"/>
      <c r="CH6" s="521"/>
      <c r="CI6" s="521"/>
      <c r="CJ6" s="521"/>
      <c r="CK6" s="521"/>
      <c r="CL6" s="521"/>
      <c r="CM6" s="521"/>
      <c r="CN6" s="521"/>
      <c r="CO6" s="521"/>
    </row>
    <row r="7" spans="1:93" ht="13.5" thickBot="1">
      <c r="A7" s="573" t="s">
        <v>2</v>
      </c>
      <c r="C7" s="572" t="s">
        <v>68</v>
      </c>
      <c r="D7" s="571"/>
      <c r="F7" s="570">
        <f>SUM(E32:E34)</f>
        <v>53</v>
      </c>
      <c r="G7" s="570">
        <f>F7</f>
        <v>53</v>
      </c>
      <c r="H7" s="522"/>
      <c r="I7" s="522"/>
      <c r="J7" s="560"/>
      <c r="K7" s="522"/>
      <c r="L7" s="522"/>
      <c r="M7" s="522"/>
      <c r="N7" s="522"/>
      <c r="O7" s="522"/>
      <c r="P7" s="522"/>
      <c r="CD7" s="521"/>
      <c r="CE7" s="521"/>
      <c r="CF7" s="521"/>
      <c r="CG7" s="521"/>
      <c r="CH7" s="521"/>
      <c r="CI7" s="521"/>
      <c r="CJ7" s="521"/>
      <c r="CK7" s="521"/>
      <c r="CL7" s="521"/>
      <c r="CM7" s="521"/>
      <c r="CN7" s="521"/>
      <c r="CO7" s="521"/>
    </row>
    <row r="8" spans="6:12" s="565" customFormat="1" ht="13.5" thickBot="1">
      <c r="F8" s="569"/>
      <c r="G8" s="568">
        <f>SUM(G5:G7)</f>
        <v>11303</v>
      </c>
      <c r="H8" s="566"/>
      <c r="I8" s="566"/>
      <c r="J8" s="567"/>
      <c r="K8" s="566"/>
      <c r="L8" s="566"/>
    </row>
    <row r="9" spans="10:93" ht="14.25" thickBot="1" thickTop="1">
      <c r="J9" s="527"/>
      <c r="N9" s="522"/>
      <c r="O9" s="522"/>
      <c r="P9" s="522"/>
      <c r="CG9" s="521"/>
      <c r="CH9" s="521"/>
      <c r="CI9" s="521"/>
      <c r="CJ9" s="521"/>
      <c r="CK9" s="521"/>
      <c r="CL9" s="521"/>
      <c r="CM9" s="521"/>
      <c r="CN9" s="521"/>
      <c r="CO9" s="521"/>
    </row>
    <row r="10" spans="1:93" ht="12.75">
      <c r="A10" s="559" t="s">
        <v>470</v>
      </c>
      <c r="B10" s="522"/>
      <c r="C10" s="522"/>
      <c r="D10" s="522"/>
      <c r="E10" s="917" t="s">
        <v>436</v>
      </c>
      <c r="F10" s="918"/>
      <c r="G10" s="985"/>
      <c r="H10" s="557"/>
      <c r="I10" s="557"/>
      <c r="J10" s="558"/>
      <c r="K10" s="557"/>
      <c r="L10" s="557"/>
      <c r="M10" s="522"/>
      <c r="N10" s="522"/>
      <c r="O10" s="522"/>
      <c r="P10" s="522"/>
      <c r="CD10" s="521"/>
      <c r="CE10" s="521"/>
      <c r="CF10" s="521"/>
      <c r="CG10" s="521"/>
      <c r="CH10" s="521"/>
      <c r="CI10" s="521"/>
      <c r="CJ10" s="521"/>
      <c r="CK10" s="521"/>
      <c r="CL10" s="521"/>
      <c r="CM10" s="521"/>
      <c r="CN10" s="521"/>
      <c r="CO10" s="521"/>
    </row>
    <row r="11" spans="1:93" ht="12.75">
      <c r="A11" s="522"/>
      <c r="B11" s="522"/>
      <c r="C11" s="522"/>
      <c r="D11" s="522"/>
      <c r="E11" s="921" t="s">
        <v>437</v>
      </c>
      <c r="F11" s="922"/>
      <c r="G11" s="978"/>
      <c r="H11" s="555"/>
      <c r="I11" s="555"/>
      <c r="J11" s="556"/>
      <c r="K11" s="555"/>
      <c r="L11" s="555"/>
      <c r="M11" s="522"/>
      <c r="N11" s="522"/>
      <c r="O11" s="522"/>
      <c r="P11" s="522"/>
      <c r="CD11" s="521"/>
      <c r="CE11" s="521"/>
      <c r="CF11" s="521"/>
      <c r="CG11" s="521"/>
      <c r="CH11" s="521"/>
      <c r="CI11" s="521"/>
      <c r="CJ11" s="521"/>
      <c r="CK11" s="521"/>
      <c r="CL11" s="521"/>
      <c r="CM11" s="521"/>
      <c r="CN11" s="521"/>
      <c r="CO11" s="521"/>
    </row>
    <row r="12" spans="1:93" ht="12.75">
      <c r="A12" s="522"/>
      <c r="B12" s="522"/>
      <c r="C12" s="522"/>
      <c r="D12" s="522"/>
      <c r="E12" s="921" t="s">
        <v>205</v>
      </c>
      <c r="F12" s="935"/>
      <c r="G12" s="554" t="s">
        <v>330</v>
      </c>
      <c r="H12" s="522"/>
      <c r="I12" s="522"/>
      <c r="J12" s="560"/>
      <c r="K12" s="522"/>
      <c r="L12" s="522"/>
      <c r="M12" s="522"/>
      <c r="N12" s="522"/>
      <c r="O12" s="522"/>
      <c r="P12" s="522"/>
      <c r="BY12" s="521"/>
      <c r="BZ12" s="521"/>
      <c r="CA12" s="521"/>
      <c r="CB12" s="521"/>
      <c r="CC12" s="521"/>
      <c r="CD12" s="521"/>
      <c r="CE12" s="521"/>
      <c r="CF12" s="521"/>
      <c r="CG12" s="521"/>
      <c r="CH12" s="521"/>
      <c r="CI12" s="521"/>
      <c r="CJ12" s="521"/>
      <c r="CK12" s="521"/>
      <c r="CL12" s="521"/>
      <c r="CM12" s="521"/>
      <c r="CN12" s="521"/>
      <c r="CO12" s="521"/>
    </row>
    <row r="13" spans="1:93" ht="12.75" customHeight="1">
      <c r="A13" s="522"/>
      <c r="B13" s="522"/>
      <c r="C13" s="522"/>
      <c r="D13" s="522"/>
      <c r="E13" s="926" t="s">
        <v>438</v>
      </c>
      <c r="F13" s="941"/>
      <c r="G13" s="930" t="s">
        <v>283</v>
      </c>
      <c r="H13" s="522"/>
      <c r="I13" s="522"/>
      <c r="J13" s="560"/>
      <c r="K13" s="522"/>
      <c r="L13" s="522"/>
      <c r="M13" s="522"/>
      <c r="N13" s="522"/>
      <c r="O13" s="522"/>
      <c r="P13" s="522"/>
      <c r="BY13" s="521"/>
      <c r="BZ13" s="521"/>
      <c r="CA13" s="521"/>
      <c r="CB13" s="521"/>
      <c r="CC13" s="521"/>
      <c r="CD13" s="521"/>
      <c r="CE13" s="521"/>
      <c r="CF13" s="521"/>
      <c r="CG13" s="521"/>
      <c r="CH13" s="521"/>
      <c r="CI13" s="521"/>
      <c r="CJ13" s="521"/>
      <c r="CK13" s="521"/>
      <c r="CL13" s="521"/>
      <c r="CM13" s="521"/>
      <c r="CN13" s="521"/>
      <c r="CO13" s="521"/>
    </row>
    <row r="14" spans="1:93" ht="12.75">
      <c r="A14" s="550"/>
      <c r="B14" s="550"/>
      <c r="C14" s="550"/>
      <c r="D14" s="550"/>
      <c r="E14" s="932" t="s">
        <v>465</v>
      </c>
      <c r="F14" s="934"/>
      <c r="G14" s="930"/>
      <c r="H14" s="524"/>
      <c r="I14" s="524"/>
      <c r="J14" s="560"/>
      <c r="K14" s="522"/>
      <c r="L14" s="522"/>
      <c r="M14" s="522"/>
      <c r="N14" s="522"/>
      <c r="O14" s="522"/>
      <c r="P14" s="522"/>
      <c r="CJ14" s="521"/>
      <c r="CK14" s="521"/>
      <c r="CL14" s="521"/>
      <c r="CM14" s="521"/>
      <c r="CN14" s="521"/>
      <c r="CO14" s="521"/>
    </row>
    <row r="15" spans="1:93" ht="25.5" customHeight="1">
      <c r="A15" s="550"/>
      <c r="B15" s="550"/>
      <c r="C15" s="550"/>
      <c r="D15" s="550"/>
      <c r="E15" s="977" t="s">
        <v>466</v>
      </c>
      <c r="F15" s="943"/>
      <c r="G15" s="930"/>
      <c r="H15" s="524"/>
      <c r="I15" s="524"/>
      <c r="J15" s="560"/>
      <c r="K15" s="522"/>
      <c r="L15" s="522"/>
      <c r="M15" s="522"/>
      <c r="N15" s="522"/>
      <c r="O15" s="522"/>
      <c r="P15" s="522"/>
      <c r="CJ15" s="521"/>
      <c r="CK15" s="521"/>
      <c r="CL15" s="521"/>
      <c r="CM15" s="521"/>
      <c r="CN15" s="521"/>
      <c r="CO15" s="521"/>
    </row>
    <row r="16" spans="1:93" ht="12.75">
      <c r="A16" s="550"/>
      <c r="B16" s="550"/>
      <c r="C16" s="550"/>
      <c r="D16" s="550"/>
      <c r="E16" s="552" t="s">
        <v>469</v>
      </c>
      <c r="F16" s="551" t="s">
        <v>2</v>
      </c>
      <c r="G16" s="930"/>
      <c r="H16" s="524"/>
      <c r="I16" s="524"/>
      <c r="J16" s="560"/>
      <c r="K16" s="522"/>
      <c r="L16" s="522"/>
      <c r="M16" s="522"/>
      <c r="N16" s="522"/>
      <c r="O16" s="522"/>
      <c r="P16" s="522"/>
      <c r="CJ16" s="521"/>
      <c r="CK16" s="521"/>
      <c r="CL16" s="521"/>
      <c r="CM16" s="521"/>
      <c r="CN16" s="521"/>
      <c r="CO16" s="521"/>
    </row>
    <row r="17" spans="1:93" ht="28.5" customHeight="1" thickBot="1">
      <c r="A17" s="550"/>
      <c r="B17" s="550"/>
      <c r="C17" s="550"/>
      <c r="D17" s="550"/>
      <c r="E17" s="549" t="s">
        <v>275</v>
      </c>
      <c r="F17" s="548" t="s">
        <v>3</v>
      </c>
      <c r="G17" s="931"/>
      <c r="H17" s="524"/>
      <c r="I17" s="524"/>
      <c r="J17" s="560"/>
      <c r="K17" s="522"/>
      <c r="L17" s="522"/>
      <c r="M17" s="522"/>
      <c r="N17" s="522"/>
      <c r="O17" s="522"/>
      <c r="P17" s="522"/>
      <c r="CJ17" s="521"/>
      <c r="CK17" s="521"/>
      <c r="CL17" s="521"/>
      <c r="CM17" s="521"/>
      <c r="CN17" s="521"/>
      <c r="CO17" s="521"/>
    </row>
    <row r="18" spans="1:93" ht="31.5" thickBot="1">
      <c r="A18" s="971" t="s">
        <v>471</v>
      </c>
      <c r="B18" s="974" t="s">
        <v>472</v>
      </c>
      <c r="C18" s="547" t="s">
        <v>474</v>
      </c>
      <c r="D18" s="546" t="s">
        <v>475</v>
      </c>
      <c r="E18" s="564" t="s">
        <v>473</v>
      </c>
      <c r="F18" s="979"/>
      <c r="G18" s="980"/>
      <c r="H18" s="524"/>
      <c r="I18" s="524"/>
      <c r="J18" s="560"/>
      <c r="K18" s="522"/>
      <c r="L18" s="522"/>
      <c r="M18" s="522"/>
      <c r="N18" s="522"/>
      <c r="O18" s="522"/>
      <c r="P18" s="522"/>
      <c r="CJ18" s="521"/>
      <c r="CK18" s="521"/>
      <c r="CL18" s="521"/>
      <c r="CM18" s="521"/>
      <c r="CN18" s="521"/>
      <c r="CO18" s="521"/>
    </row>
    <row r="19" spans="1:93" ht="16.5" customHeight="1">
      <c r="A19" s="972"/>
      <c r="B19" s="975"/>
      <c r="C19" s="563">
        <v>88</v>
      </c>
      <c r="D19" s="541" t="s">
        <v>524</v>
      </c>
      <c r="E19" s="986" t="s">
        <v>2</v>
      </c>
      <c r="F19" s="981"/>
      <c r="G19" s="982"/>
      <c r="H19" s="524"/>
      <c r="I19" s="524"/>
      <c r="J19" s="560"/>
      <c r="K19" s="522"/>
      <c r="L19" s="522"/>
      <c r="M19" s="522"/>
      <c r="N19" s="522"/>
      <c r="O19" s="522"/>
      <c r="P19" s="522"/>
      <c r="CJ19" s="521"/>
      <c r="CK19" s="521"/>
      <c r="CL19" s="521"/>
      <c r="CM19" s="521"/>
      <c r="CN19" s="521"/>
      <c r="CO19" s="521"/>
    </row>
    <row r="20" spans="1:93" ht="16.5" customHeight="1" thickBot="1">
      <c r="A20" s="972"/>
      <c r="B20" s="975"/>
      <c r="C20" s="539">
        <v>99</v>
      </c>
      <c r="D20" s="538" t="s">
        <v>558</v>
      </c>
      <c r="E20" s="987"/>
      <c r="F20" s="562"/>
      <c r="G20" s="561"/>
      <c r="H20" s="524"/>
      <c r="I20" s="524"/>
      <c r="J20" s="560"/>
      <c r="K20" s="522"/>
      <c r="L20" s="522"/>
      <c r="M20" s="522"/>
      <c r="N20" s="522"/>
      <c r="O20" s="522"/>
      <c r="P20" s="522"/>
      <c r="CJ20" s="521"/>
      <c r="CK20" s="521"/>
      <c r="CL20" s="521"/>
      <c r="CM20" s="521"/>
      <c r="CN20" s="521"/>
      <c r="CO20" s="521"/>
    </row>
    <row r="21" spans="1:93" ht="16.5" thickBot="1">
      <c r="A21" s="973"/>
      <c r="B21" s="976"/>
      <c r="C21" s="534" t="s">
        <v>2</v>
      </c>
      <c r="D21" s="533" t="s">
        <v>476</v>
      </c>
      <c r="E21" s="988"/>
      <c r="F21" s="983">
        <v>-1</v>
      </c>
      <c r="G21" s="984"/>
      <c r="H21" s="524"/>
      <c r="I21" s="524"/>
      <c r="J21" s="560"/>
      <c r="K21" s="522"/>
      <c r="L21" s="522"/>
      <c r="M21" s="522"/>
      <c r="N21" s="522"/>
      <c r="O21" s="522"/>
      <c r="P21" s="529"/>
      <c r="CJ21" s="521"/>
      <c r="CK21" s="521"/>
      <c r="CL21" s="521"/>
      <c r="CM21" s="521"/>
      <c r="CN21" s="521"/>
      <c r="CO21" s="521"/>
    </row>
    <row r="22" ht="13.5" thickBot="1">
      <c r="J22" s="527"/>
    </row>
    <row r="23" spans="1:93" ht="12.75">
      <c r="A23" s="559" t="s">
        <v>470</v>
      </c>
      <c r="B23" s="522"/>
      <c r="C23" s="522"/>
      <c r="D23" s="522"/>
      <c r="E23" s="917" t="s">
        <v>436</v>
      </c>
      <c r="F23" s="918"/>
      <c r="G23" s="985"/>
      <c r="H23" s="557"/>
      <c r="I23" s="557"/>
      <c r="J23" s="558"/>
      <c r="K23" s="557"/>
      <c r="L23" s="557"/>
      <c r="M23" s="522"/>
      <c r="N23" s="522"/>
      <c r="O23" s="522"/>
      <c r="P23" s="522"/>
      <c r="CD23" s="521"/>
      <c r="CE23" s="521"/>
      <c r="CF23" s="521"/>
      <c r="CG23" s="521"/>
      <c r="CH23" s="521"/>
      <c r="CI23" s="521"/>
      <c r="CJ23" s="521"/>
      <c r="CK23" s="521"/>
      <c r="CL23" s="521"/>
      <c r="CM23" s="521"/>
      <c r="CN23" s="521"/>
      <c r="CO23" s="521"/>
    </row>
    <row r="24" spans="1:93" ht="12.75">
      <c r="A24" s="522"/>
      <c r="B24" s="522"/>
      <c r="C24" s="522"/>
      <c r="D24" s="522"/>
      <c r="E24" s="921" t="s">
        <v>437</v>
      </c>
      <c r="F24" s="922"/>
      <c r="G24" s="978"/>
      <c r="H24" s="555"/>
      <c r="I24" s="555"/>
      <c r="J24" s="556"/>
      <c r="K24" s="555"/>
      <c r="L24" s="555"/>
      <c r="M24" s="522"/>
      <c r="N24" s="522"/>
      <c r="O24" s="522"/>
      <c r="P24" s="522"/>
      <c r="CD24" s="521"/>
      <c r="CE24" s="521"/>
      <c r="CF24" s="521"/>
      <c r="CG24" s="521"/>
      <c r="CH24" s="521"/>
      <c r="CI24" s="521"/>
      <c r="CJ24" s="521"/>
      <c r="CK24" s="521"/>
      <c r="CL24" s="521"/>
      <c r="CM24" s="521"/>
      <c r="CN24" s="521"/>
      <c r="CO24" s="521"/>
    </row>
    <row r="25" spans="1:93" ht="12.75">
      <c r="A25" s="522"/>
      <c r="B25" s="522"/>
      <c r="C25" s="522"/>
      <c r="D25" s="522"/>
      <c r="E25" s="921" t="s">
        <v>205</v>
      </c>
      <c r="F25" s="935"/>
      <c r="G25" s="554" t="s">
        <v>330</v>
      </c>
      <c r="H25" s="522"/>
      <c r="I25" s="522"/>
      <c r="J25" s="522"/>
      <c r="K25" s="522"/>
      <c r="L25" s="522"/>
      <c r="M25" s="522"/>
      <c r="N25" s="522"/>
      <c r="O25" s="522"/>
      <c r="P25" s="522"/>
      <c r="BY25" s="521"/>
      <c r="BZ25" s="521"/>
      <c r="CA25" s="521"/>
      <c r="CB25" s="521"/>
      <c r="CC25" s="521"/>
      <c r="CD25" s="521"/>
      <c r="CE25" s="521"/>
      <c r="CF25" s="521"/>
      <c r="CG25" s="521"/>
      <c r="CH25" s="521"/>
      <c r="CI25" s="521"/>
      <c r="CJ25" s="521"/>
      <c r="CK25" s="521"/>
      <c r="CL25" s="521"/>
      <c r="CM25" s="521"/>
      <c r="CN25" s="521"/>
      <c r="CO25" s="521"/>
    </row>
    <row r="26" spans="1:93" ht="12.75" customHeight="1">
      <c r="A26" s="522"/>
      <c r="B26" s="522"/>
      <c r="C26" s="522"/>
      <c r="D26" s="522"/>
      <c r="E26" s="926" t="s">
        <v>438</v>
      </c>
      <c r="F26" s="941"/>
      <c r="G26" s="930" t="s">
        <v>283</v>
      </c>
      <c r="H26" s="522"/>
      <c r="I26" s="522"/>
      <c r="J26" s="522"/>
      <c r="K26" s="522"/>
      <c r="L26" s="522"/>
      <c r="M26" s="522"/>
      <c r="N26" s="522"/>
      <c r="O26" s="522"/>
      <c r="P26" s="522"/>
      <c r="BY26" s="521"/>
      <c r="BZ26" s="521"/>
      <c r="CA26" s="521"/>
      <c r="CB26" s="521"/>
      <c r="CC26" s="521"/>
      <c r="CD26" s="521"/>
      <c r="CE26" s="521"/>
      <c r="CF26" s="521"/>
      <c r="CG26" s="521"/>
      <c r="CH26" s="521"/>
      <c r="CI26" s="521"/>
      <c r="CJ26" s="521"/>
      <c r="CK26" s="521"/>
      <c r="CL26" s="521"/>
      <c r="CM26" s="521"/>
      <c r="CN26" s="521"/>
      <c r="CO26" s="521"/>
    </row>
    <row r="27" spans="1:93" ht="12.75">
      <c r="A27" s="550"/>
      <c r="B27" s="550"/>
      <c r="C27" s="550"/>
      <c r="D27" s="550"/>
      <c r="E27" s="932" t="s">
        <v>465</v>
      </c>
      <c r="F27" s="934"/>
      <c r="G27" s="930"/>
      <c r="H27" s="524"/>
      <c r="I27" s="524"/>
      <c r="J27" s="523"/>
      <c r="K27" s="522"/>
      <c r="L27" s="522"/>
      <c r="M27" s="522"/>
      <c r="N27" s="522"/>
      <c r="O27" s="522"/>
      <c r="P27" s="522"/>
      <c r="CJ27" s="521"/>
      <c r="CK27" s="521"/>
      <c r="CL27" s="521"/>
      <c r="CM27" s="521"/>
      <c r="CN27" s="521"/>
      <c r="CO27" s="521"/>
    </row>
    <row r="28" spans="1:93" ht="25.5" customHeight="1">
      <c r="A28" s="550"/>
      <c r="B28" s="550"/>
      <c r="C28" s="550"/>
      <c r="D28" s="550"/>
      <c r="E28" s="977" t="s">
        <v>466</v>
      </c>
      <c r="F28" s="943"/>
      <c r="G28" s="930"/>
      <c r="H28" s="524"/>
      <c r="I28" s="524"/>
      <c r="J28" s="523"/>
      <c r="K28" s="522"/>
      <c r="L28" s="522"/>
      <c r="M28" s="522"/>
      <c r="N28" s="522"/>
      <c r="O28" s="522"/>
      <c r="P28" s="522"/>
      <c r="CJ28" s="521"/>
      <c r="CK28" s="521"/>
      <c r="CL28" s="521"/>
      <c r="CM28" s="521"/>
      <c r="CN28" s="521"/>
      <c r="CO28" s="521"/>
    </row>
    <row r="29" spans="1:93" ht="12.75">
      <c r="A29" s="550"/>
      <c r="B29" s="550"/>
      <c r="C29" s="550"/>
      <c r="D29" s="550"/>
      <c r="E29" s="552" t="s">
        <v>469</v>
      </c>
      <c r="F29" s="551" t="s">
        <v>2</v>
      </c>
      <c r="G29" s="930"/>
      <c r="H29" s="524"/>
      <c r="I29" s="527"/>
      <c r="J29" s="523"/>
      <c r="K29" s="522"/>
      <c r="L29" s="522"/>
      <c r="M29" s="522"/>
      <c r="N29" s="522"/>
      <c r="O29" s="522"/>
      <c r="P29" s="522"/>
      <c r="CJ29" s="521"/>
      <c r="CK29" s="521"/>
      <c r="CL29" s="521"/>
      <c r="CM29" s="521"/>
      <c r="CN29" s="521"/>
      <c r="CO29" s="521"/>
    </row>
    <row r="30" spans="1:93" ht="26.25" customHeight="1" thickBot="1">
      <c r="A30" s="550"/>
      <c r="B30" s="550"/>
      <c r="C30" s="550"/>
      <c r="D30" s="550"/>
      <c r="E30" s="549" t="s">
        <v>275</v>
      </c>
      <c r="F30" s="548" t="s">
        <v>3</v>
      </c>
      <c r="G30" s="931"/>
      <c r="H30" s="524"/>
      <c r="I30" s="527"/>
      <c r="J30" s="523"/>
      <c r="K30" s="522"/>
      <c r="L30" s="522"/>
      <c r="M30" s="522"/>
      <c r="N30" s="522"/>
      <c r="O30" s="522"/>
      <c r="P30" s="522"/>
      <c r="CJ30" s="521"/>
      <c r="CK30" s="521"/>
      <c r="CL30" s="521"/>
      <c r="CM30" s="521"/>
      <c r="CN30" s="521"/>
      <c r="CO30" s="521"/>
    </row>
    <row r="31" spans="1:93" ht="26.25" customHeight="1" thickBot="1">
      <c r="A31" s="971" t="s">
        <v>471</v>
      </c>
      <c r="B31" s="974" t="s">
        <v>472</v>
      </c>
      <c r="C31" s="547" t="s">
        <v>474</v>
      </c>
      <c r="D31" s="546" t="s">
        <v>264</v>
      </c>
      <c r="E31" s="545">
        <v>4789</v>
      </c>
      <c r="F31" s="544"/>
      <c r="G31" s="543"/>
      <c r="H31" s="528">
        <f>SUM(E31:G31)</f>
        <v>4789</v>
      </c>
      <c r="I31" s="527"/>
      <c r="J31" s="523"/>
      <c r="K31" s="522"/>
      <c r="L31" s="529"/>
      <c r="M31" s="522"/>
      <c r="N31" s="522"/>
      <c r="O31" s="522"/>
      <c r="P31" s="522"/>
      <c r="CJ31" s="521"/>
      <c r="CK31" s="521"/>
      <c r="CL31" s="521"/>
      <c r="CM31" s="521"/>
      <c r="CN31" s="521"/>
      <c r="CO31" s="521"/>
    </row>
    <row r="32" spans="1:93" ht="15.75" customHeight="1">
      <c r="A32" s="972"/>
      <c r="B32" s="975"/>
      <c r="C32" s="542">
        <v>88</v>
      </c>
      <c r="D32" s="541" t="s">
        <v>524</v>
      </c>
      <c r="E32" s="540">
        <v>50</v>
      </c>
      <c r="F32" s="536"/>
      <c r="G32" s="535"/>
      <c r="H32" s="528">
        <f>SUM(E32:G32)</f>
        <v>50</v>
      </c>
      <c r="I32" s="527"/>
      <c r="J32" s="523"/>
      <c r="K32" s="522"/>
      <c r="L32" s="522"/>
      <c r="M32" s="522"/>
      <c r="N32" s="522"/>
      <c r="O32" s="522"/>
      <c r="P32" s="522"/>
      <c r="CJ32" s="521"/>
      <c r="CK32" s="521"/>
      <c r="CL32" s="521"/>
      <c r="CM32" s="521"/>
      <c r="CN32" s="521"/>
      <c r="CO32" s="521"/>
    </row>
    <row r="33" spans="1:93" ht="15.75" customHeight="1" thickBot="1">
      <c r="A33" s="972"/>
      <c r="B33" s="975"/>
      <c r="C33" s="539">
        <v>99</v>
      </c>
      <c r="D33" s="538" t="s">
        <v>558</v>
      </c>
      <c r="E33" s="537">
        <v>1</v>
      </c>
      <c r="F33" s="536"/>
      <c r="G33" s="535"/>
      <c r="H33" s="528"/>
      <c r="I33" s="527"/>
      <c r="J33" s="523"/>
      <c r="K33" s="522"/>
      <c r="L33" s="522"/>
      <c r="M33" s="522"/>
      <c r="N33" s="522"/>
      <c r="O33" s="522"/>
      <c r="P33" s="522"/>
      <c r="CJ33" s="521"/>
      <c r="CK33" s="521"/>
      <c r="CL33" s="521"/>
      <c r="CM33" s="521"/>
      <c r="CN33" s="521"/>
      <c r="CO33" s="521"/>
    </row>
    <row r="34" spans="1:93" ht="15.75" customHeight="1" thickBot="1">
      <c r="A34" s="973"/>
      <c r="B34" s="976"/>
      <c r="C34" s="534" t="s">
        <v>2</v>
      </c>
      <c r="D34" s="533" t="s">
        <v>476</v>
      </c>
      <c r="E34" s="532">
        <v>2</v>
      </c>
      <c r="F34" s="531">
        <v>5033</v>
      </c>
      <c r="G34" s="530">
        <v>1428</v>
      </c>
      <c r="H34" s="528">
        <f>SUM(E34:G34)</f>
        <v>6463</v>
      </c>
      <c r="I34" s="527"/>
      <c r="J34" s="523"/>
      <c r="K34" s="522"/>
      <c r="L34" s="522"/>
      <c r="M34" s="529"/>
      <c r="N34" s="529"/>
      <c r="O34" s="522"/>
      <c r="P34" s="529"/>
      <c r="CJ34" s="521"/>
      <c r="CK34" s="521"/>
      <c r="CL34" s="521"/>
      <c r="CM34" s="521"/>
      <c r="CN34" s="521"/>
      <c r="CO34" s="521"/>
    </row>
    <row r="35" spans="8:9" ht="12.75">
      <c r="H35" s="528">
        <f>SUM(H31:H34)</f>
        <v>11302</v>
      </c>
      <c r="I35" s="527"/>
    </row>
    <row r="36" spans="9:14" ht="12.75">
      <c r="I36" s="527"/>
      <c r="L36" s="526"/>
      <c r="M36" s="526"/>
      <c r="N36" s="525"/>
    </row>
  </sheetData>
  <sheetProtection/>
  <mergeCells count="21">
    <mergeCell ref="E10:G10"/>
    <mergeCell ref="E11:G11"/>
    <mergeCell ref="E12:F12"/>
    <mergeCell ref="E13:F13"/>
    <mergeCell ref="G13:G17"/>
    <mergeCell ref="E14:F14"/>
    <mergeCell ref="E15:F15"/>
    <mergeCell ref="A18:A21"/>
    <mergeCell ref="B18:B21"/>
    <mergeCell ref="F18:G19"/>
    <mergeCell ref="F21:G21"/>
    <mergeCell ref="E23:G23"/>
    <mergeCell ref="E19:E21"/>
    <mergeCell ref="A31:A34"/>
    <mergeCell ref="B31:B34"/>
    <mergeCell ref="E27:F27"/>
    <mergeCell ref="E28:F28"/>
    <mergeCell ref="E24:G24"/>
    <mergeCell ref="E25:F25"/>
    <mergeCell ref="E26:F26"/>
    <mergeCell ref="G26:G30"/>
  </mergeCells>
  <printOptions horizontalCentered="1" verticalCentered="1"/>
  <pageMargins left="0" right="0" top="0" bottom="0"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I67"/>
  <sheetViews>
    <sheetView zoomScaleSheetLayoutView="75" zoomScalePageLayoutView="0" workbookViewId="0" topLeftCell="A1">
      <selection activeCell="A1" sqref="A1"/>
    </sheetView>
  </sheetViews>
  <sheetFormatPr defaultColWidth="9.140625" defaultRowHeight="12.75"/>
  <cols>
    <col min="1" max="1" width="6.28125" style="71" customWidth="1"/>
    <col min="2" max="2" width="3.7109375" style="71" customWidth="1"/>
    <col min="3" max="3" width="8.00390625" style="71" customWidth="1"/>
    <col min="4" max="4" width="13.140625" style="71" customWidth="1"/>
    <col min="5" max="5" width="22.00390625" style="71" customWidth="1"/>
    <col min="6" max="6" width="11.28125" style="71" customWidth="1"/>
    <col min="7" max="7" width="10.57421875" style="71" customWidth="1"/>
    <col min="8" max="71" width="9.140625" style="70" customWidth="1"/>
    <col min="72" max="16384" width="9.140625" style="71" customWidth="1"/>
  </cols>
  <sheetData>
    <row r="1" s="443" customFormat="1" ht="12.75">
      <c r="A1" s="84" t="s">
        <v>488</v>
      </c>
    </row>
    <row r="2" spans="1:3" s="443" customFormat="1" ht="12.75">
      <c r="A2" s="71" t="s">
        <v>526</v>
      </c>
      <c r="C2" s="71" t="s">
        <v>531</v>
      </c>
    </row>
    <row r="3" s="443" customFormat="1" ht="12.75">
      <c r="C3" s="71" t="s">
        <v>532</v>
      </c>
    </row>
    <row r="4" s="443" customFormat="1" ht="12.75">
      <c r="C4" s="71"/>
    </row>
    <row r="5" spans="1:139" s="443" customFormat="1" ht="12.75">
      <c r="A5" s="85">
        <v>-1</v>
      </c>
      <c r="B5" s="71"/>
      <c r="C5" s="85" t="s">
        <v>67</v>
      </c>
      <c r="D5" s="71"/>
      <c r="F5" s="471">
        <f>SUM(F46:G64)</f>
        <v>6461</v>
      </c>
      <c r="G5" s="471">
        <f>F5</f>
        <v>6461</v>
      </c>
      <c r="S5" s="2"/>
      <c r="T5" s="92"/>
      <c r="U5" s="92"/>
      <c r="V5" s="92"/>
      <c r="W5" s="92"/>
      <c r="X5" s="92"/>
      <c r="Y5" s="92"/>
      <c r="Z5" s="92"/>
      <c r="AA5" s="92"/>
      <c r="AB5" s="2"/>
      <c r="BH5" s="45"/>
      <c r="BI5" s="1"/>
      <c r="BJ5" s="19"/>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row>
    <row r="6" spans="1:139" s="443" customFormat="1" ht="25.5">
      <c r="A6" s="275" t="s">
        <v>124</v>
      </c>
      <c r="B6" s="71"/>
      <c r="C6" s="497" t="s">
        <v>525</v>
      </c>
      <c r="D6" s="498"/>
      <c r="E6" s="498"/>
      <c r="F6" s="472">
        <f>SUM(E46:E62)</f>
        <v>4755</v>
      </c>
      <c r="G6" s="472">
        <f>SUM(F6:F6)</f>
        <v>4755</v>
      </c>
      <c r="S6" s="2"/>
      <c r="T6" s="92"/>
      <c r="U6" s="92"/>
      <c r="V6" s="92"/>
      <c r="W6" s="92"/>
      <c r="X6" s="92"/>
      <c r="Y6" s="92"/>
      <c r="Z6" s="92"/>
      <c r="AA6" s="92"/>
      <c r="AB6" s="2"/>
      <c r="BH6" s="45"/>
      <c r="BI6" s="1"/>
      <c r="BJ6" s="19"/>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row>
    <row r="7" spans="1:139" s="443" customFormat="1" ht="12.75">
      <c r="A7" s="137" t="s">
        <v>2</v>
      </c>
      <c r="B7" s="71"/>
      <c r="C7" s="138" t="s">
        <v>4</v>
      </c>
      <c r="D7" s="71"/>
      <c r="F7" s="473">
        <f>SUM(E63:E64)</f>
        <v>87</v>
      </c>
      <c r="G7" s="473">
        <f>F7</f>
        <v>87</v>
      </c>
      <c r="S7" s="2"/>
      <c r="T7" s="92"/>
      <c r="U7" s="92"/>
      <c r="V7" s="92"/>
      <c r="W7" s="92"/>
      <c r="X7" s="92"/>
      <c r="Y7" s="92"/>
      <c r="Z7" s="92"/>
      <c r="AA7" s="92"/>
      <c r="AB7" s="2"/>
      <c r="BH7" s="45"/>
      <c r="BI7" s="1"/>
      <c r="BJ7" s="19"/>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row>
    <row r="8" spans="6:139" s="443" customFormat="1" ht="13.5" thickBot="1">
      <c r="F8" s="149"/>
      <c r="G8" s="150">
        <f>SUM(G5:G7)</f>
        <v>11303</v>
      </c>
      <c r="S8" s="2"/>
      <c r="T8" s="92"/>
      <c r="U8" s="92"/>
      <c r="V8" s="92"/>
      <c r="W8" s="92"/>
      <c r="X8" s="92"/>
      <c r="Y8" s="92"/>
      <c r="Z8" s="92"/>
      <c r="AA8" s="92"/>
      <c r="AB8" s="2"/>
      <c r="BH8" s="45"/>
      <c r="BI8" s="1"/>
      <c r="BJ8" s="19"/>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row>
    <row r="9" spans="63:71" ht="14.25" thickBot="1" thickTop="1">
      <c r="BK9" s="71"/>
      <c r="BL9" s="71"/>
      <c r="BM9" s="71"/>
      <c r="BN9" s="71"/>
      <c r="BO9" s="71"/>
      <c r="BP9" s="71"/>
      <c r="BQ9" s="71"/>
      <c r="BR9" s="71"/>
      <c r="BS9" s="71"/>
    </row>
    <row r="10" spans="1:71" ht="12.75">
      <c r="A10" s="84" t="s">
        <v>488</v>
      </c>
      <c r="B10" s="70"/>
      <c r="C10" s="70"/>
      <c r="D10" s="70"/>
      <c r="E10" s="744" t="s">
        <v>436</v>
      </c>
      <c r="F10" s="745"/>
      <c r="G10" s="746"/>
      <c r="BH10" s="71"/>
      <c r="BI10" s="71"/>
      <c r="BJ10" s="71"/>
      <c r="BK10" s="71"/>
      <c r="BL10" s="71"/>
      <c r="BM10" s="71"/>
      <c r="BN10" s="71"/>
      <c r="BO10" s="71"/>
      <c r="BP10" s="71"/>
      <c r="BQ10" s="71"/>
      <c r="BR10" s="71"/>
      <c r="BS10" s="71"/>
    </row>
    <row r="11" spans="1:71" ht="12.75">
      <c r="A11" s="70"/>
      <c r="B11" s="70"/>
      <c r="C11" s="70"/>
      <c r="D11" s="70"/>
      <c r="E11" s="747" t="s">
        <v>437</v>
      </c>
      <c r="F11" s="748"/>
      <c r="G11" s="749"/>
      <c r="BH11" s="71"/>
      <c r="BI11" s="71"/>
      <c r="BJ11" s="71"/>
      <c r="BK11" s="71"/>
      <c r="BL11" s="71"/>
      <c r="BM11" s="71"/>
      <c r="BN11" s="71"/>
      <c r="BO11" s="71"/>
      <c r="BP11" s="71"/>
      <c r="BQ11" s="71"/>
      <c r="BR11" s="71"/>
      <c r="BS11" s="71"/>
    </row>
    <row r="12" spans="1:71" ht="12.75">
      <c r="A12" s="70"/>
      <c r="B12" s="70"/>
      <c r="C12" s="70"/>
      <c r="D12" s="70"/>
      <c r="E12" s="747" t="s">
        <v>205</v>
      </c>
      <c r="F12" s="750"/>
      <c r="G12" s="315" t="s">
        <v>330</v>
      </c>
      <c r="BH12" s="71"/>
      <c r="BI12" s="71"/>
      <c r="BJ12" s="71"/>
      <c r="BK12" s="71"/>
      <c r="BL12" s="71"/>
      <c r="BM12" s="71"/>
      <c r="BN12" s="71"/>
      <c r="BO12" s="71"/>
      <c r="BP12" s="71"/>
      <c r="BQ12" s="71"/>
      <c r="BR12" s="71"/>
      <c r="BS12" s="71"/>
    </row>
    <row r="13" spans="1:71" ht="12.75" customHeight="1">
      <c r="A13" s="70"/>
      <c r="B13" s="70"/>
      <c r="C13" s="70"/>
      <c r="D13" s="70"/>
      <c r="E13" s="751" t="s">
        <v>438</v>
      </c>
      <c r="F13" s="753"/>
      <c r="G13" s="754" t="s">
        <v>283</v>
      </c>
      <c r="BC13" s="71"/>
      <c r="BD13" s="71"/>
      <c r="BE13" s="71"/>
      <c r="BF13" s="71"/>
      <c r="BG13" s="71"/>
      <c r="BH13" s="71"/>
      <c r="BI13" s="71"/>
      <c r="BJ13" s="71"/>
      <c r="BK13" s="71"/>
      <c r="BL13" s="71"/>
      <c r="BM13" s="71"/>
      <c r="BN13" s="71"/>
      <c r="BO13" s="71"/>
      <c r="BP13" s="71"/>
      <c r="BQ13" s="71"/>
      <c r="BR13" s="71"/>
      <c r="BS13" s="71"/>
    </row>
    <row r="14" spans="1:71" ht="12.75">
      <c r="A14" s="346"/>
      <c r="B14" s="346"/>
      <c r="C14" s="346"/>
      <c r="D14" s="346"/>
      <c r="E14" s="764" t="s">
        <v>465</v>
      </c>
      <c r="F14" s="766"/>
      <c r="G14" s="754"/>
      <c r="BN14" s="71"/>
      <c r="BO14" s="71"/>
      <c r="BP14" s="71"/>
      <c r="BQ14" s="71"/>
      <c r="BR14" s="71"/>
      <c r="BS14" s="71"/>
    </row>
    <row r="15" spans="1:71" ht="25.5" customHeight="1">
      <c r="A15" s="346"/>
      <c r="B15" s="346"/>
      <c r="C15" s="346"/>
      <c r="D15" s="346"/>
      <c r="E15" s="822" t="s">
        <v>466</v>
      </c>
      <c r="F15" s="783"/>
      <c r="G15" s="754"/>
      <c r="BN15" s="71"/>
      <c r="BO15" s="71"/>
      <c r="BP15" s="71"/>
      <c r="BQ15" s="71"/>
      <c r="BR15" s="71"/>
      <c r="BS15" s="71"/>
    </row>
    <row r="16" spans="1:71" ht="12.75">
      <c r="A16" s="346"/>
      <c r="B16" s="346"/>
      <c r="C16" s="346"/>
      <c r="D16" s="346"/>
      <c r="E16" s="135" t="s">
        <v>469</v>
      </c>
      <c r="F16" s="348" t="s">
        <v>2</v>
      </c>
      <c r="G16" s="754"/>
      <c r="BN16" s="71"/>
      <c r="BO16" s="71"/>
      <c r="BP16" s="71"/>
      <c r="BQ16" s="71"/>
      <c r="BR16" s="71"/>
      <c r="BS16" s="71"/>
    </row>
    <row r="17" spans="1:71" ht="26.25" thickBot="1">
      <c r="A17" s="346"/>
      <c r="B17" s="346"/>
      <c r="C17" s="346"/>
      <c r="D17" s="346"/>
      <c r="E17" s="496" t="s">
        <v>275</v>
      </c>
      <c r="F17" s="337" t="s">
        <v>3</v>
      </c>
      <c r="G17" s="755"/>
      <c r="BN17" s="71"/>
      <c r="BO17" s="71"/>
      <c r="BP17" s="71"/>
      <c r="BQ17" s="71"/>
      <c r="BR17" s="71"/>
      <c r="BS17" s="71"/>
    </row>
    <row r="18" spans="1:86" s="7" customFormat="1" ht="15.75">
      <c r="A18" s="806" t="s">
        <v>489</v>
      </c>
      <c r="B18" s="993" t="s">
        <v>490</v>
      </c>
      <c r="C18" s="60" t="s">
        <v>26</v>
      </c>
      <c r="D18" s="474" t="s">
        <v>64</v>
      </c>
      <c r="E18" s="477" t="s">
        <v>491</v>
      </c>
      <c r="F18" s="994"/>
      <c r="G18" s="995"/>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row>
    <row r="19" spans="1:86" s="7" customFormat="1" ht="15.75">
      <c r="A19" s="807"/>
      <c r="B19" s="737"/>
      <c r="C19" s="59" t="s">
        <v>108</v>
      </c>
      <c r="D19" s="475" t="s">
        <v>64</v>
      </c>
      <c r="E19" s="478" t="s">
        <v>492</v>
      </c>
      <c r="F19" s="996"/>
      <c r="G19" s="997"/>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row>
    <row r="20" spans="1:86" s="7" customFormat="1" ht="15.75">
      <c r="A20" s="807"/>
      <c r="B20" s="737"/>
      <c r="C20" s="59" t="s">
        <v>109</v>
      </c>
      <c r="D20" s="475" t="s">
        <v>64</v>
      </c>
      <c r="E20" s="478" t="s">
        <v>493</v>
      </c>
      <c r="F20" s="996"/>
      <c r="G20" s="997"/>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row>
    <row r="21" spans="1:86" s="7" customFormat="1" ht="15.75">
      <c r="A21" s="807"/>
      <c r="B21" s="737"/>
      <c r="C21" s="59" t="s">
        <v>110</v>
      </c>
      <c r="D21" s="475" t="s">
        <v>64</v>
      </c>
      <c r="E21" s="479" t="s">
        <v>494</v>
      </c>
      <c r="F21" s="996"/>
      <c r="G21" s="997"/>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row>
    <row r="22" spans="1:86" s="7" customFormat="1" ht="15.75">
      <c r="A22" s="807"/>
      <c r="B22" s="737"/>
      <c r="C22" s="59" t="s">
        <v>111</v>
      </c>
      <c r="D22" s="475" t="s">
        <v>64</v>
      </c>
      <c r="E22" s="478" t="s">
        <v>495</v>
      </c>
      <c r="F22" s="996"/>
      <c r="G22" s="997"/>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row>
    <row r="23" spans="1:86" s="7" customFormat="1" ht="15.75">
      <c r="A23" s="807"/>
      <c r="B23" s="737"/>
      <c r="C23" s="59" t="s">
        <v>112</v>
      </c>
      <c r="D23" s="475" t="s">
        <v>64</v>
      </c>
      <c r="E23" s="478" t="s">
        <v>496</v>
      </c>
      <c r="F23" s="996"/>
      <c r="G23" s="997"/>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row>
    <row r="24" spans="1:86" s="7" customFormat="1" ht="15.75">
      <c r="A24" s="807"/>
      <c r="B24" s="737"/>
      <c r="C24" s="59" t="s">
        <v>113</v>
      </c>
      <c r="D24" s="475" t="s">
        <v>64</v>
      </c>
      <c r="E24" s="479" t="s">
        <v>497</v>
      </c>
      <c r="F24" s="996"/>
      <c r="G24" s="997"/>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row>
    <row r="25" spans="1:86" s="7" customFormat="1" ht="15.75">
      <c r="A25" s="807"/>
      <c r="B25" s="737"/>
      <c r="C25" s="59" t="s">
        <v>114</v>
      </c>
      <c r="D25" s="475" t="s">
        <v>64</v>
      </c>
      <c r="E25" s="478" t="s">
        <v>498</v>
      </c>
      <c r="F25" s="996"/>
      <c r="G25" s="997"/>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row>
    <row r="26" spans="1:86" s="7" customFormat="1" ht="15.75">
      <c r="A26" s="807"/>
      <c r="B26" s="737"/>
      <c r="C26" s="59" t="s">
        <v>115</v>
      </c>
      <c r="D26" s="475" t="s">
        <v>64</v>
      </c>
      <c r="E26" s="478" t="s">
        <v>499</v>
      </c>
      <c r="F26" s="996"/>
      <c r="G26" s="997"/>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row>
    <row r="27" spans="1:86" s="7" customFormat="1" ht="15.75">
      <c r="A27" s="807"/>
      <c r="B27" s="737"/>
      <c r="C27" s="59" t="s">
        <v>116</v>
      </c>
      <c r="D27" s="475" t="s">
        <v>64</v>
      </c>
      <c r="E27" s="479" t="s">
        <v>500</v>
      </c>
      <c r="F27" s="996"/>
      <c r="G27" s="997"/>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row>
    <row r="28" spans="1:86" s="7" customFormat="1" ht="15.75">
      <c r="A28" s="807"/>
      <c r="B28" s="737"/>
      <c r="C28" s="59" t="s">
        <v>117</v>
      </c>
      <c r="D28" s="475" t="s">
        <v>64</v>
      </c>
      <c r="E28" s="478" t="s">
        <v>501</v>
      </c>
      <c r="F28" s="996"/>
      <c r="G28" s="997"/>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row>
    <row r="29" spans="1:86" s="7" customFormat="1" ht="15.75">
      <c r="A29" s="807"/>
      <c r="B29" s="737"/>
      <c r="C29" s="59" t="s">
        <v>118</v>
      </c>
      <c r="D29" s="475" t="s">
        <v>64</v>
      </c>
      <c r="E29" s="478" t="s">
        <v>502</v>
      </c>
      <c r="F29" s="996"/>
      <c r="G29" s="997"/>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row>
    <row r="30" spans="1:86" s="7" customFormat="1" ht="15.75">
      <c r="A30" s="807"/>
      <c r="B30" s="737"/>
      <c r="C30" s="59" t="s">
        <v>119</v>
      </c>
      <c r="D30" s="475" t="s">
        <v>64</v>
      </c>
      <c r="E30" s="479" t="s">
        <v>503</v>
      </c>
      <c r="F30" s="996"/>
      <c r="G30" s="997"/>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row>
    <row r="31" spans="1:86" s="7" customFormat="1" ht="15.75">
      <c r="A31" s="807"/>
      <c r="B31" s="737"/>
      <c r="C31" s="59" t="s">
        <v>120</v>
      </c>
      <c r="D31" s="475" t="s">
        <v>64</v>
      </c>
      <c r="E31" s="478" t="s">
        <v>504</v>
      </c>
      <c r="F31" s="996"/>
      <c r="G31" s="997"/>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row>
    <row r="32" spans="1:86" s="7" customFormat="1" ht="15.75">
      <c r="A32" s="807"/>
      <c r="B32" s="737"/>
      <c r="C32" s="59" t="s">
        <v>121</v>
      </c>
      <c r="D32" s="475" t="s">
        <v>64</v>
      </c>
      <c r="E32" s="478" t="s">
        <v>505</v>
      </c>
      <c r="F32" s="996"/>
      <c r="G32" s="997"/>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row>
    <row r="33" spans="1:86" s="7" customFormat="1" ht="15.75">
      <c r="A33" s="807"/>
      <c r="B33" s="737"/>
      <c r="C33" s="59" t="s">
        <v>122</v>
      </c>
      <c r="D33" s="475" t="s">
        <v>64</v>
      </c>
      <c r="E33" s="479" t="s">
        <v>506</v>
      </c>
      <c r="F33" s="996"/>
      <c r="G33" s="997"/>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row>
    <row r="34" spans="1:86" s="7" customFormat="1" ht="16.5" thickBot="1">
      <c r="A34" s="807"/>
      <c r="B34" s="737"/>
      <c r="C34" s="59" t="s">
        <v>123</v>
      </c>
      <c r="D34" s="475" t="s">
        <v>64</v>
      </c>
      <c r="E34" s="478" t="s">
        <v>507</v>
      </c>
      <c r="F34" s="996"/>
      <c r="G34" s="997"/>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row>
    <row r="35" spans="1:71" ht="13.5" customHeight="1" thickBot="1">
      <c r="A35" s="807"/>
      <c r="B35" s="737"/>
      <c r="C35" s="349">
        <v>88</v>
      </c>
      <c r="D35" s="476" t="s">
        <v>212</v>
      </c>
      <c r="E35" s="991" t="s">
        <v>2</v>
      </c>
      <c r="F35" s="998"/>
      <c r="G35" s="999"/>
      <c r="BN35" s="71"/>
      <c r="BO35" s="71"/>
      <c r="BP35" s="71"/>
      <c r="BQ35" s="71"/>
      <c r="BR35" s="71"/>
      <c r="BS35" s="71"/>
    </row>
    <row r="36" spans="1:71" ht="16.5" thickBot="1">
      <c r="A36" s="808"/>
      <c r="B36" s="990"/>
      <c r="C36" s="357" t="s">
        <v>2</v>
      </c>
      <c r="D36" s="227" t="s">
        <v>81</v>
      </c>
      <c r="E36" s="992"/>
      <c r="F36" s="1000">
        <v>-1</v>
      </c>
      <c r="G36" s="1001"/>
      <c r="BN36" s="71"/>
      <c r="BO36" s="71"/>
      <c r="BP36" s="71"/>
      <c r="BQ36" s="71"/>
      <c r="BR36" s="71"/>
      <c r="BS36" s="71"/>
    </row>
    <row r="37" ht="13.5" thickBot="1"/>
    <row r="38" spans="1:71" ht="12.75">
      <c r="A38" s="84" t="s">
        <v>488</v>
      </c>
      <c r="B38" s="70"/>
      <c r="C38" s="70"/>
      <c r="D38" s="70"/>
      <c r="E38" s="744" t="s">
        <v>436</v>
      </c>
      <c r="F38" s="745"/>
      <c r="G38" s="746"/>
      <c r="BH38" s="71"/>
      <c r="BI38" s="71"/>
      <c r="BJ38" s="71"/>
      <c r="BK38" s="71"/>
      <c r="BL38" s="71"/>
      <c r="BM38" s="71"/>
      <c r="BN38" s="71"/>
      <c r="BO38" s="71"/>
      <c r="BP38" s="71"/>
      <c r="BQ38" s="71"/>
      <c r="BR38" s="71"/>
      <c r="BS38" s="71"/>
    </row>
    <row r="39" spans="1:71" ht="12.75">
      <c r="A39" s="70"/>
      <c r="B39" s="70"/>
      <c r="C39" s="70"/>
      <c r="D39" s="70"/>
      <c r="E39" s="747" t="s">
        <v>437</v>
      </c>
      <c r="F39" s="748"/>
      <c r="G39" s="749"/>
      <c r="BH39" s="71"/>
      <c r="BI39" s="71"/>
      <c r="BJ39" s="71"/>
      <c r="BK39" s="71"/>
      <c r="BL39" s="71"/>
      <c r="BM39" s="71"/>
      <c r="BN39" s="71"/>
      <c r="BO39" s="71"/>
      <c r="BP39" s="71"/>
      <c r="BQ39" s="71"/>
      <c r="BR39" s="71"/>
      <c r="BS39" s="71"/>
    </row>
    <row r="40" spans="1:71" ht="12.75">
      <c r="A40" s="70"/>
      <c r="B40" s="70"/>
      <c r="C40" s="70"/>
      <c r="D40" s="70"/>
      <c r="E40" s="747" t="s">
        <v>205</v>
      </c>
      <c r="F40" s="750"/>
      <c r="G40" s="315" t="s">
        <v>330</v>
      </c>
      <c r="BC40" s="71"/>
      <c r="BD40" s="71"/>
      <c r="BE40" s="71"/>
      <c r="BF40" s="71"/>
      <c r="BG40" s="71"/>
      <c r="BH40" s="71"/>
      <c r="BI40" s="71"/>
      <c r="BJ40" s="71"/>
      <c r="BK40" s="71"/>
      <c r="BL40" s="71"/>
      <c r="BM40" s="71"/>
      <c r="BN40" s="71"/>
      <c r="BO40" s="71"/>
      <c r="BP40" s="71"/>
      <c r="BQ40" s="71"/>
      <c r="BR40" s="71"/>
      <c r="BS40" s="71"/>
    </row>
    <row r="41" spans="1:71" ht="12.75" customHeight="1">
      <c r="A41" s="70"/>
      <c r="B41" s="70"/>
      <c r="C41" s="70"/>
      <c r="D41" s="70"/>
      <c r="E41" s="751" t="s">
        <v>438</v>
      </c>
      <c r="F41" s="753"/>
      <c r="G41" s="754" t="s">
        <v>283</v>
      </c>
      <c r="BC41" s="71"/>
      <c r="BD41" s="71"/>
      <c r="BE41" s="71"/>
      <c r="BF41" s="71"/>
      <c r="BG41" s="71"/>
      <c r="BH41" s="71"/>
      <c r="BI41" s="71"/>
      <c r="BJ41" s="71"/>
      <c r="BK41" s="71"/>
      <c r="BL41" s="71"/>
      <c r="BM41" s="71"/>
      <c r="BN41" s="71"/>
      <c r="BO41" s="71"/>
      <c r="BP41" s="71"/>
      <c r="BQ41" s="71"/>
      <c r="BR41" s="71"/>
      <c r="BS41" s="71"/>
    </row>
    <row r="42" spans="1:71" ht="12.75">
      <c r="A42" s="346"/>
      <c r="B42" s="346"/>
      <c r="C42" s="346"/>
      <c r="D42" s="346"/>
      <c r="E42" s="764" t="s">
        <v>465</v>
      </c>
      <c r="F42" s="766"/>
      <c r="G42" s="754"/>
      <c r="BN42" s="71"/>
      <c r="BO42" s="71"/>
      <c r="BP42" s="71"/>
      <c r="BQ42" s="71"/>
      <c r="BR42" s="71"/>
      <c r="BS42" s="71"/>
    </row>
    <row r="43" spans="1:71" ht="25.5" customHeight="1">
      <c r="A43" s="346"/>
      <c r="B43" s="346"/>
      <c r="C43" s="346"/>
      <c r="D43" s="346"/>
      <c r="E43" s="822" t="s">
        <v>466</v>
      </c>
      <c r="F43" s="783"/>
      <c r="G43" s="754"/>
      <c r="BN43" s="71"/>
      <c r="BO43" s="71"/>
      <c r="BP43" s="71"/>
      <c r="BQ43" s="71"/>
      <c r="BR43" s="71"/>
      <c r="BS43" s="71"/>
    </row>
    <row r="44" spans="1:71" ht="12.75">
      <c r="A44" s="346"/>
      <c r="B44" s="346"/>
      <c r="C44" s="346"/>
      <c r="D44" s="346"/>
      <c r="E44" s="135" t="s">
        <v>469</v>
      </c>
      <c r="F44" s="348" t="s">
        <v>2</v>
      </c>
      <c r="G44" s="754"/>
      <c r="BN44" s="71"/>
      <c r="BO44" s="71"/>
      <c r="BP44" s="71"/>
      <c r="BQ44" s="71"/>
      <c r="BR44" s="71"/>
      <c r="BS44" s="71"/>
    </row>
    <row r="45" spans="1:71" ht="26.25" thickBot="1">
      <c r="A45" s="346"/>
      <c r="B45" s="346"/>
      <c r="C45" s="346"/>
      <c r="D45" s="346"/>
      <c r="E45" s="496" t="s">
        <v>275</v>
      </c>
      <c r="F45" s="337" t="s">
        <v>3</v>
      </c>
      <c r="G45" s="755"/>
      <c r="BN45" s="71"/>
      <c r="BO45" s="71"/>
      <c r="BP45" s="71"/>
      <c r="BQ45" s="71"/>
      <c r="BR45" s="71"/>
      <c r="BS45" s="71"/>
    </row>
    <row r="46" spans="1:86" s="7" customFormat="1" ht="12.75">
      <c r="A46" s="723" t="s">
        <v>489</v>
      </c>
      <c r="B46" s="736" t="s">
        <v>490</v>
      </c>
      <c r="C46" s="60" t="s">
        <v>26</v>
      </c>
      <c r="D46" s="358" t="s">
        <v>64</v>
      </c>
      <c r="E46" s="212">
        <v>288</v>
      </c>
      <c r="F46" s="430"/>
      <c r="G46" s="431"/>
      <c r="H46" s="481">
        <f>SUM(E46:G46)</f>
        <v>288</v>
      </c>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row>
    <row r="47" spans="1:86" s="7" customFormat="1" ht="12.75">
      <c r="A47" s="724"/>
      <c r="B47" s="737"/>
      <c r="C47" s="59" t="s">
        <v>108</v>
      </c>
      <c r="D47" s="352" t="s">
        <v>64</v>
      </c>
      <c r="E47" s="213">
        <v>0</v>
      </c>
      <c r="F47" s="432"/>
      <c r="G47" s="433"/>
      <c r="H47" s="481">
        <f aca="true" t="shared" si="0" ref="H47:H64">SUM(E47:G47)</f>
        <v>0</v>
      </c>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row>
    <row r="48" spans="1:86" s="7" customFormat="1" ht="12.75">
      <c r="A48" s="724"/>
      <c r="B48" s="737"/>
      <c r="C48" s="59" t="s">
        <v>109</v>
      </c>
      <c r="D48" s="352" t="s">
        <v>64</v>
      </c>
      <c r="E48" s="213">
        <v>32</v>
      </c>
      <c r="F48" s="432"/>
      <c r="G48" s="433"/>
      <c r="H48" s="481">
        <f t="shared" si="0"/>
        <v>32</v>
      </c>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row>
    <row r="49" spans="1:86" s="7" customFormat="1" ht="12.75">
      <c r="A49" s="724"/>
      <c r="B49" s="737"/>
      <c r="C49" s="59" t="s">
        <v>110</v>
      </c>
      <c r="D49" s="352" t="s">
        <v>64</v>
      </c>
      <c r="E49" s="213">
        <v>1448</v>
      </c>
      <c r="F49" s="432"/>
      <c r="G49" s="433"/>
      <c r="H49" s="481">
        <f t="shared" si="0"/>
        <v>1448</v>
      </c>
      <c r="K49" s="149"/>
      <c r="L49" s="149"/>
      <c r="O49" s="149"/>
      <c r="P49" s="149"/>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row>
    <row r="50" spans="1:86" s="7" customFormat="1" ht="12.75">
      <c r="A50" s="724"/>
      <c r="B50" s="737"/>
      <c r="C50" s="59" t="s">
        <v>111</v>
      </c>
      <c r="D50" s="352" t="s">
        <v>64</v>
      </c>
      <c r="E50" s="213">
        <v>59</v>
      </c>
      <c r="F50" s="432"/>
      <c r="G50" s="433"/>
      <c r="H50" s="481">
        <f t="shared" si="0"/>
        <v>59</v>
      </c>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row>
    <row r="51" spans="1:86" s="7" customFormat="1" ht="12.75">
      <c r="A51" s="724"/>
      <c r="B51" s="737"/>
      <c r="C51" s="59" t="s">
        <v>112</v>
      </c>
      <c r="D51" s="352" t="s">
        <v>64</v>
      </c>
      <c r="E51" s="213">
        <v>310</v>
      </c>
      <c r="F51" s="432"/>
      <c r="G51" s="433"/>
      <c r="H51" s="481">
        <f t="shared" si="0"/>
        <v>310</v>
      </c>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row>
    <row r="52" spans="1:86" s="7" customFormat="1" ht="12.75">
      <c r="A52" s="724"/>
      <c r="B52" s="737"/>
      <c r="C52" s="59" t="s">
        <v>113</v>
      </c>
      <c r="D52" s="352" t="s">
        <v>64</v>
      </c>
      <c r="E52" s="213">
        <v>558</v>
      </c>
      <c r="F52" s="432"/>
      <c r="G52" s="433"/>
      <c r="H52" s="481">
        <f t="shared" si="0"/>
        <v>558</v>
      </c>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row>
    <row r="53" spans="1:86" s="7" customFormat="1" ht="12.75">
      <c r="A53" s="724"/>
      <c r="B53" s="737"/>
      <c r="C53" s="59" t="s">
        <v>114</v>
      </c>
      <c r="D53" s="352" t="s">
        <v>64</v>
      </c>
      <c r="E53" s="213">
        <v>237</v>
      </c>
      <c r="F53" s="432"/>
      <c r="G53" s="433"/>
      <c r="H53" s="481">
        <f t="shared" si="0"/>
        <v>237</v>
      </c>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row>
    <row r="54" spans="1:86" s="7" customFormat="1" ht="12.75">
      <c r="A54" s="724"/>
      <c r="B54" s="737"/>
      <c r="C54" s="59" t="s">
        <v>115</v>
      </c>
      <c r="D54" s="352" t="s">
        <v>64</v>
      </c>
      <c r="E54" s="213">
        <v>327</v>
      </c>
      <c r="F54" s="432"/>
      <c r="G54" s="433"/>
      <c r="H54" s="481">
        <f t="shared" si="0"/>
        <v>327</v>
      </c>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row>
    <row r="55" spans="1:86" s="7" customFormat="1" ht="12.75">
      <c r="A55" s="724"/>
      <c r="B55" s="737"/>
      <c r="C55" s="59" t="s">
        <v>116</v>
      </c>
      <c r="D55" s="352" t="s">
        <v>64</v>
      </c>
      <c r="E55" s="213">
        <v>115</v>
      </c>
      <c r="F55" s="432"/>
      <c r="G55" s="433"/>
      <c r="H55" s="481">
        <f t="shared" si="0"/>
        <v>115</v>
      </c>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row>
    <row r="56" spans="1:86" s="7" customFormat="1" ht="12.75">
      <c r="A56" s="724"/>
      <c r="B56" s="737"/>
      <c r="C56" s="59" t="s">
        <v>117</v>
      </c>
      <c r="D56" s="352" t="s">
        <v>64</v>
      </c>
      <c r="E56" s="213">
        <v>292</v>
      </c>
      <c r="F56" s="432"/>
      <c r="G56" s="433"/>
      <c r="H56" s="481">
        <f t="shared" si="0"/>
        <v>292</v>
      </c>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row>
    <row r="57" spans="1:86" s="7" customFormat="1" ht="12.75">
      <c r="A57" s="724"/>
      <c r="B57" s="737"/>
      <c r="C57" s="59" t="s">
        <v>118</v>
      </c>
      <c r="D57" s="352" t="s">
        <v>64</v>
      </c>
      <c r="E57" s="213">
        <v>283</v>
      </c>
      <c r="F57" s="432"/>
      <c r="G57" s="433"/>
      <c r="H57" s="481">
        <f t="shared" si="0"/>
        <v>283</v>
      </c>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row>
    <row r="58" spans="1:86" s="7" customFormat="1" ht="12.75">
      <c r="A58" s="724"/>
      <c r="B58" s="737"/>
      <c r="C58" s="59" t="s">
        <v>119</v>
      </c>
      <c r="D58" s="352" t="s">
        <v>64</v>
      </c>
      <c r="E58" s="213">
        <v>353</v>
      </c>
      <c r="F58" s="432"/>
      <c r="G58" s="433"/>
      <c r="H58" s="481">
        <f t="shared" si="0"/>
        <v>353</v>
      </c>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row>
    <row r="59" spans="1:86" s="7" customFormat="1" ht="12.75">
      <c r="A59" s="724"/>
      <c r="B59" s="737"/>
      <c r="C59" s="59" t="s">
        <v>120</v>
      </c>
      <c r="D59" s="352" t="s">
        <v>64</v>
      </c>
      <c r="E59" s="213">
        <v>242</v>
      </c>
      <c r="F59" s="432"/>
      <c r="G59" s="433"/>
      <c r="H59" s="481">
        <f t="shared" si="0"/>
        <v>242</v>
      </c>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row>
    <row r="60" spans="1:86" s="7" customFormat="1" ht="12.75">
      <c r="A60" s="724"/>
      <c r="B60" s="737"/>
      <c r="C60" s="59" t="s">
        <v>121</v>
      </c>
      <c r="D60" s="352" t="s">
        <v>64</v>
      </c>
      <c r="E60" s="213">
        <v>205</v>
      </c>
      <c r="F60" s="432"/>
      <c r="G60" s="433"/>
      <c r="H60" s="481">
        <f t="shared" si="0"/>
        <v>205</v>
      </c>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row>
    <row r="61" spans="1:86" s="7" customFormat="1" ht="12.75">
      <c r="A61" s="724"/>
      <c r="B61" s="737"/>
      <c r="C61" s="59" t="s">
        <v>122</v>
      </c>
      <c r="D61" s="352" t="s">
        <v>64</v>
      </c>
      <c r="E61" s="213">
        <v>6</v>
      </c>
      <c r="F61" s="432"/>
      <c r="G61" s="433"/>
      <c r="H61" s="481">
        <f t="shared" si="0"/>
        <v>6</v>
      </c>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row>
    <row r="62" spans="1:86" s="7" customFormat="1" ht="13.5" thickBot="1">
      <c r="A62" s="724"/>
      <c r="B62" s="737"/>
      <c r="C62" s="59" t="s">
        <v>123</v>
      </c>
      <c r="D62" s="352" t="s">
        <v>64</v>
      </c>
      <c r="E62" s="217">
        <v>0</v>
      </c>
      <c r="F62" s="432"/>
      <c r="G62" s="433"/>
      <c r="H62" s="481">
        <f t="shared" si="0"/>
        <v>0</v>
      </c>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row>
    <row r="63" spans="1:71" ht="13.5" thickBot="1">
      <c r="A63" s="724"/>
      <c r="B63" s="737"/>
      <c r="C63" s="349">
        <v>88</v>
      </c>
      <c r="D63" s="79" t="s">
        <v>212</v>
      </c>
      <c r="E63" s="480">
        <v>85</v>
      </c>
      <c r="F63" s="434"/>
      <c r="G63" s="435"/>
      <c r="H63" s="481">
        <f t="shared" si="0"/>
        <v>85</v>
      </c>
      <c r="I63" s="7"/>
      <c r="J63" s="7"/>
      <c r="K63" s="7"/>
      <c r="L63" s="149"/>
      <c r="M63" s="149"/>
      <c r="N63" s="7"/>
      <c r="O63" s="149"/>
      <c r="P63" s="7"/>
      <c r="BN63" s="71"/>
      <c r="BO63" s="71"/>
      <c r="BP63" s="71"/>
      <c r="BQ63" s="71"/>
      <c r="BR63" s="71"/>
      <c r="BS63" s="71"/>
    </row>
    <row r="64" spans="1:71" ht="13.5" thickBot="1">
      <c r="A64" s="989"/>
      <c r="B64" s="990"/>
      <c r="C64" s="357" t="s">
        <v>2</v>
      </c>
      <c r="D64" s="22" t="s">
        <v>81</v>
      </c>
      <c r="E64" s="297">
        <v>2</v>
      </c>
      <c r="F64" s="151">
        <v>5033</v>
      </c>
      <c r="G64" s="153">
        <v>1428</v>
      </c>
      <c r="H64" s="481">
        <f t="shared" si="0"/>
        <v>6463</v>
      </c>
      <c r="I64" s="7"/>
      <c r="J64" s="7"/>
      <c r="K64" s="7"/>
      <c r="L64" s="7"/>
      <c r="M64" s="149"/>
      <c r="N64" s="149"/>
      <c r="O64" s="7"/>
      <c r="P64" s="149"/>
      <c r="BN64" s="71"/>
      <c r="BO64" s="71"/>
      <c r="BP64" s="71"/>
      <c r="BQ64" s="71"/>
      <c r="BR64" s="71"/>
      <c r="BS64" s="71"/>
    </row>
    <row r="65" spans="1:139" s="70" customFormat="1" ht="12.75">
      <c r="A65" s="71"/>
      <c r="B65" s="71"/>
      <c r="C65" s="71"/>
      <c r="D65" s="71"/>
      <c r="E65" s="71"/>
      <c r="F65" s="71"/>
      <c r="G65" s="71"/>
      <c r="H65" s="481">
        <f>SUM(H46:H64)</f>
        <v>11303</v>
      </c>
      <c r="I65" s="7"/>
      <c r="J65" s="7"/>
      <c r="K65" s="7"/>
      <c r="L65" s="7"/>
      <c r="M65" s="7"/>
      <c r="N65" s="7"/>
      <c r="O65" s="7"/>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row>
    <row r="66" spans="1:139" s="70" customFormat="1" ht="12.75">
      <c r="A66" s="71"/>
      <c r="B66" s="71"/>
      <c r="C66" s="71"/>
      <c r="D66" s="71"/>
      <c r="E66" s="71"/>
      <c r="F66" s="71"/>
      <c r="G66" s="71"/>
      <c r="L66" s="175"/>
      <c r="M66" s="175"/>
      <c r="N66" s="175"/>
      <c r="P66" s="175"/>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row>
    <row r="67" spans="1:139" s="70" customFormat="1" ht="12.75">
      <c r="A67" s="71"/>
      <c r="B67" s="71"/>
      <c r="C67" s="71"/>
      <c r="D67" s="71"/>
      <c r="E67" s="71"/>
      <c r="F67" s="71"/>
      <c r="G67" s="71"/>
      <c r="K67" s="175"/>
      <c r="L67" s="175"/>
      <c r="M67" s="175"/>
      <c r="O67" s="175"/>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row>
  </sheetData>
  <sheetProtection/>
  <mergeCells count="21">
    <mergeCell ref="A46:A64"/>
    <mergeCell ref="B46:B64"/>
    <mergeCell ref="E35:E36"/>
    <mergeCell ref="E38:G38"/>
    <mergeCell ref="E39:G39"/>
    <mergeCell ref="E40:F40"/>
    <mergeCell ref="E41:F41"/>
    <mergeCell ref="G41:G45"/>
    <mergeCell ref="E42:F42"/>
    <mergeCell ref="E43:F43"/>
    <mergeCell ref="A18:A36"/>
    <mergeCell ref="B18:B36"/>
    <mergeCell ref="F18:G35"/>
    <mergeCell ref="F36:G36"/>
    <mergeCell ref="E10:G10"/>
    <mergeCell ref="E11:G11"/>
    <mergeCell ref="E12:F12"/>
    <mergeCell ref="E13:F13"/>
    <mergeCell ref="G13:G17"/>
    <mergeCell ref="E14:F14"/>
    <mergeCell ref="E15:F15"/>
  </mergeCells>
  <printOptions horizontalCentered="1" verticalCentered="1"/>
  <pageMargins left="0" right="0" top="0" bottom="0" header="0"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CQ36"/>
  <sheetViews>
    <sheetView zoomScaleSheetLayoutView="75" zoomScalePageLayoutView="0" workbookViewId="0" topLeftCell="A1">
      <selection activeCell="E18" sqref="E18"/>
    </sheetView>
  </sheetViews>
  <sheetFormatPr defaultColWidth="9.140625" defaultRowHeight="12.75"/>
  <cols>
    <col min="1" max="1" width="4.57421875" style="71" customWidth="1"/>
    <col min="2" max="2" width="4.8515625" style="71" customWidth="1"/>
    <col min="3" max="3" width="3.140625" style="71" customWidth="1"/>
    <col min="4" max="4" width="13.00390625" style="71" customWidth="1"/>
    <col min="5" max="8" width="11.8515625" style="71" customWidth="1"/>
    <col min="9" max="9" width="6.8515625" style="71" bestFit="1" customWidth="1"/>
    <col min="10" max="10" width="4.8515625" style="71" bestFit="1" customWidth="1"/>
    <col min="11" max="12" width="4.8515625" style="71" customWidth="1"/>
    <col min="13" max="14" width="8.28125" style="71" customWidth="1"/>
    <col min="15" max="16" width="10.28125" style="45" customWidth="1"/>
    <col min="17" max="17" width="10.28125" style="3" customWidth="1"/>
    <col min="18" max="18" width="10.28125" style="70" customWidth="1"/>
    <col min="19" max="94" width="9.140625" style="70" customWidth="1"/>
    <col min="95" max="16384" width="9.140625" style="71" customWidth="1"/>
  </cols>
  <sheetData>
    <row r="1" s="443" customFormat="1" ht="12.75">
      <c r="A1" s="84" t="s">
        <v>508</v>
      </c>
    </row>
    <row r="2" spans="1:3" s="443" customFormat="1" ht="12.75">
      <c r="A2" s="71" t="s">
        <v>526</v>
      </c>
      <c r="C2" s="71" t="s">
        <v>533</v>
      </c>
    </row>
    <row r="3" s="443" customFormat="1" ht="12.75">
      <c r="C3" s="274" t="s">
        <v>534</v>
      </c>
    </row>
    <row r="4" spans="2:8" s="443" customFormat="1" ht="13.5" thickBot="1">
      <c r="B4" s="306"/>
      <c r="G4" s="2"/>
      <c r="H4" s="2"/>
    </row>
    <row r="5" spans="1:18" s="443" customFormat="1" ht="12.75">
      <c r="A5" s="85">
        <v>-1</v>
      </c>
      <c r="B5" s="308"/>
      <c r="C5" s="85" t="s">
        <v>67</v>
      </c>
      <c r="D5" s="86"/>
      <c r="E5" s="86"/>
      <c r="F5" s="395">
        <f>SUM(F33:H33)</f>
        <v>7097</v>
      </c>
      <c r="G5" s="395">
        <f>F5</f>
        <v>7097</v>
      </c>
      <c r="H5" s="395">
        <f>G5</f>
        <v>7097</v>
      </c>
      <c r="I5" s="71"/>
      <c r="J5" s="71"/>
      <c r="K5" s="71"/>
      <c r="L5" s="71"/>
      <c r="M5" s="2"/>
      <c r="N5" s="2"/>
      <c r="O5" s="2"/>
      <c r="P5" s="2"/>
      <c r="Q5" s="70"/>
      <c r="R5" s="2"/>
    </row>
    <row r="6" spans="1:94" ht="12.75">
      <c r="A6" s="99">
        <v>100</v>
      </c>
      <c r="B6" s="309"/>
      <c r="C6" s="99" t="s">
        <v>266</v>
      </c>
      <c r="F6" s="397">
        <f>SUM(E31)</f>
        <v>2269</v>
      </c>
      <c r="G6" s="397">
        <f>SUM(F6:F6)</f>
        <v>2269</v>
      </c>
      <c r="H6" s="1005">
        <f>SUM(G6:G7)</f>
        <v>4206</v>
      </c>
      <c r="M6" s="70"/>
      <c r="N6" s="70"/>
      <c r="O6" s="70"/>
      <c r="P6" s="70"/>
      <c r="Q6" s="70"/>
      <c r="CJ6" s="71"/>
      <c r="CK6" s="71"/>
      <c r="CL6" s="71"/>
      <c r="CM6" s="71"/>
      <c r="CN6" s="71"/>
      <c r="CO6" s="71"/>
      <c r="CP6" s="71"/>
    </row>
    <row r="7" spans="1:94" ht="12.75">
      <c r="A7" s="99">
        <v>200</v>
      </c>
      <c r="B7" s="309"/>
      <c r="C7" s="103" t="s">
        <v>556</v>
      </c>
      <c r="F7" s="429">
        <f>SUM(E32)</f>
        <v>1937</v>
      </c>
      <c r="G7" s="429">
        <f>F7</f>
        <v>1937</v>
      </c>
      <c r="H7" s="1006"/>
      <c r="M7" s="70"/>
      <c r="N7" s="70"/>
      <c r="O7" s="70"/>
      <c r="P7" s="70"/>
      <c r="Q7" s="70"/>
      <c r="CJ7" s="71"/>
      <c r="CK7" s="71"/>
      <c r="CL7" s="71"/>
      <c r="CM7" s="71"/>
      <c r="CN7" s="71"/>
      <c r="CO7" s="71"/>
      <c r="CP7" s="71"/>
    </row>
    <row r="8" spans="1:94" ht="13.5" thickBot="1">
      <c r="A8" s="88" t="s">
        <v>2</v>
      </c>
      <c r="B8" s="311"/>
      <c r="C8" s="85" t="s">
        <v>68</v>
      </c>
      <c r="D8" s="86"/>
      <c r="E8" s="86"/>
      <c r="F8" s="396">
        <f>SUM(E33)</f>
        <v>0</v>
      </c>
      <c r="G8" s="396">
        <f>F8</f>
        <v>0</v>
      </c>
      <c r="H8" s="396">
        <f>G8</f>
        <v>0</v>
      </c>
      <c r="M8" s="70"/>
      <c r="N8" s="70"/>
      <c r="O8" s="70"/>
      <c r="P8" s="70"/>
      <c r="Q8" s="70"/>
      <c r="CJ8" s="71"/>
      <c r="CK8" s="71"/>
      <c r="CL8" s="71"/>
      <c r="CM8" s="71"/>
      <c r="CN8" s="71"/>
      <c r="CO8" s="71"/>
      <c r="CP8" s="71"/>
    </row>
    <row r="9" spans="2:18" s="89" customFormat="1" ht="13.5" thickBot="1">
      <c r="B9" s="307"/>
      <c r="F9" s="186"/>
      <c r="G9" s="219"/>
      <c r="H9" s="220">
        <f>SUM(H5:H8)</f>
        <v>11303</v>
      </c>
      <c r="M9" s="94"/>
      <c r="N9" s="94"/>
      <c r="O9" s="94"/>
      <c r="P9" s="94"/>
      <c r="Q9" s="94"/>
      <c r="R9" s="94"/>
    </row>
    <row r="10" spans="5:94" ht="14.25" thickBot="1" thickTop="1">
      <c r="E10" s="221"/>
      <c r="F10" s="221"/>
      <c r="N10" s="70"/>
      <c r="O10" s="70"/>
      <c r="P10" s="70"/>
      <c r="Q10" s="70"/>
      <c r="CG10" s="71"/>
      <c r="CH10" s="71"/>
      <c r="CI10" s="71"/>
      <c r="CJ10" s="71"/>
      <c r="CK10" s="71"/>
      <c r="CL10" s="71"/>
      <c r="CM10" s="71"/>
      <c r="CN10" s="71"/>
      <c r="CO10" s="71"/>
      <c r="CP10" s="71"/>
    </row>
    <row r="11" spans="1:94" ht="12.75">
      <c r="A11" s="84" t="s">
        <v>508</v>
      </c>
      <c r="B11" s="70"/>
      <c r="C11" s="70"/>
      <c r="D11" s="70"/>
      <c r="E11" s="744" t="s">
        <v>436</v>
      </c>
      <c r="F11" s="745"/>
      <c r="G11" s="745"/>
      <c r="H11" s="746"/>
      <c r="I11" s="202"/>
      <c r="J11" s="202"/>
      <c r="K11" s="202"/>
      <c r="L11" s="202"/>
      <c r="M11" s="202"/>
      <c r="N11" s="70"/>
      <c r="O11" s="70"/>
      <c r="P11" s="70"/>
      <c r="Q11" s="70"/>
      <c r="CE11" s="71"/>
      <c r="CF11" s="71"/>
      <c r="CG11" s="71"/>
      <c r="CH11" s="71"/>
      <c r="CI11" s="71"/>
      <c r="CJ11" s="71"/>
      <c r="CK11" s="71"/>
      <c r="CL11" s="71"/>
      <c r="CM11" s="71"/>
      <c r="CN11" s="71"/>
      <c r="CO11" s="71"/>
      <c r="CP11" s="71"/>
    </row>
    <row r="12" spans="1:94" ht="12.75">
      <c r="A12" s="70"/>
      <c r="B12" s="70"/>
      <c r="C12" s="70"/>
      <c r="D12" s="70"/>
      <c r="E12" s="747" t="s">
        <v>437</v>
      </c>
      <c r="F12" s="748"/>
      <c r="G12" s="748"/>
      <c r="H12" s="749"/>
      <c r="I12" s="201"/>
      <c r="J12" s="201"/>
      <c r="K12" s="201"/>
      <c r="L12" s="201"/>
      <c r="M12" s="201"/>
      <c r="N12" s="70"/>
      <c r="O12" s="70"/>
      <c r="P12" s="70"/>
      <c r="Q12" s="70"/>
      <c r="CE12" s="71"/>
      <c r="CF12" s="71"/>
      <c r="CG12" s="71"/>
      <c r="CH12" s="71"/>
      <c r="CI12" s="71"/>
      <c r="CJ12" s="71"/>
      <c r="CK12" s="71"/>
      <c r="CL12" s="71"/>
      <c r="CM12" s="71"/>
      <c r="CN12" s="71"/>
      <c r="CO12" s="71"/>
      <c r="CP12" s="71"/>
    </row>
    <row r="13" spans="1:94" ht="12.75">
      <c r="A13" s="70"/>
      <c r="B13" s="70"/>
      <c r="C13" s="70"/>
      <c r="D13" s="70"/>
      <c r="E13" s="747" t="s">
        <v>205</v>
      </c>
      <c r="F13" s="748"/>
      <c r="G13" s="750"/>
      <c r="H13" s="315" t="s">
        <v>330</v>
      </c>
      <c r="I13" s="70"/>
      <c r="J13" s="70"/>
      <c r="K13" s="70"/>
      <c r="L13" s="70"/>
      <c r="M13" s="70"/>
      <c r="N13" s="70"/>
      <c r="O13" s="70"/>
      <c r="P13" s="70"/>
      <c r="Q13" s="70"/>
      <c r="BZ13" s="71"/>
      <c r="CA13" s="71"/>
      <c r="CB13" s="71"/>
      <c r="CC13" s="71"/>
      <c r="CD13" s="71"/>
      <c r="CE13" s="71"/>
      <c r="CF13" s="71"/>
      <c r="CG13" s="71"/>
      <c r="CH13" s="71"/>
      <c r="CI13" s="71"/>
      <c r="CJ13" s="71"/>
      <c r="CK13" s="71"/>
      <c r="CL13" s="71"/>
      <c r="CM13" s="71"/>
      <c r="CN13" s="71"/>
      <c r="CO13" s="71"/>
      <c r="CP13" s="71"/>
    </row>
    <row r="14" spans="1:94" ht="12.75">
      <c r="A14" s="70"/>
      <c r="B14" s="70"/>
      <c r="C14" s="70"/>
      <c r="D14" s="70"/>
      <c r="E14" s="751" t="s">
        <v>438</v>
      </c>
      <c r="F14" s="752"/>
      <c r="G14" s="753"/>
      <c r="H14" s="754" t="s">
        <v>283</v>
      </c>
      <c r="I14" s="70"/>
      <c r="J14" s="70"/>
      <c r="K14" s="70"/>
      <c r="L14" s="70"/>
      <c r="M14" s="70"/>
      <c r="N14" s="70"/>
      <c r="O14" s="70"/>
      <c r="P14" s="70"/>
      <c r="Q14" s="70"/>
      <c r="BZ14" s="71"/>
      <c r="CA14" s="71"/>
      <c r="CB14" s="71"/>
      <c r="CC14" s="71"/>
      <c r="CD14" s="71"/>
      <c r="CE14" s="71"/>
      <c r="CF14" s="71"/>
      <c r="CG14" s="71"/>
      <c r="CH14" s="71"/>
      <c r="CI14" s="71"/>
      <c r="CJ14" s="71"/>
      <c r="CK14" s="71"/>
      <c r="CL14" s="71"/>
      <c r="CM14" s="71"/>
      <c r="CN14" s="71"/>
      <c r="CO14" s="71"/>
      <c r="CP14" s="71"/>
    </row>
    <row r="15" spans="1:94" ht="12.75">
      <c r="A15" s="346"/>
      <c r="B15" s="346"/>
      <c r="C15" s="346"/>
      <c r="D15" s="346"/>
      <c r="E15" s="764" t="s">
        <v>465</v>
      </c>
      <c r="F15" s="765"/>
      <c r="G15" s="766"/>
      <c r="H15" s="754"/>
      <c r="I15" s="45"/>
      <c r="J15" s="45"/>
      <c r="K15" s="3"/>
      <c r="L15" s="70"/>
      <c r="M15" s="70"/>
      <c r="N15" s="70"/>
      <c r="O15" s="70"/>
      <c r="P15" s="70"/>
      <c r="Q15" s="70"/>
      <c r="CK15" s="71"/>
      <c r="CL15" s="71"/>
      <c r="CM15" s="71"/>
      <c r="CN15" s="71"/>
      <c r="CO15" s="71"/>
      <c r="CP15" s="71"/>
    </row>
    <row r="16" spans="1:94" ht="12.75">
      <c r="A16" s="346"/>
      <c r="B16" s="346"/>
      <c r="C16" s="346"/>
      <c r="D16" s="346"/>
      <c r="E16" s="822" t="s">
        <v>466</v>
      </c>
      <c r="F16" s="782"/>
      <c r="G16" s="783"/>
      <c r="H16" s="754"/>
      <c r="I16" s="45"/>
      <c r="J16" s="45"/>
      <c r="K16" s="3"/>
      <c r="L16" s="70"/>
      <c r="M16" s="70"/>
      <c r="N16" s="70"/>
      <c r="O16" s="70"/>
      <c r="P16" s="70"/>
      <c r="Q16" s="70"/>
      <c r="CK16" s="71"/>
      <c r="CL16" s="71"/>
      <c r="CM16" s="71"/>
      <c r="CN16" s="71"/>
      <c r="CO16" s="71"/>
      <c r="CP16" s="71"/>
    </row>
    <row r="17" spans="1:94" ht="12.75">
      <c r="A17" s="346"/>
      <c r="B17" s="346"/>
      <c r="C17" s="346"/>
      <c r="D17" s="346"/>
      <c r="E17" s="135" t="s">
        <v>271</v>
      </c>
      <c r="F17" s="211" t="s">
        <v>272</v>
      </c>
      <c r="G17" s="348" t="s">
        <v>444</v>
      </c>
      <c r="H17" s="754"/>
      <c r="I17" s="45"/>
      <c r="J17" s="45"/>
      <c r="K17" s="3"/>
      <c r="L17" s="70"/>
      <c r="M17" s="70"/>
      <c r="N17" s="70"/>
      <c r="O17" s="70"/>
      <c r="P17" s="70"/>
      <c r="Q17" s="70"/>
      <c r="CK17" s="71"/>
      <c r="CL17" s="71"/>
      <c r="CM17" s="71"/>
      <c r="CN17" s="71"/>
      <c r="CO17" s="71"/>
      <c r="CP17" s="71"/>
    </row>
    <row r="18" spans="1:94" ht="76.5" customHeight="1" thickBot="1">
      <c r="A18" s="346"/>
      <c r="B18" s="346"/>
      <c r="C18" s="346"/>
      <c r="D18" s="346"/>
      <c r="E18" s="353" t="s">
        <v>276</v>
      </c>
      <c r="F18" s="459" t="s">
        <v>273</v>
      </c>
      <c r="G18" s="459" t="s">
        <v>3</v>
      </c>
      <c r="H18" s="755"/>
      <c r="I18" s="45"/>
      <c r="J18" s="45"/>
      <c r="K18" s="3"/>
      <c r="L18" s="70"/>
      <c r="M18" s="70"/>
      <c r="N18" s="70"/>
      <c r="O18" s="70"/>
      <c r="P18" s="70"/>
      <c r="Q18" s="70"/>
      <c r="CK18" s="71"/>
      <c r="CL18" s="71"/>
      <c r="CM18" s="71"/>
      <c r="CN18" s="71"/>
      <c r="CO18" s="71"/>
      <c r="CP18" s="71"/>
    </row>
    <row r="19" spans="1:94" ht="29.25" customHeight="1" thickBot="1">
      <c r="A19" s="716" t="s">
        <v>509</v>
      </c>
      <c r="B19" s="1002" t="s">
        <v>510</v>
      </c>
      <c r="C19" s="37">
        <v>1</v>
      </c>
      <c r="D19" s="74" t="s">
        <v>267</v>
      </c>
      <c r="E19" s="482">
        <v>100</v>
      </c>
      <c r="F19" s="499"/>
      <c r="G19" s="500"/>
      <c r="H19" s="501"/>
      <c r="I19" s="45"/>
      <c r="J19" s="45"/>
      <c r="K19" s="3"/>
      <c r="L19" s="70"/>
      <c r="M19" s="70"/>
      <c r="N19" s="70"/>
      <c r="O19" s="70"/>
      <c r="P19" s="70"/>
      <c r="Q19" s="70"/>
      <c r="CK19" s="71"/>
      <c r="CL19" s="71"/>
      <c r="CM19" s="71"/>
      <c r="CN19" s="71"/>
      <c r="CO19" s="71"/>
      <c r="CP19" s="71"/>
    </row>
    <row r="20" spans="1:94" ht="29.25" customHeight="1" thickBot="1">
      <c r="A20" s="717"/>
      <c r="B20" s="674"/>
      <c r="C20" s="351">
        <v>2</v>
      </c>
      <c r="D20" s="14" t="s">
        <v>268</v>
      </c>
      <c r="E20" s="505">
        <v>200</v>
      </c>
      <c r="F20" s="502"/>
      <c r="G20" s="503"/>
      <c r="H20" s="504"/>
      <c r="I20" s="45"/>
      <c r="J20" s="45"/>
      <c r="K20" s="3"/>
      <c r="L20" s="70"/>
      <c r="M20" s="70"/>
      <c r="N20" s="70"/>
      <c r="O20" s="70"/>
      <c r="P20" s="70"/>
      <c r="Q20" s="70"/>
      <c r="CK20" s="71"/>
      <c r="CL20" s="71"/>
      <c r="CM20" s="71"/>
      <c r="CN20" s="71"/>
      <c r="CO20" s="71"/>
      <c r="CP20" s="71"/>
    </row>
    <row r="21" spans="1:94" ht="16.5" thickBot="1">
      <c r="A21" s="718"/>
      <c r="B21" s="1003"/>
      <c r="C21" s="357" t="s">
        <v>444</v>
      </c>
      <c r="D21" s="22" t="s">
        <v>263</v>
      </c>
      <c r="E21" s="223" t="s">
        <v>2</v>
      </c>
      <c r="F21" s="1000">
        <v>-1</v>
      </c>
      <c r="G21" s="1004"/>
      <c r="H21" s="1001"/>
      <c r="I21" s="45"/>
      <c r="J21" s="45"/>
      <c r="K21" s="3"/>
      <c r="L21" s="70"/>
      <c r="M21" s="70"/>
      <c r="N21" s="70"/>
      <c r="O21" s="70"/>
      <c r="P21" s="70"/>
      <c r="Q21" s="175"/>
      <c r="CK21" s="71"/>
      <c r="CL21" s="71"/>
      <c r="CM21" s="71"/>
      <c r="CN21" s="71"/>
      <c r="CO21" s="71"/>
      <c r="CP21" s="71"/>
    </row>
    <row r="22" ht="13.5" thickBot="1"/>
    <row r="23" spans="1:94" ht="12.75">
      <c r="A23" s="84" t="s">
        <v>508</v>
      </c>
      <c r="B23" s="70"/>
      <c r="C23" s="70"/>
      <c r="D23" s="70"/>
      <c r="E23" s="744" t="s">
        <v>436</v>
      </c>
      <c r="F23" s="745"/>
      <c r="G23" s="745"/>
      <c r="H23" s="746"/>
      <c r="I23" s="202"/>
      <c r="J23" s="202"/>
      <c r="K23" s="202"/>
      <c r="L23" s="202"/>
      <c r="M23" s="202"/>
      <c r="N23" s="70"/>
      <c r="O23" s="70"/>
      <c r="P23" s="70"/>
      <c r="Q23" s="70"/>
      <c r="CE23" s="71"/>
      <c r="CF23" s="71"/>
      <c r="CG23" s="71"/>
      <c r="CH23" s="71"/>
      <c r="CI23" s="71"/>
      <c r="CJ23" s="71"/>
      <c r="CK23" s="71"/>
      <c r="CL23" s="71"/>
      <c r="CM23" s="71"/>
      <c r="CN23" s="71"/>
      <c r="CO23" s="71"/>
      <c r="CP23" s="71"/>
    </row>
    <row r="24" spans="1:94" ht="12.75">
      <c r="A24" s="70"/>
      <c r="B24" s="70"/>
      <c r="C24" s="70"/>
      <c r="D24" s="70"/>
      <c r="E24" s="747" t="s">
        <v>437</v>
      </c>
      <c r="F24" s="748"/>
      <c r="G24" s="748"/>
      <c r="H24" s="749"/>
      <c r="I24" s="201"/>
      <c r="J24" s="201"/>
      <c r="K24" s="201"/>
      <c r="L24" s="201"/>
      <c r="M24" s="201"/>
      <c r="N24" s="70"/>
      <c r="O24" s="70"/>
      <c r="P24" s="70"/>
      <c r="Q24" s="70"/>
      <c r="CE24" s="71"/>
      <c r="CF24" s="71"/>
      <c r="CG24" s="71"/>
      <c r="CH24" s="71"/>
      <c r="CI24" s="71"/>
      <c r="CJ24" s="71"/>
      <c r="CK24" s="71"/>
      <c r="CL24" s="71"/>
      <c r="CM24" s="71"/>
      <c r="CN24" s="71"/>
      <c r="CO24" s="71"/>
      <c r="CP24" s="71"/>
    </row>
    <row r="25" spans="1:94" ht="12.75">
      <c r="A25" s="70"/>
      <c r="B25" s="70"/>
      <c r="C25" s="70"/>
      <c r="D25" s="70"/>
      <c r="E25" s="747" t="s">
        <v>205</v>
      </c>
      <c r="F25" s="748"/>
      <c r="G25" s="750"/>
      <c r="H25" s="315" t="s">
        <v>330</v>
      </c>
      <c r="I25" s="70"/>
      <c r="J25" s="70"/>
      <c r="K25" s="70"/>
      <c r="L25" s="70"/>
      <c r="M25" s="70"/>
      <c r="N25" s="70"/>
      <c r="O25" s="70"/>
      <c r="P25" s="70"/>
      <c r="Q25" s="70"/>
      <c r="BZ25" s="71"/>
      <c r="CA25" s="71"/>
      <c r="CB25" s="71"/>
      <c r="CC25" s="71"/>
      <c r="CD25" s="71"/>
      <c r="CE25" s="71"/>
      <c r="CF25" s="71"/>
      <c r="CG25" s="71"/>
      <c r="CH25" s="71"/>
      <c r="CI25" s="71"/>
      <c r="CJ25" s="71"/>
      <c r="CK25" s="71"/>
      <c r="CL25" s="71"/>
      <c r="CM25" s="71"/>
      <c r="CN25" s="71"/>
      <c r="CO25" s="71"/>
      <c r="CP25" s="71"/>
    </row>
    <row r="26" spans="1:94" ht="12.75" customHeight="1">
      <c r="A26" s="70"/>
      <c r="B26" s="70"/>
      <c r="C26" s="70"/>
      <c r="D26" s="70"/>
      <c r="E26" s="751" t="s">
        <v>438</v>
      </c>
      <c r="F26" s="752"/>
      <c r="G26" s="753"/>
      <c r="H26" s="754" t="s">
        <v>283</v>
      </c>
      <c r="I26" s="70"/>
      <c r="J26" s="70"/>
      <c r="K26" s="70"/>
      <c r="L26" s="70"/>
      <c r="M26" s="70"/>
      <c r="N26" s="70"/>
      <c r="O26" s="70"/>
      <c r="P26" s="70"/>
      <c r="Q26" s="70"/>
      <c r="BZ26" s="71"/>
      <c r="CA26" s="71"/>
      <c r="CB26" s="71"/>
      <c r="CC26" s="71"/>
      <c r="CD26" s="71"/>
      <c r="CE26" s="71"/>
      <c r="CF26" s="71"/>
      <c r="CG26" s="71"/>
      <c r="CH26" s="71"/>
      <c r="CI26" s="71"/>
      <c r="CJ26" s="71"/>
      <c r="CK26" s="71"/>
      <c r="CL26" s="71"/>
      <c r="CM26" s="71"/>
      <c r="CN26" s="71"/>
      <c r="CO26" s="71"/>
      <c r="CP26" s="71"/>
    </row>
    <row r="27" spans="1:94" ht="12.75">
      <c r="A27" s="346"/>
      <c r="B27" s="346"/>
      <c r="C27" s="346"/>
      <c r="D27" s="346"/>
      <c r="E27" s="764" t="s">
        <v>465</v>
      </c>
      <c r="F27" s="765"/>
      <c r="G27" s="766"/>
      <c r="H27" s="754"/>
      <c r="I27" s="45"/>
      <c r="J27" s="45"/>
      <c r="K27" s="3"/>
      <c r="L27" s="70"/>
      <c r="M27" s="70"/>
      <c r="N27" s="70"/>
      <c r="O27" s="70"/>
      <c r="P27" s="70"/>
      <c r="Q27" s="70"/>
      <c r="CK27" s="71"/>
      <c r="CL27" s="71"/>
      <c r="CM27" s="71"/>
      <c r="CN27" s="71"/>
      <c r="CO27" s="71"/>
      <c r="CP27" s="71"/>
    </row>
    <row r="28" spans="1:94" ht="12.75">
      <c r="A28" s="346"/>
      <c r="B28" s="346"/>
      <c r="C28" s="346"/>
      <c r="D28" s="346"/>
      <c r="E28" s="822" t="s">
        <v>466</v>
      </c>
      <c r="F28" s="782"/>
      <c r="G28" s="783"/>
      <c r="H28" s="754"/>
      <c r="I28" s="45"/>
      <c r="J28" s="45"/>
      <c r="K28" s="3"/>
      <c r="L28" s="70"/>
      <c r="M28" s="70"/>
      <c r="N28" s="70"/>
      <c r="O28" s="70"/>
      <c r="P28" s="70"/>
      <c r="Q28" s="70"/>
      <c r="CK28" s="71"/>
      <c r="CL28" s="71"/>
      <c r="CM28" s="71"/>
      <c r="CN28" s="71"/>
      <c r="CO28" s="71"/>
      <c r="CP28" s="71"/>
    </row>
    <row r="29" spans="1:94" ht="12.75">
      <c r="A29" s="346"/>
      <c r="B29" s="346"/>
      <c r="C29" s="346"/>
      <c r="D29" s="346"/>
      <c r="E29" s="135" t="s">
        <v>271</v>
      </c>
      <c r="F29" s="211" t="s">
        <v>272</v>
      </c>
      <c r="G29" s="348" t="s">
        <v>444</v>
      </c>
      <c r="H29" s="754"/>
      <c r="I29" s="45"/>
      <c r="J29" s="360"/>
      <c r="K29" s="3"/>
      <c r="L29" s="70"/>
      <c r="M29" s="70"/>
      <c r="N29" s="70"/>
      <c r="O29" s="70"/>
      <c r="P29" s="70"/>
      <c r="Q29" s="70"/>
      <c r="CL29" s="71"/>
      <c r="CM29" s="71"/>
      <c r="CN29" s="71"/>
      <c r="CO29" s="71"/>
      <c r="CP29" s="71"/>
    </row>
    <row r="30" spans="1:94" ht="77.25" customHeight="1" thickBot="1">
      <c r="A30" s="346"/>
      <c r="B30" s="346"/>
      <c r="C30" s="346"/>
      <c r="D30" s="346"/>
      <c r="E30" s="353" t="s">
        <v>276</v>
      </c>
      <c r="F30" s="459" t="s">
        <v>273</v>
      </c>
      <c r="G30" s="459" t="s">
        <v>3</v>
      </c>
      <c r="H30" s="755"/>
      <c r="I30" s="45"/>
      <c r="J30" s="360"/>
      <c r="K30" s="3"/>
      <c r="L30" s="70"/>
      <c r="M30" s="70"/>
      <c r="N30" s="70"/>
      <c r="O30" s="70"/>
      <c r="P30" s="70"/>
      <c r="Q30" s="70"/>
      <c r="CL30" s="71"/>
      <c r="CM30" s="71"/>
      <c r="CN30" s="71"/>
      <c r="CO30" s="71"/>
      <c r="CP30" s="71"/>
    </row>
    <row r="31" spans="1:94" ht="29.25" customHeight="1" thickBot="1">
      <c r="A31" s="716" t="s">
        <v>509</v>
      </c>
      <c r="B31" s="1002" t="s">
        <v>510</v>
      </c>
      <c r="C31" s="37">
        <v>1</v>
      </c>
      <c r="D31" s="74" t="s">
        <v>267</v>
      </c>
      <c r="E31" s="144">
        <v>2269</v>
      </c>
      <c r="F31" s="466"/>
      <c r="G31" s="464"/>
      <c r="H31" s="465"/>
      <c r="I31" s="392">
        <f>SUM(E31:H31)</f>
        <v>2269</v>
      </c>
      <c r="J31" s="360"/>
      <c r="K31" s="3"/>
      <c r="L31" s="70"/>
      <c r="M31" s="70"/>
      <c r="N31" s="175"/>
      <c r="O31" s="70"/>
      <c r="P31" s="70"/>
      <c r="Q31" s="70"/>
      <c r="CL31" s="71"/>
      <c r="CM31" s="71"/>
      <c r="CN31" s="71"/>
      <c r="CO31" s="71"/>
      <c r="CP31" s="71"/>
    </row>
    <row r="32" spans="1:94" ht="29.25" customHeight="1" thickBot="1">
      <c r="A32" s="717"/>
      <c r="B32" s="674"/>
      <c r="C32" s="351">
        <v>2</v>
      </c>
      <c r="D32" s="14" t="s">
        <v>268</v>
      </c>
      <c r="E32" s="158">
        <v>1937</v>
      </c>
      <c r="F32" s="467"/>
      <c r="G32" s="468"/>
      <c r="H32" s="469"/>
      <c r="I32" s="392">
        <f>SUM(E32:H32)</f>
        <v>1937</v>
      </c>
      <c r="J32" s="360"/>
      <c r="K32" s="3"/>
      <c r="L32" s="70"/>
      <c r="M32" s="70"/>
      <c r="N32" s="175"/>
      <c r="O32" s="70"/>
      <c r="P32" s="70"/>
      <c r="Q32" s="70"/>
      <c r="CL32" s="71"/>
      <c r="CM32" s="71"/>
      <c r="CN32" s="71"/>
      <c r="CO32" s="71"/>
      <c r="CP32" s="71"/>
    </row>
    <row r="33" spans="1:94" ht="24.75" customHeight="1" thickBot="1">
      <c r="A33" s="718"/>
      <c r="B33" s="1003"/>
      <c r="C33" s="357" t="s">
        <v>444</v>
      </c>
      <c r="D33" s="22" t="s">
        <v>263</v>
      </c>
      <c r="E33" s="143">
        <v>0</v>
      </c>
      <c r="F33" s="470">
        <v>636</v>
      </c>
      <c r="G33" s="152">
        <v>5033</v>
      </c>
      <c r="H33" s="153">
        <v>1428</v>
      </c>
      <c r="I33" s="392">
        <f>SUM(E33:H33)</f>
        <v>7097</v>
      </c>
      <c r="J33" s="360"/>
      <c r="K33" s="3"/>
      <c r="L33" s="70"/>
      <c r="M33" s="70"/>
      <c r="N33" s="70"/>
      <c r="O33" s="70"/>
      <c r="P33" s="175"/>
      <c r="Q33" s="175"/>
      <c r="R33" s="175"/>
      <c r="CL33" s="71"/>
      <c r="CM33" s="71"/>
      <c r="CN33" s="71"/>
      <c r="CO33" s="71"/>
      <c r="CP33" s="71"/>
    </row>
    <row r="34" spans="5:95" ht="12.75">
      <c r="E34" s="392">
        <f>SUM(E31:E33)</f>
        <v>4206</v>
      </c>
      <c r="F34" s="392">
        <f>SUM(F31:F33)</f>
        <v>636</v>
      </c>
      <c r="G34" s="392">
        <f>SUM(G31:G33)</f>
        <v>5033</v>
      </c>
      <c r="H34" s="392">
        <f>SUM(H31:H33)</f>
        <v>1428</v>
      </c>
      <c r="I34" s="392">
        <f>SUM(I31:I33)</f>
        <v>11303</v>
      </c>
      <c r="J34" s="360"/>
      <c r="O34" s="71"/>
      <c r="Q34" s="45"/>
      <c r="R34" s="3"/>
      <c r="CQ34" s="70"/>
    </row>
    <row r="35" spans="10:95" ht="12.75">
      <c r="J35" s="360"/>
      <c r="N35" s="218"/>
      <c r="O35" s="71"/>
      <c r="P35" s="102"/>
      <c r="Q35" s="102"/>
      <c r="R35" s="3"/>
      <c r="CQ35" s="70"/>
    </row>
    <row r="36" ht="12.75">
      <c r="J36" s="360"/>
    </row>
  </sheetData>
  <sheetProtection/>
  <mergeCells count="20">
    <mergeCell ref="A31:A33"/>
    <mergeCell ref="B31:B33"/>
    <mergeCell ref="E23:H23"/>
    <mergeCell ref="E24:H24"/>
    <mergeCell ref="E25:G25"/>
    <mergeCell ref="E26:G26"/>
    <mergeCell ref="H26:H30"/>
    <mergeCell ref="E27:G27"/>
    <mergeCell ref="E28:G28"/>
    <mergeCell ref="A19:A21"/>
    <mergeCell ref="B19:B21"/>
    <mergeCell ref="F21:H21"/>
    <mergeCell ref="H6:H7"/>
    <mergeCell ref="E11:H11"/>
    <mergeCell ref="E12:H12"/>
    <mergeCell ref="E13:G13"/>
    <mergeCell ref="E14:G14"/>
    <mergeCell ref="H14:H18"/>
    <mergeCell ref="E15:G15"/>
    <mergeCell ref="E16:G16"/>
  </mergeCells>
  <printOptions horizontalCentered="1" verticalCentered="1"/>
  <pageMargins left="0" right="0" top="0" bottom="0" header="0" footer="0"/>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2010-07-16T11:51:41Z</cp:lastPrinted>
  <dcterms:created xsi:type="dcterms:W3CDTF">2006-09-08T09:29:18Z</dcterms:created>
  <dcterms:modified xsi:type="dcterms:W3CDTF">2010-07-16T12:27:18Z</dcterms:modified>
  <cp:category/>
  <cp:version/>
  <cp:contentType/>
  <cp:contentStatus/>
</cp:coreProperties>
</file>