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9045"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'Household'!$D$4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'Household'!$D$34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'Household'!$D$16</definedName>
    <definedName name="D6a">'Household'!$A$17</definedName>
    <definedName name="D7a">'Household'!$A$18</definedName>
    <definedName name="D7lab">'Household'!$D$18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'Household'!$D$11</definedName>
    <definedName name="OLE_LINK1" localSheetId="1">'Persons'!#REF!</definedName>
    <definedName name="PACTIVlab">'Persons'!$D$20</definedName>
    <definedName name="PDISABLlab">'Persons'!$D$28</definedName>
    <definedName name="PEDUClab">'Persons'!$D$17</definedName>
    <definedName name="PETHNATlab">'Persons'!$D$15</definedName>
    <definedName name="PIMMIGRlab">'Persons'!$D$16</definedName>
    <definedName name="PINDlab">'Persons'!$D$22</definedName>
    <definedName name="PLFSlab">'Persons'!$D$19</definedName>
    <definedName name="PMARTlab">'Persons'!$D$13</definedName>
    <definedName name="POCClab">'Persons'!$D$21</definedName>
    <definedName name="PRElab">'Persons'!$D$14</definedName>
    <definedName name="_xlnm.Print_Area" localSheetId="2">'Children'!$A$1:$I$11</definedName>
    <definedName name="_xlnm.Print_Area" localSheetId="0">'Household'!$A$1:$O$175</definedName>
    <definedName name="_xlnm.Print_Area" localSheetId="1">'Persons'!$A$1:$I$53</definedName>
    <definedName name="_xlnm.Print_Titles" localSheetId="0">'Household'!$1:$1</definedName>
    <definedName name="PSEXlab">'Persons'!$D$12</definedName>
    <definedName name="PTOCClab">'Persons'!$D$18</definedName>
    <definedName name="PTYPEWKlab">'Persons'!$D$23</definedName>
  </definedNames>
  <calcPr fullCalcOnLoad="1"/>
</workbook>
</file>

<file path=xl/comments1.xml><?xml version="1.0" encoding="utf-8"?>
<comments xmlns="http://schemas.openxmlformats.org/spreadsheetml/2006/main">
  <authors>
    <author>munzi</author>
  </authors>
  <commentList>
    <comment ref="M6" authorId="0">
      <text>
        <r>
          <rPr>
            <sz val="8"/>
            <rFont val="Tahoma"/>
            <family val="0"/>
          </rPr>
          <t>Not weighted.</t>
        </r>
      </text>
    </comment>
    <comment ref="N6" authorId="0">
      <text>
        <r>
          <rPr>
            <sz val="8"/>
            <rFont val="Tahoma"/>
            <family val="0"/>
          </rPr>
          <t>Not weighted.</t>
        </r>
      </text>
    </comment>
  </commentList>
</comments>
</file>

<file path=xl/comments2.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comments3.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sharedStrings.xml><?xml version="1.0" encoding="utf-8"?>
<sst xmlns="http://schemas.openxmlformats.org/spreadsheetml/2006/main" count="1210" uniqueCount="663">
  <si>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</si>
  <si>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</si>
  <si>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</si>
  <si>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</si>
  <si>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</si>
  <si>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</si>
  <si>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</si>
  <si>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</si>
  <si>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</si>
  <si>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</si>
  <si>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</si>
  <si>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</si>
  <si>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</si>
  <si>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</si>
  <si>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</si>
  <si>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</si>
  <si>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</si>
  <si>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</si>
  <si>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</si>
  <si>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</si>
  <si>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</si>
  <si>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</si>
  <si>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</si>
  <si>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</si>
  <si>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</si>
  <si>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</si>
  <si>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</si>
  <si>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</si>
  <si>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</si>
  <si>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</si>
  <si>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</si>
  <si>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</si>
  <si>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</si>
  <si>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</si>
  <si>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</si>
  <si>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Other Social Insurance</t>
  </si>
  <si>
    <t>V24S1</t>
  </si>
  <si>
    <t>Invalid care premium</t>
  </si>
  <si>
    <t>V24S2</t>
  </si>
  <si>
    <t>Non means-tested student premium</t>
  </si>
  <si>
    <t>V24SR</t>
  </si>
  <si>
    <t>Other social benefits</t>
  </si>
  <si>
    <t>V25</t>
  </si>
  <si>
    <t>Means-Tested Cash Benefits</t>
  </si>
  <si>
    <t>V25S1</t>
  </si>
  <si>
    <t>Social assistance</t>
  </si>
  <si>
    <t>V25S2</t>
  </si>
  <si>
    <t>Old age assistance</t>
  </si>
  <si>
    <t>V25S3</t>
  </si>
  <si>
    <t>Unemployment assistance</t>
  </si>
  <si>
    <t>V25S4</t>
  </si>
  <si>
    <t>Unmarried mother's allowance</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</si>
  <si>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</si>
  <si>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</si>
  <si>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</si>
  <si>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</si>
  <si>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</si>
  <si>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</si>
  <si>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</si>
  <si>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</si>
  <si>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</si>
  <si>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</si>
  <si>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</si>
  <si>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</si>
  <si>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</si>
  <si>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</si>
  <si>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</si>
  <si>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</si>
  <si>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</si>
  <si>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</si>
  <si>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</si>
  <si>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</si>
  <si>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</si>
  <si>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</si>
  <si>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</si>
  <si>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</si>
  <si>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</si>
  <si>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</si>
  <si>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</si>
  <si>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</si>
  <si>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</si>
  <si>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</si>
  <si>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</si>
  <si>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</si>
  <si>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</si>
  <si>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</si>
  <si>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</si>
  <si>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</si>
  <si>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</si>
  <si>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</si>
  <si>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</si>
  <si>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</si>
  <si>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V35S2</t>
  </si>
  <si>
    <t>V35SR</t>
  </si>
  <si>
    <t>Other regular private income</t>
  </si>
  <si>
    <t>V36</t>
  </si>
  <si>
    <t>Other Cash Income</t>
  </si>
  <si>
    <t>V37</t>
  </si>
  <si>
    <t>Realized Lump Sum Income</t>
  </si>
  <si>
    <t>V37S1</t>
  </si>
  <si>
    <r>
      <t>See variables description.</t>
    </r>
    <r>
      <rPr>
        <i/>
        <sz val="10"/>
        <rFont val="Arial"/>
        <family val="2"/>
      </rPr>
      <t xml:space="preserve">
</t>
    </r>
    <r>
      <rPr>
        <sz val="10"/>
        <rFont val="Arial"/>
        <family val="2"/>
      </rPr>
      <t>(original variable</t>
    </r>
    <r>
      <rPr>
        <i/>
        <sz val="10"/>
        <rFont val="Arial"/>
        <family val="2"/>
      </rPr>
      <t>: nr</t>
    </r>
    <r>
      <rPr>
        <sz val="10"/>
        <rFont val="Arial"/>
        <family val="2"/>
      </rPr>
      <t xml:space="preserve"> = household sequence number - </t>
    </r>
    <r>
      <rPr>
        <i/>
        <sz val="10"/>
        <rFont val="Arial"/>
        <family val="2"/>
      </rPr>
      <t>numărul gospodăriei</t>
    </r>
    <r>
      <rPr>
        <sz val="10"/>
        <rFont val="Arial"/>
        <family val="2"/>
      </rPr>
      <t>)</t>
    </r>
  </si>
  <si>
    <r>
      <t xml:space="preserve">D7= </t>
    </r>
    <r>
      <rPr>
        <i/>
        <sz val="10"/>
        <rFont val="Arial"/>
        <family val="2"/>
      </rPr>
      <t>region</t>
    </r>
    <r>
      <rPr>
        <sz val="10"/>
        <rFont val="Arial"/>
        <family val="2"/>
      </rPr>
      <t xml:space="preserve">,
where </t>
    </r>
    <r>
      <rPr>
        <i/>
        <sz val="10"/>
        <rFont val="Arial"/>
        <family val="2"/>
      </rPr>
      <t>region</t>
    </r>
    <r>
      <rPr>
        <sz val="10"/>
        <rFont val="Arial"/>
        <family val="2"/>
      </rPr>
      <t xml:space="preserve"> = district code </t>
    </r>
    <r>
      <rPr>
        <i/>
        <sz val="10"/>
        <rFont val="Arial"/>
        <family val="2"/>
      </rPr>
      <t>(codul judenţului)</t>
    </r>
    <r>
      <rPr>
        <sz val="10"/>
        <rFont val="Arial"/>
        <family val="2"/>
      </rPr>
      <t>.</t>
    </r>
  </si>
  <si>
    <r>
      <t xml:space="preserve">This variable represents the first two digits of the Center Code </t>
    </r>
    <r>
      <rPr>
        <i/>
        <sz val="10"/>
        <rFont val="Arial"/>
        <family val="2"/>
      </rPr>
      <t xml:space="preserve">(codul celtrului) </t>
    </r>
    <r>
      <rPr>
        <sz val="10"/>
        <rFont val="Arial"/>
        <family val="2"/>
      </rPr>
      <t>from the Identification Data.</t>
    </r>
  </si>
  <si>
    <r>
      <t xml:space="preserve">D20 = </t>
    </r>
    <r>
      <rPr>
        <i/>
        <sz val="10"/>
        <rFont val="Arial"/>
        <family val="2"/>
      </rPr>
      <t xml:space="preserve">mediu </t>
    </r>
    <r>
      <rPr>
        <sz val="10"/>
        <rFont val="Arial"/>
        <family val="2"/>
      </rPr>
      <t xml:space="preserve">(recoded), 
where </t>
    </r>
    <r>
      <rPr>
        <i/>
        <sz val="10"/>
        <rFont val="Arial"/>
        <family val="2"/>
      </rPr>
      <t>mediu</t>
    </r>
    <r>
      <rPr>
        <sz val="10"/>
        <rFont val="Arial"/>
        <family val="2"/>
      </rPr>
      <t xml:space="preserve"> = type of area </t>
    </r>
    <r>
      <rPr>
        <i/>
        <sz val="10"/>
        <rFont val="Arial"/>
        <family val="2"/>
      </rPr>
      <t>(categoria de localitate)</t>
    </r>
    <r>
      <rPr>
        <sz val="10"/>
        <rFont val="Arial"/>
        <family val="2"/>
      </rPr>
      <t>.</t>
    </r>
  </si>
  <si>
    <r>
      <t xml:space="preserve">This variable represents the last digit of the Center Code </t>
    </r>
    <r>
      <rPr>
        <i/>
        <sz val="10"/>
        <rFont val="Arial"/>
        <family val="2"/>
      </rPr>
      <t xml:space="preserve">(codul celtrului) </t>
    </r>
    <r>
      <rPr>
        <sz val="10"/>
        <rFont val="Arial"/>
        <family val="2"/>
      </rPr>
      <t>from the Identification Data.</t>
    </r>
  </si>
  <si>
    <r>
      <t xml:space="preserve">D22 = </t>
    </r>
    <r>
      <rPr>
        <i/>
        <sz val="10"/>
        <rFont val="Arial"/>
        <family val="2"/>
      </rPr>
      <t>S4A col.5</t>
    </r>
    <r>
      <rPr>
        <sz val="10"/>
        <rFont val="Arial"/>
        <family val="2"/>
      </rPr>
      <t>,
where</t>
    </r>
    <r>
      <rPr>
        <i/>
        <sz val="10"/>
        <rFont val="Arial"/>
        <family val="2"/>
      </rPr>
      <t xml:space="preserve"> S4A col.5 </t>
    </r>
    <r>
      <rPr>
        <sz val="10"/>
        <rFont val="Arial"/>
        <family val="2"/>
      </rPr>
      <t xml:space="preserve">= rental status (Dwelling Information - Characteristics) </t>
    </r>
    <r>
      <rPr>
        <i/>
        <sz val="10"/>
        <rFont val="Arial"/>
        <family val="2"/>
      </rPr>
      <t>(statutul de ocupare a locuinţei)</t>
    </r>
    <r>
      <rPr>
        <sz val="10"/>
        <rFont val="Arial"/>
        <family val="2"/>
      </rPr>
      <t>.</t>
    </r>
  </si>
  <si>
    <r>
      <t xml:space="preserve">Variable </t>
    </r>
    <r>
      <rPr>
        <i/>
        <sz val="10"/>
        <rFont val="Arial"/>
        <family val="2"/>
      </rPr>
      <t>S19 row 19 col.2</t>
    </r>
    <r>
      <rPr>
        <sz val="10"/>
        <rFont val="Arial"/>
        <family val="2"/>
      </rPr>
      <t xml:space="preserve"> records the household craftmen's (tailor, shoemaker, carpenter, tinker, etc.) incomes, mae in their own work-shops, at home or outside their homes, as well as the independent workers' (musicians, singers, coaches, etc.) incomes.
Variable </t>
    </r>
    <r>
      <rPr>
        <i/>
        <sz val="10"/>
        <rFont val="Arial"/>
        <family val="2"/>
      </rPr>
      <t>S19 row 20 col.2</t>
    </r>
    <r>
      <rPr>
        <sz val="10"/>
        <rFont val="Arial"/>
        <family val="2"/>
      </rPr>
      <t xml:space="preserve"> records the returns brought by private shops, the household members' commissions by various works, selling domestic industry and craftsmanship proucts (baskets, brooms, mats, casks, home-made soap, etc.) or re-selling new or old products.
Variables </t>
    </r>
    <r>
      <rPr>
        <i/>
        <sz val="10"/>
        <rFont val="Arial"/>
        <family val="2"/>
      </rPr>
      <t>S19 row 28-29</t>
    </r>
    <r>
      <rPr>
        <i/>
        <sz val="10"/>
        <rFont val="Arial"/>
        <family val="2"/>
      </rPr>
      <t xml:space="preserve"> col.2</t>
    </r>
    <r>
      <rPr>
        <sz val="10"/>
        <rFont val="Arial"/>
        <family val="2"/>
      </rPr>
      <t xml:space="preserve"> record the returns from selling buildings and land.</t>
    </r>
  </si>
  <si>
    <r>
      <t xml:space="preserve">V14 = </t>
    </r>
    <r>
      <rPr>
        <i/>
        <sz val="10"/>
        <rFont val="Arial"/>
        <family val="2"/>
      </rPr>
      <t>S20 row 518 col.2</t>
    </r>
    <r>
      <rPr>
        <sz val="10"/>
        <rFont val="Arial"/>
        <family val="2"/>
      </rPr>
      <t xml:space="preserve"> /100 *12,
where </t>
    </r>
    <r>
      <rPr>
        <i/>
        <sz val="10"/>
        <rFont val="Arial"/>
        <family val="2"/>
      </rPr>
      <t>S20 row 518 col.2</t>
    </r>
    <r>
      <rPr>
        <sz val="10"/>
        <rFont val="Arial"/>
        <family val="2"/>
      </rPr>
      <t xml:space="preserve"> = taxes - amount paid (Expenses and Other Payments - Balance) </t>
    </r>
    <r>
      <rPr>
        <i/>
        <sz val="10"/>
        <rFont val="Arial"/>
        <family val="2"/>
      </rPr>
      <t>(taxe)</t>
    </r>
    <r>
      <rPr>
        <sz val="10"/>
        <rFont val="Arial"/>
        <family val="2"/>
      </rPr>
      <t>.</t>
    </r>
  </si>
  <si>
    <t>Capital gains and losses</t>
  </si>
  <si>
    <t>V37SR</t>
  </si>
  <si>
    <t>Other lump sum income</t>
  </si>
  <si>
    <t>V39</t>
  </si>
  <si>
    <t>Gross wage/salary of head</t>
  </si>
  <si>
    <t>V39NET</t>
  </si>
  <si>
    <t>Net wage/salary of head</t>
  </si>
  <si>
    <t>V40</t>
  </si>
  <si>
    <t>Missing and not applicable values have been excluded</t>
  </si>
  <si>
    <t>Unweighted</t>
  </si>
  <si>
    <t>Value of non-cash child care benefits</t>
  </si>
  <si>
    <r>
      <t>D8 = PETHNAT if PPNUM=1.</t>
    </r>
  </si>
  <si>
    <t>D10 = PEDUC if PPNUM=1.</t>
  </si>
  <si>
    <t>D14 = POCC if PPNUM=1.</t>
  </si>
  <si>
    <t>D15 = POCC if PPNUM=2.</t>
  </si>
  <si>
    <t>D11 = PEDUC if PPNUM = 2.</t>
  </si>
  <si>
    <t>ETHNATSP = PETHNAT if PPNUM = 2.</t>
  </si>
  <si>
    <t>D3 = PSEX if PPNUM = 1.</t>
  </si>
  <si>
    <t>D1 = PAGE if PPNUM = 2.</t>
  </si>
  <si>
    <t>D1 = PAGE if PPNUM = 1.</t>
  </si>
  <si>
    <t>D21 = PMART if PPNUM=1.</t>
  </si>
  <si>
    <t>MARTSP = PMART if PPNUM=2.</t>
  </si>
  <si>
    <t>D25 = PDISABL if PPNUM=1.</t>
  </si>
  <si>
    <t>D26 = PDISABL if PPNUM=2.</t>
  </si>
  <si>
    <r>
      <t>LFSHD =</t>
    </r>
    <r>
      <rPr>
        <i/>
        <sz val="10"/>
        <rFont val="Arial"/>
        <family val="2"/>
      </rPr>
      <t xml:space="preserve"> </t>
    </r>
    <r>
      <rPr>
        <sz val="10"/>
        <rFont val="Arial"/>
        <family val="2"/>
      </rPr>
      <t>PLFS if PPNUM=1.</t>
    </r>
  </si>
  <si>
    <t>LFSSP = PLFS if PPNUM=2.</t>
  </si>
  <si>
    <t>V8S1</t>
  </si>
  <si>
    <t>Interests and dividends</t>
  </si>
  <si>
    <t>Value of non cash food benefits</t>
  </si>
  <si>
    <t xml:space="preserve">Head, spouse and (ever) married children are excluded. </t>
  </si>
  <si>
    <t xml:space="preserve">Educational level </t>
  </si>
  <si>
    <t xml:space="preserve">Occupational training </t>
  </si>
  <si>
    <t>Personal self-employment income</t>
  </si>
  <si>
    <t>Mandatory employee contribution</t>
  </si>
  <si>
    <t>Mandatory employer contribution</t>
  </si>
  <si>
    <t>Interest paid</t>
  </si>
  <si>
    <t>Regular transfers paid to relatives</t>
  </si>
  <si>
    <t>Value of non cash housing benefits</t>
  </si>
  <si>
    <t>Value of non cash medical benefits</t>
  </si>
  <si>
    <t>Value of non cash heating benefits</t>
  </si>
  <si>
    <t>Value of non cash education benefits</t>
  </si>
  <si>
    <t>LIS income aggregates</t>
  </si>
  <si>
    <t>SELFI</t>
  </si>
  <si>
    <t>Total self employment income</t>
  </si>
  <si>
    <t>EARNING</t>
  </si>
  <si>
    <t>Total earnings</t>
  </si>
  <si>
    <t>FI</t>
  </si>
  <si>
    <t>Total factor income</t>
  </si>
  <si>
    <t>PENSIOI</t>
  </si>
  <si>
    <t>Total occupational pensions</t>
  </si>
  <si>
    <t>MI</t>
  </si>
  <si>
    <t>Total market income</t>
  </si>
  <si>
    <t>MEANSI</t>
  </si>
  <si>
    <t>Total means-tested income</t>
  </si>
  <si>
    <t>OTHSOCI</t>
  </si>
  <si>
    <t>Total social insurance (Excl. V19, V20 and V21)</t>
  </si>
  <si>
    <t>SOCI</t>
  </si>
  <si>
    <t>Total social insurance transfer</t>
  </si>
  <si>
    <t>SOCTRANS</t>
  </si>
  <si>
    <t>Total social transfers</t>
  </si>
  <si>
    <t>PRIVATI</t>
  </si>
  <si>
    <t>Total private transfers</t>
  </si>
  <si>
    <t>TRANSI</t>
  </si>
  <si>
    <t>Total transfer income</t>
  </si>
  <si>
    <t>GI</t>
  </si>
  <si>
    <t>Total gross income</t>
  </si>
  <si>
    <t>PAYROLL</t>
  </si>
  <si>
    <t>Total mandatory payroll taxes</t>
  </si>
  <si>
    <t>DPI</t>
  </si>
  <si>
    <t>Net disposable income</t>
  </si>
  <si>
    <t>V8S2</t>
  </si>
  <si>
    <t>Rental income</t>
  </si>
  <si>
    <t>V8S3</t>
  </si>
  <si>
    <t>Private savings plans</t>
  </si>
  <si>
    <t>V8S4</t>
  </si>
  <si>
    <t>Royalties</t>
  </si>
  <si>
    <t>V8SR</t>
  </si>
  <si>
    <t>Other cash property income</t>
  </si>
  <si>
    <r>
      <t xml:space="preserve">Original variable descriptives 
</t>
    </r>
    <r>
      <rPr>
        <b/>
        <sz val="8"/>
        <color indexed="10"/>
        <rFont val="Arial"/>
        <family val="2"/>
      </rPr>
      <t>(For income and expenditure variables calculated from more than 1 original variable)
(Please note that most original income variables are at the individual level)</t>
    </r>
  </si>
  <si>
    <t>V22SR</t>
  </si>
  <si>
    <t>Number of children under age 18</t>
  </si>
  <si>
    <t>D28</t>
  </si>
  <si>
    <t>Age of the youngest child</t>
  </si>
  <si>
    <t>NUM6574</t>
  </si>
  <si>
    <t>Number of persons aged 65 to 74</t>
  </si>
  <si>
    <t>NUMGE75</t>
  </si>
  <si>
    <t>Number of persons aged 75 or more</t>
  </si>
  <si>
    <t>ACTIVHD</t>
  </si>
  <si>
    <t>Activity status of head</t>
  </si>
  <si>
    <t>No missing values.</t>
  </si>
  <si>
    <t>ACTIVSP</t>
  </si>
  <si>
    <t>Activity status of spouse</t>
  </si>
  <si>
    <t>IMMIGRHD</t>
  </si>
  <si>
    <t>Immigration status of head</t>
  </si>
  <si>
    <t>IMMIGRSP</t>
  </si>
  <si>
    <t>Immigration status of spouse</t>
  </si>
  <si>
    <t>LFSHD</t>
  </si>
  <si>
    <t>Labour force status of head</t>
  </si>
  <si>
    <t>LFSSP</t>
  </si>
  <si>
    <t>Labour force status of spouse</t>
  </si>
  <si>
    <t>WEEKHDFT</t>
  </si>
  <si>
    <t>Weeks worked full-time head</t>
  </si>
  <si>
    <t>WEEKSPFT</t>
  </si>
  <si>
    <t>Weeks worked full-time spouse</t>
  </si>
  <si>
    <t>WEEKHDPT</t>
  </si>
  <si>
    <t>Weeks worked part-time head</t>
  </si>
  <si>
    <t>WEEKSPPT</t>
  </si>
  <si>
    <t>Weeks worked part-time spouse</t>
  </si>
  <si>
    <r>
      <t>EDUCEXP = (</t>
    </r>
    <r>
      <rPr>
        <i/>
        <sz val="10"/>
        <rFont val="Arial"/>
        <family val="2"/>
      </rPr>
      <t>S13 row 270 col.3 + S14 row 427-429 col.2 + S14 row 455 col.2</t>
    </r>
    <r>
      <rPr>
        <sz val="10"/>
        <rFont val="Arial"/>
        <family val="2"/>
      </rPr>
      <t xml:space="preserve">) /100 *12,
where </t>
    </r>
    <r>
      <rPr>
        <i/>
        <sz val="10"/>
        <rFont val="Arial"/>
        <family val="2"/>
      </rPr>
      <t xml:space="preserve">S13 row 270 col.3 </t>
    </r>
    <r>
      <rPr>
        <sz val="10"/>
        <rFont val="Arial"/>
        <family val="2"/>
      </rPr>
      <t xml:space="preserve">= school books - amount paid (Non-Food Goods) </t>
    </r>
    <r>
      <rPr>
        <i/>
        <sz val="10"/>
        <rFont val="Arial"/>
        <family val="2"/>
      </rPr>
      <t>(cărţi şcolare)</t>
    </r>
    <r>
      <rPr>
        <sz val="10"/>
        <rFont val="Arial"/>
        <family val="2"/>
      </rPr>
      <t xml:space="preserve">,
</t>
    </r>
    <r>
      <rPr>
        <i/>
        <sz val="10"/>
        <rFont val="Arial"/>
        <family val="2"/>
      </rPr>
      <t>S14 row 427-429 col.2</t>
    </r>
    <r>
      <rPr>
        <sz val="10"/>
        <rFont val="Arial"/>
        <family val="2"/>
      </rPr>
      <t xml:space="preserve"> = educational services - school and out-of-school education / school accomodation / driving lessons - amount paid (Expenditures for Payment of Services) </t>
    </r>
    <r>
      <rPr>
        <i/>
        <sz val="10"/>
        <rFont val="Arial"/>
        <family val="2"/>
      </rPr>
      <t>(servicii învăţământ şi educaţie - pregătire şcolară şi extraşcolară, taxe / cazare şcolară / instruire şcolară auto)</t>
    </r>
    <r>
      <rPr>
        <sz val="10"/>
        <rFont val="Arial"/>
        <family val="2"/>
      </rPr>
      <t xml:space="preserve">,
</t>
    </r>
    <r>
      <rPr>
        <i/>
        <sz val="10"/>
        <rFont val="Arial"/>
        <family val="2"/>
      </rPr>
      <t>S14 row 455 col.2</t>
    </r>
    <r>
      <rPr>
        <sz val="10"/>
        <rFont val="Arial"/>
        <family val="2"/>
      </rPr>
      <t xml:space="preserve"> = payments for kindergarten and nurseries - amount paid (Expenditures for Payment of Services) </t>
    </r>
    <r>
      <rPr>
        <i/>
        <sz val="10"/>
        <rFont val="Arial"/>
        <family val="2"/>
      </rPr>
      <t>(întreţinerea la creşe şi grădiniţe)</t>
    </r>
    <r>
      <rPr>
        <sz val="10"/>
        <rFont val="Arial"/>
        <family val="2"/>
      </rPr>
      <t>.</t>
    </r>
  </si>
  <si>
    <r>
      <t xml:space="preserve">See variables description.
(original variable: </t>
    </r>
    <r>
      <rPr>
        <i/>
        <sz val="10"/>
        <rFont val="Arial"/>
        <family val="2"/>
      </rPr>
      <t>nr</t>
    </r>
    <r>
      <rPr>
        <sz val="10"/>
        <rFont val="Arial"/>
        <family val="2"/>
      </rPr>
      <t xml:space="preserve"> = household sequence number - </t>
    </r>
    <r>
      <rPr>
        <i/>
        <sz val="10"/>
        <rFont val="Arial"/>
        <family val="2"/>
      </rPr>
      <t>numărul gospodăriei</t>
    </r>
    <r>
      <rPr>
        <sz val="10"/>
        <rFont val="Arial"/>
        <family val="2"/>
      </rPr>
      <t>)</t>
    </r>
  </si>
  <si>
    <r>
      <t>PAGE =</t>
    </r>
    <r>
      <rPr>
        <i/>
        <sz val="10"/>
        <rFont val="Arial"/>
        <family val="2"/>
      </rPr>
      <t>S0 col.2</t>
    </r>
    <r>
      <rPr>
        <sz val="10"/>
        <rFont val="Arial"/>
        <family val="2"/>
      </rPr>
      <t xml:space="preserve">,
where </t>
    </r>
    <r>
      <rPr>
        <i/>
        <sz val="10"/>
        <rFont val="Arial"/>
        <family val="2"/>
      </rPr>
      <t>S0</t>
    </r>
    <r>
      <rPr>
        <sz val="10"/>
        <rFont val="Arial"/>
        <family val="2"/>
      </rPr>
      <t xml:space="preserve"> </t>
    </r>
    <r>
      <rPr>
        <i/>
        <sz val="10"/>
        <rFont val="Arial"/>
        <family val="2"/>
      </rPr>
      <t xml:space="preserve">col.2 </t>
    </r>
    <r>
      <rPr>
        <sz val="10"/>
        <rFont val="Arial"/>
        <family val="2"/>
      </rPr>
      <t xml:space="preserve">= age (Household Member List) </t>
    </r>
    <r>
      <rPr>
        <i/>
        <sz val="10"/>
        <rFont val="Arial"/>
        <family val="2"/>
      </rPr>
      <t>(vârsta în ani împliniţi)</t>
    </r>
    <r>
      <rPr>
        <sz val="10"/>
        <rFont val="Arial"/>
        <family val="2"/>
      </rPr>
      <t>.</t>
    </r>
  </si>
  <si>
    <r>
      <t xml:space="preserve">PSEX = </t>
    </r>
    <r>
      <rPr>
        <i/>
        <sz val="10"/>
        <rFont val="Arial"/>
        <family val="2"/>
      </rPr>
      <t>S1 col.3</t>
    </r>
    <r>
      <rPr>
        <sz val="10"/>
        <rFont val="Arial"/>
        <family val="2"/>
      </rPr>
      <t xml:space="preserve">,
where </t>
    </r>
    <r>
      <rPr>
        <i/>
        <sz val="10"/>
        <rFont val="Arial"/>
        <family val="2"/>
      </rPr>
      <t xml:space="preserve">S1 col.3 </t>
    </r>
    <r>
      <rPr>
        <sz val="10"/>
        <rFont val="Arial"/>
        <family val="2"/>
      </rPr>
      <t xml:space="preserve">= sex (Household Roster) </t>
    </r>
    <r>
      <rPr>
        <i/>
        <sz val="10"/>
        <rFont val="Arial"/>
        <family val="2"/>
      </rPr>
      <t>(sexul)</t>
    </r>
    <r>
      <rPr>
        <sz val="10"/>
        <rFont val="Arial"/>
        <family val="2"/>
      </rPr>
      <t xml:space="preserve">. </t>
    </r>
  </si>
  <si>
    <r>
      <t xml:space="preserve">PMART = </t>
    </r>
    <r>
      <rPr>
        <i/>
        <sz val="10"/>
        <rFont val="Arial"/>
        <family val="2"/>
      </rPr>
      <t>S1 col.5</t>
    </r>
    <r>
      <rPr>
        <sz val="10"/>
        <rFont val="Arial"/>
        <family val="2"/>
      </rPr>
      <t xml:space="preserve"> (recoded),
where </t>
    </r>
    <r>
      <rPr>
        <i/>
        <sz val="10"/>
        <rFont val="Arial"/>
        <family val="2"/>
      </rPr>
      <t>S1 col.5</t>
    </r>
    <r>
      <rPr>
        <sz val="10"/>
        <rFont val="Arial"/>
        <family val="2"/>
      </rPr>
      <t xml:space="preserve"> =marital status (Household Roster) </t>
    </r>
    <r>
      <rPr>
        <i/>
        <sz val="10"/>
        <rFont val="Arial"/>
        <family val="2"/>
      </rPr>
      <t>(starea civilă)</t>
    </r>
    <r>
      <rPr>
        <sz val="10"/>
        <rFont val="Arial"/>
        <family val="2"/>
      </rPr>
      <t>.</t>
    </r>
  </si>
  <si>
    <r>
      <t xml:space="preserve">PREL = </t>
    </r>
    <r>
      <rPr>
        <i/>
        <sz val="10"/>
        <rFont val="Arial"/>
        <family val="2"/>
      </rPr>
      <t>S1 col.2</t>
    </r>
    <r>
      <rPr>
        <sz val="10"/>
        <rFont val="Arial"/>
        <family val="2"/>
      </rPr>
      <t xml:space="preserve">,
where </t>
    </r>
    <r>
      <rPr>
        <i/>
        <sz val="10"/>
        <rFont val="Arial"/>
        <family val="2"/>
      </rPr>
      <t>S1 col.2</t>
    </r>
    <r>
      <rPr>
        <sz val="10"/>
        <rFont val="Arial"/>
        <family val="2"/>
      </rPr>
      <t xml:space="preserve"> = relationship to head of household (Household Roster) </t>
    </r>
    <r>
      <rPr>
        <i/>
        <sz val="10"/>
        <rFont val="Arial"/>
        <family val="2"/>
      </rPr>
      <t>(relaţia de rudenie cu capul gospodăriei)</t>
    </r>
    <r>
      <rPr>
        <sz val="10"/>
        <rFont val="Arial"/>
        <family val="2"/>
      </rPr>
      <t>.</t>
    </r>
  </si>
  <si>
    <r>
      <t xml:space="preserve">PETHNAT = </t>
    </r>
    <r>
      <rPr>
        <i/>
        <sz val="10"/>
        <rFont val="Arial"/>
        <family val="2"/>
      </rPr>
      <t>S3 col.2</t>
    </r>
    <r>
      <rPr>
        <sz val="10"/>
        <rFont val="Arial"/>
        <family val="2"/>
      </rPr>
      <t xml:space="preserve">, 
where </t>
    </r>
    <r>
      <rPr>
        <i/>
        <sz val="10"/>
        <rFont val="Arial"/>
        <family val="2"/>
      </rPr>
      <t xml:space="preserve">S3 col.2 = </t>
    </r>
    <r>
      <rPr>
        <sz val="10"/>
        <rFont val="Arial"/>
        <family val="2"/>
      </rPr>
      <t xml:space="preserve">nationality (Migration) </t>
    </r>
    <r>
      <rPr>
        <i/>
        <sz val="10"/>
        <rFont val="Arial"/>
        <family val="2"/>
      </rPr>
      <t>(naţionalitatea)</t>
    </r>
    <r>
      <rPr>
        <sz val="10"/>
        <rFont val="Arial"/>
        <family val="2"/>
      </rPr>
      <t>.</t>
    </r>
  </si>
  <si>
    <r>
      <t xml:space="preserve">PEDUC = </t>
    </r>
    <r>
      <rPr>
        <i/>
        <sz val="10"/>
        <rFont val="Arial"/>
        <family val="2"/>
      </rPr>
      <t>S2 col.4</t>
    </r>
    <r>
      <rPr>
        <sz val="10"/>
        <rFont val="Arial"/>
        <family val="2"/>
      </rPr>
      <t xml:space="preserve">,
where </t>
    </r>
    <r>
      <rPr>
        <i/>
        <sz val="10"/>
        <rFont val="Arial"/>
        <family val="2"/>
      </rPr>
      <t>S2 col.4</t>
    </r>
    <r>
      <rPr>
        <sz val="10"/>
        <rFont val="Arial"/>
        <family val="2"/>
      </rPr>
      <t xml:space="preserve"> = highest education level achieved (Eucation) </t>
    </r>
    <r>
      <rPr>
        <i/>
        <sz val="10"/>
        <rFont val="Arial"/>
        <family val="2"/>
      </rPr>
      <t>(ultimul nivel de învăţământ de cel mai înalt grad absolvit)</t>
    </r>
    <r>
      <rPr>
        <sz val="10"/>
        <rFont val="Arial"/>
        <family val="2"/>
      </rPr>
      <t>.</t>
    </r>
  </si>
  <si>
    <r>
      <t xml:space="preserve">PLFS = </t>
    </r>
    <r>
      <rPr>
        <i/>
        <sz val="10"/>
        <rFont val="Arial"/>
        <family val="2"/>
      </rPr>
      <t>S0 col.3</t>
    </r>
    <r>
      <rPr>
        <sz val="10"/>
        <rFont val="Arial"/>
        <family val="2"/>
      </rPr>
      <t xml:space="preserve">,
where </t>
    </r>
    <r>
      <rPr>
        <i/>
        <sz val="10"/>
        <rFont val="Arial"/>
        <family val="2"/>
      </rPr>
      <t>S0 col.3</t>
    </r>
    <r>
      <rPr>
        <sz val="10"/>
        <rFont val="Arial"/>
        <family val="2"/>
      </rPr>
      <t xml:space="preserve"> = first occupational status in reference month (Household Member List) </t>
    </r>
    <r>
      <rPr>
        <i/>
        <sz val="10"/>
        <rFont val="Arial"/>
        <family val="2"/>
      </rPr>
      <t xml:space="preserve"> (primul statutul ocupaţional în luna de referintă)</t>
    </r>
    <r>
      <rPr>
        <sz val="10"/>
        <rFont val="Arial"/>
        <family val="2"/>
      </rPr>
      <t>.</t>
    </r>
  </si>
  <si>
    <r>
      <t xml:space="preserve">POCC = </t>
    </r>
    <r>
      <rPr>
        <i/>
        <sz val="10"/>
        <rFont val="Arial"/>
        <family val="2"/>
      </rPr>
      <t xml:space="preserve">S6 col.3 </t>
    </r>
    <r>
      <rPr>
        <sz val="10"/>
        <rFont val="Arial"/>
        <family val="2"/>
      </rPr>
      <t xml:space="preserve">* 10 if </t>
    </r>
    <r>
      <rPr>
        <i/>
        <sz val="10"/>
        <rFont val="Arial"/>
        <family val="2"/>
      </rPr>
      <t>S0 col.3</t>
    </r>
    <r>
      <rPr>
        <sz val="10"/>
        <rFont val="Arial"/>
        <family val="2"/>
      </rPr>
      <t xml:space="preserve">=1 or </t>
    </r>
    <r>
      <rPr>
        <i/>
        <sz val="10"/>
        <rFont val="Arial"/>
        <family val="2"/>
      </rPr>
      <t>S0 col.4</t>
    </r>
    <r>
      <rPr>
        <sz val="10"/>
        <rFont val="Arial"/>
        <family val="2"/>
      </rPr>
      <t xml:space="preserve">=1 or </t>
    </r>
    <r>
      <rPr>
        <i/>
        <sz val="10"/>
        <rFont val="Arial"/>
        <family val="2"/>
      </rPr>
      <t>S0 col.5</t>
    </r>
    <r>
      <rPr>
        <sz val="10"/>
        <rFont val="Arial"/>
        <family val="2"/>
      </rPr>
      <t xml:space="preserve">=1 or </t>
    </r>
    <r>
      <rPr>
        <i/>
        <sz val="10"/>
        <rFont val="Arial"/>
        <family val="2"/>
      </rPr>
      <t>S0 col.6</t>
    </r>
    <r>
      <rPr>
        <sz val="10"/>
        <rFont val="Arial"/>
        <family val="2"/>
      </rPr>
      <t xml:space="preserve">=1,
else POCC = </t>
    </r>
    <r>
      <rPr>
        <i/>
        <sz val="10"/>
        <rFont val="Arial"/>
        <family val="2"/>
      </rPr>
      <t xml:space="preserve">S7 col.7/col.11/col.15/col.19 </t>
    </r>
    <r>
      <rPr>
        <sz val="10"/>
        <rFont val="Arial"/>
        <family val="2"/>
      </rPr>
      <t xml:space="preserve">* 10 if  </t>
    </r>
    <r>
      <rPr>
        <i/>
        <sz val="10"/>
        <rFont val="Arial"/>
        <family val="2"/>
      </rPr>
      <t>S0 col.3</t>
    </r>
    <r>
      <rPr>
        <sz val="10"/>
        <rFont val="Arial"/>
        <family val="2"/>
      </rPr>
      <t xml:space="preserve">=2 to 6 or </t>
    </r>
    <r>
      <rPr>
        <i/>
        <sz val="10"/>
        <rFont val="Arial"/>
        <family val="2"/>
      </rPr>
      <t>S0 col.4</t>
    </r>
    <r>
      <rPr>
        <sz val="10"/>
        <rFont val="Arial"/>
        <family val="2"/>
      </rPr>
      <t xml:space="preserve">=2 to 6 or </t>
    </r>
    <r>
      <rPr>
        <i/>
        <sz val="10"/>
        <rFont val="Arial"/>
        <family val="2"/>
      </rPr>
      <t>S0 col.5</t>
    </r>
    <r>
      <rPr>
        <sz val="10"/>
        <rFont val="Arial"/>
        <family val="2"/>
      </rPr>
      <t xml:space="preserve">=2 to 6 or </t>
    </r>
    <r>
      <rPr>
        <i/>
        <sz val="10"/>
        <rFont val="Arial"/>
        <family val="2"/>
      </rPr>
      <t>S0 col.6</t>
    </r>
    <r>
      <rPr>
        <sz val="10"/>
        <rFont val="Arial"/>
        <family val="2"/>
      </rPr>
      <t>=2 to 6,
where</t>
    </r>
    <r>
      <rPr>
        <i/>
        <sz val="10"/>
        <rFont val="Arial"/>
        <family val="2"/>
      </rPr>
      <t xml:space="preserve"> S6 col.3</t>
    </r>
    <r>
      <rPr>
        <sz val="10"/>
        <rFont val="Arial"/>
        <family val="2"/>
      </rPr>
      <t xml:space="preserve"> = occupation code of employees (Wage Activities) </t>
    </r>
    <r>
      <rPr>
        <i/>
        <sz val="10"/>
        <rFont val="Arial"/>
        <family val="2"/>
      </rPr>
      <t>(codul ocupaţiei)</t>
    </r>
    <r>
      <rPr>
        <sz val="10"/>
        <rFont val="Arial"/>
        <family val="2"/>
      </rPr>
      <t xml:space="preserve">,
</t>
    </r>
    <r>
      <rPr>
        <i/>
        <sz val="10"/>
        <rFont val="Arial"/>
        <family val="2"/>
      </rPr>
      <t>S7 col.7/col.11/col.15/col.19</t>
    </r>
    <r>
      <rPr>
        <sz val="10"/>
        <rFont val="Arial"/>
        <family val="2"/>
      </rPr>
      <t xml:space="preserve"> = occupation code of first/second/third/fourth person in activity (Self-Employment Activities) </t>
    </r>
    <r>
      <rPr>
        <i/>
        <sz val="10"/>
        <rFont val="Arial"/>
        <family val="2"/>
      </rPr>
      <t>(codul ocupaţiei de prima / doua / treia / patra persoana in activitate)</t>
    </r>
    <r>
      <rPr>
        <sz val="10"/>
        <rFont val="Arial"/>
        <family val="2"/>
      </rPr>
      <t xml:space="preserve">,
</t>
    </r>
    <r>
      <rPr>
        <i/>
        <sz val="10"/>
        <rFont val="Arial"/>
        <family val="2"/>
      </rPr>
      <t>S0 col.3/col.4/col.5/col.6</t>
    </r>
    <r>
      <rPr>
        <sz val="10"/>
        <rFont val="Arial"/>
        <family val="2"/>
      </rPr>
      <t xml:space="preserve"> = first/second/third/fourth occupational status in reference month (Household Member List) [see PLFS for codes] </t>
    </r>
    <r>
      <rPr>
        <i/>
        <sz val="10"/>
        <rFont val="Arial"/>
        <family val="2"/>
      </rPr>
      <t>(primul / al doilea / al treilea / al patrulea statutul ocupaţional în luna de referintă)</t>
    </r>
    <r>
      <rPr>
        <sz val="10"/>
        <rFont val="Arial"/>
        <family val="2"/>
      </rPr>
      <t>.</t>
    </r>
  </si>
  <si>
    <r>
      <t xml:space="preserve">PDISABL = </t>
    </r>
    <r>
      <rPr>
        <i/>
        <sz val="10"/>
        <rFont val="Arial"/>
        <family val="2"/>
      </rPr>
      <t>S16 col.20</t>
    </r>
    <r>
      <rPr>
        <sz val="10"/>
        <rFont val="Arial"/>
        <family val="2"/>
      </rPr>
      <t xml:space="preserve"> (recoded),
where </t>
    </r>
    <r>
      <rPr>
        <i/>
        <sz val="10"/>
        <rFont val="Arial"/>
        <family val="2"/>
      </rPr>
      <t>S16 col.20</t>
    </r>
    <r>
      <rPr>
        <sz val="10"/>
        <rFont val="Arial"/>
        <family val="2"/>
      </rPr>
      <t xml:space="preserve"> = do you suffer from a handicap? (Health) </t>
    </r>
    <r>
      <rPr>
        <i/>
        <sz val="10"/>
        <rFont val="Arial"/>
        <family val="2"/>
      </rPr>
      <t>(suferiţi de un handicap?)</t>
    </r>
    <r>
      <rPr>
        <sz val="10"/>
        <rFont val="Arial"/>
        <family val="2"/>
      </rPr>
      <t>.</t>
    </r>
  </si>
  <si>
    <t>Information (partly) available in original survey but not provided to LIS.</t>
  </si>
  <si>
    <t>Variable not available in original survey at individual level.</t>
  </si>
  <si>
    <r>
      <t>CAGE =</t>
    </r>
    <r>
      <rPr>
        <i/>
        <sz val="10"/>
        <rFont val="Arial"/>
        <family val="2"/>
      </rPr>
      <t>S0 col.2</t>
    </r>
    <r>
      <rPr>
        <sz val="10"/>
        <rFont val="Arial"/>
        <family val="2"/>
      </rPr>
      <t xml:space="preserve">,
where </t>
    </r>
    <r>
      <rPr>
        <i/>
        <sz val="10"/>
        <rFont val="Arial"/>
        <family val="2"/>
      </rPr>
      <t>S0</t>
    </r>
    <r>
      <rPr>
        <sz val="10"/>
        <rFont val="Arial"/>
        <family val="2"/>
      </rPr>
      <t xml:space="preserve"> </t>
    </r>
    <r>
      <rPr>
        <i/>
        <sz val="10"/>
        <rFont val="Arial"/>
        <family val="2"/>
      </rPr>
      <t xml:space="preserve">col.2 </t>
    </r>
    <r>
      <rPr>
        <sz val="10"/>
        <rFont val="Arial"/>
        <family val="2"/>
      </rPr>
      <t xml:space="preserve">= age (Household Member List) </t>
    </r>
    <r>
      <rPr>
        <i/>
        <sz val="10"/>
        <rFont val="Arial"/>
        <family val="2"/>
      </rPr>
      <t>(vârsta în ani împliniţi)</t>
    </r>
    <r>
      <rPr>
        <sz val="10"/>
        <rFont val="Arial"/>
        <family val="2"/>
      </rPr>
      <t>.</t>
    </r>
  </si>
  <si>
    <r>
      <t xml:space="preserve">CSEX = </t>
    </r>
    <r>
      <rPr>
        <i/>
        <sz val="10"/>
        <rFont val="Arial"/>
        <family val="2"/>
      </rPr>
      <t>S1 col.3</t>
    </r>
    <r>
      <rPr>
        <sz val="10"/>
        <rFont val="Arial"/>
        <family val="2"/>
      </rPr>
      <t xml:space="preserve">,
where </t>
    </r>
    <r>
      <rPr>
        <i/>
        <sz val="10"/>
        <rFont val="Arial"/>
        <family val="2"/>
      </rPr>
      <t xml:space="preserve">S1 col.3 </t>
    </r>
    <r>
      <rPr>
        <sz val="10"/>
        <rFont val="Arial"/>
        <family val="2"/>
      </rPr>
      <t xml:space="preserve">= sex (Household Roster) </t>
    </r>
    <r>
      <rPr>
        <i/>
        <sz val="10"/>
        <rFont val="Arial"/>
        <family val="2"/>
      </rPr>
      <t>(sexul)</t>
    </r>
    <r>
      <rPr>
        <sz val="10"/>
        <rFont val="Arial"/>
        <family val="2"/>
      </rPr>
      <t xml:space="preserve">. </t>
    </r>
  </si>
  <si>
    <r>
      <t xml:space="preserve">CREL = </t>
    </r>
    <r>
      <rPr>
        <i/>
        <sz val="10"/>
        <rFont val="Arial"/>
        <family val="2"/>
      </rPr>
      <t>S1 col.2</t>
    </r>
    <r>
      <rPr>
        <sz val="10"/>
        <rFont val="Arial"/>
        <family val="2"/>
      </rPr>
      <t xml:space="preserve">,
where </t>
    </r>
    <r>
      <rPr>
        <i/>
        <sz val="10"/>
        <rFont val="Arial"/>
        <family val="2"/>
      </rPr>
      <t>S1 col.2</t>
    </r>
    <r>
      <rPr>
        <sz val="10"/>
        <rFont val="Arial"/>
        <family val="2"/>
      </rPr>
      <t xml:space="preserve"> = relationship to head of household (Household Roster) </t>
    </r>
    <r>
      <rPr>
        <i/>
        <sz val="10"/>
        <rFont val="Arial"/>
        <family val="2"/>
      </rPr>
      <t>(relaţia de rudenie cu capul gospodăriei)</t>
    </r>
    <r>
      <rPr>
        <sz val="10"/>
        <rFont val="Arial"/>
        <family val="2"/>
      </rPr>
      <t>.</t>
    </r>
  </si>
  <si>
    <t>This includes the sums cashed in by the handicaped as special aid or by the blind as social pension; the wage which a household member receives for taking care of the adult or minor handicapped who is socially protected; the sums cashed in as paid leave for taking care of the handicapped child under the age of 3; and the sums cashed in as sick-leave for taking care of a seriously ill handicapped child , and for recovery tretments, until the child's age of 18.</t>
  </si>
  <si>
    <t>V25 = V25SR.</t>
  </si>
  <si>
    <t>Invalidity pensions are included in V19SR.</t>
  </si>
  <si>
    <t>Variable not separately available in original survey (the allowance for vocational integration is included in V21S1).</t>
  </si>
  <si>
    <r>
      <t xml:space="preserve">Variable </t>
    </r>
    <r>
      <rPr>
        <i/>
        <sz val="10"/>
        <rFont val="Arial"/>
        <family val="2"/>
      </rPr>
      <t>S19 row 5 col.2</t>
    </r>
    <r>
      <rPr>
        <sz val="10"/>
        <rFont val="Arial"/>
        <family val="2"/>
      </rPr>
      <t xml:space="preserve"> includes the unemployment benefit and the allowance for vocational integration.
Variable </t>
    </r>
    <r>
      <rPr>
        <i/>
        <sz val="10"/>
        <rFont val="Arial"/>
        <family val="2"/>
      </rPr>
      <t>S19 row 6 col.2</t>
    </r>
    <r>
      <rPr>
        <sz val="10"/>
        <rFont val="Arial"/>
        <family val="2"/>
      </rPr>
      <t xml:space="preserve"> includes the </t>
    </r>
    <r>
      <rPr>
        <b/>
        <sz val="10"/>
        <rFont val="Arial"/>
        <family val="2"/>
      </rPr>
      <t>means-tested</t>
    </r>
    <r>
      <rPr>
        <sz val="10"/>
        <rFont val="Arial"/>
        <family val="2"/>
      </rPr>
      <t xml:space="preserve"> support allowance for work-fit persons who have exhausted the unemployment benefit.</t>
    </r>
  </si>
  <si>
    <r>
      <t>DEFLATE = 0.93871 if</t>
    </r>
    <r>
      <rPr>
        <i/>
        <sz val="10"/>
        <rFont val="Arial"/>
        <family val="2"/>
      </rPr>
      <t xml:space="preserve"> lun</t>
    </r>
    <r>
      <rPr>
        <sz val="10"/>
        <rFont val="Arial"/>
        <family val="2"/>
      </rPr>
      <t xml:space="preserve">=1,
DEFLATE = 0.95224 if </t>
    </r>
    <r>
      <rPr>
        <i/>
        <sz val="10"/>
        <rFont val="Arial"/>
        <family val="2"/>
      </rPr>
      <t>lun</t>
    </r>
    <r>
      <rPr>
        <sz val="10"/>
        <rFont val="Arial"/>
        <family val="2"/>
      </rPr>
      <t xml:space="preserve">=2,
DEFLATE = 0.96107 if </t>
    </r>
    <r>
      <rPr>
        <i/>
        <sz val="10"/>
        <rFont val="Arial"/>
        <family val="2"/>
      </rPr>
      <t>lun</t>
    </r>
    <r>
      <rPr>
        <sz val="10"/>
        <rFont val="Arial"/>
        <family val="2"/>
      </rPr>
      <t xml:space="preserve">=3,
DEFLATE = 0.97653 if </t>
    </r>
    <r>
      <rPr>
        <i/>
        <sz val="10"/>
        <rFont val="Arial"/>
        <family val="2"/>
      </rPr>
      <t>lun</t>
    </r>
    <r>
      <rPr>
        <sz val="10"/>
        <rFont val="Arial"/>
        <family val="2"/>
      </rPr>
      <t xml:space="preserve">=4,
DEFLATE = 0.98702 if </t>
    </r>
    <r>
      <rPr>
        <i/>
        <sz val="10"/>
        <rFont val="Arial"/>
        <family val="2"/>
      </rPr>
      <t>lun</t>
    </r>
    <r>
      <rPr>
        <sz val="10"/>
        <rFont val="Arial"/>
        <family val="2"/>
      </rPr>
      <t xml:space="preserve">=5,
DEFLATE = 1 if </t>
    </r>
    <r>
      <rPr>
        <i/>
        <sz val="10"/>
        <rFont val="Arial"/>
        <family val="2"/>
      </rPr>
      <t>lun</t>
    </r>
    <r>
      <rPr>
        <sz val="10"/>
        <rFont val="Arial"/>
        <family val="2"/>
      </rPr>
      <t xml:space="preserve">=6,
DEFLATE = 1.02577 if </t>
    </r>
    <r>
      <rPr>
        <i/>
        <sz val="10"/>
        <rFont val="Arial"/>
        <family val="2"/>
      </rPr>
      <t>lun</t>
    </r>
    <r>
      <rPr>
        <sz val="10"/>
        <rFont val="Arial"/>
        <family val="2"/>
      </rPr>
      <t xml:space="preserve">=7,
DEFLATE = 1.03571 if </t>
    </r>
    <r>
      <rPr>
        <i/>
        <sz val="10"/>
        <rFont val="Arial"/>
        <family val="2"/>
      </rPr>
      <t>lun</t>
    </r>
    <r>
      <rPr>
        <sz val="10"/>
        <rFont val="Arial"/>
        <family val="2"/>
      </rPr>
      <t xml:space="preserve">=8,
DEFLATE = 1.05218 if </t>
    </r>
    <r>
      <rPr>
        <i/>
        <sz val="10"/>
        <rFont val="Arial"/>
        <family val="2"/>
      </rPr>
      <t>lun</t>
    </r>
    <r>
      <rPr>
        <sz val="10"/>
        <rFont val="Arial"/>
        <family val="2"/>
      </rPr>
      <t xml:space="preserve">=9,
DEFLATE = 1.08963 if </t>
    </r>
    <r>
      <rPr>
        <i/>
        <sz val="10"/>
        <rFont val="Arial"/>
        <family val="2"/>
      </rPr>
      <t>lun</t>
    </r>
    <r>
      <rPr>
        <sz val="10"/>
        <rFont val="Arial"/>
        <family val="2"/>
      </rPr>
      <t xml:space="preserve">=10,
DEFLATE = 1.13407 if </t>
    </r>
    <r>
      <rPr>
        <i/>
        <sz val="10"/>
        <rFont val="Arial"/>
        <family val="2"/>
      </rPr>
      <t>lun</t>
    </r>
    <r>
      <rPr>
        <sz val="10"/>
        <rFont val="Arial"/>
        <family val="2"/>
      </rPr>
      <t xml:space="preserve">=11,
DEFLATE = 1.17558 if </t>
    </r>
    <r>
      <rPr>
        <i/>
        <sz val="10"/>
        <rFont val="Arial"/>
        <family val="2"/>
      </rPr>
      <t>lun</t>
    </r>
    <r>
      <rPr>
        <sz val="10"/>
        <rFont val="Arial"/>
        <family val="2"/>
      </rPr>
      <t xml:space="preserve">=12,
where </t>
    </r>
    <r>
      <rPr>
        <i/>
        <sz val="10"/>
        <rFont val="Arial"/>
        <family val="2"/>
      </rPr>
      <t>lun</t>
    </r>
    <r>
      <rPr>
        <sz val="10"/>
        <rFont val="Arial"/>
        <family val="2"/>
      </rPr>
      <t xml:space="preserve"> = date of interview.</t>
    </r>
  </si>
  <si>
    <r>
      <t>FOODEXP = (</t>
    </r>
    <r>
      <rPr>
        <i/>
        <sz val="10"/>
        <rFont val="Arial"/>
        <family val="2"/>
      </rPr>
      <t xml:space="preserve">S20 row 501 col.2 </t>
    </r>
    <r>
      <rPr>
        <sz val="10"/>
        <rFont val="Arial"/>
        <family val="2"/>
      </rPr>
      <t xml:space="preserve">+ </t>
    </r>
    <r>
      <rPr>
        <i/>
        <sz val="10"/>
        <rFont val="Arial"/>
        <family val="2"/>
      </rPr>
      <t>S14 row 446-449 col.2 + own consumption</t>
    </r>
    <r>
      <rPr>
        <sz val="10"/>
        <rFont val="Arial"/>
        <family val="2"/>
      </rPr>
      <t xml:space="preserve">) /100 *12/DEFLATE,
where </t>
    </r>
    <r>
      <rPr>
        <i/>
        <sz val="10"/>
        <rFont val="Arial"/>
        <family val="2"/>
      </rPr>
      <t xml:space="preserve">S20 row 501 col.2 </t>
    </r>
    <r>
      <rPr>
        <sz val="10"/>
        <rFont val="Arial"/>
        <family val="2"/>
      </rPr>
      <t>= food goods - amount paid (</t>
    </r>
    <r>
      <rPr>
        <i/>
        <sz val="10"/>
        <rFont val="Arial"/>
        <family val="2"/>
      </rPr>
      <t>S12 row 186 col.4 + col.6</t>
    </r>
    <r>
      <rPr>
        <sz val="10"/>
        <rFont val="Arial"/>
        <family val="2"/>
      </rPr>
      <t xml:space="preserve">) (Expenses and Other Payments - Balance) </t>
    </r>
    <r>
      <rPr>
        <i/>
        <sz val="10"/>
        <rFont val="Arial"/>
        <family val="2"/>
      </rPr>
      <t>(cumpărări de produse agroalimentare)</t>
    </r>
    <r>
      <rPr>
        <sz val="10"/>
        <rFont val="Arial"/>
        <family val="2"/>
      </rPr>
      <t xml:space="preserve">,
</t>
    </r>
    <r>
      <rPr>
        <i/>
        <sz val="10"/>
        <rFont val="Arial"/>
        <family val="2"/>
      </rPr>
      <t xml:space="preserve">S14 row 446-449 col.2 </t>
    </r>
    <r>
      <rPr>
        <sz val="10"/>
        <rFont val="Arial"/>
        <family val="2"/>
      </rPr>
      <t xml:space="preserve">= payments for nourishment - canteen / restaurants / bars, snack-bars, etc. / confectioners, pastry stores  - amount paid (Expenditures for Payment of Services) </t>
    </r>
    <r>
      <rPr>
        <i/>
        <sz val="10"/>
        <rFont val="Arial"/>
        <family val="2"/>
      </rPr>
      <t>(plata alimentaţiei la: cantine / restaurante / bufete, baruri, braserii, berării, cafenele / cofetării şi patisierii)</t>
    </r>
    <r>
      <rPr>
        <sz val="10"/>
        <rFont val="Arial"/>
        <family val="2"/>
      </rPr>
      <t xml:space="preserve">,
</t>
    </r>
    <r>
      <rPr>
        <i/>
        <sz val="10"/>
        <rFont val="Arial"/>
        <family val="2"/>
      </rPr>
      <t xml:space="preserve">own consumption </t>
    </r>
    <r>
      <rPr>
        <sz val="10"/>
        <rFont val="Arial"/>
        <family val="2"/>
      </rPr>
      <t>= value of self-consumption of food (calculated from col. 7 of S12 = own production of food goods??).</t>
    </r>
  </si>
  <si>
    <r>
      <t>HOUSEXP = (</t>
    </r>
    <r>
      <rPr>
        <i/>
        <sz val="10"/>
        <rFont val="Arial"/>
        <family val="2"/>
      </rPr>
      <t>S13 row 268-269 col.3 + S13 row 302-304 col.3 + S13 row 307-309 col.3 + S13 row 311-313 col.3 + S14 row417-418 col.2 + S14 row 430-435 col.2 + 0.5 * S14 row 453 col.2 + own consumption</t>
    </r>
    <r>
      <rPr>
        <sz val="10"/>
        <rFont val="Arial"/>
        <family val="2"/>
      </rPr>
      <t xml:space="preserve">) /100 *12/DEFLATE,
where </t>
    </r>
    <r>
      <rPr>
        <i/>
        <sz val="10"/>
        <rFont val="Arial"/>
        <family val="2"/>
      </rPr>
      <t>S13 row 268-269 col.3</t>
    </r>
    <r>
      <rPr>
        <sz val="10"/>
        <rFont val="Arial"/>
        <family val="2"/>
      </rPr>
      <t xml:space="preserve"> = chemical products - laquers, paints / other chemical goods - amount paid (Non-Food Goods) </t>
    </r>
    <r>
      <rPr>
        <i/>
        <sz val="10"/>
        <rFont val="Arial"/>
        <family val="2"/>
      </rPr>
      <t>(produse chimice - lacuri şi copsele / diluanţi şi alte produse chimice)</t>
    </r>
    <r>
      <rPr>
        <sz val="10"/>
        <rFont val="Arial"/>
        <family val="2"/>
      </rPr>
      <t xml:space="preserve">,
</t>
    </r>
    <r>
      <rPr>
        <i/>
        <sz val="10"/>
        <rFont val="Arial"/>
        <family val="2"/>
      </rPr>
      <t xml:space="preserve">S13 row 302-304 col.3 </t>
    </r>
    <r>
      <rPr>
        <sz val="10"/>
        <rFont val="Arial"/>
        <family val="2"/>
      </rPr>
      <t>= fuels - firewood / coal / petroleum  - amount paid (Non-Food Goods)</t>
    </r>
    <r>
      <rPr>
        <i/>
        <sz val="10"/>
        <rFont val="Arial"/>
        <family val="2"/>
      </rPr>
      <t xml:space="preserve"> (combustibili - lemne de foc / cărbuni / petrol)</t>
    </r>
    <r>
      <rPr>
        <sz val="10"/>
        <rFont val="Arial"/>
        <family val="2"/>
      </rPr>
      <t xml:space="preserve">,
</t>
    </r>
    <r>
      <rPr>
        <i/>
        <sz val="10"/>
        <rFont val="Arial"/>
        <family val="2"/>
      </rPr>
      <t>S13 row 307-308 col.3</t>
    </r>
    <r>
      <rPr>
        <sz val="10"/>
        <rFont val="Arial"/>
        <family val="2"/>
      </rPr>
      <t xml:space="preserve"> = fuels - oil for heating / gas cylinder - amount paid (Non-Food Goods) </t>
    </r>
    <r>
      <rPr>
        <i/>
        <sz val="10"/>
        <rFont val="Arial"/>
        <family val="2"/>
      </rPr>
      <t>(combustibili - combustibil lichid pentru calorifer l gaz lichefiat (aragaz))</t>
    </r>
    <r>
      <rPr>
        <sz val="10"/>
        <rFont val="Arial"/>
        <family val="2"/>
      </rPr>
      <t xml:space="preserve">,
</t>
    </r>
    <r>
      <rPr>
        <i/>
        <sz val="10"/>
        <rFont val="Arial"/>
        <family val="2"/>
      </rPr>
      <t>S13 row 309 col. 3</t>
    </r>
    <r>
      <rPr>
        <sz val="10"/>
        <rFont val="Arial"/>
        <family val="2"/>
      </rPr>
      <t xml:space="preserve"> = building materials - amount paid (Non-Food Goods) </t>
    </r>
    <r>
      <rPr>
        <i/>
        <sz val="10"/>
        <rFont val="Arial"/>
        <family val="2"/>
      </rPr>
      <t>(materiale de construcţii şi inatalaţii)</t>
    </r>
    <r>
      <rPr>
        <sz val="10"/>
        <rFont val="Arial"/>
        <family val="2"/>
      </rPr>
      <t>,</t>
    </r>
    <r>
      <rPr>
        <i/>
        <sz val="10"/>
        <rFont val="Arial"/>
        <family val="2"/>
      </rPr>
      <t xml:space="preserve">
S13 row 311-313 col.3</t>
    </r>
    <r>
      <rPr>
        <sz val="10"/>
        <rFont val="Arial"/>
        <family val="2"/>
      </rPr>
      <t xml:space="preserve"> = flowers / funeral objects / other non-food goods - amount paid (Non-Food Goods) </t>
    </r>
    <r>
      <rPr>
        <i/>
        <sz val="10"/>
        <rFont val="Arial"/>
        <family val="2"/>
      </rPr>
      <t>(flori naturale / abjecte funerare / alte mărfuri nealimentare)</t>
    </r>
    <r>
      <rPr>
        <sz val="10"/>
        <rFont val="Arial"/>
        <family val="2"/>
      </rPr>
      <t xml:space="preserve">,
</t>
    </r>
    <r>
      <rPr>
        <i/>
        <sz val="10"/>
        <rFont val="Arial"/>
        <family val="2"/>
      </rPr>
      <t>S14 row 417 col.2</t>
    </r>
    <r>
      <rPr>
        <sz val="10"/>
        <rFont val="Arial"/>
        <family val="2"/>
      </rPr>
      <t xml:space="preserve"> = payment for new building construction - amount paid (Expenditures for Payment of Services) </t>
    </r>
    <r>
      <rPr>
        <i/>
        <sz val="10"/>
        <rFont val="Arial"/>
        <family val="2"/>
      </rPr>
      <t>(manoperă pentru construcţii noi)</t>
    </r>
    <r>
      <rPr>
        <sz val="10"/>
        <rFont val="Arial"/>
        <family val="2"/>
      </rPr>
      <t xml:space="preserve">,
</t>
    </r>
    <r>
      <rPr>
        <i/>
        <sz val="10"/>
        <rFont val="Arial"/>
        <family val="2"/>
      </rPr>
      <t>S14 row 418 col.2</t>
    </r>
    <r>
      <rPr>
        <sz val="10"/>
        <rFont val="Arial"/>
        <family val="2"/>
      </rPr>
      <t xml:space="preserve"> = repair and maintenance of dwellings - amount paid (Expenditures for Payment of Services) (repararea şi întreţinerea locuinţelor),
</t>
    </r>
    <r>
      <rPr>
        <i/>
        <sz val="10"/>
        <rFont val="Arial"/>
        <family val="2"/>
      </rPr>
      <t xml:space="preserve">S14 row 430-435 col.2 </t>
    </r>
    <r>
      <rPr>
        <sz val="10"/>
        <rFont val="Arial"/>
        <family val="2"/>
      </rPr>
      <t xml:space="preserve">= rent and dwelling services - rent / water supply, garbage / electricity / heating / natural gas / other communal services - amount paid (Expenditures for Payment of Services) </t>
    </r>
    <r>
      <rPr>
        <i/>
        <sz val="10"/>
        <rFont val="Arial"/>
        <family val="2"/>
      </rPr>
      <t>(chirie şi întreţinere locuinţă - chirie / apă, canal, salubritate / energie electrică / energie termică / gaze naturale /alte servicii comunale)</t>
    </r>
    <r>
      <rPr>
        <sz val="10"/>
        <rFont val="Arial"/>
        <family val="2"/>
      </rPr>
      <t xml:space="preserve">,
</t>
    </r>
    <r>
      <rPr>
        <i/>
        <sz val="10"/>
        <rFont val="Arial"/>
        <family val="2"/>
      </rPr>
      <t>S14 row 453 col.2</t>
    </r>
    <r>
      <rPr>
        <sz val="10"/>
        <rFont val="Arial"/>
        <family val="2"/>
      </rPr>
      <t xml:space="preserve"> = interest - amount paid (Expenditures for Payment of Services) </t>
    </r>
    <r>
      <rPr>
        <i/>
        <sz val="10"/>
        <rFont val="Arial"/>
        <family val="2"/>
      </rPr>
      <t>(dobânzi)</t>
    </r>
    <r>
      <rPr>
        <sz val="10"/>
        <rFont val="Arial"/>
        <family val="2"/>
      </rPr>
      <t xml:space="preserve">,
</t>
    </r>
    <r>
      <rPr>
        <i/>
        <sz val="10"/>
        <rFont val="Arial"/>
        <family val="2"/>
      </rPr>
      <t>own consumption</t>
    </r>
    <r>
      <rPr>
        <sz val="10"/>
        <rFont val="Arial"/>
        <family val="2"/>
      </rPr>
      <t xml:space="preserve"> = value of self-consumption of housing goods.</t>
    </r>
  </si>
  <si>
    <t>WEEKHDUP</t>
  </si>
  <si>
    <t>Weeks unemployed head</t>
  </si>
  <si>
    <t>WEEKSPUP</t>
  </si>
  <si>
    <t>Weeks unemployed spouse</t>
  </si>
  <si>
    <t>HRSHD</t>
  </si>
  <si>
    <t>Hours worked per week head</t>
  </si>
  <si>
    <t>HRSSP</t>
  </si>
  <si>
    <t>Hours worked per week spouse</t>
  </si>
  <si>
    <t>Expenditure variables</t>
  </si>
  <si>
    <t>TOTEXP</t>
  </si>
  <si>
    <t>Variable introduced in Wave V.</t>
  </si>
  <si>
    <t>No missing values.
Not applicable (no children) = sysmis.</t>
  </si>
  <si>
    <t>Total family unit expenditures</t>
  </si>
  <si>
    <t>FOODEXP</t>
  </si>
  <si>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</si>
  <si>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</si>
  <si>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</si>
  <si>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</si>
  <si>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</si>
  <si>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</si>
  <si>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</si>
  <si>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</si>
  <si>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</si>
  <si>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</si>
  <si>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</si>
  <si>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</si>
  <si>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</si>
  <si>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</si>
  <si>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</si>
  <si>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Gross wages and salaries</t>
  </si>
  <si>
    <t>V1NET</t>
  </si>
  <si>
    <t>Net wages and salaries</t>
  </si>
  <si>
    <t>V2</t>
  </si>
  <si>
    <t>Mandatory Employer Contribution</t>
  </si>
  <si>
    <t>V3</t>
  </si>
  <si>
    <t>Non mandatory Employer Contribution</t>
  </si>
  <si>
    <t>V4</t>
  </si>
  <si>
    <t>Farm self-employment income</t>
  </si>
  <si>
    <t>V5</t>
  </si>
  <si>
    <t>V6</t>
  </si>
  <si>
    <t>In-kind earnings</t>
  </si>
  <si>
    <t>V7</t>
  </si>
  <si>
    <t>Mandatory Contribution for Self-Employment</t>
  </si>
  <si>
    <t>V8</t>
  </si>
  <si>
    <t>Cash property income</t>
  </si>
  <si>
    <t>V9</t>
  </si>
  <si>
    <t>Noncash property income</t>
  </si>
  <si>
    <t>V10</t>
  </si>
  <si>
    <t>Person specific person information</t>
  </si>
  <si>
    <t>D4 = sum(iD4) over individual in household,
where iD4 = 1.</t>
  </si>
  <si>
    <t>NUM6574 = sum(iNUM6574) over individuals,
where iNUM6574=1 if (PAGE&gt;64 &amp; PAGE&lt;75), otherwise iNUM6574=0.</t>
  </si>
  <si>
    <t>CWEIGHT = HWEIGHT.</t>
  </si>
  <si>
    <t>See comment for PAGE.</t>
  </si>
  <si>
    <t>See comment for PSEX.</t>
  </si>
  <si>
    <t>See comment for PREL.</t>
  </si>
  <si>
    <t xml:space="preserve">
Monthly amounts have been multiplied by 12 (variables followed by a "y").</t>
  </si>
  <si>
    <t>This includes the pension for work and age-limit with full or incomplete length of service from Social Insurance (excl. farmers) , the supplementary pension and the miiltary pensions for work.</t>
  </si>
  <si>
    <t>This includes the survivors' pension paid from the social security funds (excl. farmers) and the survivors' supplementary pension. Survivor's pensions for survivors of invalidity pensioners and farmers are included in V19SR.</t>
  </si>
  <si>
    <t>This includes the social security pensions for work disability (pension of the people who have lost their work-capacity because of accident or sickness, and have been included in invalidity groups I, II or III; pension/benefit for the companions of the persons registered in the I. invalidity group; supplementary pension), and the farmers' social security pension (farmers' age-limit pension, supplementary pension, farmer's pension for work-capacity loss, farmer's survivor pension).</t>
  </si>
  <si>
    <t>Variable not separately available in original survey (birth allowance is included in V24SR).</t>
  </si>
  <si>
    <t>Variable not separately available in original survey (child care benefits are included in V22S1 together with the maternity benefit).</t>
  </si>
  <si>
    <t>Returns from absent memebrs and other people include: returns from the hosuehold members (pupils, students) who find themselves in other places than their residence place; returns from strangers, without need of being returned or equivalent to goods or services (wedding or christening presents, other family events, etc.); money sums brought by new household members; money sums received from relatives from inside or outside th ecountry. Other incomes include: lottery, gambling or pyramid game returns, prize contests; alimony; reparations from goods and personal insurance; amountsof official trip daly allowances used for other purposes; returns for blood donators, foreign currency sales.</t>
  </si>
  <si>
    <t>This includes:
- the supplementary pension contribution in amount of 3% of the total gross wage (including the benefits and indemnities), paid by the employees having work-contracts for definite or indefinite length;
- the contribution (1% of the basic wage) paid by the employees having work-contracts for definite or indefinite lenght, for the effective work legnght.</t>
  </si>
  <si>
    <t>Taxes for wages include the amounts of money levied on income and other wage rights, bonuses and benefits.
Taxes for agricultural incomes include taxes paid by land-owners for farming incomes or for land.
Taxes for self-employed and non-agricultural activities include: tax on work in craftmanship workshops, tax on trade work, tax on carreer work, tax on independent workers' incomes, income taxes on othe independent works, tax on dividends.</t>
  </si>
  <si>
    <t>This includes taxes on buildings and taxes on vehicles.</t>
  </si>
  <si>
    <t xml:space="preserve">This includes duties and fees (for issuing property titles and certificates, identity papers, school and university diploma, passport, work-book, vechicle regristration fee, new building and building material duties, electrification fee, hunting-, fishing- dog ownig fee, customs duties, admission fee to various organisations, sojour fees, law court and notary duties, health book fee, trafic fines or sanctions). </t>
  </si>
  <si>
    <t>Including in-kind payment in form of products, electric energy, fuel, etc. evaluated using enterprise selling prices.</t>
  </si>
  <si>
    <r>
      <t xml:space="preserve">Variable </t>
    </r>
    <r>
      <rPr>
        <i/>
        <sz val="10"/>
        <rFont val="Arial"/>
        <family val="2"/>
      </rPr>
      <t>S19 row 1 col.2</t>
    </r>
    <r>
      <rPr>
        <sz val="10"/>
        <rFont val="Arial"/>
        <family val="2"/>
      </rPr>
      <t xml:space="preserve"> records the sums which the household employees have cashed in during the reference month, whatever the period-length they were paid for; included are both the sums effectively cashed in (wages, benefits, supplements, rest leave, sick leave for the first 10 calendar days, etc.) as well as the withhold sums (supplementary pension contribution, unemployment contribution, payroll tax, house installments, rents, installments for goods purchased on credit, loan installments, etc.).
Variable </t>
    </r>
    <r>
      <rPr>
        <i/>
        <sz val="10"/>
        <rFont val="Arial"/>
        <family val="2"/>
      </rPr>
      <t>S19 row 2 col.2</t>
    </r>
    <r>
      <rPr>
        <sz val="10"/>
        <rFont val="Arial"/>
        <family val="2"/>
      </rPr>
      <t xml:space="preserve"> records the seasonal and annual bonuses (including holidays-, clothes- or supply bonuses), the sums representing the 13th wags, the net-profit benefits from the commercial companies, regie autonomes and cooperative organisations, other bonuses granted by law or by collective work-contracts.</t>
    </r>
  </si>
  <si>
    <r>
      <t xml:space="preserve">Variable </t>
    </r>
    <r>
      <rPr>
        <i/>
        <sz val="10"/>
        <rFont val="Arial"/>
        <family val="2"/>
      </rPr>
      <t xml:space="preserve">S19 row 25 col.2 </t>
    </r>
    <r>
      <rPr>
        <sz val="10"/>
        <rFont val="Arial"/>
        <family val="2"/>
      </rPr>
      <t xml:space="preserve">records both the returns brought by the land tilled in farming companies and legal partnerships, and the stockholders' dividends from farming commercial companies.
Variables </t>
    </r>
    <r>
      <rPr>
        <i/>
        <sz val="10"/>
        <rFont val="Arial"/>
        <family val="2"/>
      </rPr>
      <t>S19 row 26-27 col.2</t>
    </r>
    <r>
      <rPr>
        <sz val="10"/>
        <rFont val="Arial"/>
        <family val="2"/>
      </rPr>
      <t xml:space="preserve"> record the returns from selling farm-food products and livestock and poultry.</t>
    </r>
  </si>
  <si>
    <r>
      <t>There is a variable on county of provenance in case move from somewhere else, which also has "other country" as a code, but the variable was not given to LIS (</t>
    </r>
    <r>
      <rPr>
        <i/>
        <sz val="10"/>
        <rFont val="Arial"/>
        <family val="2"/>
      </rPr>
      <t>S3 col.8</t>
    </r>
    <r>
      <rPr>
        <sz val="10"/>
        <rFont val="Arial"/>
        <family val="2"/>
      </rPr>
      <t>).</t>
    </r>
  </si>
  <si>
    <t>No missing values.
Not applicable (never worked in reference month) = sysmis.</t>
  </si>
  <si>
    <t>This includes social aid pensions (for legal beneficiaries of old-age and work-disability due to the chronic diseases, to all categories who lack ersonal means of decent leaving and have no leagal upholder), indemnities for the politically persecuted people, and social assistance benefits (incl. birth indemnity, benefits for the wives of serving militaries, benefits for mothers who support more than 3 children, support allowance for children under age put under family care, social support for people with small or no incomes at all, indemnities for the martyr heroes' mothers, support in case of a family member's death, other money aids, prosthesis aids).</t>
  </si>
  <si>
    <t>Reg. transfers from private charitable organ.</t>
  </si>
  <si>
    <t>The weight inflates to population size.
3 households with missing weights were dropped.</t>
  </si>
  <si>
    <t>Variable not separately available in original survey (included in V18).</t>
  </si>
  <si>
    <t>This includes temporary work incapacity benefits from the Social Security Fund (excl. wage funds benefits for the first 10 days of sick leave) in case of sickness, due to an employment accident on the way to or from work at the usual time and place, due professional diseases, and other sums paid from the social security fund.</t>
  </si>
  <si>
    <t>Variable not separately available in original survey (sick-leave paid by the employers is included in V1, temporary incapacity benefits paid by the social security fund are in V16 and pensions are in V19SR).</t>
  </si>
  <si>
    <t>Variable not separately available in original survey (included in V19S1).</t>
  </si>
  <si>
    <t>Variable not separately available in original survey (early retirement is possible if initiated by enterprise, for ardous or dangerous work, and for women with at least 3 children; included in V19S1).</t>
  </si>
  <si>
    <t>This includes the child allowance.</t>
  </si>
  <si>
    <t>Variable not separately available in original survey (the means-tested support allowance for work-fit persons who have exhausted the unemployment benefit is included in variable V21S1).</t>
  </si>
  <si>
    <t>Variable not separately available in original survey (included in V19S4 and V19SR).</t>
  </si>
  <si>
    <t>This includes benefits for maternity and confinement leave, child-care benefits for raising the child until the age of 1 and benefits for sick child care until the age of 3.</t>
  </si>
  <si>
    <t>This includes the IOWW pensions (war invalid's pension, war orphans' pension, war widows' pension, survivors pensio and supplementary pension) and the war veterans' and war widows' indemnities.</t>
  </si>
  <si>
    <t>This includes education scholarships, merit awards and social awards distributed to children in comprehensive, vocational, complementary, apprentice and post-high schools and to students attending short- or long-duration university courses and post-graduate courses.</t>
  </si>
  <si>
    <t>Variable not separately available in original survey (benefits for child care or sick child care are included in V22S1).</t>
  </si>
  <si>
    <t>Original survey: Romanian Integrated Household Survey, held in 1995, income data refer to 1995.</t>
  </si>
  <si>
    <t>Please note that 3 households with missing weights were dropped.</t>
  </si>
  <si>
    <t>1 head of household
2 spouse
3 child
4 child-in-law
5 grandchild, nephew, niece
6 parent, parent-in-law
7 brother, sister, brother-in-law,sister-in-law
8 other relative
9 other kinship
10 not related</t>
  </si>
  <si>
    <t>LIS corrected errors in the relationship variable (in some households with two-generation couples there were accidently two spouses).</t>
  </si>
  <si>
    <t>COUNTRY = 117.</t>
  </si>
  <si>
    <t>117 Romania 1995</t>
  </si>
  <si>
    <r>
      <t xml:space="preserve">HWEIGHT = </t>
    </r>
    <r>
      <rPr>
        <i/>
        <sz val="10"/>
        <rFont val="Arial"/>
        <family val="2"/>
      </rPr>
      <t>coef</t>
    </r>
    <r>
      <rPr>
        <sz val="10"/>
        <rFont val="Arial"/>
        <family val="2"/>
      </rPr>
      <t xml:space="preserve">,
where </t>
    </r>
    <r>
      <rPr>
        <i/>
        <sz val="10"/>
        <rFont val="Arial"/>
        <family val="2"/>
      </rPr>
      <t xml:space="preserve">coef </t>
    </r>
    <r>
      <rPr>
        <sz val="10"/>
        <rFont val="Arial"/>
        <family val="2"/>
      </rPr>
      <t>= household weight.</t>
    </r>
  </si>
  <si>
    <t>1 Romanian
2 Hungarian
3 German
4 Gypsy
5 other</t>
  </si>
  <si>
    <t>Please note that there are several persons under 20 with divorced or widowed marital status; however it was impossble to correct them.</t>
  </si>
  <si>
    <t>This includes the sum over: food goods; non-food goods; fodder; houses and other buidings; lands; animals and poultry; seeds; shares, property certificates; service payments; goods and persons insurances, dues (trade unions, parties), amounts sent to relatives and other persons, other expenses and own sonsumption.</t>
  </si>
  <si>
    <t>No missing values (all imputed).
Not applicable (no such expenditures) = 0.</t>
  </si>
  <si>
    <t>No missing values (all imputed).</t>
  </si>
  <si>
    <t>No missing values (all imputed).
Not applicable (no such income in household) = sysmis.</t>
  </si>
  <si>
    <t>No missing values (all imputed).
Not applicable (no such taxes in household) = sysmis.</t>
  </si>
  <si>
    <t>No missing values (all imputed).
Not applicable (no such contributions in household) = sysmis.</t>
  </si>
  <si>
    <t xml:space="preserve">No missing values. </t>
  </si>
  <si>
    <t>0 no
1 yes</t>
  </si>
  <si>
    <t>The value of self-consumption was calculated using a special methodology.</t>
  </si>
  <si>
    <t>1 no education (does not know how to read and write)
2 no education (but knows how to read and write)
3 primary education (1-4 classes)
4 secondary education (5-8 classes)
5 secondary education (9-12 classes)
6 professional studies (1-4 years)
7 technical and apprenticeship (1-2 years)
8 technical training for formen
9 post secondary specialized education
10 short-term higher education
11 long-term higher education</t>
  </si>
  <si>
    <t>Variable not available in original survey.</t>
  </si>
  <si>
    <t>Employees include seasonal, daily, hourly-work and apprentices.
Self-employed include family unpaid workers.</t>
  </si>
  <si>
    <t>1 employee
2 employer
3 self employed, non-agriculture
4 self employed, agriculture
5 member of non-agricultural cooperative
6 member of agricultural association
7 unemployed
8 pensioner
9 pupil, student
10 housewife
11 in military service
12 other (pre-school children, old persons, sick persons)</t>
  </si>
  <si>
    <t>1 never married
2 married
3 cohabiting
4 divorced
5 separated
6 widowed</t>
  </si>
  <si>
    <t>4-digit ISCO-88 classsification (see variable descriptives for detailed list of labels).</t>
  </si>
  <si>
    <t>Current occupation (during reference month) was collected through several variables according to the the occupational status(es) of the person and to whether they perform the same self-employment activity as other members of the same household. It was recorded also if the main activity is not employment/self-employment.
The original variables were recorded in 3-digit accuray ISCO codes (some non-ISCO codes were corrected).</t>
  </si>
  <si>
    <t>No missing values.
Not applicable (not working) = sysmis.</t>
  </si>
  <si>
    <t>Original individual level data</t>
  </si>
  <si>
    <t>Original wage activites and self-employment activities level data</t>
  </si>
  <si>
    <t>Self assesment. Only asked to persons who during the reference month suffered from a permanent disability (old or recent) or suffered illness or accident.</t>
  </si>
  <si>
    <t>Variable not (separately) available in original survey.</t>
  </si>
  <si>
    <t>Variable exist in original survey but was not provided to LIS.</t>
  </si>
  <si>
    <t>Variable could be derived from original survey, but relevant original variables were not delivered to LIS.</t>
  </si>
  <si>
    <t>D27 = sum(iD27) over individuals,
where iD27=1 if (PAGE&lt;18 &amp; PREL~=1 or 2 &amp; PMART~=2 or missing), otherwise iD27=0.</t>
  </si>
  <si>
    <t xml:space="preserve">6 youngest child
7 2nd youngest child
8 3rd youngest child
61 4th youngest child
62 5th youngest child 
63 6th youngest child
64 7th youngest child
65 8th youngest child 
66 9th youngest child 
67 10th youngest child 
68 11th youngest child </t>
  </si>
  <si>
    <t>3 child
5 grandchild, nephew, niece
7 brother, sister, brother-in-law,sister-in-law
8 other relative
9 other kinship
10 not related</t>
  </si>
  <si>
    <t>1 North-East
2 South-East
3 South
4 South-West
5 West
6 North-West
7 Center
8 Bucharest</t>
  </si>
  <si>
    <t>No missing values. 
Not applicable (no spouse) = sysmis.</t>
  </si>
  <si>
    <t>No missing values.
Not applicable (no spouse or spouse not working) = sysmis.</t>
  </si>
  <si>
    <t>Variable available in original survey but not provided to LIS.</t>
  </si>
  <si>
    <t>Information on ownership of wage activity available in original survey but not provided to LIS.</t>
  </si>
  <si>
    <t>1 urban
2 rural</t>
  </si>
  <si>
    <t>1 own dwelling
2 rent from the state
3 rent from private person
4 live for free</t>
  </si>
  <si>
    <t>Some information available from original survey but not provied to LIS.</t>
  </si>
  <si>
    <t>Information available in original survey but not provided to LIS.</t>
  </si>
  <si>
    <t>V19 = V19S1 V19S4 + V19SR.</t>
  </si>
  <si>
    <t>V20 = V20S1.</t>
  </si>
  <si>
    <t>V21 = V21S1.</t>
  </si>
  <si>
    <t>V22 = V22S1.</t>
  </si>
  <si>
    <t>V24 = V24S2 + V24SR.</t>
  </si>
  <si>
    <t>Impossible to derive.</t>
  </si>
  <si>
    <t>Number of persons in household</t>
  </si>
  <si>
    <t>D5</t>
  </si>
  <si>
    <t>Family structure</t>
  </si>
  <si>
    <t>D6</t>
  </si>
  <si>
    <t>Number of earners</t>
  </si>
  <si>
    <t>D7</t>
  </si>
  <si>
    <t>Geographic location indicator A</t>
  </si>
  <si>
    <t>D8</t>
  </si>
  <si>
    <t>Ethnicity/Nationality of head</t>
  </si>
  <si>
    <t>ETHNATSP</t>
  </si>
  <si>
    <t>Ethnicity/Nationality of spouse</t>
  </si>
  <si>
    <t>D10</t>
  </si>
  <si>
    <t>Educational level of head</t>
  </si>
  <si>
    <t>D11</t>
  </si>
  <si>
    <t>Educational level of spouse</t>
  </si>
  <si>
    <t>D12</t>
  </si>
  <si>
    <t>Occupational training of head</t>
  </si>
  <si>
    <t>D13</t>
  </si>
  <si>
    <t>Occupational training of spouse</t>
  </si>
  <si>
    <t>D14</t>
  </si>
  <si>
    <t>Occupation of head</t>
  </si>
  <si>
    <t>D15</t>
  </si>
  <si>
    <t>PERSON LEVEL VARIABLES</t>
  </si>
  <si>
    <t>PPNUM</t>
  </si>
  <si>
    <t>Person number</t>
  </si>
  <si>
    <t>PWEIGHT</t>
  </si>
  <si>
    <t>Person weight</t>
  </si>
  <si>
    <t>PSLOT1</t>
  </si>
  <si>
    <t>PSLOT2</t>
  </si>
  <si>
    <t>PAGE</t>
  </si>
  <si>
    <t>Age</t>
  </si>
  <si>
    <t>PSEX</t>
  </si>
  <si>
    <t>Sex</t>
  </si>
  <si>
    <t>PETHNAT</t>
  </si>
  <si>
    <t>Ethnicity/nationality</t>
  </si>
  <si>
    <t>PIMMIGR</t>
  </si>
  <si>
    <t>Immigration Status</t>
  </si>
  <si>
    <t>PMART</t>
  </si>
  <si>
    <t>Marital status</t>
  </si>
  <si>
    <t>PREL</t>
  </si>
  <si>
    <t>Relationship</t>
  </si>
  <si>
    <t>PEDUC</t>
  </si>
  <si>
    <t>PTOCC</t>
  </si>
  <si>
    <t>POCC</t>
  </si>
  <si>
    <t>Occupation</t>
  </si>
  <si>
    <t>PIND</t>
  </si>
  <si>
    <t>Industry</t>
  </si>
  <si>
    <t>PTYPEWK</t>
  </si>
  <si>
    <t>Type (status) of worker</t>
  </si>
  <si>
    <t>PDISABL</t>
  </si>
  <si>
    <t>Disability status</t>
  </si>
  <si>
    <t>PLFS</t>
  </si>
  <si>
    <t>Labor force status</t>
  </si>
  <si>
    <t>PACTIV</t>
  </si>
  <si>
    <t xml:space="preserve">Activity code (occupation) </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</si>
  <si>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</si>
  <si>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</si>
  <si>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</si>
  <si>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</si>
  <si>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</si>
  <si>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</si>
  <si>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</si>
  <si>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</si>
  <si>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</si>
  <si>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</si>
  <si>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</si>
  <si>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</si>
  <si>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</si>
  <si>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</si>
  <si>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</si>
  <si>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</si>
  <si>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</si>
  <si>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</si>
  <si>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</si>
  <si>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</si>
  <si>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</si>
  <si>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</si>
  <si>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</si>
  <si>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</si>
  <si>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</si>
  <si>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</si>
  <si>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</si>
  <si>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</si>
  <si>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</si>
  <si>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</si>
  <si>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</si>
  <si>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</si>
  <si>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</si>
  <si>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</si>
  <si>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</si>
  <si>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</si>
  <si>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</si>
  <si>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</si>
  <si>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</si>
  <si>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</si>
  <si>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</si>
  <si>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</si>
  <si>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gross</t>
  </si>
  <si>
    <t>Net / gross (income variables)</t>
  </si>
  <si>
    <t>net</t>
  </si>
  <si>
    <t>Minimum</t>
  </si>
  <si>
    <t>Maximum</t>
  </si>
  <si>
    <t>Mean</t>
  </si>
  <si>
    <t>Standard Deviation</t>
  </si>
  <si>
    <t>Number of observations</t>
  </si>
  <si>
    <t>LIS household level data</t>
  </si>
  <si>
    <t>Note that if there is a married couple and the head is female, the head is switched with the spouse, so that the head is male.</t>
  </si>
  <si>
    <t>D5=5</t>
  </si>
  <si>
    <t>Non-farm self-employment income</t>
  </si>
  <si>
    <t>Weighted by HWEIGHT</t>
  </si>
  <si>
    <t xml:space="preserve">Minimum </t>
  </si>
  <si>
    <t xml:space="preserve">Maximum </t>
  </si>
  <si>
    <t xml:space="preserve">Standard Deviation </t>
  </si>
  <si>
    <t>Weighted by PWEIGHT</t>
  </si>
  <si>
    <t>Original variable descriptives</t>
  </si>
  <si>
    <t>Derived from LIS individual level data</t>
  </si>
  <si>
    <t>Variable label</t>
  </si>
  <si>
    <t>Present in file</t>
  </si>
  <si>
    <t>Value labels</t>
  </si>
  <si>
    <t>Variable construction</t>
  </si>
  <si>
    <t>V8X</t>
  </si>
  <si>
    <t>V35X</t>
  </si>
  <si>
    <t>See variable descriptives.</t>
  </si>
  <si>
    <t>0 no couple present in household
1 married couple
2 married couple, head and spouse interchanged by LIS
3 non-married cohabiting couple
4 non-married cohabiting couple, LIS interchanged partners
5  non-married cohabiting couple, both partners same sex</t>
  </si>
  <si>
    <t>No missing values.
Not applicable (no spouse) = sysmis.</t>
  </si>
  <si>
    <t>D28 = min(iD28) over individuals,
where iD28=PAGE if iD27=1, otherwise iD28=99
reset D28=0 if D28=99.</t>
  </si>
  <si>
    <t>Market value: residence (homeowners)</t>
  </si>
  <si>
    <t>V11</t>
  </si>
  <si>
    <t>Income taxes</t>
  </si>
  <si>
    <t>V12</t>
  </si>
  <si>
    <t xml:space="preserve">1 head
2 wife or steady partner 
3 oldest other adult 
4 2nd oldest oth adlt 
5 3rd oldest oth adlt 
31 4th oldest oth adlt 
32 5th oldest oth  dlt 
33 6th oldest oth adlt
34 7th oldest oth adlt 
35 8th oldest oth adlt </t>
  </si>
  <si>
    <t>Original household level data</t>
  </si>
  <si>
    <t>Aggregated over individuals (ECHP individual level data)</t>
  </si>
  <si>
    <t>PWEIGHT = HWEIGHT.</t>
  </si>
  <si>
    <t>NUMGE75 = sum(iNUMGE75) over individuals,
where iNUMGE75=1 if PAGE&gt;74,
otherwise iNUMGE75=0.</t>
  </si>
  <si>
    <t>Missing values / not applicable</t>
  </si>
  <si>
    <t>See variables definition.</t>
  </si>
  <si>
    <t>V26S6</t>
  </si>
  <si>
    <t>Near cash child care benefits</t>
  </si>
  <si>
    <t xml:space="preserve">Variable Name </t>
  </si>
  <si>
    <t xml:space="preserve">Variable definition </t>
  </si>
  <si>
    <t>Source</t>
  </si>
  <si>
    <t xml:space="preserve">Comments </t>
  </si>
  <si>
    <t>HOUSEHOLD LEVEL VARIABLES</t>
  </si>
  <si>
    <t>File information</t>
  </si>
  <si>
    <t>CASENUM</t>
  </si>
  <si>
    <t>Unique household unit number</t>
  </si>
  <si>
    <t>YES</t>
  </si>
  <si>
    <t>LIS code</t>
  </si>
  <si>
    <t>COUNTRY</t>
  </si>
  <si>
    <t>Unique country/year id number</t>
  </si>
  <si>
    <t>HWEIGHT</t>
  </si>
  <si>
    <t>Sample weight</t>
  </si>
  <si>
    <t>DEFLATE</t>
  </si>
  <si>
    <t>Deflation factor</t>
  </si>
  <si>
    <t>HSLOT1</t>
  </si>
  <si>
    <t>NO</t>
  </si>
  <si>
    <t>HSLOT2</t>
  </si>
  <si>
    <t>Demographic variables</t>
  </si>
  <si>
    <t>MARRIED</t>
  </si>
  <si>
    <t>Married couple indicator</t>
  </si>
  <si>
    <t>D1</t>
  </si>
  <si>
    <t>Age of head</t>
  </si>
  <si>
    <t>D2</t>
  </si>
  <si>
    <t>Age of spouse</t>
  </si>
  <si>
    <t>D3</t>
  </si>
  <si>
    <t>Sex of head</t>
  </si>
  <si>
    <t>D4</t>
  </si>
  <si>
    <t>1 male
2 female</t>
  </si>
  <si>
    <t>Hourly wage rate of head</t>
  </si>
  <si>
    <t>V41</t>
  </si>
  <si>
    <t>Gross wage/salary of spouse</t>
  </si>
  <si>
    <t>V41NET</t>
  </si>
  <si>
    <t>Net wage/salary of spouse</t>
  </si>
  <si>
    <t>V42</t>
  </si>
  <si>
    <t>Hourly wage rate of spouse</t>
  </si>
  <si>
    <t>ALTNCASH</t>
  </si>
  <si>
    <t>Alternate non-cash income</t>
  </si>
  <si>
    <t>NEARCHB</t>
  </si>
  <si>
    <t>NEARCOB</t>
  </si>
  <si>
    <t>Near cash except housing</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</si>
  <si>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</si>
  <si>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</si>
  <si>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</si>
  <si>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</si>
  <si>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</si>
  <si>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</si>
  <si>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</si>
  <si>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</si>
  <si>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</si>
  <si>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</si>
  <si>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</si>
  <si>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</si>
  <si>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</si>
  <si>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</si>
  <si>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</si>
  <si>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</si>
  <si>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Tenure (owned/rented housing)</t>
  </si>
  <si>
    <t>D25</t>
  </si>
  <si>
    <t>Disability status of head</t>
  </si>
  <si>
    <t>D26</t>
  </si>
  <si>
    <t>Disability status of spouse</t>
  </si>
  <si>
    <t>D27</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</si>
  <si>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</si>
  <si>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</si>
  <si>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</si>
  <si>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</si>
  <si>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</si>
  <si>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</si>
  <si>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</si>
  <si>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</si>
  <si>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</si>
  <si>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</si>
  <si>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</si>
  <si>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</si>
  <si>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</si>
  <si>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</si>
  <si>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</si>
  <si>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Person other private pension income</t>
  </si>
  <si>
    <t>PUNEMP1</t>
  </si>
  <si>
    <t>PUNEMP2</t>
  </si>
  <si>
    <t>PUNEMP3</t>
  </si>
  <si>
    <t>PUNEMPR</t>
  </si>
  <si>
    <t>Person unemployment insurance</t>
  </si>
  <si>
    <t>Person training or retraining allowance</t>
  </si>
  <si>
    <t>Person placement or resettlement benefits</t>
  </si>
  <si>
    <t>Person other unemployment benefits</t>
  </si>
  <si>
    <t>PSELF</t>
  </si>
  <si>
    <r>
      <t xml:space="preserve">Original variable descriptives 
</t>
    </r>
    <r>
      <rPr>
        <b/>
        <sz val="8"/>
        <color indexed="10"/>
        <rFont val="Arial"/>
        <family val="2"/>
      </rPr>
      <t>(For income and expenditure variables calculated from more than 1 original variable)
(Monthly amounts have been multiplied by the number of months received)</t>
    </r>
  </si>
  <si>
    <t>Country specific household information</t>
  </si>
  <si>
    <t>In the original survey there is a variable on expenditure for kindergarten and nurseries, but it has been included in EDUCEXP.</t>
  </si>
  <si>
    <t>Property or wealth taxes</t>
  </si>
  <si>
    <t>V13</t>
  </si>
  <si>
    <t>Mandatory Employee Contribution</t>
  </si>
  <si>
    <t>V14</t>
  </si>
  <si>
    <t>Other direct taxes</t>
  </si>
  <si>
    <t>V15</t>
  </si>
  <si>
    <t>Indirect taxes</t>
  </si>
  <si>
    <t>V16</t>
  </si>
  <si>
    <t>Sick Pay</t>
  </si>
  <si>
    <t>V17</t>
  </si>
  <si>
    <t>Accident Pay</t>
  </si>
  <si>
    <t>V18</t>
  </si>
  <si>
    <t>Disability Pay</t>
  </si>
  <si>
    <t>V19</t>
  </si>
  <si>
    <t>Social Retirement Benefits</t>
  </si>
  <si>
    <t>V19S1</t>
  </si>
  <si>
    <t>Basic old age benefit</t>
  </si>
  <si>
    <t>V19S2</t>
  </si>
  <si>
    <t>Supplementary old age benefit</t>
  </si>
  <si>
    <t>V19S3</t>
  </si>
  <si>
    <r>
      <t>APPEXP = (</t>
    </r>
    <r>
      <rPr>
        <i/>
        <sz val="10"/>
        <rFont val="Arial"/>
        <family val="2"/>
      </rPr>
      <t>S13 row 201-227 col.3 + S13 row 237-239 col.3 + S13 row 285-286 col.3 + S14 row 401-404 col.2 + S14 row 409-410 col.2 + own consumption</t>
    </r>
    <r>
      <rPr>
        <sz val="10"/>
        <rFont val="Arial"/>
        <family val="2"/>
      </rPr>
      <t xml:space="preserve">) /100 *12 /DEFLATE,
where </t>
    </r>
    <r>
      <rPr>
        <i/>
        <sz val="10"/>
        <rFont val="Arial"/>
        <family val="2"/>
      </rPr>
      <t>S13 row 201-204 col.3</t>
    </r>
    <r>
      <rPr>
        <sz val="10"/>
        <rFont val="Arial"/>
        <family val="2"/>
      </rPr>
      <t xml:space="preserve"> = textiles - cotton, cotton-like textiles / wool, wool-like textiles / silk, silk-like textiles / other kinds of fibers - amount paid (Non-Food Goods) </t>
    </r>
    <r>
      <rPr>
        <i/>
        <sz val="10"/>
        <rFont val="Arial"/>
        <family val="2"/>
      </rPr>
      <t>(ţesături din - bumbac şi tip bumbac / lână şi tip lână / mătase şi tip mătase / alte feluri de fire)</t>
    </r>
    <r>
      <rPr>
        <sz val="10"/>
        <rFont val="Arial"/>
        <family val="2"/>
      </rPr>
      <t xml:space="preserve">,
</t>
    </r>
    <r>
      <rPr>
        <i/>
        <sz val="10"/>
        <rFont val="Arial"/>
        <family val="2"/>
      </rPr>
      <t>S13 row 205-210 col.3</t>
    </r>
    <r>
      <rPr>
        <sz val="10"/>
        <rFont val="Arial"/>
        <family val="2"/>
      </rPr>
      <t xml:space="preserve"> = ready-made clothes for men - cotton, cotton-like / wool, wool-like / silk, silk-like / other fibers / natural leather and furs / synthetic leather and furs - amount paid (Non-Food Goods) </t>
    </r>
    <r>
      <rPr>
        <i/>
        <sz val="10"/>
        <rFont val="Arial"/>
        <family val="2"/>
      </rPr>
      <t>(confecţii pentru bărbaţi - bumbac şi tip bumbac / lână şi tip lână / mătase şi tip mătase / alte ţesături / piei şi blănuri naturale / piei şi blănuri sintetice)</t>
    </r>
    <r>
      <rPr>
        <sz val="10"/>
        <rFont val="Arial"/>
        <family val="2"/>
      </rPr>
      <t xml:space="preserve">,
</t>
    </r>
    <r>
      <rPr>
        <i/>
        <sz val="10"/>
        <rFont val="Arial"/>
        <family val="2"/>
      </rPr>
      <t>S13 row 211-216 col.3</t>
    </r>
    <r>
      <rPr>
        <sz val="10"/>
        <rFont val="Arial"/>
        <family val="2"/>
      </rPr>
      <t xml:space="preserve"> = ready-made clothes for women - cotton, cotton-like / wool, wool-like / silk, silk-like / other fibers / natural leather and furs / synthetic leather and furs - amount paid (Non-Food Goods) </t>
    </r>
    <r>
      <rPr>
        <i/>
        <sz val="10"/>
        <rFont val="Arial"/>
        <family val="2"/>
      </rPr>
      <t>(confecţii pentru femei - bumbac şi tip bumbac / lână şi tip lână / mătase şi tip mătase / alte ţesături / piei şi blănuri naturale / piei şi blănuri sintetice)</t>
    </r>
    <r>
      <rPr>
        <sz val="10"/>
        <rFont val="Arial"/>
        <family val="2"/>
      </rPr>
      <t xml:space="preserve">,
</t>
    </r>
    <r>
      <rPr>
        <i/>
        <sz val="10"/>
        <rFont val="Arial"/>
        <family val="2"/>
      </rPr>
      <t>S13 row 217</t>
    </r>
    <r>
      <rPr>
        <sz val="10"/>
        <rFont val="Arial"/>
        <family val="2"/>
      </rPr>
      <t xml:space="preserve">-221 col.3 = ready-made clothes for children - cotton, cotton-like / wool, wool-like / silk, silk-like / other fibers / leather and furs - amount paid (Non-Food Goods) </t>
    </r>
    <r>
      <rPr>
        <i/>
        <sz val="10"/>
        <rFont val="Arial"/>
        <family val="2"/>
      </rPr>
      <t>(confecţii pentru copii - bumbac şi tip bumbac / lână şi tip lână / mătase şi tip mătase / alte ţesături / piei şi blănuri)</t>
    </r>
    <r>
      <rPr>
        <sz val="10"/>
        <rFont val="Arial"/>
        <family val="2"/>
      </rPr>
      <t xml:space="preserve">,
</t>
    </r>
    <r>
      <rPr>
        <i/>
        <sz val="10"/>
        <rFont val="Arial"/>
        <family val="2"/>
      </rPr>
      <t>S13 row 222-224 col.3</t>
    </r>
    <r>
      <rPr>
        <sz val="10"/>
        <rFont val="Arial"/>
        <family val="2"/>
      </rPr>
      <t xml:space="preserve"> = knitwear for:  men / women / children - amount paid (Non-Food Goods) </t>
    </r>
    <r>
      <rPr>
        <i/>
        <sz val="10"/>
        <rFont val="Arial"/>
        <family val="2"/>
      </rPr>
      <t>(tricotatje pentru - bărbaţi / femei / copii)</t>
    </r>
    <r>
      <rPr>
        <sz val="10"/>
        <rFont val="Arial"/>
        <family val="2"/>
      </rPr>
      <t xml:space="preserve">,
</t>
    </r>
    <r>
      <rPr>
        <i/>
        <sz val="10"/>
        <rFont val="Arial"/>
        <family val="2"/>
      </rPr>
      <t>S13 row 225-227 col.3</t>
    </r>
    <r>
      <rPr>
        <sz val="10"/>
        <rFont val="Arial"/>
        <family val="2"/>
      </rPr>
      <t xml:space="preserve"> = socks and stockings for:  men / women / children - amount paid (Non-Food Goods) </t>
    </r>
    <r>
      <rPr>
        <i/>
        <sz val="10"/>
        <rFont val="Arial"/>
        <family val="2"/>
      </rPr>
      <t>(ciorapi şi şosete pentru - bărbaţi / femei / copii)</t>
    </r>
    <r>
      <rPr>
        <sz val="10"/>
        <rFont val="Arial"/>
        <family val="2"/>
      </rPr>
      <t xml:space="preserve">,
</t>
    </r>
    <r>
      <rPr>
        <i/>
        <sz val="10"/>
        <rFont val="Arial"/>
        <family val="2"/>
      </rPr>
      <t xml:space="preserve">S13 row 237 col.3 </t>
    </r>
    <r>
      <rPr>
        <sz val="10"/>
        <rFont val="Arial"/>
        <family val="2"/>
      </rPr>
      <t xml:space="preserve">= haberdashery articles - amount paid (Non-Food Goods) </t>
    </r>
    <r>
      <rPr>
        <i/>
        <sz val="10"/>
        <rFont val="Arial"/>
        <family val="2"/>
      </rPr>
      <t>(articole de galanterie)</t>
    </r>
    <r>
      <rPr>
        <sz val="10"/>
        <rFont val="Arial"/>
        <family val="2"/>
      </rPr>
      <t xml:space="preserve">,
</t>
    </r>
    <r>
      <rPr>
        <i/>
        <sz val="10"/>
        <rFont val="Arial"/>
        <family val="2"/>
      </rPr>
      <t>S13 row 238 col.3</t>
    </r>
    <r>
      <rPr>
        <sz val="10"/>
        <rFont val="Arial"/>
        <family val="2"/>
      </rPr>
      <t xml:space="preserve"> = other haberdashery small articles - amount paid (Non-Food Goods) </t>
    </r>
    <r>
      <rPr>
        <i/>
        <sz val="10"/>
        <rFont val="Arial"/>
        <family val="2"/>
      </rPr>
      <t>(articole de pasmanterie şi mercerie)</t>
    </r>
    <r>
      <rPr>
        <sz val="10"/>
        <rFont val="Arial"/>
        <family val="2"/>
      </rPr>
      <t xml:space="preserve">,
</t>
    </r>
    <r>
      <rPr>
        <i/>
        <sz val="10"/>
        <rFont val="Arial"/>
        <family val="2"/>
      </rPr>
      <t>S13 row 239 col.3</t>
    </r>
    <r>
      <rPr>
        <sz val="10"/>
        <rFont val="Arial"/>
        <family val="2"/>
      </rPr>
      <t xml:space="preserve"> = leather goods - amount paid (Non-Food Goods) </t>
    </r>
    <r>
      <rPr>
        <i/>
        <sz val="10"/>
        <rFont val="Arial"/>
        <family val="2"/>
      </rPr>
      <t>(articole de marochinărie)</t>
    </r>
    <r>
      <rPr>
        <sz val="10"/>
        <rFont val="Arial"/>
        <family val="2"/>
      </rPr>
      <t xml:space="preserve">,
</t>
    </r>
    <r>
      <rPr>
        <i/>
        <sz val="10"/>
        <rFont val="Arial"/>
        <family val="2"/>
      </rPr>
      <t xml:space="preserve">S13 row 285-286 col.3 </t>
    </r>
    <r>
      <rPr>
        <sz val="10"/>
        <rFont val="Arial"/>
        <family val="2"/>
      </rPr>
      <t xml:space="preserve">= jewelry - precious metals, stones / other materials - amount paid (Non-Food Goods) </t>
    </r>
    <r>
      <rPr>
        <i/>
        <sz val="10"/>
        <rFont val="Arial"/>
        <family val="2"/>
      </rPr>
      <t>(bijuterii veritable din metale şi pietre preţioase / bijuterii din alte materiale)</t>
    </r>
    <r>
      <rPr>
        <sz val="10"/>
        <rFont val="Arial"/>
        <family val="2"/>
      </rPr>
      <t xml:space="preserve">,
</t>
    </r>
    <r>
      <rPr>
        <i/>
        <sz val="10"/>
        <rFont val="Arial"/>
        <family val="2"/>
      </rPr>
      <t>S14 row 401-403 col.2</t>
    </r>
    <r>
      <rPr>
        <sz val="10"/>
        <rFont val="Arial"/>
        <family val="2"/>
      </rPr>
      <t xml:space="preserve"> = payment for clothes manufacture - men / women / children - amount paid (Expenditures for Payment of Services) </t>
    </r>
    <r>
      <rPr>
        <i/>
        <sz val="10"/>
        <rFont val="Arial"/>
        <family val="2"/>
      </rPr>
      <t>(confecţionat îmbrăcăminte pentru - bărbaţi / femei / copii)</t>
    </r>
    <r>
      <rPr>
        <sz val="10"/>
        <rFont val="Arial"/>
        <family val="2"/>
      </rPr>
      <t xml:space="preserve">,
</t>
    </r>
    <r>
      <rPr>
        <i/>
        <sz val="10"/>
        <rFont val="Arial"/>
        <family val="2"/>
      </rPr>
      <t>S14 row 404 col.2</t>
    </r>
    <r>
      <rPr>
        <sz val="10"/>
        <rFont val="Arial"/>
        <family val="2"/>
      </rPr>
      <t xml:space="preserve"> = clothes repair - amount paid (Expenditures for Payment of Services) </t>
    </r>
    <r>
      <rPr>
        <i/>
        <sz val="10"/>
        <rFont val="Arial"/>
        <family val="2"/>
      </rPr>
      <t>(reparat îmbrăcăminte)</t>
    </r>
    <r>
      <rPr>
        <sz val="10"/>
        <rFont val="Arial"/>
        <family val="2"/>
      </rPr>
      <t xml:space="preserve">,
</t>
    </r>
    <r>
      <rPr>
        <i/>
        <sz val="10"/>
        <rFont val="Arial"/>
        <family val="2"/>
      </rPr>
      <t>S14 row 409-410 col.2</t>
    </r>
    <r>
      <rPr>
        <sz val="10"/>
        <rFont val="Arial"/>
        <family val="2"/>
      </rPr>
      <t xml:space="preserve"> = industrial services - manufacture and repair of leather goods /  manufacture and repair of jewelry - amount paid (Expenditures for Payment of Services) </t>
    </r>
    <r>
      <rPr>
        <i/>
        <sz val="10"/>
        <rFont val="Arial"/>
        <family val="2"/>
      </rPr>
      <t>(servicii de confecţionat şi reparat, cu caracter industrial - articole de marochinărie / bijuterii)</t>
    </r>
    <r>
      <rPr>
        <sz val="10"/>
        <rFont val="Arial"/>
        <family val="2"/>
      </rPr>
      <t xml:space="preserve">,
</t>
    </r>
    <r>
      <rPr>
        <i/>
        <sz val="10"/>
        <rFont val="Arial"/>
        <family val="2"/>
      </rPr>
      <t>own consumption</t>
    </r>
    <r>
      <rPr>
        <sz val="10"/>
        <rFont val="Arial"/>
        <family val="2"/>
      </rPr>
      <t xml:space="preserve"> = value of self-consumption of clothing goods.</t>
    </r>
  </si>
  <si>
    <r>
      <t>TRANEXP = (</t>
    </r>
    <r>
      <rPr>
        <i/>
        <sz val="10"/>
        <rFont val="Arial"/>
        <family val="2"/>
      </rPr>
      <t>S13 row 287-291 col.3 + S13 row 305-306 col.3 + S14 row 415 col.2 + S14 row 436-437 col.2 + S14 row 439-445 col.2</t>
    </r>
    <r>
      <rPr>
        <sz val="10"/>
        <rFont val="Arial"/>
        <family val="2"/>
      </rPr>
      <t xml:space="preserve">) /100 *12 /DEFLATE,
where </t>
    </r>
    <r>
      <rPr>
        <i/>
        <sz val="10"/>
        <rFont val="Arial"/>
        <family val="2"/>
      </rPr>
      <t>S13 row 287-291 col.3</t>
    </r>
    <r>
      <rPr>
        <sz val="10"/>
        <rFont val="Arial"/>
        <family val="2"/>
      </rPr>
      <t xml:space="preserve"> = vehicles - cars / motorcycles / bicycles / auto-moto accessories, spare parts / bicycle accessories, spare parts (Non-Food Goods) </t>
    </r>
    <r>
      <rPr>
        <i/>
        <sz val="10"/>
        <rFont val="Arial"/>
        <family val="2"/>
      </rPr>
      <t>(mijloace auto-moto, accesorii şi piese - autoturisme / motociclete şi motorete / biciclete / accesorii şi piese de schimb pentru autoturisme şi motociclete / accesorii şi piese de schimb pentru biciclete)</t>
    </r>
    <r>
      <rPr>
        <sz val="10"/>
        <rFont val="Arial"/>
        <family val="2"/>
      </rPr>
      <t xml:space="preserve">,
</t>
    </r>
    <r>
      <rPr>
        <i/>
        <sz val="10"/>
        <rFont val="Arial"/>
        <family val="2"/>
      </rPr>
      <t>S13 row 305</t>
    </r>
    <r>
      <rPr>
        <sz val="10"/>
        <rFont val="Arial"/>
        <family val="2"/>
      </rPr>
      <t xml:space="preserve">-306 col.3 = fuels - gasoline / diesel oil, oil for cars (Non-Food Goods) (combustibili - benzină / motorină şi uleiuri auto-moto),
</t>
    </r>
    <r>
      <rPr>
        <i/>
        <sz val="10"/>
        <rFont val="Arial"/>
        <family val="2"/>
      </rPr>
      <t>S14 row 415 col.2</t>
    </r>
    <r>
      <rPr>
        <sz val="10"/>
        <rFont val="Arial"/>
        <family val="2"/>
      </rPr>
      <t xml:space="preserve"> = repair and maintenance of motor vehicles (Expenditures for Payment of Services) </t>
    </r>
    <r>
      <rPr>
        <i/>
        <sz val="10"/>
        <rFont val="Arial"/>
        <family val="2"/>
      </rPr>
      <t>(repararea şi întreţinerea autovehiculelor)</t>
    </r>
    <r>
      <rPr>
        <sz val="10"/>
        <rFont val="Arial"/>
        <family val="2"/>
      </rPr>
      <t xml:space="preserve">,
</t>
    </r>
    <r>
      <rPr>
        <i/>
        <sz val="10"/>
        <rFont val="Arial"/>
        <family val="2"/>
      </rPr>
      <t xml:space="preserve">S14 row 436 col.2 </t>
    </r>
    <r>
      <rPr>
        <sz val="10"/>
        <rFont val="Arial"/>
        <family val="2"/>
      </rPr>
      <t xml:space="preserve">= mail (Expenditures for Payment of Services) </t>
    </r>
    <r>
      <rPr>
        <i/>
        <sz val="10"/>
        <rFont val="Arial"/>
        <family val="2"/>
      </rPr>
      <t>(poştă şi curier)</t>
    </r>
    <r>
      <rPr>
        <sz val="10"/>
        <rFont val="Arial"/>
        <family val="2"/>
      </rPr>
      <t xml:space="preserve">,
</t>
    </r>
    <r>
      <rPr>
        <i/>
        <sz val="10"/>
        <rFont val="Arial"/>
        <family val="2"/>
      </rPr>
      <t>S14 row 437 col.2</t>
    </r>
    <r>
      <rPr>
        <sz val="10"/>
        <rFont val="Arial"/>
        <family val="2"/>
      </rPr>
      <t xml:space="preserve"> = telephone (Expenditures for Payment of Services) </t>
    </r>
    <r>
      <rPr>
        <i/>
        <sz val="10"/>
        <rFont val="Arial"/>
        <family val="2"/>
      </rPr>
      <t>(telefon)</t>
    </r>
    <r>
      <rPr>
        <sz val="10"/>
        <rFont val="Arial"/>
        <family val="2"/>
      </rPr>
      <t xml:space="preserve">,
</t>
    </r>
    <r>
      <rPr>
        <i/>
        <sz val="10"/>
        <rFont val="Arial"/>
        <family val="2"/>
      </rPr>
      <t>S14 row 439-445 col.2</t>
    </r>
    <r>
      <rPr>
        <sz val="10"/>
        <rFont val="Arial"/>
        <family val="2"/>
      </rPr>
      <t xml:space="preserve"> = transport services - town transport / interurban transport / taxi / railway / air / sea / other sorts of transportation (Expenditures for Payment of Services) </t>
    </r>
    <r>
      <rPr>
        <i/>
        <sz val="10"/>
        <rFont val="Arial"/>
        <family val="2"/>
      </rPr>
      <t>(servicii de transport - urban în comun / auto interurban / taxi / CFR / aerian / pe apă / rutier şi alte feluri de transport)</t>
    </r>
    <r>
      <rPr>
        <sz val="10"/>
        <rFont val="Arial"/>
        <family val="2"/>
      </rPr>
      <t>.</t>
    </r>
  </si>
  <si>
    <r>
      <t>MEDEXP = (</t>
    </r>
    <r>
      <rPr>
        <i/>
        <sz val="10"/>
        <rFont val="Arial"/>
        <family val="2"/>
      </rPr>
      <t>S13 row 294-296 col.3 + S14 row 412 col.2 + S14 row 420-421 col.2</t>
    </r>
    <r>
      <rPr>
        <sz val="10"/>
        <rFont val="Arial"/>
        <family val="2"/>
      </rPr>
      <t xml:space="preserve">) /100 *12 /DEFLATE,
where </t>
    </r>
    <r>
      <rPr>
        <i/>
        <sz val="10"/>
        <rFont val="Arial"/>
        <family val="2"/>
      </rPr>
      <t>S13 row 294-296 col.3</t>
    </r>
    <r>
      <rPr>
        <sz val="10"/>
        <rFont val="Arial"/>
        <family val="2"/>
      </rPr>
      <t xml:space="preserve"> = toilet articles - human medicines / optical goods / technical medical articles - amount paid (Non-Food Goods) </t>
    </r>
    <r>
      <rPr>
        <i/>
        <sz val="10"/>
        <rFont val="Arial"/>
        <family val="2"/>
      </rPr>
      <t>(medicamente de uz uman / articole optice / articole tehnico-medicale)</t>
    </r>
    <r>
      <rPr>
        <sz val="10"/>
        <rFont val="Arial"/>
        <family val="2"/>
      </rPr>
      <t xml:space="preserve">,
</t>
    </r>
    <r>
      <rPr>
        <i/>
        <sz val="10"/>
        <rFont val="Arial"/>
        <family val="2"/>
      </rPr>
      <t>S14 row 412 col.2</t>
    </r>
    <r>
      <rPr>
        <sz val="10"/>
        <rFont val="Arial"/>
        <family val="2"/>
      </rPr>
      <t xml:space="preserve"> = industrial services - manufacture and repair of medical and optical goods - amount paid (Expenditures for Payment of Services) </t>
    </r>
    <r>
      <rPr>
        <i/>
        <sz val="10"/>
        <rFont val="Arial"/>
        <family val="2"/>
      </rPr>
      <t>(servicii de confecţionat şi reparat, cu caracter industrial - articole medicale şi optice)</t>
    </r>
    <r>
      <rPr>
        <sz val="10"/>
        <rFont val="Arial"/>
        <family val="2"/>
      </rPr>
      <t xml:space="preserve">,
</t>
    </r>
    <r>
      <rPr>
        <i/>
        <sz val="10"/>
        <rFont val="Arial"/>
        <family val="2"/>
      </rPr>
      <t>S14 row 420-421 col.2</t>
    </r>
    <r>
      <rPr>
        <sz val="10"/>
        <rFont val="Arial"/>
        <family val="2"/>
      </rPr>
      <t xml:space="preserve"> = health and personal care services - medical tests, consultations, treatments / dental - amount paid (Expenditures for Payment of Services) </t>
    </r>
    <r>
      <rPr>
        <i/>
        <sz val="10"/>
        <rFont val="Arial"/>
        <family val="2"/>
      </rPr>
      <t>(servicii de sănătate şi îngrijire personală - analize medicale, consulţatii, tratamente, spitealizare / lucrări stomatologice (dentare))</t>
    </r>
    <r>
      <rPr>
        <sz val="10"/>
        <rFont val="Arial"/>
        <family val="2"/>
      </rPr>
      <t>.</t>
    </r>
  </si>
  <si>
    <r>
      <t>TOTEXP = [</t>
    </r>
    <r>
      <rPr>
        <i/>
        <sz val="10"/>
        <rFont val="Arial"/>
        <family val="2"/>
      </rPr>
      <t>S20 row 521 col.2 - (S20 row 510-515 col.2 + S20 row 518 col.2) + own consumption</t>
    </r>
    <r>
      <rPr>
        <sz val="10"/>
        <rFont val="Arial"/>
        <family val="2"/>
      </rPr>
      <t xml:space="preserve">) /100 *12 /DEFLATE,
where </t>
    </r>
    <r>
      <rPr>
        <i/>
        <sz val="10"/>
        <rFont val="Arial"/>
        <family val="2"/>
      </rPr>
      <t xml:space="preserve">S20 row 521 col.2 </t>
    </r>
    <r>
      <rPr>
        <sz val="10"/>
        <rFont val="Arial"/>
        <family val="2"/>
      </rPr>
      <t xml:space="preserve">= total expenses - amount paid (Expenses and Other Payments - Balance) </t>
    </r>
    <r>
      <rPr>
        <i/>
        <sz val="10"/>
        <rFont val="Arial"/>
        <family val="2"/>
      </rPr>
      <t>(total cheltuieli)</t>
    </r>
    <r>
      <rPr>
        <sz val="10"/>
        <rFont val="Arial"/>
        <family val="2"/>
      </rPr>
      <t xml:space="preserve">,
</t>
    </r>
    <r>
      <rPr>
        <i/>
        <sz val="10"/>
        <rFont val="Arial"/>
        <family val="2"/>
      </rPr>
      <t>S20 row 510 col.2</t>
    </r>
    <r>
      <rPr>
        <sz val="10"/>
        <rFont val="Arial"/>
        <family val="2"/>
      </rPr>
      <t xml:space="preserve"> = contributions for supplementary pension - amount paid (Expenses and Other Payments - Balance) </t>
    </r>
    <r>
      <rPr>
        <i/>
        <sz val="10"/>
        <rFont val="Arial"/>
        <family val="2"/>
      </rPr>
      <t>(contribuţii pentru pensia suplimentară)</t>
    </r>
    <r>
      <rPr>
        <sz val="10"/>
        <rFont val="Arial"/>
        <family val="2"/>
      </rPr>
      <t xml:space="preserve">,
</t>
    </r>
    <r>
      <rPr>
        <i/>
        <sz val="10"/>
        <rFont val="Arial"/>
        <family val="2"/>
      </rPr>
      <t>S20 row 511 col.2</t>
    </r>
    <r>
      <rPr>
        <sz val="10"/>
        <rFont val="Arial"/>
        <family val="2"/>
      </rPr>
      <t xml:space="preserve"> = contributions for unemployment benefit - amount paid (Expenses and Other Payments - Balance) </t>
    </r>
    <r>
      <rPr>
        <i/>
        <sz val="10"/>
        <rFont val="Arial"/>
        <family val="2"/>
      </rPr>
      <t>(contribuţii pentru ajutorul de şomaj)</t>
    </r>
    <r>
      <rPr>
        <sz val="10"/>
        <rFont val="Arial"/>
        <family val="2"/>
      </rPr>
      <t xml:space="preserve">,
</t>
    </r>
    <r>
      <rPr>
        <i/>
        <sz val="10"/>
        <rFont val="Arial"/>
        <family val="2"/>
      </rPr>
      <t>S20 row 512 col.2</t>
    </r>
    <r>
      <rPr>
        <sz val="10"/>
        <rFont val="Arial"/>
        <family val="2"/>
      </rPr>
      <t xml:space="preserve"> = taxes for wages - amount paid (Expenses and Other Payments - Balance) </t>
    </r>
    <r>
      <rPr>
        <i/>
        <sz val="10"/>
        <rFont val="Arial"/>
        <family val="2"/>
      </rPr>
      <t>(impozite pe salariu)</t>
    </r>
    <r>
      <rPr>
        <sz val="10"/>
        <rFont val="Arial"/>
        <family val="2"/>
      </rPr>
      <t xml:space="preserve">,
</t>
    </r>
    <r>
      <rPr>
        <i/>
        <sz val="10"/>
        <rFont val="Arial"/>
        <family val="2"/>
      </rPr>
      <t>S20 row 513 col.2</t>
    </r>
    <r>
      <rPr>
        <sz val="10"/>
        <rFont val="Arial"/>
        <family val="2"/>
      </rPr>
      <t xml:space="preserve"> = taxes for agricultural incomes, land - amount paid (Expenses and Other Payments - Balance)</t>
    </r>
    <r>
      <rPr>
        <i/>
        <sz val="10"/>
        <rFont val="Arial"/>
        <family val="2"/>
      </rPr>
      <t xml:space="preserve"> (impozite pe venituri agricole, terenuri)</t>
    </r>
    <r>
      <rPr>
        <sz val="10"/>
        <rFont val="Arial"/>
        <family val="2"/>
      </rPr>
      <t xml:space="preserve">,
</t>
    </r>
    <r>
      <rPr>
        <i/>
        <sz val="10"/>
        <rFont val="Arial"/>
        <family val="2"/>
      </rPr>
      <t>S20 row 514 col.2</t>
    </r>
    <r>
      <rPr>
        <sz val="10"/>
        <rFont val="Arial"/>
        <family val="2"/>
      </rPr>
      <t xml:space="preserve"> = taxes for builings, cars - amount paid (Expenses and Other Payments - Balance)</t>
    </r>
    <r>
      <rPr>
        <i/>
        <sz val="10"/>
        <rFont val="Arial"/>
        <family val="2"/>
      </rPr>
      <t xml:space="preserve"> (impozite pe clădiri, auto-moto)</t>
    </r>
    <r>
      <rPr>
        <sz val="10"/>
        <rFont val="Arial"/>
        <family val="2"/>
      </rPr>
      <t xml:space="preserve">,
</t>
    </r>
    <r>
      <rPr>
        <i/>
        <sz val="10"/>
        <rFont val="Arial"/>
        <family val="2"/>
      </rPr>
      <t>S20 row 515 col.2</t>
    </r>
    <r>
      <rPr>
        <sz val="10"/>
        <rFont val="Arial"/>
        <family val="2"/>
      </rPr>
      <t xml:space="preserve"> = taxes for self-employed and non-agricultural activities - amount paid (Expenses and Other Payments - Balance) </t>
    </r>
    <r>
      <rPr>
        <i/>
        <sz val="10"/>
        <rFont val="Arial"/>
        <family val="2"/>
      </rPr>
      <t>(impozite pe venituri din activităţile neagricole pe cont propriu)</t>
    </r>
    <r>
      <rPr>
        <sz val="10"/>
        <rFont val="Arial"/>
        <family val="2"/>
      </rPr>
      <t xml:space="preserve">,
</t>
    </r>
    <r>
      <rPr>
        <i/>
        <sz val="10"/>
        <rFont val="Arial"/>
        <family val="2"/>
      </rPr>
      <t>S20 row 518 col.2</t>
    </r>
    <r>
      <rPr>
        <sz val="10"/>
        <rFont val="Arial"/>
        <family val="2"/>
      </rPr>
      <t xml:space="preserve"> = taxes - amount paid (Expenses and Other Payments - Balance) </t>
    </r>
    <r>
      <rPr>
        <i/>
        <sz val="10"/>
        <rFont val="Arial"/>
        <family val="2"/>
      </rPr>
      <t>(taxe)</t>
    </r>
    <r>
      <rPr>
        <sz val="10"/>
        <rFont val="Arial"/>
        <family val="2"/>
      </rPr>
      <t xml:space="preserve">,
</t>
    </r>
    <r>
      <rPr>
        <i/>
        <sz val="10"/>
        <rFont val="Arial"/>
        <family val="2"/>
      </rPr>
      <t>own consumption</t>
    </r>
    <r>
      <rPr>
        <sz val="10"/>
        <rFont val="Arial"/>
        <family val="2"/>
      </rPr>
      <t xml:space="preserve"> = value of total self-comsumption.</t>
    </r>
  </si>
  <si>
    <r>
      <t>V1 = (</t>
    </r>
    <r>
      <rPr>
        <i/>
        <sz val="10"/>
        <rFont val="Arial"/>
        <family val="2"/>
      </rPr>
      <t>S19 row 1 col.2</t>
    </r>
    <r>
      <rPr>
        <sz val="10"/>
        <rFont val="Arial"/>
        <family val="2"/>
      </rPr>
      <t xml:space="preserve"> + </t>
    </r>
    <r>
      <rPr>
        <i/>
        <sz val="10"/>
        <rFont val="Arial"/>
        <family val="2"/>
      </rPr>
      <t>S19 row 2 col.2</t>
    </r>
    <r>
      <rPr>
        <sz val="10"/>
        <rFont val="Arial"/>
        <family val="2"/>
      </rPr>
      <t xml:space="preserve">) / 100 * 12 / DEFLATE,
where </t>
    </r>
    <r>
      <rPr>
        <i/>
        <sz val="10"/>
        <rFont val="Arial"/>
        <family val="2"/>
      </rPr>
      <t>S19 row 1 col.2</t>
    </r>
    <r>
      <rPr>
        <sz val="10"/>
        <rFont val="Arial"/>
        <family val="2"/>
      </rPr>
      <t xml:space="preserve"> = gross revenues and other wages rights - amount received - amount received (Incomes - Balance) </t>
    </r>
    <r>
      <rPr>
        <i/>
        <sz val="10"/>
        <rFont val="Arial"/>
        <family val="2"/>
      </rPr>
      <t>(salarii brute şi alte drepturi salariale)</t>
    </r>
    <r>
      <rPr>
        <sz val="10"/>
        <rFont val="Arial"/>
        <family val="2"/>
      </rPr>
      <t xml:space="preserve">,
</t>
    </r>
    <r>
      <rPr>
        <i/>
        <sz val="10"/>
        <rFont val="Arial"/>
        <family val="2"/>
      </rPr>
      <t>S19 row 2 col.2</t>
    </r>
    <r>
      <rPr>
        <sz val="10"/>
        <rFont val="Arial"/>
        <family val="2"/>
      </rPr>
      <t xml:space="preserve"> = benefits and bonuses from the net profit - amount received (Incomes - Balance) </t>
    </r>
    <r>
      <rPr>
        <i/>
        <sz val="10"/>
        <rFont val="Arial"/>
        <family val="2"/>
      </rPr>
      <t>(premi şi beneficii din profitul net)</t>
    </r>
    <r>
      <rPr>
        <sz val="10"/>
        <rFont val="Arial"/>
        <family val="2"/>
      </rPr>
      <t>.</t>
    </r>
  </si>
  <si>
    <r>
      <t>V4 = (</t>
    </r>
    <r>
      <rPr>
        <i/>
        <sz val="10"/>
        <rFont val="Arial"/>
        <family val="2"/>
      </rPr>
      <t>S19 row 25-27 col.2</t>
    </r>
    <r>
      <rPr>
        <sz val="10"/>
        <rFont val="Arial"/>
        <family val="2"/>
      </rPr>
      <t xml:space="preserve">) / 100 * 12 / DEFLATE,
where </t>
    </r>
    <r>
      <rPr>
        <i/>
        <sz val="10"/>
        <rFont val="Arial"/>
        <family val="2"/>
      </rPr>
      <t xml:space="preserve">S19 row 25 col.2 </t>
    </r>
    <r>
      <rPr>
        <sz val="10"/>
        <rFont val="Arial"/>
        <family val="2"/>
      </rPr>
      <t>= cash incomes from agricultural associations - amount received (Incomes - Balance)</t>
    </r>
    <r>
      <rPr>
        <i/>
        <sz val="10"/>
        <rFont val="Arial"/>
        <family val="2"/>
      </rPr>
      <t xml:space="preserve"> (venituri în bani de la societăţi şi asociaţii agricole)</t>
    </r>
    <r>
      <rPr>
        <sz val="10"/>
        <rFont val="Arial"/>
        <family val="2"/>
      </rPr>
      <t xml:space="preserve">,
</t>
    </r>
    <r>
      <rPr>
        <i/>
        <sz val="10"/>
        <rFont val="Arial"/>
        <family val="2"/>
      </rPr>
      <t>S19 row 26-27 col.2</t>
    </r>
    <r>
      <rPr>
        <sz val="10"/>
        <rFont val="Arial"/>
        <family val="2"/>
      </rPr>
      <t xml:space="preserve"> = incomes from selling food products / animals and products - amount received (Incomes - Balance) </t>
    </r>
    <r>
      <rPr>
        <i/>
        <sz val="10"/>
        <rFont val="Arial"/>
        <family val="2"/>
      </rPr>
      <t>(venituri din vânzări de: produse agroalimentare / animale şi păsări)</t>
    </r>
    <r>
      <rPr>
        <sz val="10"/>
        <rFont val="Arial"/>
        <family val="2"/>
      </rPr>
      <t>.</t>
    </r>
  </si>
  <si>
    <r>
      <t>V5 = (</t>
    </r>
    <r>
      <rPr>
        <i/>
        <sz val="10"/>
        <rFont val="Arial"/>
        <family val="2"/>
      </rPr>
      <t>S19 row 19-21 col.2 + S19 row 24 col.2 + S19 row 28-29 col.2</t>
    </r>
    <r>
      <rPr>
        <sz val="10"/>
        <rFont val="Arial"/>
        <family val="2"/>
      </rPr>
      <t xml:space="preserve">) /100 * 12 / DEFLATE,
where </t>
    </r>
    <r>
      <rPr>
        <i/>
        <sz val="10"/>
        <rFont val="Arial"/>
        <family val="2"/>
      </rPr>
      <t>S19 row 19-21 col.2</t>
    </r>
    <r>
      <rPr>
        <sz val="10"/>
        <rFont val="Arial"/>
        <family val="2"/>
      </rPr>
      <t xml:space="preserve"> = incomes from: handicraft / trade / transport - amount received (Incomes - Balance) </t>
    </r>
    <r>
      <rPr>
        <i/>
        <sz val="10"/>
        <rFont val="Arial"/>
        <family val="2"/>
      </rPr>
      <t>(venituri din activitatea de: maseriaş / comerciant / transport),</t>
    </r>
    <r>
      <rPr>
        <sz val="10"/>
        <rFont val="Arial"/>
        <family val="2"/>
      </rPr>
      <t xml:space="preserve">
</t>
    </r>
    <r>
      <rPr>
        <i/>
        <sz val="10"/>
        <rFont val="Arial"/>
        <family val="2"/>
      </rPr>
      <t>S19 row 24 col.2</t>
    </r>
    <r>
      <rPr>
        <sz val="10"/>
        <rFont val="Arial"/>
        <family val="2"/>
      </rPr>
      <t xml:space="preserve"> = income from other self-employment activities - amount received (Incomes - Balance) </t>
    </r>
    <r>
      <rPr>
        <i/>
        <sz val="10"/>
        <rFont val="Arial"/>
        <family val="2"/>
      </rPr>
      <t>(venituri de alte activităţii pe cont propriu)</t>
    </r>
    <r>
      <rPr>
        <sz val="10"/>
        <rFont val="Arial"/>
        <family val="2"/>
      </rPr>
      <t xml:space="preserve">,
</t>
    </r>
    <r>
      <rPr>
        <i/>
        <sz val="10"/>
        <rFont val="Arial"/>
        <family val="2"/>
      </rPr>
      <t>S19 row 28-29 col.2</t>
    </r>
    <r>
      <rPr>
        <sz val="10"/>
        <rFont val="Arial"/>
        <family val="2"/>
      </rPr>
      <t xml:space="preserve"> = incomes from selling: houses and other buildings / land - amount received (Incomes - Balance) </t>
    </r>
    <r>
      <rPr>
        <i/>
        <sz val="10"/>
        <rFont val="Arial"/>
        <family val="2"/>
      </rPr>
      <t>(venituri din vânzări de: imobile şi alte construcţi / terenuri)</t>
    </r>
    <r>
      <rPr>
        <sz val="10"/>
        <rFont val="Arial"/>
        <family val="2"/>
      </rPr>
      <t>.</t>
    </r>
  </si>
  <si>
    <r>
      <t xml:space="preserve">V6 = </t>
    </r>
    <r>
      <rPr>
        <i/>
        <sz val="10"/>
        <rFont val="Arial"/>
        <family val="2"/>
      </rPr>
      <t xml:space="preserve">S19 row 33 col.2 </t>
    </r>
    <r>
      <rPr>
        <sz val="10"/>
        <rFont val="Arial"/>
        <family val="2"/>
      </rPr>
      <t xml:space="preserve">/100 *12 / DEFLATE,
where </t>
    </r>
    <r>
      <rPr>
        <i/>
        <sz val="10"/>
        <rFont val="Arial"/>
        <family val="2"/>
      </rPr>
      <t xml:space="preserve">S19 row 33 col.2 </t>
    </r>
    <r>
      <rPr>
        <sz val="10"/>
        <rFont val="Arial"/>
        <family val="2"/>
      </rPr>
      <t xml:space="preserve">= in-kind payments - amount received (Incomes - Balance) </t>
    </r>
    <r>
      <rPr>
        <i/>
        <sz val="10"/>
        <rFont val="Arial"/>
        <family val="2"/>
      </rPr>
      <t>(venituri în natura)</t>
    </r>
    <r>
      <rPr>
        <sz val="10"/>
        <rFont val="Arial"/>
        <family val="2"/>
      </rPr>
      <t>.</t>
    </r>
  </si>
  <si>
    <r>
      <t>V8 = (</t>
    </r>
    <r>
      <rPr>
        <i/>
        <sz val="10"/>
        <rFont val="Arial"/>
        <family val="2"/>
      </rPr>
      <t>S19 row 22-23 col.2</t>
    </r>
    <r>
      <rPr>
        <sz val="10"/>
        <rFont val="Arial"/>
        <family val="2"/>
      </rPr>
      <t xml:space="preserve">) /100 *12 / DEFLATE, 
where </t>
    </r>
    <r>
      <rPr>
        <i/>
        <sz val="10"/>
        <rFont val="Arial"/>
        <family val="2"/>
      </rPr>
      <t>S19 row 22 col.2</t>
    </r>
    <r>
      <rPr>
        <sz val="10"/>
        <rFont val="Arial"/>
        <family val="2"/>
      </rPr>
      <t xml:space="preserve"> = incomes from lending lands, agricultural tools, buildings - amount received (Incomes - Balance) </t>
    </r>
    <r>
      <rPr>
        <i/>
        <sz val="10"/>
        <rFont val="Arial"/>
        <family val="2"/>
      </rPr>
      <t>(venituri din activitatea de închirierea de teren, inventar agricol şi construcţii)</t>
    </r>
    <r>
      <rPr>
        <sz val="10"/>
        <rFont val="Arial"/>
        <family val="2"/>
      </rPr>
      <t xml:space="preserve">,
</t>
    </r>
    <r>
      <rPr>
        <i/>
        <sz val="10"/>
        <rFont val="Arial"/>
        <family val="2"/>
      </rPr>
      <t>S19 row 23 col.2</t>
    </r>
    <r>
      <rPr>
        <sz val="10"/>
        <rFont val="Arial"/>
        <family val="2"/>
      </rPr>
      <t xml:space="preserve"> = incomes from share, interests, share sales - amount received (Incomes - Balance) </t>
    </r>
    <r>
      <rPr>
        <i/>
        <sz val="10"/>
        <rFont val="Arial"/>
        <family val="2"/>
      </rPr>
      <t>(venituri din activitatea de dividende, dobânzi, vânzări de acţiuni)</t>
    </r>
    <r>
      <rPr>
        <sz val="10"/>
        <rFont val="Arial"/>
        <family val="2"/>
      </rPr>
      <t>.</t>
    </r>
  </si>
  <si>
    <r>
      <t>V11 = (</t>
    </r>
    <r>
      <rPr>
        <i/>
        <sz val="10"/>
        <rFont val="Arial"/>
        <family val="2"/>
      </rPr>
      <t>S20 row 512-513 col.2 + S20 row 515 col.2</t>
    </r>
    <r>
      <rPr>
        <sz val="10"/>
        <rFont val="Arial"/>
        <family val="2"/>
      </rPr>
      <t xml:space="preserve">) /100 *12 /DEFLATE,
where </t>
    </r>
    <r>
      <rPr>
        <i/>
        <sz val="10"/>
        <rFont val="Arial"/>
        <family val="2"/>
      </rPr>
      <t>S20 row 512 col.2</t>
    </r>
    <r>
      <rPr>
        <sz val="10"/>
        <rFont val="Arial"/>
        <family val="2"/>
      </rPr>
      <t xml:space="preserve"> = taxes for wages - amount paid (Expenses and Other Payments - Balance) </t>
    </r>
    <r>
      <rPr>
        <i/>
        <sz val="10"/>
        <rFont val="Arial"/>
        <family val="2"/>
      </rPr>
      <t>(impozite pe salariu)</t>
    </r>
    <r>
      <rPr>
        <sz val="10"/>
        <rFont val="Arial"/>
        <family val="2"/>
      </rPr>
      <t xml:space="preserve">,
</t>
    </r>
    <r>
      <rPr>
        <i/>
        <sz val="10"/>
        <rFont val="Arial"/>
        <family val="2"/>
      </rPr>
      <t>S20 row 513 col.2</t>
    </r>
    <r>
      <rPr>
        <sz val="10"/>
        <rFont val="Arial"/>
        <family val="2"/>
      </rPr>
      <t xml:space="preserve"> = taxes for agricultural incomes, land - amount paid (Expenses and Other Payments - Balance) </t>
    </r>
    <r>
      <rPr>
        <i/>
        <sz val="10"/>
        <rFont val="Arial"/>
        <family val="2"/>
      </rPr>
      <t>(impozite pe venituri agricole, terenuri)</t>
    </r>
    <r>
      <rPr>
        <sz val="10"/>
        <rFont val="Arial"/>
        <family val="2"/>
      </rPr>
      <t xml:space="preserve">,
</t>
    </r>
    <r>
      <rPr>
        <i/>
        <sz val="10"/>
        <rFont val="Arial"/>
        <family val="2"/>
      </rPr>
      <t>S20 row 515 col.2</t>
    </r>
    <r>
      <rPr>
        <sz val="10"/>
        <rFont val="Arial"/>
        <family val="2"/>
      </rPr>
      <t xml:space="preserve"> = taxes for self-employed and non-agricultural activities - amount paid (Expenses and Other Payments - Balance) </t>
    </r>
    <r>
      <rPr>
        <i/>
        <sz val="10"/>
        <rFont val="Arial"/>
        <family val="2"/>
      </rPr>
      <t>(impozite pe venituri din activităţile neagricole pe cont propriu)</t>
    </r>
    <r>
      <rPr>
        <sz val="10"/>
        <rFont val="Arial"/>
        <family val="2"/>
      </rPr>
      <t>.</t>
    </r>
  </si>
  <si>
    <r>
      <t xml:space="preserve">V12 = </t>
    </r>
    <r>
      <rPr>
        <i/>
        <sz val="10"/>
        <rFont val="Arial"/>
        <family val="2"/>
      </rPr>
      <t>S20 row 514 col.2</t>
    </r>
    <r>
      <rPr>
        <sz val="10"/>
        <rFont val="Arial"/>
        <family val="2"/>
      </rPr>
      <t xml:space="preserve"> /100 *12 /DEFLATE,
where </t>
    </r>
    <r>
      <rPr>
        <i/>
        <sz val="10"/>
        <rFont val="Arial"/>
        <family val="2"/>
      </rPr>
      <t>S20 row 514 col.2</t>
    </r>
    <r>
      <rPr>
        <sz val="10"/>
        <rFont val="Arial"/>
        <family val="2"/>
      </rPr>
      <t xml:space="preserve"> = taxes for builings, cars - amount paid (Expenses and Other Payments - Balance)</t>
    </r>
    <r>
      <rPr>
        <i/>
        <sz val="10"/>
        <rFont val="Arial"/>
        <family val="2"/>
      </rPr>
      <t xml:space="preserve"> (impozite pe clădiri, auto-moto)</t>
    </r>
    <r>
      <rPr>
        <sz val="10"/>
        <rFont val="Arial"/>
        <family val="2"/>
      </rPr>
      <t>.</t>
    </r>
  </si>
  <si>
    <r>
      <t>V13 = (</t>
    </r>
    <r>
      <rPr>
        <i/>
        <sz val="10"/>
        <rFont val="Arial"/>
        <family val="2"/>
      </rPr>
      <t>S20 row 510-511 col.2</t>
    </r>
    <r>
      <rPr>
        <sz val="10"/>
        <rFont val="Arial"/>
        <family val="2"/>
      </rPr>
      <t xml:space="preserve">) /100 *12 /DEFLATE,
where </t>
    </r>
    <r>
      <rPr>
        <i/>
        <sz val="10"/>
        <rFont val="Arial"/>
        <family val="2"/>
      </rPr>
      <t>S20 row 510 col.2</t>
    </r>
    <r>
      <rPr>
        <sz val="10"/>
        <rFont val="Arial"/>
        <family val="2"/>
      </rPr>
      <t xml:space="preserve"> = contributions for supplementary pension - amount paid (Expenses and Other Payments - Balance) </t>
    </r>
    <r>
      <rPr>
        <i/>
        <sz val="10"/>
        <rFont val="Arial"/>
        <family val="2"/>
      </rPr>
      <t>(contribuţii pentru pensia suplimentară)</t>
    </r>
    <r>
      <rPr>
        <sz val="10"/>
        <rFont val="Arial"/>
        <family val="2"/>
      </rPr>
      <t xml:space="preserve">,
</t>
    </r>
    <r>
      <rPr>
        <i/>
        <sz val="10"/>
        <rFont val="Arial"/>
        <family val="2"/>
      </rPr>
      <t>S20 row 511 col.2</t>
    </r>
    <r>
      <rPr>
        <sz val="10"/>
        <rFont val="Arial"/>
        <family val="2"/>
      </rPr>
      <t xml:space="preserve"> = contributions for unemployment benefit - amount paid (Expenses and Other Payments - Balance) </t>
    </r>
    <r>
      <rPr>
        <i/>
        <sz val="10"/>
        <rFont val="Arial"/>
        <family val="2"/>
      </rPr>
      <t>(contribuţii pentru ajutorul de şomaj)</t>
    </r>
    <r>
      <rPr>
        <sz val="10"/>
        <rFont val="Arial"/>
        <family val="2"/>
      </rPr>
      <t>.</t>
    </r>
  </si>
  <si>
    <r>
      <t xml:space="preserve">V16 = </t>
    </r>
    <r>
      <rPr>
        <i/>
        <sz val="10"/>
        <rFont val="Arial"/>
        <family val="2"/>
      </rPr>
      <t>S19 row 3 col.2</t>
    </r>
    <r>
      <rPr>
        <sz val="10"/>
        <rFont val="Arial"/>
        <family val="2"/>
      </rPr>
      <t xml:space="preserve"> /100 *12 /DEFLATE,
where </t>
    </r>
    <r>
      <rPr>
        <i/>
        <sz val="10"/>
        <rFont val="Arial"/>
        <family val="2"/>
      </rPr>
      <t xml:space="preserve">S19 row 3 col.2 </t>
    </r>
    <r>
      <rPr>
        <sz val="10"/>
        <rFont val="Arial"/>
        <family val="2"/>
      </rPr>
      <t xml:space="preserve">= payments from social security funds for temporary work incapacity - amount received (Incomes - Balance) </t>
    </r>
    <r>
      <rPr>
        <i/>
        <sz val="10"/>
        <rFont val="Arial"/>
        <family val="2"/>
      </rPr>
      <t>(indemnizaţii din fondul de asigurări sociale pentru incapacitate temporară de muncă)</t>
    </r>
    <r>
      <rPr>
        <sz val="10"/>
        <rFont val="Arial"/>
        <family val="2"/>
      </rPr>
      <t>.</t>
    </r>
  </si>
  <si>
    <r>
      <t xml:space="preserve">V19S1 = </t>
    </r>
    <r>
      <rPr>
        <i/>
        <sz val="10"/>
        <rFont val="Arial"/>
        <family val="2"/>
      </rPr>
      <t>S19 row 9 col.2</t>
    </r>
    <r>
      <rPr>
        <sz val="10"/>
        <rFont val="Arial"/>
        <family val="2"/>
      </rPr>
      <t xml:space="preserve"> /100 *12 /DEFLATE,
where </t>
    </r>
    <r>
      <rPr>
        <i/>
        <sz val="10"/>
        <rFont val="Arial"/>
        <family val="2"/>
      </rPr>
      <t xml:space="preserve">S19 row 9 col.2 </t>
    </r>
    <r>
      <rPr>
        <sz val="10"/>
        <rFont val="Arial"/>
        <family val="2"/>
      </rPr>
      <t xml:space="preserve">= social security pensions for old age and number of years worked - amount received (Incomes - Balance) </t>
    </r>
    <r>
      <rPr>
        <i/>
        <sz val="10"/>
        <rFont val="Arial"/>
        <family val="2"/>
      </rPr>
      <t>(pensii de asigurări sociale pentru vechime în muncă şi limită de vârstă)</t>
    </r>
    <r>
      <rPr>
        <sz val="10"/>
        <rFont val="Arial"/>
        <family val="2"/>
      </rPr>
      <t>.</t>
    </r>
  </si>
  <si>
    <r>
      <t xml:space="preserve">V19S4 = </t>
    </r>
    <r>
      <rPr>
        <i/>
        <sz val="10"/>
        <rFont val="Arial"/>
        <family val="2"/>
      </rPr>
      <t>S19 row 12 col.2</t>
    </r>
    <r>
      <rPr>
        <sz val="10"/>
        <rFont val="Arial"/>
        <family val="2"/>
      </rPr>
      <t xml:space="preserve"> /100 *12 /DEFLATE,
where </t>
    </r>
    <r>
      <rPr>
        <i/>
        <sz val="10"/>
        <rFont val="Arial"/>
        <family val="2"/>
      </rPr>
      <t xml:space="preserve">S19 row 12 col.2 </t>
    </r>
    <r>
      <rPr>
        <sz val="10"/>
        <rFont val="Arial"/>
        <family val="2"/>
      </rPr>
      <t xml:space="preserve">= social security pensions for successors - amount received (Incomes - Balance) </t>
    </r>
    <r>
      <rPr>
        <i/>
        <sz val="10"/>
        <rFont val="Arial"/>
        <family val="2"/>
      </rPr>
      <t>(pensii de asigurări sociale pentru urmaşi)</t>
    </r>
    <r>
      <rPr>
        <sz val="10"/>
        <rFont val="Arial"/>
        <family val="2"/>
      </rPr>
      <t>.</t>
    </r>
  </si>
  <si>
    <r>
      <t>V19SR = (</t>
    </r>
    <r>
      <rPr>
        <i/>
        <sz val="10"/>
        <rFont val="Arial"/>
        <family val="2"/>
      </rPr>
      <t>S19 col.10 + S19 col.11</t>
    </r>
    <r>
      <rPr>
        <sz val="10"/>
        <rFont val="Arial"/>
        <family val="2"/>
      </rPr>
      <t xml:space="preserve">) /100 *12 /DEFLATE,
where </t>
    </r>
    <r>
      <rPr>
        <i/>
        <sz val="10"/>
        <rFont val="Arial"/>
        <family val="2"/>
      </rPr>
      <t xml:space="preserve">S19 col.10 </t>
    </r>
    <r>
      <rPr>
        <sz val="10"/>
        <rFont val="Arial"/>
        <family val="2"/>
      </rPr>
      <t xml:space="preserve">= social security pensions for loosing work capacity (Incomes - Balance) </t>
    </r>
    <r>
      <rPr>
        <i/>
        <sz val="10"/>
        <rFont val="Arial"/>
        <family val="2"/>
      </rPr>
      <t>(pensii de asigurări sociale pentru pierderea capacităţii de muncă)</t>
    </r>
    <r>
      <rPr>
        <sz val="10"/>
        <rFont val="Arial"/>
        <family val="2"/>
      </rPr>
      <t xml:space="preserve">,
</t>
    </r>
    <r>
      <rPr>
        <i/>
        <sz val="10"/>
        <rFont val="Arial"/>
        <family val="2"/>
      </rPr>
      <t>S19 col.11</t>
    </r>
    <r>
      <rPr>
        <sz val="10"/>
        <rFont val="Arial"/>
        <family val="2"/>
      </rPr>
      <t xml:space="preserve"> = social security pensions for agricultural farmers (Incomes - Balance) </t>
    </r>
    <r>
      <rPr>
        <i/>
        <sz val="10"/>
        <rFont val="Arial"/>
        <family val="2"/>
      </rPr>
      <t>(pensii de asigurări sociale pentru agricultori)</t>
    </r>
    <r>
      <rPr>
        <sz val="10"/>
        <rFont val="Arial"/>
        <family val="2"/>
      </rPr>
      <t>.</t>
    </r>
  </si>
  <si>
    <r>
      <t xml:space="preserve">V20S1 = </t>
    </r>
    <r>
      <rPr>
        <i/>
        <sz val="10"/>
        <rFont val="Arial"/>
        <family val="2"/>
      </rPr>
      <t>S19 row 7 col.2</t>
    </r>
    <r>
      <rPr>
        <sz val="10"/>
        <rFont val="Arial"/>
        <family val="2"/>
      </rPr>
      <t xml:space="preserve"> /100 *12 /DEFLATE,
where </t>
    </r>
    <r>
      <rPr>
        <i/>
        <sz val="10"/>
        <rFont val="Arial"/>
        <family val="2"/>
      </rPr>
      <t xml:space="preserve">S19 row 7 col.2 </t>
    </r>
    <r>
      <rPr>
        <sz val="10"/>
        <rFont val="Arial"/>
        <family val="2"/>
      </rPr>
      <t xml:space="preserve">= children's allowances - amount received (Incomes - Balance) </t>
    </r>
    <r>
      <rPr>
        <i/>
        <sz val="10"/>
        <rFont val="Arial"/>
        <family val="2"/>
      </rPr>
      <t>(alocaţii pentru copii)</t>
    </r>
    <r>
      <rPr>
        <sz val="10"/>
        <rFont val="Arial"/>
        <family val="2"/>
      </rPr>
      <t>.</t>
    </r>
  </si>
  <si>
    <r>
      <t>V21S1 = (</t>
    </r>
    <r>
      <rPr>
        <i/>
        <sz val="10"/>
        <rFont val="Arial"/>
        <family val="2"/>
      </rPr>
      <t>S19 row 5-6 col.2</t>
    </r>
    <r>
      <rPr>
        <sz val="10"/>
        <rFont val="Arial"/>
        <family val="2"/>
      </rPr>
      <t xml:space="preserve">) /100 *12 /DEFLATE,
where </t>
    </r>
    <r>
      <rPr>
        <i/>
        <sz val="10"/>
        <rFont val="Arial"/>
        <family val="2"/>
      </rPr>
      <t xml:space="preserve">S19 row 5 col.2 </t>
    </r>
    <r>
      <rPr>
        <sz val="10"/>
        <rFont val="Arial"/>
        <family val="2"/>
      </rPr>
      <t>= unemployment benefits - amount received (Incomes - Balance)</t>
    </r>
    <r>
      <rPr>
        <i/>
        <sz val="10"/>
        <rFont val="Arial"/>
        <family val="2"/>
      </rPr>
      <t xml:space="preserve"> (alocaţii de şomaj)</t>
    </r>
    <r>
      <rPr>
        <sz val="10"/>
        <rFont val="Arial"/>
        <family val="2"/>
      </rPr>
      <t xml:space="preserve">,
</t>
    </r>
    <r>
      <rPr>
        <i/>
        <sz val="10"/>
        <rFont val="Arial"/>
        <family val="2"/>
      </rPr>
      <t>S19 row 6 col.2</t>
    </r>
    <r>
      <rPr>
        <sz val="10"/>
        <rFont val="Arial"/>
        <family val="2"/>
      </rPr>
      <t xml:space="preserve"> = social aids for unemployment - amount received (Incomes - Balance) </t>
    </r>
    <r>
      <rPr>
        <i/>
        <sz val="10"/>
        <rFont val="Arial"/>
        <family val="2"/>
      </rPr>
      <t>(alocaţii de sprijin)</t>
    </r>
    <r>
      <rPr>
        <sz val="10"/>
        <rFont val="Arial"/>
        <family val="2"/>
      </rPr>
      <t>.</t>
    </r>
  </si>
  <si>
    <r>
      <t xml:space="preserve">V22S1 = </t>
    </r>
    <r>
      <rPr>
        <i/>
        <sz val="10"/>
        <rFont val="Arial"/>
        <family val="2"/>
      </rPr>
      <t>S19 row 4 col.2</t>
    </r>
    <r>
      <rPr>
        <sz val="10"/>
        <rFont val="Arial"/>
        <family val="2"/>
      </rPr>
      <t xml:space="preserve"> /100 *12 /DEFLATE,
where </t>
    </r>
    <r>
      <rPr>
        <i/>
        <sz val="10"/>
        <rFont val="Arial"/>
        <family val="2"/>
      </rPr>
      <t xml:space="preserve">S19 row 4 col.2 </t>
    </r>
    <r>
      <rPr>
        <sz val="10"/>
        <rFont val="Arial"/>
        <family val="2"/>
      </rPr>
      <t xml:space="preserve">= payments from social security funds for maternity leave and child care - amount received (Incomes - Balance) </t>
    </r>
    <r>
      <rPr>
        <i/>
        <sz val="10"/>
        <rFont val="Arial"/>
        <family val="2"/>
      </rPr>
      <t>(indemnizaţii din fondul de asigurări sociale pentru concediu de maternitate şi îngrijire copil)</t>
    </r>
    <r>
      <rPr>
        <sz val="10"/>
        <rFont val="Arial"/>
        <family val="2"/>
      </rPr>
      <t>.</t>
    </r>
  </si>
  <si>
    <r>
      <t>V23 = (</t>
    </r>
    <r>
      <rPr>
        <i/>
        <sz val="10"/>
        <rFont val="Arial"/>
        <family val="2"/>
      </rPr>
      <t>S19 row 13  col.2+ S19 row 16 col.2</t>
    </r>
    <r>
      <rPr>
        <sz val="10"/>
        <rFont val="Arial"/>
        <family val="2"/>
      </rPr>
      <t xml:space="preserve">) /100 *12 /DEFLATE,
where </t>
    </r>
    <r>
      <rPr>
        <i/>
        <sz val="10"/>
        <rFont val="Arial"/>
        <family val="2"/>
      </rPr>
      <t xml:space="preserve">S19 row 13 col.2 </t>
    </r>
    <r>
      <rPr>
        <sz val="10"/>
        <rFont val="Arial"/>
        <family val="2"/>
      </rPr>
      <t xml:space="preserve">= IOVR pensions - amount received (Incomes - Balance) </t>
    </r>
    <r>
      <rPr>
        <i/>
        <sz val="10"/>
        <rFont val="Arial"/>
        <family val="2"/>
      </rPr>
      <t>(pensii IOVR, inclusiv de urmaş)</t>
    </r>
    <r>
      <rPr>
        <sz val="10"/>
        <rFont val="Arial"/>
        <family val="2"/>
      </rPr>
      <t xml:space="preserve">,
</t>
    </r>
    <r>
      <rPr>
        <i/>
        <sz val="10"/>
        <rFont val="Arial"/>
        <family val="2"/>
      </rPr>
      <t>S19 row 16 col.2</t>
    </r>
    <r>
      <rPr>
        <sz val="10"/>
        <rFont val="Arial"/>
        <family val="2"/>
      </rPr>
      <t xml:space="preserve"> = payments for war veterans and war widows - amount received (Incomes - Balance) </t>
    </r>
    <r>
      <rPr>
        <i/>
        <sz val="10"/>
        <rFont val="Arial"/>
        <family val="2"/>
      </rPr>
      <t>(indemnizaţii pentru veterani şi văduve de război)</t>
    </r>
    <r>
      <rPr>
        <sz val="10"/>
        <rFont val="Arial"/>
        <family val="2"/>
      </rPr>
      <t>.</t>
    </r>
  </si>
  <si>
    <r>
      <t xml:space="preserve">V24S2 = </t>
    </r>
    <r>
      <rPr>
        <i/>
        <sz val="10"/>
        <rFont val="Arial"/>
        <family val="2"/>
      </rPr>
      <t>S19 row 8 col.2</t>
    </r>
    <r>
      <rPr>
        <sz val="10"/>
        <rFont val="Arial"/>
        <family val="2"/>
      </rPr>
      <t xml:space="preserve"> /100 *12 /DEFLATE,
where </t>
    </r>
    <r>
      <rPr>
        <i/>
        <sz val="10"/>
        <rFont val="Arial"/>
        <family val="2"/>
      </rPr>
      <t xml:space="preserve">S19 row 8 col.2 </t>
    </r>
    <r>
      <rPr>
        <sz val="10"/>
        <rFont val="Arial"/>
        <family val="2"/>
      </rPr>
      <t xml:space="preserve">= scholarships - amount received (Incomes - Balance) </t>
    </r>
    <r>
      <rPr>
        <i/>
        <sz val="10"/>
        <rFont val="Arial"/>
        <family val="2"/>
      </rPr>
      <t>(burse pentru elevi şi studenţi)</t>
    </r>
    <r>
      <rPr>
        <sz val="10"/>
        <rFont val="Arial"/>
        <family val="2"/>
      </rPr>
      <t>.</t>
    </r>
  </si>
  <si>
    <r>
      <t>V24SR = (</t>
    </r>
    <r>
      <rPr>
        <i/>
        <sz val="10"/>
        <rFont val="Arial"/>
        <family val="2"/>
      </rPr>
      <t>S19 row 14 col.2 + S19 row 17-18 col.2</t>
    </r>
    <r>
      <rPr>
        <sz val="10"/>
        <rFont val="Arial"/>
        <family val="2"/>
      </rPr>
      <t xml:space="preserve">) /100 *12 /DEFLATE,
where </t>
    </r>
    <r>
      <rPr>
        <i/>
        <sz val="10"/>
        <rFont val="Arial"/>
        <family val="2"/>
      </rPr>
      <t xml:space="preserve">S19 row 14 col.2 </t>
    </r>
    <r>
      <rPr>
        <sz val="10"/>
        <rFont val="Arial"/>
        <family val="2"/>
      </rPr>
      <t xml:space="preserve">= social aid - pensions - amount received (Incomes - Balance) </t>
    </r>
    <r>
      <rPr>
        <i/>
        <sz val="10"/>
        <rFont val="Arial"/>
        <family val="2"/>
      </rPr>
      <t>(ajutor social - pensie)</t>
    </r>
    <r>
      <rPr>
        <sz val="10"/>
        <rFont val="Arial"/>
        <family val="2"/>
      </rPr>
      <t xml:space="preserve">,
</t>
    </r>
    <r>
      <rPr>
        <i/>
        <sz val="10"/>
        <rFont val="Arial"/>
        <family val="2"/>
      </rPr>
      <t>S19 row 17 col.2</t>
    </r>
    <r>
      <rPr>
        <sz val="10"/>
        <rFont val="Arial"/>
        <family val="2"/>
      </rPr>
      <t xml:space="preserve"> = payments for persons persecuted for political reasons - amount received (Incomes - Balance) </t>
    </r>
    <r>
      <rPr>
        <i/>
        <sz val="10"/>
        <rFont val="Arial"/>
        <family val="2"/>
      </rPr>
      <t>(indemnizaţii pentru persoane persecutate din motive politice)</t>
    </r>
    <r>
      <rPr>
        <sz val="10"/>
        <rFont val="Arial"/>
        <family val="2"/>
      </rPr>
      <t xml:space="preserve">,
</t>
    </r>
    <r>
      <rPr>
        <i/>
        <sz val="10"/>
        <rFont val="Arial"/>
        <family val="2"/>
      </rPr>
      <t>S19 row 18 col.2</t>
    </r>
    <r>
      <rPr>
        <sz val="10"/>
        <rFont val="Arial"/>
        <family val="2"/>
      </rPr>
      <t xml:space="preserve"> = aids in the social assistance system - amount received (Incomes - Balance) </t>
    </r>
    <r>
      <rPr>
        <i/>
        <sz val="10"/>
        <rFont val="Arial"/>
        <family val="2"/>
      </rPr>
      <t>(ajutoare în sistemul asistenţei sociale)</t>
    </r>
    <r>
      <rPr>
        <sz val="10"/>
        <rFont val="Arial"/>
        <family val="2"/>
      </rPr>
      <t>.</t>
    </r>
  </si>
  <si>
    <r>
      <t xml:space="preserve">V25SR = </t>
    </r>
    <r>
      <rPr>
        <i/>
        <sz val="10"/>
        <rFont val="Arial"/>
        <family val="2"/>
      </rPr>
      <t>S19 row 15 col.2</t>
    </r>
    <r>
      <rPr>
        <sz val="10"/>
        <rFont val="Arial"/>
        <family val="2"/>
      </rPr>
      <t xml:space="preserve"> /100 *12 /DEFLATE,
where </t>
    </r>
    <r>
      <rPr>
        <i/>
        <sz val="10"/>
        <rFont val="Arial"/>
        <family val="2"/>
      </rPr>
      <t xml:space="preserve">S19 row 15 col.2 </t>
    </r>
    <r>
      <rPr>
        <sz val="10"/>
        <rFont val="Arial"/>
        <family val="2"/>
      </rPr>
      <t xml:space="preserve">= special aids for handicapped - amount received (Incomes - Balance) </t>
    </r>
    <r>
      <rPr>
        <i/>
        <sz val="10"/>
        <rFont val="Arial"/>
        <family val="2"/>
      </rPr>
      <t>(ajutoare speciale pentru handicapaţi)</t>
    </r>
    <r>
      <rPr>
        <sz val="10"/>
        <rFont val="Arial"/>
        <family val="2"/>
      </rPr>
      <t>.</t>
    </r>
  </si>
  <si>
    <r>
      <t>V36 = (</t>
    </r>
    <r>
      <rPr>
        <i/>
        <sz val="10"/>
        <rFont val="Arial"/>
        <family val="2"/>
      </rPr>
      <t>S19 row 30-31 col.2</t>
    </r>
    <r>
      <rPr>
        <sz val="10"/>
        <rFont val="Arial"/>
        <family val="2"/>
      </rPr>
      <t xml:space="preserve">) /100 *12 /DEFLATE,
where </t>
    </r>
    <r>
      <rPr>
        <i/>
        <sz val="10"/>
        <rFont val="Arial"/>
        <family val="2"/>
      </rPr>
      <t xml:space="preserve">S19 row 30 col.2 </t>
    </r>
    <r>
      <rPr>
        <sz val="10"/>
        <rFont val="Arial"/>
        <family val="2"/>
      </rPr>
      <t xml:space="preserve">= amounts received from absent household members and from other persons - amount received (Incomes - Balance) </t>
    </r>
    <r>
      <rPr>
        <i/>
        <sz val="10"/>
        <rFont val="Arial"/>
        <family val="2"/>
      </rPr>
      <t>(sume primite de la membrii absenţi şi de la alte persoane)</t>
    </r>
    <r>
      <rPr>
        <sz val="10"/>
        <rFont val="Arial"/>
        <family val="2"/>
      </rPr>
      <t xml:space="preserve">,
</t>
    </r>
    <r>
      <rPr>
        <i/>
        <sz val="10"/>
        <rFont val="Arial"/>
        <family val="2"/>
      </rPr>
      <t>S19 row 31 col.2</t>
    </r>
    <r>
      <rPr>
        <sz val="10"/>
        <rFont val="Arial"/>
        <family val="2"/>
      </rPr>
      <t xml:space="preserve"> = other incomes - amount received (Incomes - Balance) </t>
    </r>
    <r>
      <rPr>
        <i/>
        <sz val="10"/>
        <rFont val="Arial"/>
        <family val="2"/>
      </rPr>
      <t>(alte venituri)</t>
    </r>
    <r>
      <rPr>
        <sz val="10"/>
        <rFont val="Arial"/>
        <family val="2"/>
      </rPr>
      <t>.</t>
    </r>
  </si>
  <si>
    <t>SELFI = V4 + V5.</t>
  </si>
  <si>
    <t>EARNING = V1 + V4 + V5.</t>
  </si>
  <si>
    <t>FI = V1 + V4 + V5 + V8.</t>
  </si>
  <si>
    <t>MI = V1 + V4 + V5 + V8 + V32 + V33.</t>
  </si>
  <si>
    <t>OTHSOCI = V16 + V17 + V18 + V22 + V23 + V24.</t>
  </si>
  <si>
    <t>SOCI = V16 + V17 + V18 + V19 + V20 + V21 + V22 + V23 + V24.</t>
  </si>
  <si>
    <t>SOCTRANS = V16 + V17 + V18 + V19 + V20 + V21 + V22 + V23 + V24 + V25 + V26.</t>
  </si>
  <si>
    <t>SOCTRANS = V16 + V17 + V18 + V19 + V20 + V21 + V22 + V23 + V24 + V25 + V26 + V34 + V35.</t>
  </si>
  <si>
    <t>GI = V1 + V4 + V5 + V8 + V16 + V17 + V18 + V19 + V20 + V21 + V22 + V23 + V24 + V25 + V26 + V32 + V33 + V34 + V35 + V36.</t>
  </si>
  <si>
    <t>PAYROLL = V7+V13.</t>
  </si>
  <si>
    <t>DPI = (V1 + V4 + V5 + V8 + V16 + V17 + V18 + V19 + V20 + V21 + V22 + V23 + V24 + V25 + V26 + V32 + V33 + V34 + V35 + V36) - (V7 + V11+ V13).</t>
  </si>
  <si>
    <t xml:space="preserve">For some Eastern European countries, among which Romania, LIS income and expenditure variables are corrected for extreme high inflation (using the CPI monthly index based June 1995) and the variable DEFLATE actually contains the inverse of the deflation factor, so that users are able to go back to the nominal incomes and expenditures as reported in the original dataset.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</si>
</sst>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s>
  <fonts count="14">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Tahoma"/>
      <family val="0"/>
    </font>
    <font>
      <sz val="8"/>
      <name val="Arial"/>
      <family val="2"/>
    </font>
    <font>
      <b/>
      <sz val="8"/>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left"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0" fillId="0" borderId="1"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1" fillId="0" borderId="1" xfId="0" applyFont="1" applyFill="1" applyBorder="1" applyAlignment="1">
      <alignment horizontal="center" wrapText="1"/>
    </xf>
    <xf numFmtId="0" fontId="0" fillId="0" borderId="1" xfId="0" applyFont="1" applyFill="1" applyBorder="1" applyAlignment="1">
      <alignment horizontal="left" wrapText="1"/>
    </xf>
    <xf numFmtId="0" fontId="8" fillId="0" borderId="1" xfId="20" applyBorder="1" applyAlignment="1">
      <alignment horizontal="left" wrapText="1"/>
    </xf>
    <xf numFmtId="0" fontId="0"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Continuous" wrapText="1"/>
    </xf>
    <xf numFmtId="0" fontId="5" fillId="0" borderId="1" xfId="0" applyFont="1" applyBorder="1" applyAlignment="1">
      <alignment horizontal="left" wrapText="1"/>
    </xf>
    <xf numFmtId="0" fontId="1" fillId="0" borderId="1" xfId="0" applyFont="1" applyBorder="1" applyAlignment="1">
      <alignment horizontal="centerContinuous" wrapText="1"/>
    </xf>
    <xf numFmtId="0" fontId="0" fillId="0" borderId="1" xfId="0" applyFont="1" applyBorder="1" applyAlignment="1">
      <alignment horizontal="right" wrapText="1"/>
    </xf>
    <xf numFmtId="0" fontId="0" fillId="0" borderId="0" xfId="0" applyFont="1" applyAlignment="1">
      <alignment wrapText="1"/>
    </xf>
    <xf numFmtId="0" fontId="2" fillId="0" borderId="4" xfId="0" applyFont="1" applyBorder="1" applyAlignment="1">
      <alignment horizontal="left"/>
    </xf>
    <xf numFmtId="0" fontId="2" fillId="0" borderId="5" xfId="0" applyFont="1" applyFill="1" applyBorder="1" applyAlignment="1">
      <alignment horizontal="center" wrapText="1"/>
    </xf>
    <xf numFmtId="0" fontId="0" fillId="0" borderId="0" xfId="0" applyAlignment="1">
      <alignment/>
    </xf>
    <xf numFmtId="0" fontId="0" fillId="0" borderId="1" xfId="0" applyBorder="1" applyAlignment="1">
      <alignment/>
    </xf>
    <xf numFmtId="0" fontId="0" fillId="0" borderId="0" xfId="0" applyAlignment="1">
      <alignment horizontal="right"/>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wrapText="1"/>
    </xf>
    <xf numFmtId="0" fontId="6" fillId="0" borderId="1"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2" fillId="0" borderId="4" xfId="0" applyFont="1" applyFill="1" applyBorder="1" applyAlignment="1">
      <alignment horizontal="left"/>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1" xfId="0" applyNumberFormat="1" applyFont="1" applyBorder="1" applyAlignment="1">
      <alignment horizontal="right" wrapText="1"/>
    </xf>
    <xf numFmtId="0" fontId="6" fillId="0" borderId="1" xfId="0" applyFont="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10" fillId="0" borderId="1" xfId="0" applyFont="1" applyBorder="1" applyAlignment="1">
      <alignment horizontal="centerContinuous" wrapText="1"/>
    </xf>
    <xf numFmtId="0" fontId="1" fillId="0" borderId="1" xfId="0" applyFont="1" applyFill="1" applyBorder="1" applyAlignment="1">
      <alignment horizontal="left" wrapText="1"/>
    </xf>
    <xf numFmtId="0" fontId="1" fillId="2" borderId="8" xfId="0" applyFont="1" applyFill="1" applyBorder="1" applyAlignment="1">
      <alignment horizontal="left" wrapText="1"/>
    </xf>
    <xf numFmtId="0" fontId="3" fillId="2" borderId="1" xfId="0" applyFont="1" applyFill="1" applyBorder="1" applyAlignment="1">
      <alignment horizontal="center" wrapText="1"/>
    </xf>
    <xf numFmtId="0" fontId="10" fillId="0" borderId="4" xfId="0" applyFont="1" applyBorder="1" applyAlignment="1">
      <alignment horizontal="center" wrapText="1"/>
    </xf>
    <xf numFmtId="0" fontId="12" fillId="0" borderId="2" xfId="0" applyFont="1" applyBorder="1" applyAlignment="1">
      <alignment/>
    </xf>
    <xf numFmtId="0" fontId="12" fillId="0" borderId="3" xfId="0" applyFont="1" applyBorder="1" applyAlignment="1">
      <alignment/>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2" fillId="0" borderId="4" xfId="0" applyFont="1" applyBorder="1" applyAlignment="1">
      <alignment horizontal="left" wrapText="1"/>
    </xf>
    <xf numFmtId="0" fontId="2" fillId="0" borderId="2" xfId="0" applyFont="1" applyBorder="1" applyAlignment="1">
      <alignment horizontal="left" wrapText="1"/>
    </xf>
    <xf numFmtId="0" fontId="0" fillId="0" borderId="2"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56</xdr:row>
      <xdr:rowOff>0</xdr:rowOff>
    </xdr:from>
    <xdr:to>
      <xdr:col>15</xdr:col>
      <xdr:colOff>180975</xdr:colOff>
      <xdr:row>56</xdr:row>
      <xdr:rowOff>1114425</xdr:rowOff>
    </xdr:to>
    <xdr:pic>
      <xdr:nvPicPr>
        <xdr:cNvPr id="1" name="Picture 97"/>
        <xdr:cNvPicPr preferRelativeResize="1">
          <a:picLocks noChangeAspect="1"/>
        </xdr:cNvPicPr>
      </xdr:nvPicPr>
      <xdr:blipFill>
        <a:blip r:embed="rId1"/>
        <a:stretch>
          <a:fillRect/>
        </a:stretch>
      </xdr:blipFill>
      <xdr:spPr>
        <a:xfrm>
          <a:off x="22126575" y="32661225"/>
          <a:ext cx="48577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75"/>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7109375" style="44" customWidth="1"/>
    <col min="2" max="2" width="20.421875" style="27" customWidth="1"/>
    <col min="3" max="3" width="8.28125" style="1" customWidth="1"/>
    <col min="4" max="4" width="55.421875" style="5" customWidth="1"/>
    <col min="5" max="5" width="20.421875" style="27" customWidth="1"/>
    <col min="6" max="6" width="65.7109375" style="27" customWidth="1"/>
    <col min="7" max="7" width="24.57421875" style="27" customWidth="1"/>
    <col min="8" max="8" width="12.421875" style="1" customWidth="1"/>
    <col min="9" max="9" width="56.0039062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515</v>
      </c>
      <c r="B1" s="2" t="s">
        <v>492</v>
      </c>
      <c r="C1" s="2" t="s">
        <v>493</v>
      </c>
      <c r="D1" s="18" t="s">
        <v>494</v>
      </c>
      <c r="E1" s="2" t="s">
        <v>517</v>
      </c>
      <c r="F1" s="2" t="s">
        <v>495</v>
      </c>
      <c r="G1" s="2" t="s">
        <v>511</v>
      </c>
      <c r="H1" s="2" t="s">
        <v>474</v>
      </c>
      <c r="I1" s="18" t="s">
        <v>518</v>
      </c>
      <c r="J1" s="18" t="s">
        <v>480</v>
      </c>
      <c r="K1" s="19" t="s">
        <v>486</v>
      </c>
      <c r="L1" s="19" t="s">
        <v>487</v>
      </c>
      <c r="M1" s="19" t="s">
        <v>478</v>
      </c>
      <c r="N1" s="19" t="s">
        <v>488</v>
      </c>
      <c r="O1" s="26" t="s">
        <v>186</v>
      </c>
    </row>
    <row r="2" spans="1:15" ht="13.5" thickBot="1">
      <c r="A2" s="36" t="s">
        <v>519</v>
      </c>
      <c r="B2" s="9"/>
      <c r="C2" s="9"/>
      <c r="D2" s="20"/>
      <c r="E2" s="9"/>
      <c r="F2" s="9"/>
      <c r="G2" s="9"/>
      <c r="H2" s="7"/>
      <c r="I2" s="10"/>
      <c r="J2" s="49" t="s">
        <v>116</v>
      </c>
      <c r="K2" s="50"/>
      <c r="L2" s="50"/>
      <c r="M2" s="50"/>
      <c r="N2" s="51"/>
      <c r="O2" s="28"/>
    </row>
    <row r="3" spans="1:15" ht="13.5" thickBot="1">
      <c r="A3" s="55" t="s">
        <v>520</v>
      </c>
      <c r="B3" s="57"/>
      <c r="C3" s="7"/>
      <c r="D3" s="6"/>
      <c r="E3" s="7"/>
      <c r="F3" s="7"/>
      <c r="G3" s="7"/>
      <c r="H3" s="7"/>
      <c r="I3" s="8"/>
      <c r="J3" s="45" t="s">
        <v>117</v>
      </c>
      <c r="K3" s="52" t="s">
        <v>485</v>
      </c>
      <c r="L3" s="53"/>
      <c r="M3" s="53"/>
      <c r="N3" s="54"/>
      <c r="O3" s="28"/>
    </row>
    <row r="4" spans="1:15" ht="39" thickBot="1">
      <c r="A4" s="37" t="s">
        <v>525</v>
      </c>
      <c r="B4" s="4" t="s">
        <v>526</v>
      </c>
      <c r="C4" s="3" t="s">
        <v>523</v>
      </c>
      <c r="D4" s="11" t="s">
        <v>331</v>
      </c>
      <c r="E4" s="11" t="s">
        <v>524</v>
      </c>
      <c r="F4" s="11" t="s">
        <v>330</v>
      </c>
      <c r="G4" s="11" t="s">
        <v>197</v>
      </c>
      <c r="H4" s="17"/>
      <c r="I4" s="11" t="s">
        <v>326</v>
      </c>
      <c r="J4" s="28">
        <v>31571</v>
      </c>
      <c r="K4" s="28">
        <v>117</v>
      </c>
      <c r="L4" s="28">
        <v>117</v>
      </c>
      <c r="M4" s="28">
        <v>117</v>
      </c>
      <c r="N4" s="28">
        <v>5.417429666758738E-17</v>
      </c>
      <c r="O4" s="11"/>
    </row>
    <row r="5" spans="1:15" ht="39" thickBot="1">
      <c r="A5" s="37" t="s">
        <v>521</v>
      </c>
      <c r="B5" s="4" t="s">
        <v>522</v>
      </c>
      <c r="C5" s="3" t="s">
        <v>523</v>
      </c>
      <c r="D5" s="11"/>
      <c r="E5" s="11" t="s">
        <v>524</v>
      </c>
      <c r="F5" s="11" t="s">
        <v>100</v>
      </c>
      <c r="G5" s="11" t="s">
        <v>197</v>
      </c>
      <c r="H5" s="17"/>
      <c r="I5" s="11" t="s">
        <v>327</v>
      </c>
      <c r="J5" s="28">
        <v>31571</v>
      </c>
      <c r="K5" s="28">
        <v>1</v>
      </c>
      <c r="L5" s="28">
        <v>31574</v>
      </c>
      <c r="M5" s="28">
        <v>15804.790006805008</v>
      </c>
      <c r="N5" s="28">
        <v>9126.933163225276</v>
      </c>
      <c r="O5" s="11"/>
    </row>
    <row r="6" spans="1:15" ht="26.25" thickBot="1">
      <c r="A6" s="37" t="s">
        <v>527</v>
      </c>
      <c r="B6" s="4" t="s">
        <v>528</v>
      </c>
      <c r="C6" s="3" t="s">
        <v>523</v>
      </c>
      <c r="D6" s="11"/>
      <c r="E6" s="11" t="s">
        <v>507</v>
      </c>
      <c r="F6" s="11" t="s">
        <v>332</v>
      </c>
      <c r="G6" s="11" t="s">
        <v>197</v>
      </c>
      <c r="H6" s="17"/>
      <c r="I6" s="11" t="s">
        <v>313</v>
      </c>
      <c r="J6" s="28">
        <v>31571</v>
      </c>
      <c r="K6" s="28">
        <v>25.096</v>
      </c>
      <c r="L6" s="28">
        <v>2378.578</v>
      </c>
      <c r="M6" s="28">
        <v>241.16839089670984</v>
      </c>
      <c r="N6" s="28">
        <v>94.07056672150277</v>
      </c>
      <c r="O6" s="11"/>
    </row>
    <row r="7" spans="1:15" ht="166.5" thickBot="1">
      <c r="A7" s="37" t="s">
        <v>529</v>
      </c>
      <c r="B7" s="4" t="s">
        <v>530</v>
      </c>
      <c r="C7" s="3" t="s">
        <v>523</v>
      </c>
      <c r="D7" s="11"/>
      <c r="E7" s="11" t="s">
        <v>524</v>
      </c>
      <c r="F7" s="11" t="s">
        <v>237</v>
      </c>
      <c r="G7" s="11" t="s">
        <v>197</v>
      </c>
      <c r="H7" s="17"/>
      <c r="I7" s="11" t="s">
        <v>662</v>
      </c>
      <c r="J7" s="28">
        <v>31571</v>
      </c>
      <c r="K7" s="28">
        <v>0.93871</v>
      </c>
      <c r="L7" s="28">
        <v>1.17558</v>
      </c>
      <c r="M7" s="28">
        <v>1.0266257414432718</v>
      </c>
      <c r="N7" s="28">
        <v>0.07102211306530483</v>
      </c>
      <c r="O7" s="11"/>
    </row>
    <row r="8" spans="1:15" ht="39" thickBot="1">
      <c r="A8" s="37" t="s">
        <v>531</v>
      </c>
      <c r="B8" s="46" t="s">
        <v>605</v>
      </c>
      <c r="C8" s="3" t="s">
        <v>532</v>
      </c>
      <c r="D8" s="11"/>
      <c r="E8" s="11"/>
      <c r="F8" s="11"/>
      <c r="G8" s="11"/>
      <c r="H8" s="17"/>
      <c r="I8" s="11"/>
      <c r="J8" s="28">
        <v>0</v>
      </c>
      <c r="K8" s="28"/>
      <c r="L8" s="28"/>
      <c r="M8" s="28"/>
      <c r="N8" s="28"/>
      <c r="O8" s="28"/>
    </row>
    <row r="9" spans="1:15" ht="39" thickBot="1">
      <c r="A9" s="37" t="s">
        <v>533</v>
      </c>
      <c r="B9" s="46" t="s">
        <v>605</v>
      </c>
      <c r="C9" s="3" t="s">
        <v>532</v>
      </c>
      <c r="D9" s="11"/>
      <c r="E9" s="11"/>
      <c r="F9" s="11"/>
      <c r="G9" s="11"/>
      <c r="H9" s="17"/>
      <c r="I9" s="11"/>
      <c r="J9" s="28">
        <v>0</v>
      </c>
      <c r="K9" s="28"/>
      <c r="L9" s="28"/>
      <c r="M9" s="28"/>
      <c r="N9" s="28"/>
      <c r="O9" s="28"/>
    </row>
    <row r="10" spans="1:15" ht="13.5" thickBot="1">
      <c r="A10" s="55" t="s">
        <v>534</v>
      </c>
      <c r="B10" s="56"/>
      <c r="C10" s="7"/>
      <c r="D10" s="21"/>
      <c r="E10" s="12"/>
      <c r="F10" s="12"/>
      <c r="G10" s="12"/>
      <c r="H10" s="12"/>
      <c r="I10" s="13"/>
      <c r="J10" s="28"/>
      <c r="K10" s="28"/>
      <c r="L10" s="28"/>
      <c r="M10" s="28"/>
      <c r="N10" s="28"/>
      <c r="O10" s="28"/>
    </row>
    <row r="11" spans="1:15" ht="77.25" thickBot="1">
      <c r="A11" s="37" t="s">
        <v>535</v>
      </c>
      <c r="B11" s="4" t="s">
        <v>536</v>
      </c>
      <c r="C11" s="3" t="s">
        <v>523</v>
      </c>
      <c r="D11" s="11" t="s">
        <v>499</v>
      </c>
      <c r="E11" s="11" t="s">
        <v>491</v>
      </c>
      <c r="F11" s="11" t="s">
        <v>498</v>
      </c>
      <c r="G11" s="11" t="s">
        <v>197</v>
      </c>
      <c r="H11" s="17"/>
      <c r="I11" s="11"/>
      <c r="J11" s="28">
        <v>31571</v>
      </c>
      <c r="K11" s="28">
        <v>0</v>
      </c>
      <c r="L11" s="28">
        <v>4</v>
      </c>
      <c r="M11" s="28">
        <v>0.7349169162388014</v>
      </c>
      <c r="N11" s="28">
        <v>0.577190305728388</v>
      </c>
      <c r="O11" s="11"/>
    </row>
    <row r="12" spans="1:15" ht="26.25" thickBot="1">
      <c r="A12" s="37" t="s">
        <v>537</v>
      </c>
      <c r="B12" s="4" t="s">
        <v>538</v>
      </c>
      <c r="C12" s="3" t="s">
        <v>523</v>
      </c>
      <c r="D12" s="11"/>
      <c r="E12" s="11" t="s">
        <v>491</v>
      </c>
      <c r="F12" s="11" t="s">
        <v>127</v>
      </c>
      <c r="G12" s="11" t="s">
        <v>197</v>
      </c>
      <c r="H12" s="11"/>
      <c r="I12" s="11"/>
      <c r="J12" s="23">
        <v>31571</v>
      </c>
      <c r="K12" s="28">
        <v>14</v>
      </c>
      <c r="L12" s="28">
        <v>97</v>
      </c>
      <c r="M12" s="28">
        <v>51.952049470253506</v>
      </c>
      <c r="N12" s="28">
        <v>15.85273641509476</v>
      </c>
      <c r="O12" s="11"/>
    </row>
    <row r="13" spans="1:15" ht="39" thickBot="1">
      <c r="A13" s="37" t="s">
        <v>539</v>
      </c>
      <c r="B13" s="4" t="s">
        <v>540</v>
      </c>
      <c r="C13" s="3" t="s">
        <v>523</v>
      </c>
      <c r="D13" s="11"/>
      <c r="E13" s="11" t="s">
        <v>491</v>
      </c>
      <c r="F13" s="11" t="s">
        <v>126</v>
      </c>
      <c r="G13" s="11" t="s">
        <v>500</v>
      </c>
      <c r="H13" s="17"/>
      <c r="I13" s="11"/>
      <c r="J13" s="28">
        <v>21968</v>
      </c>
      <c r="K13" s="28">
        <v>16</v>
      </c>
      <c r="L13" s="28">
        <v>89</v>
      </c>
      <c r="M13" s="28">
        <v>45.29294918704872</v>
      </c>
      <c r="N13" s="28">
        <v>14.331305420583426</v>
      </c>
      <c r="O13" s="11"/>
    </row>
    <row r="14" spans="1:15" ht="26.25" thickBot="1">
      <c r="A14" s="37" t="s">
        <v>541</v>
      </c>
      <c r="B14" s="4" t="s">
        <v>542</v>
      </c>
      <c r="C14" s="3" t="s">
        <v>523</v>
      </c>
      <c r="D14" s="11" t="str">
        <f>IF(ISBLANK(PSEXlab),"",PSEXlab)</f>
        <v>1 male
2 female</v>
      </c>
      <c r="E14" s="11" t="s">
        <v>491</v>
      </c>
      <c r="F14" s="11" t="s">
        <v>125</v>
      </c>
      <c r="G14" s="11" t="s">
        <v>197</v>
      </c>
      <c r="H14" s="17"/>
      <c r="I14" s="11"/>
      <c r="J14" s="28">
        <v>31571</v>
      </c>
      <c r="K14" s="28">
        <v>1</v>
      </c>
      <c r="L14" s="28">
        <v>2</v>
      </c>
      <c r="M14" s="28">
        <v>1.2163689760614647</v>
      </c>
      <c r="N14" s="28">
        <v>0.4117687027063082</v>
      </c>
      <c r="O14" s="11"/>
    </row>
    <row r="15" spans="1:15" ht="26.25" thickBot="1">
      <c r="A15" s="37" t="s">
        <v>543</v>
      </c>
      <c r="B15" s="4" t="s">
        <v>376</v>
      </c>
      <c r="C15" s="3" t="s">
        <v>523</v>
      </c>
      <c r="D15" s="11"/>
      <c r="E15" s="11" t="s">
        <v>491</v>
      </c>
      <c r="F15" s="11" t="s">
        <v>289</v>
      </c>
      <c r="G15" s="11" t="s">
        <v>197</v>
      </c>
      <c r="H15" s="17"/>
      <c r="I15" s="11"/>
      <c r="J15" s="28">
        <v>31571</v>
      </c>
      <c r="K15" s="28">
        <v>1</v>
      </c>
      <c r="L15" s="28">
        <v>15</v>
      </c>
      <c r="M15" s="28">
        <v>2.974984818967818</v>
      </c>
      <c r="N15" s="28">
        <v>1.6230153134335163</v>
      </c>
      <c r="O15" s="11"/>
    </row>
    <row r="16" spans="1:15" ht="13.5" thickBot="1">
      <c r="A16" s="37" t="s">
        <v>377</v>
      </c>
      <c r="B16" s="4" t="s">
        <v>378</v>
      </c>
      <c r="C16" s="3" t="s">
        <v>523</v>
      </c>
      <c r="D16" s="11" t="s">
        <v>472</v>
      </c>
      <c r="E16" s="11" t="s">
        <v>524</v>
      </c>
      <c r="F16" s="11" t="s">
        <v>483</v>
      </c>
      <c r="G16" s="11" t="s">
        <v>197</v>
      </c>
      <c r="H16" s="17"/>
      <c r="I16" s="11"/>
      <c r="J16" s="28">
        <v>31571</v>
      </c>
      <c r="K16" s="28">
        <v>5</v>
      </c>
      <c r="L16" s="28">
        <v>5</v>
      </c>
      <c r="M16" s="28">
        <v>5</v>
      </c>
      <c r="N16" s="28">
        <v>0</v>
      </c>
      <c r="O16" s="11"/>
    </row>
    <row r="17" spans="1:15" ht="26.25" thickBot="1">
      <c r="A17" s="37" t="s">
        <v>379</v>
      </c>
      <c r="B17" s="4" t="s">
        <v>380</v>
      </c>
      <c r="C17" s="3" t="s">
        <v>532</v>
      </c>
      <c r="D17" s="11"/>
      <c r="E17" s="11"/>
      <c r="F17" s="11"/>
      <c r="G17" s="11"/>
      <c r="H17" s="17"/>
      <c r="I17" s="11" t="s">
        <v>357</v>
      </c>
      <c r="J17" s="28">
        <v>0</v>
      </c>
      <c r="K17" s="28"/>
      <c r="L17" s="28"/>
      <c r="M17" s="28"/>
      <c r="N17" s="28"/>
      <c r="O17" s="11"/>
    </row>
    <row r="18" spans="1:15" ht="102.75" thickBot="1">
      <c r="A18" s="37" t="s">
        <v>381</v>
      </c>
      <c r="B18" s="4" t="s">
        <v>382</v>
      </c>
      <c r="C18" s="3" t="s">
        <v>523</v>
      </c>
      <c r="D18" s="11" t="s">
        <v>361</v>
      </c>
      <c r="E18" s="11" t="s">
        <v>507</v>
      </c>
      <c r="F18" s="11" t="s">
        <v>101</v>
      </c>
      <c r="G18" s="11" t="s">
        <v>197</v>
      </c>
      <c r="H18" s="17"/>
      <c r="I18" s="11" t="s">
        <v>102</v>
      </c>
      <c r="J18" s="28">
        <v>31571</v>
      </c>
      <c r="K18" s="28">
        <v>1</v>
      </c>
      <c r="L18" s="28">
        <v>8</v>
      </c>
      <c r="M18" s="28">
        <v>4.252843913657791</v>
      </c>
      <c r="N18" s="28">
        <v>2.35589877575297</v>
      </c>
      <c r="O18" s="11"/>
    </row>
    <row r="19" spans="1:15" ht="64.5" thickBot="1">
      <c r="A19" s="37" t="s">
        <v>383</v>
      </c>
      <c r="B19" s="4" t="s">
        <v>384</v>
      </c>
      <c r="C19" s="3" t="s">
        <v>523</v>
      </c>
      <c r="D19" s="11" t="str">
        <f>IF(ISBLANK(PETHNATlab),"",PETHNATlab)</f>
        <v>1 Romanian
2 Hungarian
3 German
4 Gypsy
5 other</v>
      </c>
      <c r="E19" s="11" t="s">
        <v>491</v>
      </c>
      <c r="F19" s="11" t="s">
        <v>119</v>
      </c>
      <c r="G19" s="11" t="s">
        <v>197</v>
      </c>
      <c r="H19" s="17"/>
      <c r="I19" s="11"/>
      <c r="J19" s="28">
        <v>31571</v>
      </c>
      <c r="K19" s="28">
        <v>1</v>
      </c>
      <c r="L19" s="28">
        <v>5</v>
      </c>
      <c r="M19" s="28">
        <v>1.1496309966918807</v>
      </c>
      <c r="N19" s="28">
        <v>0.5564245910732323</v>
      </c>
      <c r="O19" s="11"/>
    </row>
    <row r="20" spans="1:15" ht="64.5" thickBot="1">
      <c r="A20" s="37" t="s">
        <v>385</v>
      </c>
      <c r="B20" s="4" t="s">
        <v>386</v>
      </c>
      <c r="C20" s="3" t="s">
        <v>523</v>
      </c>
      <c r="D20" s="11" t="str">
        <f>IF(ISBLANK(PETHNATlab),"",PETHNATlab)</f>
        <v>1 Romanian
2 Hungarian
3 German
4 Gypsy
5 other</v>
      </c>
      <c r="E20" s="11" t="s">
        <v>491</v>
      </c>
      <c r="F20" s="11" t="s">
        <v>124</v>
      </c>
      <c r="G20" s="11" t="s">
        <v>362</v>
      </c>
      <c r="H20" s="17"/>
      <c r="I20" s="11"/>
      <c r="J20" s="28">
        <v>21968</v>
      </c>
      <c r="K20" s="28">
        <v>1</v>
      </c>
      <c r="L20" s="28">
        <v>5</v>
      </c>
      <c r="M20" s="28">
        <v>1.1396937825403086</v>
      </c>
      <c r="N20" s="28">
        <v>0.5305477461798086</v>
      </c>
      <c r="O20" s="11"/>
    </row>
    <row r="21" spans="1:15" ht="144" customHeight="1" thickBot="1">
      <c r="A21" s="37" t="s">
        <v>387</v>
      </c>
      <c r="B21" s="4" t="s">
        <v>388</v>
      </c>
      <c r="C21" s="3" t="s">
        <v>523</v>
      </c>
      <c r="D21" s="11" t="str">
        <f>IF(ISBLANK(PEDUClab),"",PEDUClab)</f>
        <v>1 no education (does not know how to read and write)
2 no education (but knows how to read and write)
3 primary education (1-4 classes)
4 secondary education (5-8 classes)
5 secondary education (9-12 classes)
6 professional studies (1-4 years)
7 technical and apprenticeship (1-2 years)
8 technical training for formen
9 post secondary specialized education
10 short-term higher education
11 long-term higher education</v>
      </c>
      <c r="E21" s="11" t="s">
        <v>491</v>
      </c>
      <c r="F21" s="11" t="s">
        <v>120</v>
      </c>
      <c r="G21" s="11" t="s">
        <v>197</v>
      </c>
      <c r="H21" s="17"/>
      <c r="I21" s="11"/>
      <c r="J21" s="28">
        <v>31571</v>
      </c>
      <c r="K21" s="28">
        <v>1</v>
      </c>
      <c r="L21" s="28">
        <v>11</v>
      </c>
      <c r="M21" s="28">
        <v>5.079965142887424</v>
      </c>
      <c r="N21" s="28">
        <v>2.326603264521046</v>
      </c>
      <c r="O21" s="11"/>
    </row>
    <row r="22" spans="1:15" ht="142.5" customHeight="1" thickBot="1">
      <c r="A22" s="37" t="s">
        <v>389</v>
      </c>
      <c r="B22" s="4" t="s">
        <v>390</v>
      </c>
      <c r="C22" s="3" t="s">
        <v>523</v>
      </c>
      <c r="D22" s="11" t="str">
        <f>IF(ISBLANK(PEDUClab),"",PEDUClab)</f>
        <v>1 no education (does not know how to read and write)
2 no education (but knows how to read and write)
3 primary education (1-4 classes)
4 secondary education (5-8 classes)
5 secondary education (9-12 classes)
6 professional studies (1-4 years)
7 technical and apprenticeship (1-2 years)
8 technical training for formen
9 post secondary specialized education
10 short-term higher education
11 long-term higher education</v>
      </c>
      <c r="E22" s="11" t="s">
        <v>491</v>
      </c>
      <c r="F22" s="11" t="s">
        <v>123</v>
      </c>
      <c r="G22" s="11" t="s">
        <v>500</v>
      </c>
      <c r="H22" s="17"/>
      <c r="I22" s="11"/>
      <c r="J22" s="28">
        <v>21968</v>
      </c>
      <c r="K22" s="28">
        <v>1</v>
      </c>
      <c r="L22" s="28">
        <v>11</v>
      </c>
      <c r="M22" s="28">
        <v>4.765093278221471</v>
      </c>
      <c r="N22" s="28">
        <v>2.0212039386227882</v>
      </c>
      <c r="O22" s="11"/>
    </row>
    <row r="23" spans="1:15" ht="26.25" thickBot="1">
      <c r="A23" s="37" t="s">
        <v>391</v>
      </c>
      <c r="B23" s="4" t="s">
        <v>392</v>
      </c>
      <c r="C23" s="3" t="s">
        <v>532</v>
      </c>
      <c r="D23" s="11"/>
      <c r="E23" s="11"/>
      <c r="F23" s="11"/>
      <c r="G23" s="11"/>
      <c r="H23" s="17"/>
      <c r="I23" s="11" t="s">
        <v>345</v>
      </c>
      <c r="J23" s="28">
        <v>0</v>
      </c>
      <c r="K23" s="28"/>
      <c r="L23" s="28"/>
      <c r="M23" s="28"/>
      <c r="N23" s="28"/>
      <c r="O23" s="11"/>
    </row>
    <row r="24" spans="1:15" ht="26.25" thickBot="1">
      <c r="A24" s="37" t="s">
        <v>393</v>
      </c>
      <c r="B24" s="4" t="s">
        <v>394</v>
      </c>
      <c r="C24" s="3" t="s">
        <v>532</v>
      </c>
      <c r="D24" s="11"/>
      <c r="E24" s="11"/>
      <c r="F24" s="11"/>
      <c r="G24" s="11"/>
      <c r="H24" s="17"/>
      <c r="I24" s="11" t="s">
        <v>345</v>
      </c>
      <c r="J24" s="28">
        <v>0</v>
      </c>
      <c r="K24" s="28"/>
      <c r="L24" s="28"/>
      <c r="M24" s="28"/>
      <c r="N24" s="28"/>
      <c r="O24" s="11"/>
    </row>
    <row r="25" spans="1:15" ht="39" thickBot="1">
      <c r="A25" s="37" t="s">
        <v>395</v>
      </c>
      <c r="B25" s="4" t="s">
        <v>396</v>
      </c>
      <c r="C25" s="3" t="s">
        <v>523</v>
      </c>
      <c r="D25" s="11" t="str">
        <f>IF(ISBLANK(POCClab),"",POCClab)</f>
        <v>4-digit ISCO-88 classsification (see variable descriptives for detailed list of labels).</v>
      </c>
      <c r="E25" s="11" t="s">
        <v>491</v>
      </c>
      <c r="F25" s="11" t="s">
        <v>121</v>
      </c>
      <c r="G25" s="11" t="s">
        <v>351</v>
      </c>
      <c r="H25" s="17"/>
      <c r="I25" s="11"/>
      <c r="J25" s="28">
        <v>23181</v>
      </c>
      <c r="K25" s="28">
        <v>100</v>
      </c>
      <c r="L25" s="28">
        <v>9330</v>
      </c>
      <c r="M25" s="28">
        <v>6469.862437666066</v>
      </c>
      <c r="N25" s="28">
        <v>2148.8458850938828</v>
      </c>
      <c r="O25" s="11"/>
    </row>
    <row r="26" spans="1:15" ht="51.75" thickBot="1">
      <c r="A26" s="37" t="s">
        <v>397</v>
      </c>
      <c r="B26" s="4" t="s">
        <v>557</v>
      </c>
      <c r="C26" s="3" t="s">
        <v>523</v>
      </c>
      <c r="D26" s="11" t="str">
        <f>IF(ISBLANK(POCClab),"",POCClab)</f>
        <v>4-digit ISCO-88 classsification (see variable descriptives for detailed list of labels).</v>
      </c>
      <c r="E26" s="11" t="s">
        <v>491</v>
      </c>
      <c r="F26" s="11" t="s">
        <v>122</v>
      </c>
      <c r="G26" s="11" t="s">
        <v>363</v>
      </c>
      <c r="H26" s="17"/>
      <c r="I26" s="11"/>
      <c r="J26" s="28">
        <v>15125</v>
      </c>
      <c r="K26" s="28">
        <v>100</v>
      </c>
      <c r="L26" s="28">
        <v>9330</v>
      </c>
      <c r="M26" s="28">
        <v>6241.894569136173</v>
      </c>
      <c r="N26" s="28">
        <v>2035.9925540631725</v>
      </c>
      <c r="O26" s="11"/>
    </row>
    <row r="27" spans="1:15" ht="13.5" thickBot="1">
      <c r="A27" s="37" t="s">
        <v>558</v>
      </c>
      <c r="B27" s="4" t="s">
        <v>559</v>
      </c>
      <c r="C27" s="3" t="s">
        <v>532</v>
      </c>
      <c r="D27" s="11">
        <f>IF(ISBLANK(PINDlab),"",PINDlab)</f>
      </c>
      <c r="E27" s="11"/>
      <c r="F27" s="11"/>
      <c r="G27" s="11"/>
      <c r="H27" s="17"/>
      <c r="I27" s="11" t="s">
        <v>364</v>
      </c>
      <c r="J27" s="28">
        <v>0</v>
      </c>
      <c r="K27" s="28"/>
      <c r="L27" s="28"/>
      <c r="M27" s="28"/>
      <c r="N27" s="28"/>
      <c r="O27" s="11"/>
    </row>
    <row r="28" spans="1:15" ht="13.5" thickBot="1">
      <c r="A28" s="37" t="s">
        <v>560</v>
      </c>
      <c r="B28" s="4" t="s">
        <v>561</v>
      </c>
      <c r="C28" s="3" t="s">
        <v>532</v>
      </c>
      <c r="D28" s="11">
        <f>IF(ISBLANK(PINDlab),"",PINDlab)</f>
      </c>
      <c r="E28" s="11"/>
      <c r="F28" s="11"/>
      <c r="G28" s="11"/>
      <c r="H28" s="17"/>
      <c r="I28" s="11" t="s">
        <v>364</v>
      </c>
      <c r="J28" s="28">
        <v>0</v>
      </c>
      <c r="K28" s="28"/>
      <c r="L28" s="28"/>
      <c r="M28" s="28"/>
      <c r="N28" s="28"/>
      <c r="O28" s="11"/>
    </row>
    <row r="29" spans="1:15" ht="26.25" thickBot="1">
      <c r="A29" s="37" t="s">
        <v>562</v>
      </c>
      <c r="B29" s="4" t="s">
        <v>563</v>
      </c>
      <c r="C29" s="3" t="s">
        <v>532</v>
      </c>
      <c r="D29" s="11">
        <f>IF(ISBLANK(PTYPEWKlab),"",PTYPEWKlab)</f>
      </c>
      <c r="E29" s="11"/>
      <c r="F29" s="11"/>
      <c r="G29" s="11"/>
      <c r="H29" s="17"/>
      <c r="I29" s="11" t="s">
        <v>365</v>
      </c>
      <c r="J29" s="28">
        <v>0</v>
      </c>
      <c r="K29" s="28"/>
      <c r="L29" s="28"/>
      <c r="M29" s="28"/>
      <c r="N29" s="28"/>
      <c r="O29" s="11"/>
    </row>
    <row r="30" spans="1:15" ht="26.25" thickBot="1">
      <c r="A30" s="37" t="s">
        <v>564</v>
      </c>
      <c r="B30" s="4" t="s">
        <v>565</v>
      </c>
      <c r="C30" s="3" t="s">
        <v>532</v>
      </c>
      <c r="D30" s="11">
        <f>IF(ISBLANK(PTYPEWKlab),"",PTYPEWKlab)</f>
      </c>
      <c r="E30" s="11"/>
      <c r="F30" s="11"/>
      <c r="G30" s="11"/>
      <c r="H30" s="17"/>
      <c r="I30" s="11" t="s">
        <v>365</v>
      </c>
      <c r="J30" s="28">
        <v>0</v>
      </c>
      <c r="K30" s="28"/>
      <c r="L30" s="28"/>
      <c r="M30" s="28"/>
      <c r="N30" s="28"/>
      <c r="O30" s="11"/>
    </row>
    <row r="31" spans="1:15" ht="26.25" thickBot="1">
      <c r="A31" s="37" t="s">
        <v>566</v>
      </c>
      <c r="B31" s="4" t="s">
        <v>567</v>
      </c>
      <c r="C31" s="3" t="s">
        <v>523</v>
      </c>
      <c r="D31" s="11" t="s">
        <v>366</v>
      </c>
      <c r="E31" s="11" t="s">
        <v>507</v>
      </c>
      <c r="F31" s="11" t="s">
        <v>103</v>
      </c>
      <c r="G31" s="11" t="s">
        <v>197</v>
      </c>
      <c r="H31" s="17"/>
      <c r="I31" s="11" t="s">
        <v>104</v>
      </c>
      <c r="J31" s="28">
        <v>31571</v>
      </c>
      <c r="K31" s="28">
        <v>1</v>
      </c>
      <c r="L31" s="28">
        <v>2</v>
      </c>
      <c r="M31" s="28">
        <v>1.4464036354587413</v>
      </c>
      <c r="N31" s="28">
        <v>0.49711916294310304</v>
      </c>
      <c r="O31" s="11"/>
    </row>
    <row r="32" spans="1:15" ht="26.25" thickBot="1">
      <c r="A32" s="37" t="s">
        <v>568</v>
      </c>
      <c r="B32" s="4" t="s">
        <v>569</v>
      </c>
      <c r="C32" s="3" t="s">
        <v>523</v>
      </c>
      <c r="D32" s="11"/>
      <c r="E32" s="11" t="s">
        <v>491</v>
      </c>
      <c r="F32" s="11" t="s">
        <v>128</v>
      </c>
      <c r="G32" s="11" t="s">
        <v>197</v>
      </c>
      <c r="H32" s="17"/>
      <c r="I32" s="11"/>
      <c r="J32" s="28">
        <v>31571</v>
      </c>
      <c r="K32" s="28">
        <v>1</v>
      </c>
      <c r="L32" s="28">
        <v>6</v>
      </c>
      <c r="M32" s="28">
        <v>2.897202616554173</v>
      </c>
      <c r="N32" s="28">
        <v>1.6464402467483645</v>
      </c>
      <c r="O32" s="11"/>
    </row>
    <row r="33" spans="1:15" ht="39" thickBot="1">
      <c r="A33" s="37" t="s">
        <v>570</v>
      </c>
      <c r="B33" s="4" t="s">
        <v>571</v>
      </c>
      <c r="C33" s="3" t="s">
        <v>523</v>
      </c>
      <c r="D33" s="11"/>
      <c r="E33" s="11" t="s">
        <v>491</v>
      </c>
      <c r="F33" s="11" t="s">
        <v>129</v>
      </c>
      <c r="G33" s="11" t="s">
        <v>500</v>
      </c>
      <c r="H33" s="17"/>
      <c r="I33" s="11"/>
      <c r="J33" s="28">
        <v>21968</v>
      </c>
      <c r="K33" s="28">
        <v>1</v>
      </c>
      <c r="L33" s="28">
        <v>6</v>
      </c>
      <c r="M33" s="28">
        <v>2.0250846049267652</v>
      </c>
      <c r="N33" s="28">
        <v>0.16167485543528773</v>
      </c>
      <c r="O33" s="11"/>
    </row>
    <row r="34" spans="1:15" ht="51.75" thickBot="1">
      <c r="A34" s="37" t="s">
        <v>572</v>
      </c>
      <c r="B34" s="4" t="s">
        <v>573</v>
      </c>
      <c r="C34" s="3" t="s">
        <v>523</v>
      </c>
      <c r="D34" s="11" t="s">
        <v>367</v>
      </c>
      <c r="E34" s="11" t="s">
        <v>507</v>
      </c>
      <c r="F34" s="11" t="s">
        <v>105</v>
      </c>
      <c r="G34" s="11" t="s">
        <v>197</v>
      </c>
      <c r="H34" s="17"/>
      <c r="I34" s="11"/>
      <c r="J34" s="28">
        <v>31571</v>
      </c>
      <c r="K34" s="28">
        <v>1</v>
      </c>
      <c r="L34" s="28">
        <v>4</v>
      </c>
      <c r="M34" s="28">
        <v>1.1308208091316365</v>
      </c>
      <c r="N34" s="28">
        <v>0.49134720941797194</v>
      </c>
      <c r="O34" s="11"/>
    </row>
    <row r="35" spans="1:15" ht="26.25" thickBot="1">
      <c r="A35" s="37" t="s">
        <v>574</v>
      </c>
      <c r="B35" s="4" t="s">
        <v>575</v>
      </c>
      <c r="C35" s="3" t="s">
        <v>523</v>
      </c>
      <c r="D35" s="11" t="str">
        <f>IF(ISBLANK(PDISABLlab),"",PDISABLlab)</f>
        <v>0 no
1 yes</v>
      </c>
      <c r="E35" s="11" t="s">
        <v>491</v>
      </c>
      <c r="F35" s="11" t="s">
        <v>130</v>
      </c>
      <c r="G35" s="11" t="s">
        <v>197</v>
      </c>
      <c r="H35" s="17"/>
      <c r="I35" s="11"/>
      <c r="J35" s="28">
        <v>31571</v>
      </c>
      <c r="K35" s="28">
        <v>0</v>
      </c>
      <c r="L35" s="28">
        <v>1</v>
      </c>
      <c r="M35" s="28">
        <v>0.01787671554917236</v>
      </c>
      <c r="N35" s="28">
        <v>0.13250336183007125</v>
      </c>
      <c r="O35" s="11"/>
    </row>
    <row r="36" spans="1:15" ht="39" thickBot="1">
      <c r="A36" s="37" t="s">
        <v>576</v>
      </c>
      <c r="B36" s="4" t="s">
        <v>577</v>
      </c>
      <c r="C36" s="3" t="s">
        <v>523</v>
      </c>
      <c r="D36" s="11" t="str">
        <f>IF(ISBLANK(PDISABLlab),"",PDISABLlab)</f>
        <v>0 no
1 yes</v>
      </c>
      <c r="E36" s="11" t="s">
        <v>491</v>
      </c>
      <c r="F36" s="11" t="s">
        <v>131</v>
      </c>
      <c r="G36" s="11" t="s">
        <v>500</v>
      </c>
      <c r="H36" s="17"/>
      <c r="I36" s="11"/>
      <c r="J36" s="28">
        <v>21968</v>
      </c>
      <c r="K36" s="28">
        <v>0</v>
      </c>
      <c r="L36" s="28">
        <v>1</v>
      </c>
      <c r="M36" s="28">
        <v>0.010180566272227654</v>
      </c>
      <c r="N36" s="28">
        <v>0.10038388439386631</v>
      </c>
      <c r="O36" s="11"/>
    </row>
    <row r="37" spans="1:15" ht="39" thickBot="1">
      <c r="A37" s="37" t="s">
        <v>578</v>
      </c>
      <c r="B37" s="4" t="s">
        <v>188</v>
      </c>
      <c r="C37" s="3" t="s">
        <v>523</v>
      </c>
      <c r="D37" s="11"/>
      <c r="E37" s="11" t="s">
        <v>491</v>
      </c>
      <c r="F37" s="11" t="s">
        <v>358</v>
      </c>
      <c r="G37" s="11" t="s">
        <v>197</v>
      </c>
      <c r="H37" s="17"/>
      <c r="I37" s="11" t="s">
        <v>137</v>
      </c>
      <c r="J37" s="28">
        <v>31571</v>
      </c>
      <c r="K37" s="28">
        <v>0</v>
      </c>
      <c r="L37" s="28">
        <v>12</v>
      </c>
      <c r="M37" s="28">
        <v>0.7619489880892901</v>
      </c>
      <c r="N37" s="28">
        <v>1.1054266172728842</v>
      </c>
      <c r="O37" s="11"/>
    </row>
    <row r="38" spans="1:15" ht="39" thickBot="1">
      <c r="A38" s="37" t="s">
        <v>189</v>
      </c>
      <c r="B38" s="4" t="s">
        <v>190</v>
      </c>
      <c r="C38" s="3" t="s">
        <v>523</v>
      </c>
      <c r="D38" s="11"/>
      <c r="E38" s="11" t="s">
        <v>491</v>
      </c>
      <c r="F38" s="11" t="s">
        <v>501</v>
      </c>
      <c r="G38" s="11" t="s">
        <v>251</v>
      </c>
      <c r="H38" s="17"/>
      <c r="I38" s="11"/>
      <c r="J38" s="28">
        <v>13184</v>
      </c>
      <c r="K38" s="28">
        <v>0</v>
      </c>
      <c r="L38" s="28">
        <v>17</v>
      </c>
      <c r="M38" s="28">
        <v>8.033521407141848</v>
      </c>
      <c r="N38" s="28">
        <v>5.138936959826696</v>
      </c>
      <c r="O38" s="11"/>
    </row>
    <row r="39" spans="1:15" ht="26.25" thickBot="1">
      <c r="A39" s="37" t="s">
        <v>191</v>
      </c>
      <c r="B39" s="4" t="s">
        <v>192</v>
      </c>
      <c r="C39" s="3" t="s">
        <v>523</v>
      </c>
      <c r="D39" s="11"/>
      <c r="E39" s="11" t="s">
        <v>491</v>
      </c>
      <c r="F39" s="11" t="s">
        <v>290</v>
      </c>
      <c r="G39" s="11" t="s">
        <v>197</v>
      </c>
      <c r="H39" s="17"/>
      <c r="I39" s="11"/>
      <c r="J39" s="28">
        <v>31571</v>
      </c>
      <c r="K39" s="28">
        <v>0</v>
      </c>
      <c r="L39" s="28">
        <v>3</v>
      </c>
      <c r="M39" s="28">
        <v>0.2496322545315882</v>
      </c>
      <c r="N39" s="28">
        <v>0.5316177397684653</v>
      </c>
      <c r="O39" s="11"/>
    </row>
    <row r="40" spans="1:15" ht="39" thickBot="1">
      <c r="A40" s="37" t="s">
        <v>193</v>
      </c>
      <c r="B40" s="4" t="s">
        <v>194</v>
      </c>
      <c r="C40" s="3" t="s">
        <v>523</v>
      </c>
      <c r="D40" s="11"/>
      <c r="E40" s="11" t="s">
        <v>491</v>
      </c>
      <c r="F40" s="11" t="s">
        <v>510</v>
      </c>
      <c r="G40" s="11" t="s">
        <v>197</v>
      </c>
      <c r="H40" s="17"/>
      <c r="I40" s="11"/>
      <c r="J40" s="28">
        <v>31571</v>
      </c>
      <c r="K40" s="28">
        <v>0</v>
      </c>
      <c r="L40" s="28">
        <v>3</v>
      </c>
      <c r="M40" s="28">
        <v>0.11043793883132753</v>
      </c>
      <c r="N40" s="28">
        <v>0.3448124558278304</v>
      </c>
      <c r="O40" s="11"/>
    </row>
    <row r="41" spans="1:15" ht="26.25" thickBot="1">
      <c r="A41" s="37" t="s">
        <v>195</v>
      </c>
      <c r="B41" s="4" t="s">
        <v>196</v>
      </c>
      <c r="C41" s="3" t="s">
        <v>532</v>
      </c>
      <c r="D41" s="11"/>
      <c r="E41" s="11"/>
      <c r="F41" s="11"/>
      <c r="G41" s="11"/>
      <c r="H41" s="17"/>
      <c r="I41" s="11" t="s">
        <v>345</v>
      </c>
      <c r="J41" s="28">
        <v>0</v>
      </c>
      <c r="K41" s="28"/>
      <c r="L41" s="28"/>
      <c r="M41" s="28"/>
      <c r="N41" s="28"/>
      <c r="O41" s="11"/>
    </row>
    <row r="42" spans="1:15" ht="26.25" thickBot="1">
      <c r="A42" s="37" t="s">
        <v>198</v>
      </c>
      <c r="B42" s="4" t="s">
        <v>199</v>
      </c>
      <c r="C42" s="3" t="s">
        <v>532</v>
      </c>
      <c r="D42" s="11"/>
      <c r="E42" s="11"/>
      <c r="F42" s="11"/>
      <c r="G42" s="11"/>
      <c r="H42" s="17"/>
      <c r="I42" s="11" t="s">
        <v>345</v>
      </c>
      <c r="J42" s="28">
        <v>0</v>
      </c>
      <c r="K42" s="28"/>
      <c r="L42" s="28"/>
      <c r="M42" s="28"/>
      <c r="N42" s="28"/>
      <c r="O42" s="11"/>
    </row>
    <row r="43" spans="1:15" ht="26.25" thickBot="1">
      <c r="A43" s="37" t="s">
        <v>200</v>
      </c>
      <c r="B43" s="4" t="s">
        <v>201</v>
      </c>
      <c r="C43" s="3" t="s">
        <v>532</v>
      </c>
      <c r="D43" s="11"/>
      <c r="E43" s="11"/>
      <c r="F43" s="11"/>
      <c r="G43" s="11"/>
      <c r="H43" s="17"/>
      <c r="I43" s="11" t="s">
        <v>368</v>
      </c>
      <c r="J43" s="28">
        <v>0</v>
      </c>
      <c r="K43" s="28"/>
      <c r="L43" s="28"/>
      <c r="M43" s="28"/>
      <c r="N43" s="28"/>
      <c r="O43" s="11"/>
    </row>
    <row r="44" spans="1:15" ht="26.25" thickBot="1">
      <c r="A44" s="37" t="s">
        <v>202</v>
      </c>
      <c r="B44" s="4" t="s">
        <v>203</v>
      </c>
      <c r="C44" s="3" t="s">
        <v>532</v>
      </c>
      <c r="D44" s="11"/>
      <c r="E44" s="11"/>
      <c r="F44" s="11"/>
      <c r="G44" s="11"/>
      <c r="H44" s="17"/>
      <c r="I44" s="11" t="s">
        <v>368</v>
      </c>
      <c r="J44" s="28">
        <v>0</v>
      </c>
      <c r="K44" s="28"/>
      <c r="L44" s="28"/>
      <c r="M44" s="28"/>
      <c r="N44" s="28"/>
      <c r="O44" s="11"/>
    </row>
    <row r="45" spans="1:15" ht="154.5" customHeight="1" thickBot="1">
      <c r="A45" s="37" t="s">
        <v>204</v>
      </c>
      <c r="B45" s="4" t="s">
        <v>205</v>
      </c>
      <c r="C45" s="3" t="s">
        <v>523</v>
      </c>
      <c r="D45" s="11" t="str">
        <f>IF(ISBLANK(PLFSlab),"",PLFSlab)</f>
        <v>1 employee
2 employer
3 self employed, non-agriculture
4 self employed, agriculture
5 member of non-agricultural cooperative
6 member of agricultural association
7 unemployed
8 pensioner
9 pupil, student
10 housewife
11 in military service
12 other (pre-school children, old persons, sick persons)</v>
      </c>
      <c r="E45" s="11" t="s">
        <v>491</v>
      </c>
      <c r="F45" s="11" t="s">
        <v>132</v>
      </c>
      <c r="G45" s="11" t="s">
        <v>197</v>
      </c>
      <c r="H45" s="17"/>
      <c r="I45" s="11"/>
      <c r="J45" s="28">
        <v>31571</v>
      </c>
      <c r="K45" s="28">
        <v>1</v>
      </c>
      <c r="L45" s="28">
        <v>12</v>
      </c>
      <c r="M45" s="28">
        <v>4.567249738854838</v>
      </c>
      <c r="N45" s="28">
        <v>3.357266982476572</v>
      </c>
      <c r="O45" s="11"/>
    </row>
    <row r="46" spans="1:15" ht="153.75" thickBot="1">
      <c r="A46" s="37" t="s">
        <v>206</v>
      </c>
      <c r="B46" s="4" t="s">
        <v>207</v>
      </c>
      <c r="C46" s="3" t="s">
        <v>523</v>
      </c>
      <c r="D46" s="11" t="str">
        <f>IF(ISBLANK(PLFSlab),"",PLFSlab)</f>
        <v>1 employee
2 employer
3 self employed, non-agriculture
4 self employed, agriculture
5 member of non-agricultural cooperative
6 member of agricultural association
7 unemployed
8 pensioner
9 pupil, student
10 housewife
11 in military service
12 other (pre-school children, old persons, sick persons)</v>
      </c>
      <c r="E46" s="11" t="s">
        <v>491</v>
      </c>
      <c r="F46" s="11" t="s">
        <v>133</v>
      </c>
      <c r="G46" s="11" t="s">
        <v>500</v>
      </c>
      <c r="H46" s="17"/>
      <c r="I46" s="11"/>
      <c r="J46" s="28">
        <v>21968</v>
      </c>
      <c r="K46" s="28">
        <v>1</v>
      </c>
      <c r="L46" s="28">
        <v>12</v>
      </c>
      <c r="M46" s="28">
        <v>4.916473993958341</v>
      </c>
      <c r="N46" s="28">
        <v>3.508948637547681</v>
      </c>
      <c r="O46" s="11"/>
    </row>
    <row r="47" spans="1:15" ht="26.25" thickBot="1">
      <c r="A47" s="37" t="s">
        <v>208</v>
      </c>
      <c r="B47" s="4" t="s">
        <v>209</v>
      </c>
      <c r="C47" s="3" t="s">
        <v>532</v>
      </c>
      <c r="D47" s="11"/>
      <c r="E47" s="11"/>
      <c r="F47" s="11"/>
      <c r="G47" s="11"/>
      <c r="H47" s="17"/>
      <c r="I47" s="11" t="s">
        <v>345</v>
      </c>
      <c r="J47" s="28">
        <v>0</v>
      </c>
      <c r="K47" s="28"/>
      <c r="L47" s="28"/>
      <c r="M47" s="28"/>
      <c r="N47" s="28"/>
      <c r="O47" s="11"/>
    </row>
    <row r="48" spans="1:15" ht="26.25" thickBot="1">
      <c r="A48" s="37" t="s">
        <v>210</v>
      </c>
      <c r="B48" s="4" t="s">
        <v>211</v>
      </c>
      <c r="C48" s="3" t="s">
        <v>532</v>
      </c>
      <c r="D48" s="11"/>
      <c r="E48" s="11"/>
      <c r="F48" s="11"/>
      <c r="G48" s="11"/>
      <c r="H48" s="17"/>
      <c r="I48" s="11" t="s">
        <v>345</v>
      </c>
      <c r="J48" s="28">
        <v>0</v>
      </c>
      <c r="K48" s="28"/>
      <c r="L48" s="28"/>
      <c r="M48" s="28"/>
      <c r="N48" s="28"/>
      <c r="O48" s="11"/>
    </row>
    <row r="49" spans="1:15" ht="26.25" thickBot="1">
      <c r="A49" s="37" t="s">
        <v>212</v>
      </c>
      <c r="B49" s="4" t="s">
        <v>213</v>
      </c>
      <c r="C49" s="3" t="s">
        <v>532</v>
      </c>
      <c r="D49" s="11"/>
      <c r="E49" s="11"/>
      <c r="F49" s="11"/>
      <c r="G49" s="11"/>
      <c r="H49" s="17"/>
      <c r="I49" s="11" t="s">
        <v>345</v>
      </c>
      <c r="J49" s="28">
        <v>0</v>
      </c>
      <c r="K49" s="28"/>
      <c r="L49" s="28"/>
      <c r="M49" s="28"/>
      <c r="N49" s="28"/>
      <c r="O49" s="11"/>
    </row>
    <row r="50" spans="1:15" ht="26.25" thickBot="1">
      <c r="A50" s="37" t="s">
        <v>214</v>
      </c>
      <c r="B50" s="4" t="s">
        <v>215</v>
      </c>
      <c r="C50" s="3" t="s">
        <v>532</v>
      </c>
      <c r="D50" s="11"/>
      <c r="E50" s="11"/>
      <c r="F50" s="11"/>
      <c r="G50" s="11"/>
      <c r="H50" s="17"/>
      <c r="I50" s="11" t="s">
        <v>345</v>
      </c>
      <c r="J50" s="28">
        <v>0</v>
      </c>
      <c r="K50" s="28"/>
      <c r="L50" s="28"/>
      <c r="M50" s="28"/>
      <c r="N50" s="28"/>
      <c r="O50" s="11"/>
    </row>
    <row r="51" spans="1:15" ht="26.25" thickBot="1">
      <c r="A51" s="37" t="s">
        <v>240</v>
      </c>
      <c r="B51" s="4" t="s">
        <v>241</v>
      </c>
      <c r="C51" s="3" t="s">
        <v>532</v>
      </c>
      <c r="D51" s="11"/>
      <c r="E51" s="11"/>
      <c r="F51" s="11"/>
      <c r="G51" s="11"/>
      <c r="H51" s="17"/>
      <c r="I51" s="11" t="s">
        <v>345</v>
      </c>
      <c r="J51" s="28">
        <v>0</v>
      </c>
      <c r="K51" s="28"/>
      <c r="L51" s="28"/>
      <c r="M51" s="28"/>
      <c r="N51" s="28"/>
      <c r="O51" s="11"/>
    </row>
    <row r="52" spans="1:15" ht="26.25" thickBot="1">
      <c r="A52" s="37" t="s">
        <v>242</v>
      </c>
      <c r="B52" s="4" t="s">
        <v>243</v>
      </c>
      <c r="C52" s="3" t="s">
        <v>532</v>
      </c>
      <c r="D52" s="11"/>
      <c r="E52" s="11"/>
      <c r="F52" s="11"/>
      <c r="G52" s="11"/>
      <c r="H52" s="17"/>
      <c r="I52" s="11" t="s">
        <v>345</v>
      </c>
      <c r="J52" s="28">
        <v>0</v>
      </c>
      <c r="K52" s="28"/>
      <c r="L52" s="28"/>
      <c r="M52" s="28"/>
      <c r="N52" s="28"/>
      <c r="O52" s="11"/>
    </row>
    <row r="53" spans="1:15" ht="26.25" thickBot="1">
      <c r="A53" s="37" t="s">
        <v>244</v>
      </c>
      <c r="B53" s="4" t="s">
        <v>245</v>
      </c>
      <c r="C53" s="3" t="s">
        <v>532</v>
      </c>
      <c r="D53" s="11"/>
      <c r="E53" s="11"/>
      <c r="F53" s="11"/>
      <c r="G53" s="11"/>
      <c r="H53" s="17"/>
      <c r="I53" s="11" t="s">
        <v>369</v>
      </c>
      <c r="J53" s="28">
        <v>0</v>
      </c>
      <c r="K53" s="28"/>
      <c r="L53" s="28"/>
      <c r="M53" s="28"/>
      <c r="N53" s="28"/>
      <c r="O53" s="11"/>
    </row>
    <row r="54" spans="1:15" ht="26.25" thickBot="1">
      <c r="A54" s="37" t="s">
        <v>246</v>
      </c>
      <c r="B54" s="4" t="s">
        <v>247</v>
      </c>
      <c r="C54" s="3" t="s">
        <v>532</v>
      </c>
      <c r="D54" s="11"/>
      <c r="E54" s="11"/>
      <c r="F54" s="11"/>
      <c r="G54" s="11"/>
      <c r="H54" s="17"/>
      <c r="I54" s="11" t="s">
        <v>369</v>
      </c>
      <c r="J54" s="28">
        <v>0</v>
      </c>
      <c r="K54" s="28"/>
      <c r="L54" s="28"/>
      <c r="M54" s="28"/>
      <c r="N54" s="28"/>
      <c r="O54" s="11"/>
    </row>
    <row r="55" spans="1:15" ht="13.5" thickBot="1">
      <c r="A55" s="55" t="s">
        <v>248</v>
      </c>
      <c r="B55" s="56"/>
      <c r="C55" s="7"/>
      <c r="D55" s="21"/>
      <c r="E55" s="12"/>
      <c r="F55" s="12"/>
      <c r="G55" s="12"/>
      <c r="H55" s="12"/>
      <c r="I55" s="13"/>
      <c r="J55" s="28"/>
      <c r="K55" s="28"/>
      <c r="L55" s="28"/>
      <c r="M55" s="28"/>
      <c r="N55" s="28"/>
      <c r="O55" s="28"/>
    </row>
    <row r="56" spans="1:15" ht="153.75" thickBot="1">
      <c r="A56" s="37" t="s">
        <v>253</v>
      </c>
      <c r="B56" s="4" t="s">
        <v>254</v>
      </c>
      <c r="C56" s="30" t="s">
        <v>523</v>
      </c>
      <c r="D56" s="11"/>
      <c r="E56" s="11" t="s">
        <v>507</v>
      </c>
      <c r="F56" s="31" t="s">
        <v>238</v>
      </c>
      <c r="G56" s="11" t="s">
        <v>336</v>
      </c>
      <c r="H56" s="17"/>
      <c r="I56" s="11" t="s">
        <v>343</v>
      </c>
      <c r="J56" s="28">
        <v>31568</v>
      </c>
      <c r="K56" s="28">
        <v>755</v>
      </c>
      <c r="L56" s="28">
        <v>449092</v>
      </c>
      <c r="M56" s="28">
        <v>21040.6628853148</v>
      </c>
      <c r="N56" s="28">
        <v>11384.066887707319</v>
      </c>
      <c r="O56" s="11"/>
    </row>
    <row r="57" spans="1:15" ht="281.25" customHeight="1" thickBot="1">
      <c r="A57" s="37" t="s">
        <v>255</v>
      </c>
      <c r="B57" s="4" t="s">
        <v>256</v>
      </c>
      <c r="C57" s="30" t="s">
        <v>523</v>
      </c>
      <c r="D57" s="11"/>
      <c r="E57" s="11" t="s">
        <v>507</v>
      </c>
      <c r="F57" s="31" t="s">
        <v>239</v>
      </c>
      <c r="G57" s="11" t="s">
        <v>336</v>
      </c>
      <c r="H57" s="17"/>
      <c r="I57" s="11" t="s">
        <v>343</v>
      </c>
      <c r="J57" s="28">
        <v>28410</v>
      </c>
      <c r="K57" s="28">
        <v>3</v>
      </c>
      <c r="L57" s="28">
        <v>383829</v>
      </c>
      <c r="M57" s="28">
        <v>5264.9632010334</v>
      </c>
      <c r="N57" s="28">
        <v>9465.449680904881</v>
      </c>
      <c r="O57" s="11" t="s">
        <v>295</v>
      </c>
    </row>
    <row r="58" spans="1:15" ht="345.75" customHeight="1" thickBot="1">
      <c r="A58" s="37" t="s">
        <v>257</v>
      </c>
      <c r="B58" s="4" t="s">
        <v>258</v>
      </c>
      <c r="C58" s="30" t="s">
        <v>523</v>
      </c>
      <c r="D58" s="11"/>
      <c r="E58" s="11" t="s">
        <v>507</v>
      </c>
      <c r="F58" s="31" t="s">
        <v>627</v>
      </c>
      <c r="G58" s="11" t="s">
        <v>336</v>
      </c>
      <c r="H58" s="17"/>
      <c r="I58" s="11" t="s">
        <v>343</v>
      </c>
      <c r="J58" s="28">
        <v>18108</v>
      </c>
      <c r="K58" s="28">
        <v>12</v>
      </c>
      <c r="L58" s="28">
        <v>123990</v>
      </c>
      <c r="M58" s="28">
        <v>3465.2250678367777</v>
      </c>
      <c r="N58" s="28">
        <v>5104.0498539602695</v>
      </c>
      <c r="O58" s="11"/>
    </row>
    <row r="59" spans="1:15" ht="220.5" customHeight="1" thickBot="1">
      <c r="A59" s="37" t="s">
        <v>259</v>
      </c>
      <c r="B59" s="4" t="s">
        <v>260</v>
      </c>
      <c r="C59" s="30" t="s">
        <v>523</v>
      </c>
      <c r="D59" s="11"/>
      <c r="E59" s="11" t="s">
        <v>507</v>
      </c>
      <c r="F59" s="31" t="s">
        <v>628</v>
      </c>
      <c r="G59" s="11" t="s">
        <v>336</v>
      </c>
      <c r="H59" s="17"/>
      <c r="I59" s="11"/>
      <c r="J59" s="28">
        <v>19894</v>
      </c>
      <c r="K59" s="28">
        <v>13</v>
      </c>
      <c r="L59" s="28">
        <v>2315575</v>
      </c>
      <c r="M59" s="28">
        <v>3438.400216047125</v>
      </c>
      <c r="N59" s="28">
        <v>23721.668176877814</v>
      </c>
      <c r="O59" s="11"/>
    </row>
    <row r="60" spans="1:15" ht="39" thickBot="1">
      <c r="A60" s="37" t="s">
        <v>261</v>
      </c>
      <c r="B60" s="4" t="s">
        <v>262</v>
      </c>
      <c r="C60" s="30" t="s">
        <v>532</v>
      </c>
      <c r="D60" s="11"/>
      <c r="E60" s="11"/>
      <c r="F60" s="31"/>
      <c r="G60" s="11"/>
      <c r="H60" s="17"/>
      <c r="I60" s="11" t="s">
        <v>606</v>
      </c>
      <c r="J60" s="28">
        <v>0</v>
      </c>
      <c r="K60" s="28"/>
      <c r="L60" s="28"/>
      <c r="M60" s="28"/>
      <c r="N60" s="28"/>
      <c r="O60" s="11"/>
    </row>
    <row r="61" spans="1:15" ht="141" thickBot="1">
      <c r="A61" s="37" t="s">
        <v>263</v>
      </c>
      <c r="B61" s="4" t="s">
        <v>264</v>
      </c>
      <c r="C61" s="30" t="s">
        <v>523</v>
      </c>
      <c r="D61" s="11"/>
      <c r="E61" s="11" t="s">
        <v>507</v>
      </c>
      <c r="F61" s="31" t="s">
        <v>216</v>
      </c>
      <c r="G61" s="11" t="s">
        <v>336</v>
      </c>
      <c r="H61" s="17"/>
      <c r="I61" s="11"/>
      <c r="J61" s="28">
        <v>1890</v>
      </c>
      <c r="K61" s="28">
        <v>41</v>
      </c>
      <c r="L61" s="28">
        <v>89900</v>
      </c>
      <c r="M61" s="28">
        <v>3719.3818118447016</v>
      </c>
      <c r="N61" s="28">
        <v>6329.9507513436165</v>
      </c>
      <c r="O61" s="11"/>
    </row>
    <row r="62" spans="1:15" ht="166.5" thickBot="1">
      <c r="A62" s="37" t="s">
        <v>265</v>
      </c>
      <c r="B62" s="4" t="s">
        <v>266</v>
      </c>
      <c r="C62" s="30" t="s">
        <v>523</v>
      </c>
      <c r="D62" s="11"/>
      <c r="E62" s="11" t="s">
        <v>507</v>
      </c>
      <c r="F62" s="31" t="s">
        <v>629</v>
      </c>
      <c r="G62" s="11" t="s">
        <v>336</v>
      </c>
      <c r="H62" s="17"/>
      <c r="I62" s="11"/>
      <c r="J62" s="28">
        <v>12003</v>
      </c>
      <c r="K62" s="28">
        <v>12</v>
      </c>
      <c r="L62" s="28">
        <v>76979</v>
      </c>
      <c r="M62" s="28">
        <v>1476.4488139849593</v>
      </c>
      <c r="N62" s="28">
        <v>2871.1165712516363</v>
      </c>
      <c r="O62" s="11"/>
    </row>
    <row r="63" spans="1:15" ht="269.25" customHeight="1" thickBot="1">
      <c r="A63" s="37" t="s">
        <v>249</v>
      </c>
      <c r="B63" s="4" t="s">
        <v>252</v>
      </c>
      <c r="C63" s="30" t="s">
        <v>523</v>
      </c>
      <c r="D63" s="11"/>
      <c r="E63" s="11" t="s">
        <v>507</v>
      </c>
      <c r="F63" s="31" t="s">
        <v>630</v>
      </c>
      <c r="G63" s="11" t="s">
        <v>337</v>
      </c>
      <c r="H63" s="17"/>
      <c r="I63" s="11" t="s">
        <v>335</v>
      </c>
      <c r="J63" s="28">
        <v>31571</v>
      </c>
      <c r="K63" s="28">
        <v>755</v>
      </c>
      <c r="L63" s="28">
        <v>2344575</v>
      </c>
      <c r="M63" s="28">
        <v>41197.60276297927</v>
      </c>
      <c r="N63" s="28">
        <v>36490.52469670675</v>
      </c>
      <c r="O63" s="11"/>
    </row>
    <row r="64" spans="1:15" ht="13.5" thickBot="1">
      <c r="A64" s="55" t="s">
        <v>267</v>
      </c>
      <c r="B64" s="56"/>
      <c r="C64" s="7"/>
      <c r="D64" s="21"/>
      <c r="E64" s="12"/>
      <c r="F64" s="12"/>
      <c r="G64" s="12"/>
      <c r="H64" s="12"/>
      <c r="I64" s="13"/>
      <c r="J64" s="28"/>
      <c r="K64" s="28"/>
      <c r="L64" s="28"/>
      <c r="M64" s="28"/>
      <c r="N64" s="28"/>
      <c r="O64" s="28"/>
    </row>
    <row r="65" spans="1:15" ht="192" thickBot="1">
      <c r="A65" s="37" t="s">
        <v>268</v>
      </c>
      <c r="B65" s="4" t="s">
        <v>269</v>
      </c>
      <c r="C65" s="30" t="s">
        <v>523</v>
      </c>
      <c r="D65" s="11"/>
      <c r="E65" s="11" t="s">
        <v>507</v>
      </c>
      <c r="F65" s="11" t="s">
        <v>631</v>
      </c>
      <c r="G65" s="11" t="s">
        <v>338</v>
      </c>
      <c r="H65" s="17" t="s">
        <v>473</v>
      </c>
      <c r="I65" s="11" t="s">
        <v>307</v>
      </c>
      <c r="J65" s="28">
        <v>16288</v>
      </c>
      <c r="K65" s="28">
        <v>1216</v>
      </c>
      <c r="L65" s="28">
        <v>347991</v>
      </c>
      <c r="M65" s="28">
        <v>41165.51668518247</v>
      </c>
      <c r="N65" s="28">
        <v>26664.35435876682</v>
      </c>
      <c r="O65" s="11"/>
    </row>
    <row r="66" spans="1:15" ht="26.25" thickBot="1">
      <c r="A66" s="37" t="s">
        <v>270</v>
      </c>
      <c r="B66" s="4" t="s">
        <v>271</v>
      </c>
      <c r="C66" s="30" t="s">
        <v>532</v>
      </c>
      <c r="D66" s="11"/>
      <c r="E66" s="11"/>
      <c r="F66" s="11"/>
      <c r="G66" s="11"/>
      <c r="H66" s="17"/>
      <c r="I66" s="11"/>
      <c r="J66" s="28">
        <v>0</v>
      </c>
      <c r="K66" s="28"/>
      <c r="L66" s="28"/>
      <c r="M66" s="28"/>
      <c r="N66" s="28"/>
      <c r="O66" s="11"/>
    </row>
    <row r="67" spans="1:15" ht="26.25" thickBot="1">
      <c r="A67" s="38" t="s">
        <v>272</v>
      </c>
      <c r="B67" s="32" t="s">
        <v>273</v>
      </c>
      <c r="C67" s="30" t="s">
        <v>532</v>
      </c>
      <c r="D67" s="11"/>
      <c r="E67" s="11"/>
      <c r="F67" s="11"/>
      <c r="G67" s="11"/>
      <c r="H67" s="17"/>
      <c r="I67" s="11" t="s">
        <v>345</v>
      </c>
      <c r="J67" s="28">
        <v>0</v>
      </c>
      <c r="K67" s="28"/>
      <c r="L67" s="28"/>
      <c r="M67" s="28"/>
      <c r="N67" s="28"/>
      <c r="O67" s="11"/>
    </row>
    <row r="68" spans="1:15" ht="39" thickBot="1">
      <c r="A68" s="38" t="s">
        <v>274</v>
      </c>
      <c r="B68" s="32" t="s">
        <v>275</v>
      </c>
      <c r="C68" s="30" t="s">
        <v>532</v>
      </c>
      <c r="D68" s="11"/>
      <c r="E68" s="11"/>
      <c r="F68" s="11"/>
      <c r="G68" s="11"/>
      <c r="H68" s="17"/>
      <c r="I68" s="11" t="s">
        <v>345</v>
      </c>
      <c r="J68" s="28">
        <v>0</v>
      </c>
      <c r="K68" s="28"/>
      <c r="L68" s="28"/>
      <c r="M68" s="28"/>
      <c r="N68" s="28"/>
      <c r="O68" s="11"/>
    </row>
    <row r="69" spans="1:15" ht="90" thickBot="1">
      <c r="A69" s="38" t="s">
        <v>276</v>
      </c>
      <c r="B69" s="32" t="s">
        <v>277</v>
      </c>
      <c r="C69" s="30" t="s">
        <v>523</v>
      </c>
      <c r="D69" s="11"/>
      <c r="E69" s="11" t="s">
        <v>507</v>
      </c>
      <c r="F69" s="11" t="s">
        <v>632</v>
      </c>
      <c r="G69" s="11" t="s">
        <v>338</v>
      </c>
      <c r="H69" s="17" t="s">
        <v>473</v>
      </c>
      <c r="I69" s="11" t="s">
        <v>308</v>
      </c>
      <c r="J69" s="28">
        <v>31404</v>
      </c>
      <c r="K69" s="28">
        <v>11</v>
      </c>
      <c r="L69" s="28">
        <v>2389039</v>
      </c>
      <c r="M69" s="28">
        <v>14452.922665043556</v>
      </c>
      <c r="N69" s="28">
        <v>25481.386546664457</v>
      </c>
      <c r="O69" s="11"/>
    </row>
    <row r="70" spans="1:15" ht="153.75" thickBot="1">
      <c r="A70" s="38" t="s">
        <v>278</v>
      </c>
      <c r="B70" s="32" t="s">
        <v>484</v>
      </c>
      <c r="C70" s="3" t="s">
        <v>523</v>
      </c>
      <c r="D70" s="11"/>
      <c r="E70" s="11" t="s">
        <v>507</v>
      </c>
      <c r="F70" s="11" t="s">
        <v>633</v>
      </c>
      <c r="G70" s="11" t="s">
        <v>338</v>
      </c>
      <c r="H70" s="17" t="s">
        <v>473</v>
      </c>
      <c r="I70" s="11" t="s">
        <v>106</v>
      </c>
      <c r="J70" s="28">
        <v>3994</v>
      </c>
      <c r="K70" s="28">
        <v>95</v>
      </c>
      <c r="L70" s="28">
        <v>2257647</v>
      </c>
      <c r="M70" s="28">
        <v>17829.063034785246</v>
      </c>
      <c r="N70" s="28">
        <v>72637.36750487704</v>
      </c>
      <c r="O70" s="11"/>
    </row>
    <row r="71" spans="1:15" ht="64.5" thickBot="1">
      <c r="A71" s="38" t="s">
        <v>279</v>
      </c>
      <c r="B71" s="32" t="s">
        <v>280</v>
      </c>
      <c r="C71" s="30" t="s">
        <v>523</v>
      </c>
      <c r="D71" s="11"/>
      <c r="E71" s="11" t="s">
        <v>507</v>
      </c>
      <c r="F71" s="31" t="s">
        <v>634</v>
      </c>
      <c r="G71" s="11" t="s">
        <v>338</v>
      </c>
      <c r="H71" s="17" t="s">
        <v>473</v>
      </c>
      <c r="I71" s="11" t="s">
        <v>306</v>
      </c>
      <c r="J71" s="28">
        <v>1908</v>
      </c>
      <c r="K71" s="28">
        <v>15</v>
      </c>
      <c r="L71" s="28">
        <v>164005</v>
      </c>
      <c r="M71" s="28">
        <v>2768.0067251596874</v>
      </c>
      <c r="N71" s="28">
        <v>6613.351775523907</v>
      </c>
      <c r="O71" s="11"/>
    </row>
    <row r="72" spans="1:15" ht="39" thickBot="1">
      <c r="A72" s="38" t="s">
        <v>281</v>
      </c>
      <c r="B72" s="32" t="s">
        <v>282</v>
      </c>
      <c r="C72" s="3" t="s">
        <v>532</v>
      </c>
      <c r="D72" s="11"/>
      <c r="E72" s="11"/>
      <c r="F72" s="31"/>
      <c r="G72" s="11"/>
      <c r="H72" s="17"/>
      <c r="I72" s="11" t="s">
        <v>345</v>
      </c>
      <c r="J72" s="28">
        <v>0</v>
      </c>
      <c r="K72" s="28"/>
      <c r="L72" s="28"/>
      <c r="M72" s="28"/>
      <c r="N72" s="28"/>
      <c r="O72" s="11"/>
    </row>
    <row r="73" spans="1:15" ht="90" thickBot="1">
      <c r="A73" s="38" t="s">
        <v>283</v>
      </c>
      <c r="B73" s="32" t="s">
        <v>284</v>
      </c>
      <c r="C73" s="30" t="s">
        <v>523</v>
      </c>
      <c r="D73" s="11"/>
      <c r="E73" s="11" t="s">
        <v>507</v>
      </c>
      <c r="F73" s="31" t="s">
        <v>635</v>
      </c>
      <c r="G73" s="11" t="s">
        <v>338</v>
      </c>
      <c r="H73" s="17" t="s">
        <v>473</v>
      </c>
      <c r="I73" s="11"/>
      <c r="J73" s="39">
        <v>325</v>
      </c>
      <c r="K73" s="39">
        <v>37</v>
      </c>
      <c r="L73" s="39">
        <v>406249</v>
      </c>
      <c r="M73" s="39">
        <v>15327.88293423601</v>
      </c>
      <c r="N73" s="39">
        <v>27912.7224021746</v>
      </c>
      <c r="O73" s="11"/>
    </row>
    <row r="74" spans="1:15" ht="26.25" thickBot="1">
      <c r="A74" s="38" t="s">
        <v>134</v>
      </c>
      <c r="B74" s="32" t="s">
        <v>135</v>
      </c>
      <c r="C74" s="30" t="s">
        <v>532</v>
      </c>
      <c r="D74" s="11"/>
      <c r="E74" s="11"/>
      <c r="F74" s="31"/>
      <c r="G74" s="11"/>
      <c r="H74" s="17"/>
      <c r="I74" s="11" t="s">
        <v>250</v>
      </c>
      <c r="J74" s="39"/>
      <c r="K74" s="39"/>
      <c r="L74" s="39"/>
      <c r="M74" s="39"/>
      <c r="N74" s="39"/>
      <c r="O74" s="11"/>
    </row>
    <row r="75" spans="1:15" ht="13.5" thickBot="1">
      <c r="A75" s="38" t="s">
        <v>178</v>
      </c>
      <c r="B75" s="32" t="s">
        <v>179</v>
      </c>
      <c r="C75" s="30" t="s">
        <v>532</v>
      </c>
      <c r="D75" s="11"/>
      <c r="E75" s="11"/>
      <c r="F75" s="31"/>
      <c r="G75" s="11"/>
      <c r="H75" s="17"/>
      <c r="I75" s="11" t="s">
        <v>250</v>
      </c>
      <c r="J75" s="39"/>
      <c r="K75" s="39"/>
      <c r="L75" s="39"/>
      <c r="M75" s="39"/>
      <c r="N75" s="39"/>
      <c r="O75" s="11"/>
    </row>
    <row r="76" spans="1:15" ht="13.5" thickBot="1">
      <c r="A76" s="38" t="s">
        <v>180</v>
      </c>
      <c r="B76" s="32" t="s">
        <v>181</v>
      </c>
      <c r="C76" s="30" t="s">
        <v>532</v>
      </c>
      <c r="D76" s="11"/>
      <c r="E76" s="11"/>
      <c r="F76" s="11"/>
      <c r="G76" s="11"/>
      <c r="H76" s="17"/>
      <c r="I76" s="11" t="s">
        <v>250</v>
      </c>
      <c r="J76" s="39"/>
      <c r="K76" s="39"/>
      <c r="L76" s="39"/>
      <c r="M76" s="39"/>
      <c r="N76" s="39"/>
      <c r="O76" s="11"/>
    </row>
    <row r="77" spans="1:15" ht="13.5" thickBot="1">
      <c r="A77" s="38" t="s">
        <v>182</v>
      </c>
      <c r="B77" s="32" t="s">
        <v>183</v>
      </c>
      <c r="C77" s="30" t="s">
        <v>532</v>
      </c>
      <c r="D77" s="11"/>
      <c r="E77" s="11"/>
      <c r="F77" s="31"/>
      <c r="G77" s="11"/>
      <c r="H77" s="17"/>
      <c r="I77" s="11" t="s">
        <v>250</v>
      </c>
      <c r="J77" s="39"/>
      <c r="K77" s="39"/>
      <c r="L77" s="39"/>
      <c r="M77" s="39"/>
      <c r="N77" s="39"/>
      <c r="O77" s="11"/>
    </row>
    <row r="78" spans="1:15" ht="26.25" thickBot="1">
      <c r="A78" s="38" t="s">
        <v>184</v>
      </c>
      <c r="B78" s="32" t="s">
        <v>185</v>
      </c>
      <c r="C78" s="30" t="s">
        <v>532</v>
      </c>
      <c r="D78" s="11"/>
      <c r="E78" s="11"/>
      <c r="F78" s="31"/>
      <c r="G78" s="11"/>
      <c r="H78" s="17"/>
      <c r="I78" s="11" t="s">
        <v>250</v>
      </c>
      <c r="J78" s="39"/>
      <c r="K78" s="39"/>
      <c r="L78" s="39"/>
      <c r="M78" s="39"/>
      <c r="N78" s="39"/>
      <c r="O78" s="11"/>
    </row>
    <row r="79" spans="1:15" ht="13.5" thickBot="1">
      <c r="A79" s="38" t="s">
        <v>496</v>
      </c>
      <c r="B79" s="32" t="s">
        <v>143</v>
      </c>
      <c r="C79" s="30" t="s">
        <v>532</v>
      </c>
      <c r="D79" s="11"/>
      <c r="E79" s="11"/>
      <c r="F79" s="31"/>
      <c r="G79" s="11"/>
      <c r="H79" s="17"/>
      <c r="I79" s="11" t="s">
        <v>250</v>
      </c>
      <c r="J79" s="28"/>
      <c r="K79" s="28"/>
      <c r="L79" s="28"/>
      <c r="M79" s="28"/>
      <c r="N79" s="28"/>
      <c r="O79" s="11"/>
    </row>
    <row r="80" spans="1:15" ht="26.25" thickBot="1">
      <c r="A80" s="38" t="s">
        <v>285</v>
      </c>
      <c r="B80" s="32" t="s">
        <v>286</v>
      </c>
      <c r="C80" s="30" t="s">
        <v>532</v>
      </c>
      <c r="D80" s="4"/>
      <c r="E80" s="31"/>
      <c r="F80" s="31"/>
      <c r="G80" s="11"/>
      <c r="H80" s="17"/>
      <c r="I80" s="11" t="s">
        <v>345</v>
      </c>
      <c r="J80" s="28">
        <v>0</v>
      </c>
      <c r="K80" s="28"/>
      <c r="L80" s="28"/>
      <c r="M80" s="28"/>
      <c r="N80" s="28"/>
      <c r="O80" s="11"/>
    </row>
    <row r="81" spans="1:15" ht="39" thickBot="1">
      <c r="A81" s="38" t="s">
        <v>287</v>
      </c>
      <c r="B81" s="32" t="s">
        <v>502</v>
      </c>
      <c r="C81" s="30" t="s">
        <v>532</v>
      </c>
      <c r="D81" s="11"/>
      <c r="E81" s="11"/>
      <c r="F81" s="31"/>
      <c r="G81" s="11"/>
      <c r="H81" s="17"/>
      <c r="I81" s="11" t="s">
        <v>345</v>
      </c>
      <c r="J81" s="28">
        <v>0</v>
      </c>
      <c r="K81" s="28"/>
      <c r="L81" s="28"/>
      <c r="M81" s="28"/>
      <c r="N81" s="28"/>
      <c r="O81" s="11"/>
    </row>
    <row r="82" spans="1:15" ht="115.5" thickBot="1">
      <c r="A82" s="38" t="s">
        <v>503</v>
      </c>
      <c r="B82" s="32" t="s">
        <v>504</v>
      </c>
      <c r="C82" s="30" t="s">
        <v>523</v>
      </c>
      <c r="D82" s="11"/>
      <c r="E82" s="11" t="s">
        <v>507</v>
      </c>
      <c r="F82" s="11" t="s">
        <v>636</v>
      </c>
      <c r="G82" s="11" t="s">
        <v>339</v>
      </c>
      <c r="H82" s="17"/>
      <c r="I82" s="11" t="s">
        <v>303</v>
      </c>
      <c r="J82" s="28">
        <v>17085</v>
      </c>
      <c r="K82" s="28">
        <v>29</v>
      </c>
      <c r="L82" s="28">
        <v>259080</v>
      </c>
      <c r="M82" s="28">
        <v>8726.75291352264</v>
      </c>
      <c r="N82" s="28">
        <v>7457.287291547511</v>
      </c>
      <c r="O82" s="11"/>
    </row>
    <row r="83" spans="1:15" ht="64.5" thickBot="1">
      <c r="A83" s="38" t="s">
        <v>505</v>
      </c>
      <c r="B83" s="32" t="s">
        <v>607</v>
      </c>
      <c r="C83" s="30" t="s">
        <v>523</v>
      </c>
      <c r="D83" s="11"/>
      <c r="E83" s="11" t="s">
        <v>507</v>
      </c>
      <c r="F83" s="11" t="s">
        <v>637</v>
      </c>
      <c r="G83" s="11" t="s">
        <v>339</v>
      </c>
      <c r="H83" s="17"/>
      <c r="I83" s="11" t="s">
        <v>304</v>
      </c>
      <c r="J83" s="28">
        <v>973</v>
      </c>
      <c r="K83" s="28">
        <v>30</v>
      </c>
      <c r="L83" s="28">
        <v>20454</v>
      </c>
      <c r="M83" s="28">
        <v>2328.5776440528557</v>
      </c>
      <c r="N83" s="28">
        <v>2261.8736622422757</v>
      </c>
      <c r="O83" s="11"/>
    </row>
    <row r="84" spans="1:15" ht="102.75" thickBot="1">
      <c r="A84" s="38" t="s">
        <v>608</v>
      </c>
      <c r="B84" s="32" t="s">
        <v>609</v>
      </c>
      <c r="C84" s="30" t="s">
        <v>523</v>
      </c>
      <c r="D84" s="11"/>
      <c r="E84" s="11" t="s">
        <v>507</v>
      </c>
      <c r="F84" s="11" t="s">
        <v>638</v>
      </c>
      <c r="G84" s="11" t="s">
        <v>340</v>
      </c>
      <c r="H84" s="17"/>
      <c r="I84" s="11" t="s">
        <v>302</v>
      </c>
      <c r="J84" s="28">
        <v>16086</v>
      </c>
      <c r="K84" s="28">
        <v>59</v>
      </c>
      <c r="L84" s="28">
        <v>10099</v>
      </c>
      <c r="M84" s="28">
        <v>1515.1084470705323</v>
      </c>
      <c r="N84" s="28">
        <v>932.2883743047395</v>
      </c>
      <c r="O84" s="11"/>
    </row>
    <row r="85" spans="1:15" ht="90" thickBot="1">
      <c r="A85" s="38" t="s">
        <v>610</v>
      </c>
      <c r="B85" s="32" t="s">
        <v>611</v>
      </c>
      <c r="C85" s="30" t="s">
        <v>523</v>
      </c>
      <c r="D85" s="11"/>
      <c r="E85" s="11" t="s">
        <v>507</v>
      </c>
      <c r="F85" s="11" t="s">
        <v>107</v>
      </c>
      <c r="G85" s="11" t="s">
        <v>339</v>
      </c>
      <c r="H85" s="17"/>
      <c r="I85" s="11" t="s">
        <v>305</v>
      </c>
      <c r="J85" s="28">
        <v>483</v>
      </c>
      <c r="K85" s="28">
        <v>4</v>
      </c>
      <c r="L85" s="28">
        <v>210574</v>
      </c>
      <c r="M85" s="28">
        <v>2978.5216978527774</v>
      </c>
      <c r="N85" s="28">
        <v>9987.540463024594</v>
      </c>
      <c r="O85" s="11"/>
    </row>
    <row r="86" spans="1:15" ht="13.5" thickBot="1">
      <c r="A86" s="38" t="s">
        <v>612</v>
      </c>
      <c r="B86" s="32" t="s">
        <v>613</v>
      </c>
      <c r="C86" s="30" t="s">
        <v>532</v>
      </c>
      <c r="D86" s="11"/>
      <c r="E86" s="31"/>
      <c r="F86" s="31"/>
      <c r="G86" s="11"/>
      <c r="H86" s="17"/>
      <c r="I86" s="11" t="s">
        <v>345</v>
      </c>
      <c r="J86" s="28">
        <v>0</v>
      </c>
      <c r="K86" s="28"/>
      <c r="L86" s="28"/>
      <c r="M86" s="28"/>
      <c r="N86" s="28"/>
      <c r="O86" s="11"/>
    </row>
    <row r="87" spans="1:15" ht="77.25" thickBot="1">
      <c r="A87" s="38" t="s">
        <v>614</v>
      </c>
      <c r="B87" s="32" t="s">
        <v>615</v>
      </c>
      <c r="C87" s="30" t="s">
        <v>523</v>
      </c>
      <c r="D87" s="11"/>
      <c r="E87" s="11" t="s">
        <v>507</v>
      </c>
      <c r="F87" s="31" t="s">
        <v>639</v>
      </c>
      <c r="G87" s="11" t="s">
        <v>338</v>
      </c>
      <c r="H87" s="17" t="s">
        <v>473</v>
      </c>
      <c r="I87" s="11" t="s">
        <v>315</v>
      </c>
      <c r="J87" s="28">
        <v>174</v>
      </c>
      <c r="K87" s="28">
        <v>693</v>
      </c>
      <c r="L87" s="28">
        <v>54954</v>
      </c>
      <c r="M87" s="28">
        <v>14671.201654856188</v>
      </c>
      <c r="N87" s="28">
        <v>10050.020988656364</v>
      </c>
      <c r="O87" s="11"/>
    </row>
    <row r="88" spans="1:15" ht="51.75" thickBot="1">
      <c r="A88" s="38" t="s">
        <v>616</v>
      </c>
      <c r="B88" s="32" t="s">
        <v>617</v>
      </c>
      <c r="C88" s="30" t="s">
        <v>532</v>
      </c>
      <c r="D88" s="11"/>
      <c r="E88" s="11"/>
      <c r="F88" s="31"/>
      <c r="G88" s="11"/>
      <c r="H88" s="17"/>
      <c r="I88" s="11" t="s">
        <v>316</v>
      </c>
      <c r="J88" s="28">
        <v>0</v>
      </c>
      <c r="K88" s="28"/>
      <c r="L88" s="28"/>
      <c r="M88" s="28"/>
      <c r="N88" s="28"/>
      <c r="O88" s="11"/>
    </row>
    <row r="89" spans="1:15" ht="13.5" thickBot="1">
      <c r="A89" s="38" t="s">
        <v>618</v>
      </c>
      <c r="B89" s="32" t="s">
        <v>619</v>
      </c>
      <c r="C89" s="30" t="s">
        <v>532</v>
      </c>
      <c r="D89" s="11"/>
      <c r="E89" s="11"/>
      <c r="F89" s="31"/>
      <c r="G89" s="11"/>
      <c r="H89" s="17"/>
      <c r="I89" s="11" t="s">
        <v>234</v>
      </c>
      <c r="J89" s="28">
        <v>0</v>
      </c>
      <c r="K89" s="28"/>
      <c r="L89" s="28"/>
      <c r="M89" s="28"/>
      <c r="N89" s="28"/>
      <c r="O89" s="11"/>
    </row>
    <row r="90" spans="1:15" ht="64.5" thickBot="1">
      <c r="A90" s="38" t="s">
        <v>620</v>
      </c>
      <c r="B90" s="32" t="s">
        <v>621</v>
      </c>
      <c r="C90" s="30" t="s">
        <v>523</v>
      </c>
      <c r="D90" s="11"/>
      <c r="E90" s="11" t="s">
        <v>481</v>
      </c>
      <c r="F90" s="11" t="s">
        <v>370</v>
      </c>
      <c r="G90" s="11" t="s">
        <v>338</v>
      </c>
      <c r="H90" s="17" t="s">
        <v>473</v>
      </c>
      <c r="I90" s="11"/>
      <c r="J90" s="28">
        <v>15447</v>
      </c>
      <c r="K90" s="28">
        <v>444</v>
      </c>
      <c r="L90" s="28">
        <v>96363</v>
      </c>
      <c r="M90" s="28">
        <v>12417.29966826727</v>
      </c>
      <c r="N90" s="28">
        <v>8062.879844942928</v>
      </c>
      <c r="O90" s="11"/>
    </row>
    <row r="91" spans="1:15" ht="64.5" thickBot="1">
      <c r="A91" s="38" t="s">
        <v>622</v>
      </c>
      <c r="B91" s="32" t="s">
        <v>623</v>
      </c>
      <c r="C91" s="30" t="s">
        <v>523</v>
      </c>
      <c r="D91" s="11"/>
      <c r="E91" s="11" t="s">
        <v>507</v>
      </c>
      <c r="F91" s="31" t="s">
        <v>640</v>
      </c>
      <c r="G91" s="11" t="s">
        <v>338</v>
      </c>
      <c r="H91" s="17" t="s">
        <v>473</v>
      </c>
      <c r="I91" s="11" t="s">
        <v>296</v>
      </c>
      <c r="J91" s="28">
        <v>9574</v>
      </c>
      <c r="K91" s="28">
        <v>375</v>
      </c>
      <c r="L91" s="28">
        <v>96363</v>
      </c>
      <c r="M91" s="28">
        <v>15512.548377634372</v>
      </c>
      <c r="N91" s="28">
        <v>7215.087049895361</v>
      </c>
      <c r="O91" s="11"/>
    </row>
    <row r="92" spans="1:15" ht="26.25" thickBot="1">
      <c r="A92" s="38" t="s">
        <v>624</v>
      </c>
      <c r="B92" s="32" t="s">
        <v>625</v>
      </c>
      <c r="C92" s="30" t="s">
        <v>532</v>
      </c>
      <c r="D92" s="11"/>
      <c r="E92" s="11"/>
      <c r="F92" s="31"/>
      <c r="G92" s="11"/>
      <c r="H92" s="17"/>
      <c r="I92" s="11" t="s">
        <v>317</v>
      </c>
      <c r="J92" s="28">
        <v>0</v>
      </c>
      <c r="K92" s="28"/>
      <c r="L92" s="28"/>
      <c r="M92" s="28"/>
      <c r="N92" s="28"/>
      <c r="O92" s="11"/>
    </row>
    <row r="93" spans="1:15" ht="39" customHeight="1" thickBot="1">
      <c r="A93" s="38" t="s">
        <v>626</v>
      </c>
      <c r="B93" s="32" t="s">
        <v>0</v>
      </c>
      <c r="C93" s="30" t="s">
        <v>532</v>
      </c>
      <c r="D93" s="11"/>
      <c r="E93" s="11"/>
      <c r="F93" s="31"/>
      <c r="G93" s="11"/>
      <c r="H93" s="17"/>
      <c r="I93" s="11" t="s">
        <v>318</v>
      </c>
      <c r="J93" s="28">
        <v>0</v>
      </c>
      <c r="K93" s="28"/>
      <c r="L93" s="28"/>
      <c r="M93" s="28"/>
      <c r="N93" s="28"/>
      <c r="O93" s="11"/>
    </row>
    <row r="94" spans="1:15" ht="64.5" thickBot="1">
      <c r="A94" s="38" t="s">
        <v>1</v>
      </c>
      <c r="B94" s="32" t="s">
        <v>2</v>
      </c>
      <c r="C94" s="30" t="s">
        <v>523</v>
      </c>
      <c r="D94" s="11"/>
      <c r="E94" s="11" t="s">
        <v>507</v>
      </c>
      <c r="F94" s="31" t="s">
        <v>641</v>
      </c>
      <c r="G94" s="11" t="s">
        <v>338</v>
      </c>
      <c r="H94" s="17" t="s">
        <v>473</v>
      </c>
      <c r="I94" s="11" t="s">
        <v>297</v>
      </c>
      <c r="J94" s="28">
        <v>2171</v>
      </c>
      <c r="K94" s="28">
        <v>351</v>
      </c>
      <c r="L94" s="28">
        <v>34561</v>
      </c>
      <c r="M94" s="28">
        <v>6379.911465966699</v>
      </c>
      <c r="N94" s="28">
        <v>2258.655530123629</v>
      </c>
      <c r="O94" s="11"/>
    </row>
    <row r="95" spans="1:15" ht="102.75" thickBot="1">
      <c r="A95" s="38" t="s">
        <v>3</v>
      </c>
      <c r="B95" s="32" t="s">
        <v>4</v>
      </c>
      <c r="C95" s="30" t="s">
        <v>523</v>
      </c>
      <c r="D95" s="11"/>
      <c r="E95" s="11" t="s">
        <v>507</v>
      </c>
      <c r="F95" s="31" t="s">
        <v>642</v>
      </c>
      <c r="G95" s="11" t="s">
        <v>338</v>
      </c>
      <c r="H95" s="17" t="s">
        <v>473</v>
      </c>
      <c r="I95" s="11" t="s">
        <v>298</v>
      </c>
      <c r="J95" s="28">
        <v>6673</v>
      </c>
      <c r="K95" s="28">
        <v>348</v>
      </c>
      <c r="L95" s="28">
        <v>36134</v>
      </c>
      <c r="M95" s="28">
        <v>4362.807236767824</v>
      </c>
      <c r="N95" s="28">
        <v>4126.422876052431</v>
      </c>
      <c r="O95" s="11"/>
    </row>
    <row r="96" spans="1:15" ht="64.5" thickBot="1">
      <c r="A96" s="38" t="s">
        <v>5</v>
      </c>
      <c r="B96" s="32" t="s">
        <v>6</v>
      </c>
      <c r="C96" s="30" t="s">
        <v>523</v>
      </c>
      <c r="D96" s="11"/>
      <c r="E96" s="11" t="s">
        <v>481</v>
      </c>
      <c r="F96" s="31" t="s">
        <v>371</v>
      </c>
      <c r="G96" s="11" t="s">
        <v>338</v>
      </c>
      <c r="H96" s="17" t="s">
        <v>473</v>
      </c>
      <c r="I96" s="11"/>
      <c r="J96" s="28">
        <v>11099</v>
      </c>
      <c r="K96" s="28">
        <v>265</v>
      </c>
      <c r="L96" s="28">
        <v>16608</v>
      </c>
      <c r="M96" s="28">
        <v>1522.3253370569764</v>
      </c>
      <c r="N96" s="28">
        <v>924.2595832419636</v>
      </c>
      <c r="O96" s="11"/>
    </row>
    <row r="97" spans="1:15" ht="64.5" thickBot="1">
      <c r="A97" s="38" t="s">
        <v>7</v>
      </c>
      <c r="B97" s="32" t="s">
        <v>8</v>
      </c>
      <c r="C97" s="30" t="s">
        <v>523</v>
      </c>
      <c r="D97" s="11"/>
      <c r="E97" s="11" t="s">
        <v>507</v>
      </c>
      <c r="F97" s="31" t="s">
        <v>643</v>
      </c>
      <c r="G97" s="11" t="s">
        <v>338</v>
      </c>
      <c r="H97" s="17" t="s">
        <v>473</v>
      </c>
      <c r="I97" s="11" t="s">
        <v>319</v>
      </c>
      <c r="J97" s="28">
        <v>11099</v>
      </c>
      <c r="K97" s="28">
        <v>265</v>
      </c>
      <c r="L97" s="28">
        <v>16608</v>
      </c>
      <c r="M97" s="28">
        <v>1522.3253370569764</v>
      </c>
      <c r="N97" s="28">
        <v>924.2595832419636</v>
      </c>
      <c r="O97" s="11"/>
    </row>
    <row r="98" spans="1:15" ht="39" thickBot="1">
      <c r="A98" s="38" t="s">
        <v>9</v>
      </c>
      <c r="B98" s="32" t="s">
        <v>10</v>
      </c>
      <c r="C98" s="30" t="s">
        <v>532</v>
      </c>
      <c r="D98" s="11"/>
      <c r="E98" s="11"/>
      <c r="F98" s="31"/>
      <c r="G98" s="11"/>
      <c r="H98" s="17"/>
      <c r="I98" s="11" t="s">
        <v>345</v>
      </c>
      <c r="J98" s="28">
        <v>0</v>
      </c>
      <c r="K98" s="28"/>
      <c r="L98" s="28"/>
      <c r="M98" s="28"/>
      <c r="N98" s="28"/>
      <c r="O98" s="11"/>
    </row>
    <row r="99" spans="1:15" ht="26.25" thickBot="1">
      <c r="A99" s="38" t="s">
        <v>11</v>
      </c>
      <c r="B99" s="32" t="s">
        <v>12</v>
      </c>
      <c r="C99" s="30" t="s">
        <v>532</v>
      </c>
      <c r="D99" s="11"/>
      <c r="E99" s="11"/>
      <c r="F99" s="31"/>
      <c r="G99" s="11"/>
      <c r="H99" s="17"/>
      <c r="I99" s="11" t="s">
        <v>321</v>
      </c>
      <c r="J99" s="28">
        <v>0</v>
      </c>
      <c r="K99" s="28"/>
      <c r="L99" s="28"/>
      <c r="M99" s="28"/>
      <c r="N99" s="28"/>
      <c r="O99" s="11"/>
    </row>
    <row r="100" spans="1:15" ht="26.25" thickBot="1">
      <c r="A100" s="38" t="s">
        <v>13</v>
      </c>
      <c r="B100" s="32" t="s">
        <v>14</v>
      </c>
      <c r="C100" s="30" t="s">
        <v>532</v>
      </c>
      <c r="D100" s="11"/>
      <c r="E100" s="11"/>
      <c r="F100" s="31"/>
      <c r="G100" s="11"/>
      <c r="H100" s="17"/>
      <c r="I100" s="11" t="s">
        <v>345</v>
      </c>
      <c r="J100" s="28">
        <v>0</v>
      </c>
      <c r="K100" s="28"/>
      <c r="L100" s="28"/>
      <c r="M100" s="28"/>
      <c r="N100" s="28"/>
      <c r="O100" s="11"/>
    </row>
    <row r="101" spans="1:15" ht="64.5" thickBot="1">
      <c r="A101" s="38" t="s">
        <v>15</v>
      </c>
      <c r="B101" s="32" t="s">
        <v>16</v>
      </c>
      <c r="C101" s="30" t="s">
        <v>523</v>
      </c>
      <c r="D101" s="11"/>
      <c r="E101" s="11" t="s">
        <v>481</v>
      </c>
      <c r="F101" s="31" t="s">
        <v>372</v>
      </c>
      <c r="G101" s="11" t="s">
        <v>338</v>
      </c>
      <c r="H101" s="17" t="s">
        <v>473</v>
      </c>
      <c r="I101" s="11"/>
      <c r="J101" s="28">
        <v>2643</v>
      </c>
      <c r="K101" s="28">
        <v>384</v>
      </c>
      <c r="L101" s="28">
        <v>91482</v>
      </c>
      <c r="M101" s="28">
        <v>5938.9427615457325</v>
      </c>
      <c r="N101" s="28">
        <v>3565.8690130421273</v>
      </c>
      <c r="O101" s="11"/>
    </row>
    <row r="102" spans="1:15" ht="64.5" thickBot="1">
      <c r="A102" s="38" t="s">
        <v>17</v>
      </c>
      <c r="B102" s="32" t="s">
        <v>18</v>
      </c>
      <c r="C102" s="30" t="s">
        <v>523</v>
      </c>
      <c r="D102" s="11"/>
      <c r="E102" s="11" t="s">
        <v>507</v>
      </c>
      <c r="F102" s="31" t="s">
        <v>644</v>
      </c>
      <c r="G102" s="11" t="s">
        <v>338</v>
      </c>
      <c r="H102" s="17" t="s">
        <v>473</v>
      </c>
      <c r="I102" s="11" t="s">
        <v>236</v>
      </c>
      <c r="J102" s="28">
        <v>2643</v>
      </c>
      <c r="K102" s="28">
        <v>384</v>
      </c>
      <c r="L102" s="28">
        <v>91482</v>
      </c>
      <c r="M102" s="28">
        <v>5938.9427615457325</v>
      </c>
      <c r="N102" s="28">
        <v>3565.8690130421273</v>
      </c>
      <c r="O102" s="11"/>
    </row>
    <row r="103" spans="1:15" ht="26.25" thickBot="1">
      <c r="A103" s="38" t="s">
        <v>19</v>
      </c>
      <c r="B103" s="32" t="s">
        <v>20</v>
      </c>
      <c r="C103" s="30" t="s">
        <v>532</v>
      </c>
      <c r="D103" s="11"/>
      <c r="E103" s="11"/>
      <c r="F103" s="31"/>
      <c r="G103" s="11"/>
      <c r="H103" s="17"/>
      <c r="I103" s="11" t="s">
        <v>235</v>
      </c>
      <c r="J103" s="28">
        <v>0</v>
      </c>
      <c r="K103" s="28"/>
      <c r="L103" s="28"/>
      <c r="M103" s="28"/>
      <c r="N103" s="28"/>
      <c r="O103" s="11"/>
    </row>
    <row r="104" spans="1:15" ht="26.25" thickBot="1">
      <c r="A104" s="38" t="s">
        <v>21</v>
      </c>
      <c r="B104" s="32" t="s">
        <v>22</v>
      </c>
      <c r="C104" s="30" t="s">
        <v>532</v>
      </c>
      <c r="D104" s="11"/>
      <c r="E104" s="11"/>
      <c r="F104" s="31"/>
      <c r="G104" s="11"/>
      <c r="H104" s="17"/>
      <c r="I104" s="11" t="s">
        <v>345</v>
      </c>
      <c r="J104" s="28">
        <v>0</v>
      </c>
      <c r="K104" s="28"/>
      <c r="L104" s="28"/>
      <c r="M104" s="28"/>
      <c r="N104" s="28"/>
      <c r="O104" s="11"/>
    </row>
    <row r="105" spans="1:15" ht="26.25" thickBot="1">
      <c r="A105" s="38" t="s">
        <v>23</v>
      </c>
      <c r="B105" s="32" t="s">
        <v>24</v>
      </c>
      <c r="C105" s="30" t="s">
        <v>532</v>
      </c>
      <c r="D105" s="11"/>
      <c r="E105" s="11"/>
      <c r="F105" s="31"/>
      <c r="G105" s="11"/>
      <c r="H105" s="17"/>
      <c r="I105" s="11" t="s">
        <v>345</v>
      </c>
      <c r="J105" s="28">
        <v>0</v>
      </c>
      <c r="K105" s="28"/>
      <c r="L105" s="28"/>
      <c r="M105" s="28"/>
      <c r="N105" s="28"/>
      <c r="O105" s="11"/>
    </row>
    <row r="106" spans="1:15" ht="64.5" thickBot="1">
      <c r="A106" s="38" t="s">
        <v>25</v>
      </c>
      <c r="B106" s="32" t="s">
        <v>26</v>
      </c>
      <c r="C106" s="30" t="s">
        <v>523</v>
      </c>
      <c r="D106" s="11"/>
      <c r="E106" s="11" t="s">
        <v>481</v>
      </c>
      <c r="F106" s="31" t="s">
        <v>373</v>
      </c>
      <c r="G106" s="11" t="s">
        <v>338</v>
      </c>
      <c r="H106" s="17" t="s">
        <v>473</v>
      </c>
      <c r="I106" s="11"/>
      <c r="J106" s="28">
        <v>183</v>
      </c>
      <c r="K106" s="28">
        <v>3490</v>
      </c>
      <c r="L106" s="28">
        <v>72750</v>
      </c>
      <c r="M106" s="28">
        <v>13419.338413694224</v>
      </c>
      <c r="N106" s="28">
        <v>6946.145951644074</v>
      </c>
      <c r="O106" s="11"/>
    </row>
    <row r="107" spans="1:15" ht="64.5" thickBot="1">
      <c r="A107" s="38" t="s">
        <v>27</v>
      </c>
      <c r="B107" s="32" t="s">
        <v>28</v>
      </c>
      <c r="C107" s="30" t="s">
        <v>523</v>
      </c>
      <c r="D107" s="11"/>
      <c r="E107" s="11" t="s">
        <v>508</v>
      </c>
      <c r="F107" s="31" t="s">
        <v>645</v>
      </c>
      <c r="G107" s="11" t="s">
        <v>338</v>
      </c>
      <c r="H107" s="17" t="s">
        <v>473</v>
      </c>
      <c r="I107" s="11" t="s">
        <v>322</v>
      </c>
      <c r="J107" s="28">
        <v>183</v>
      </c>
      <c r="K107" s="28">
        <v>3490</v>
      </c>
      <c r="L107" s="28">
        <v>72750</v>
      </c>
      <c r="M107" s="28">
        <v>13419.338413694224</v>
      </c>
      <c r="N107" s="28">
        <v>6946.145951644074</v>
      </c>
      <c r="O107" s="11"/>
    </row>
    <row r="108" spans="1:15" ht="26.25" thickBot="1">
      <c r="A108" s="38" t="s">
        <v>29</v>
      </c>
      <c r="B108" s="32" t="s">
        <v>30</v>
      </c>
      <c r="C108" s="30" t="s">
        <v>532</v>
      </c>
      <c r="D108" s="11"/>
      <c r="E108" s="11"/>
      <c r="F108" s="31"/>
      <c r="G108" s="11"/>
      <c r="H108" s="17"/>
      <c r="I108" s="11" t="s">
        <v>299</v>
      </c>
      <c r="J108" s="28">
        <v>0</v>
      </c>
      <c r="K108" s="28"/>
      <c r="L108" s="28"/>
      <c r="M108" s="28"/>
      <c r="N108" s="28"/>
      <c r="O108" s="11"/>
    </row>
    <row r="109" spans="1:15" ht="39" thickBot="1">
      <c r="A109" s="38" t="s">
        <v>187</v>
      </c>
      <c r="B109" s="32" t="s">
        <v>31</v>
      </c>
      <c r="C109" s="30" t="s">
        <v>532</v>
      </c>
      <c r="D109" s="11"/>
      <c r="E109" s="11"/>
      <c r="F109" s="31"/>
      <c r="G109" s="11"/>
      <c r="H109" s="17"/>
      <c r="I109" s="11" t="s">
        <v>300</v>
      </c>
      <c r="J109" s="28">
        <v>0</v>
      </c>
      <c r="K109" s="28"/>
      <c r="L109" s="28"/>
      <c r="M109" s="28"/>
      <c r="N109" s="28"/>
      <c r="O109" s="11"/>
    </row>
    <row r="110" spans="1:15" ht="77.25" thickBot="1">
      <c r="A110" s="38" t="s">
        <v>32</v>
      </c>
      <c r="B110" s="32" t="s">
        <v>33</v>
      </c>
      <c r="C110" s="30" t="s">
        <v>523</v>
      </c>
      <c r="D110" s="11"/>
      <c r="E110" s="11" t="s">
        <v>507</v>
      </c>
      <c r="F110" s="31" t="s">
        <v>646</v>
      </c>
      <c r="G110" s="11" t="s">
        <v>338</v>
      </c>
      <c r="H110" s="17" t="s">
        <v>473</v>
      </c>
      <c r="I110" s="11" t="s">
        <v>323</v>
      </c>
      <c r="J110" s="28">
        <v>1826</v>
      </c>
      <c r="K110" s="28">
        <v>492</v>
      </c>
      <c r="L110" s="28">
        <v>44408</v>
      </c>
      <c r="M110" s="28">
        <v>2720.500151951952</v>
      </c>
      <c r="N110" s="28">
        <v>2707.7261302097936</v>
      </c>
      <c r="O110" s="11"/>
    </row>
    <row r="111" spans="1:15" ht="64.5" thickBot="1">
      <c r="A111" s="41" t="s">
        <v>34</v>
      </c>
      <c r="B111" s="34" t="s">
        <v>35</v>
      </c>
      <c r="C111" s="30" t="s">
        <v>523</v>
      </c>
      <c r="D111" s="11"/>
      <c r="E111" s="11" t="s">
        <v>481</v>
      </c>
      <c r="F111" s="31" t="s">
        <v>374</v>
      </c>
      <c r="G111" s="11" t="s">
        <v>338</v>
      </c>
      <c r="H111" s="17" t="s">
        <v>473</v>
      </c>
      <c r="I111" s="11"/>
      <c r="J111" s="28">
        <v>843</v>
      </c>
      <c r="K111" s="28">
        <v>2</v>
      </c>
      <c r="L111" s="28">
        <v>37666</v>
      </c>
      <c r="M111" s="28">
        <v>5860.837134089248</v>
      </c>
      <c r="N111" s="28">
        <v>5415.07576108598</v>
      </c>
      <c r="O111" s="11"/>
    </row>
    <row r="112" spans="1:15" ht="26.25" thickBot="1">
      <c r="A112" s="38" t="s">
        <v>36</v>
      </c>
      <c r="B112" s="32" t="s">
        <v>37</v>
      </c>
      <c r="C112" s="30" t="s">
        <v>532</v>
      </c>
      <c r="D112" s="11"/>
      <c r="E112" s="11"/>
      <c r="F112" s="31"/>
      <c r="G112" s="11"/>
      <c r="H112" s="17"/>
      <c r="I112" s="11" t="s">
        <v>314</v>
      </c>
      <c r="J112" s="28">
        <v>0</v>
      </c>
      <c r="K112" s="28"/>
      <c r="L112" s="28"/>
      <c r="M112" s="28"/>
      <c r="N112" s="28"/>
      <c r="O112" s="11"/>
    </row>
    <row r="113" spans="1:15" ht="64.5" thickBot="1">
      <c r="A113" s="38" t="s">
        <v>38</v>
      </c>
      <c r="B113" s="32" t="s">
        <v>39</v>
      </c>
      <c r="C113" s="30" t="s">
        <v>523</v>
      </c>
      <c r="D113" s="11"/>
      <c r="E113" s="11" t="s">
        <v>507</v>
      </c>
      <c r="F113" s="31" t="s">
        <v>647</v>
      </c>
      <c r="G113" s="11" t="s">
        <v>338</v>
      </c>
      <c r="H113" s="17" t="s">
        <v>473</v>
      </c>
      <c r="I113" s="11" t="s">
        <v>324</v>
      </c>
      <c r="J113" s="28">
        <v>258</v>
      </c>
      <c r="K113" s="28">
        <v>441</v>
      </c>
      <c r="L113" s="28">
        <v>34918</v>
      </c>
      <c r="M113" s="28">
        <v>5168.411367612344</v>
      </c>
      <c r="N113" s="28">
        <v>3934.5301612421085</v>
      </c>
      <c r="O113" s="11"/>
    </row>
    <row r="114" spans="1:15" ht="26.25" thickBot="1">
      <c r="A114" s="38" t="s">
        <v>470</v>
      </c>
      <c r="B114" s="32" t="s">
        <v>471</v>
      </c>
      <c r="C114" s="30" t="s">
        <v>532</v>
      </c>
      <c r="D114" s="11"/>
      <c r="E114" s="31"/>
      <c r="F114" s="31"/>
      <c r="G114" s="31"/>
      <c r="H114" s="17"/>
      <c r="I114" s="11" t="s">
        <v>325</v>
      </c>
      <c r="J114" s="28">
        <v>0</v>
      </c>
      <c r="K114" s="28"/>
      <c r="L114" s="28"/>
      <c r="M114" s="28"/>
      <c r="N114" s="28"/>
      <c r="O114" s="11"/>
    </row>
    <row r="115" spans="1:15" ht="141" thickBot="1">
      <c r="A115" s="38" t="s">
        <v>40</v>
      </c>
      <c r="B115" s="32" t="s">
        <v>41</v>
      </c>
      <c r="C115" s="30" t="s">
        <v>523</v>
      </c>
      <c r="D115" s="11"/>
      <c r="E115" s="11" t="s">
        <v>507</v>
      </c>
      <c r="F115" s="31" t="s">
        <v>648</v>
      </c>
      <c r="G115" s="11" t="s">
        <v>338</v>
      </c>
      <c r="H115" s="17" t="s">
        <v>473</v>
      </c>
      <c r="I115" s="11" t="s">
        <v>311</v>
      </c>
      <c r="J115" s="28">
        <v>596</v>
      </c>
      <c r="K115" s="28">
        <v>2</v>
      </c>
      <c r="L115" s="28">
        <v>35727</v>
      </c>
      <c r="M115" s="28">
        <v>6089.025370811641</v>
      </c>
      <c r="N115" s="28">
        <v>5848.329232964545</v>
      </c>
      <c r="O115" s="11"/>
    </row>
    <row r="116" spans="1:15" ht="64.5" thickBot="1">
      <c r="A116" s="38" t="s">
        <v>42</v>
      </c>
      <c r="B116" s="32" t="s">
        <v>43</v>
      </c>
      <c r="C116" s="30" t="s">
        <v>523</v>
      </c>
      <c r="D116" s="11"/>
      <c r="E116" s="11" t="s">
        <v>481</v>
      </c>
      <c r="F116" s="31" t="s">
        <v>233</v>
      </c>
      <c r="G116" s="11" t="s">
        <v>338</v>
      </c>
      <c r="H116" s="17" t="s">
        <v>473</v>
      </c>
      <c r="I116" s="11"/>
      <c r="J116" s="28">
        <v>535</v>
      </c>
      <c r="K116" s="28">
        <v>275</v>
      </c>
      <c r="L116" s="28">
        <v>28920</v>
      </c>
      <c r="M116" s="28">
        <v>5745.060652478989</v>
      </c>
      <c r="N116" s="28">
        <v>3528.2778154340062</v>
      </c>
      <c r="O116" s="11"/>
    </row>
    <row r="117" spans="1:15" ht="13.5" thickBot="1">
      <c r="A117" s="38" t="s">
        <v>44</v>
      </c>
      <c r="B117" s="32" t="s">
        <v>45</v>
      </c>
      <c r="C117" s="30" t="s">
        <v>532</v>
      </c>
      <c r="D117" s="11"/>
      <c r="E117" s="11"/>
      <c r="F117" s="31"/>
      <c r="G117" s="11"/>
      <c r="H117" s="17"/>
      <c r="I117" s="11" t="s">
        <v>345</v>
      </c>
      <c r="J117" s="28">
        <v>0</v>
      </c>
      <c r="K117" s="28"/>
      <c r="L117" s="28"/>
      <c r="M117" s="28"/>
      <c r="N117" s="28"/>
      <c r="O117" s="11"/>
    </row>
    <row r="118" spans="1:15" ht="13.5" thickBot="1">
      <c r="A118" s="38" t="s">
        <v>46</v>
      </c>
      <c r="B118" s="32" t="s">
        <v>47</v>
      </c>
      <c r="C118" s="30" t="s">
        <v>532</v>
      </c>
      <c r="D118" s="11"/>
      <c r="E118" s="11"/>
      <c r="F118" s="31"/>
      <c r="G118" s="11"/>
      <c r="H118" s="17"/>
      <c r="I118" s="11" t="s">
        <v>345</v>
      </c>
      <c r="J118" s="28">
        <v>0</v>
      </c>
      <c r="K118" s="28"/>
      <c r="L118" s="28"/>
      <c r="M118" s="28"/>
      <c r="N118" s="28"/>
      <c r="O118" s="11"/>
    </row>
    <row r="119" spans="1:15" ht="51.75" thickBot="1">
      <c r="A119" s="38" t="s">
        <v>48</v>
      </c>
      <c r="B119" s="32" t="s">
        <v>49</v>
      </c>
      <c r="C119" s="30" t="s">
        <v>532</v>
      </c>
      <c r="D119" s="11"/>
      <c r="E119" s="11"/>
      <c r="F119" s="31"/>
      <c r="G119" s="11"/>
      <c r="H119" s="17"/>
      <c r="I119" s="11" t="s">
        <v>320</v>
      </c>
      <c r="J119" s="28">
        <v>0</v>
      </c>
      <c r="K119" s="28"/>
      <c r="L119" s="28"/>
      <c r="M119" s="28"/>
      <c r="N119" s="28"/>
      <c r="O119" s="11"/>
    </row>
    <row r="120" spans="1:15" ht="26.25" thickBot="1">
      <c r="A120" s="38" t="s">
        <v>50</v>
      </c>
      <c r="B120" s="32" t="s">
        <v>51</v>
      </c>
      <c r="C120" s="30" t="s">
        <v>532</v>
      </c>
      <c r="D120" s="11"/>
      <c r="E120" s="11"/>
      <c r="F120" s="31"/>
      <c r="G120" s="11"/>
      <c r="H120" s="17"/>
      <c r="I120" s="11" t="s">
        <v>345</v>
      </c>
      <c r="J120" s="28">
        <v>0</v>
      </c>
      <c r="K120" s="28"/>
      <c r="L120" s="28"/>
      <c r="M120" s="28"/>
      <c r="N120" s="28"/>
      <c r="O120" s="11"/>
    </row>
    <row r="121" spans="1:15" ht="102.75" thickBot="1">
      <c r="A121" s="38" t="s">
        <v>52</v>
      </c>
      <c r="B121" s="32" t="s">
        <v>53</v>
      </c>
      <c r="C121" s="30" t="s">
        <v>523</v>
      </c>
      <c r="D121" s="11"/>
      <c r="E121" s="11" t="s">
        <v>507</v>
      </c>
      <c r="F121" s="31" t="s">
        <v>649</v>
      </c>
      <c r="G121" s="11" t="s">
        <v>338</v>
      </c>
      <c r="H121" s="17" t="s">
        <v>473</v>
      </c>
      <c r="I121" s="11" t="s">
        <v>232</v>
      </c>
      <c r="J121" s="28">
        <v>535</v>
      </c>
      <c r="K121" s="28">
        <v>275</v>
      </c>
      <c r="L121" s="28">
        <v>28920</v>
      </c>
      <c r="M121" s="28">
        <v>5745.060652478989</v>
      </c>
      <c r="N121" s="28">
        <v>3528.2778154340062</v>
      </c>
      <c r="O121" s="11"/>
    </row>
    <row r="122" spans="1:15" ht="26.25" thickBot="1">
      <c r="A122" s="38" t="s">
        <v>54</v>
      </c>
      <c r="B122" s="32" t="s">
        <v>55</v>
      </c>
      <c r="C122" s="30" t="s">
        <v>532</v>
      </c>
      <c r="D122" s="11"/>
      <c r="E122" s="11"/>
      <c r="F122" s="31"/>
      <c r="G122" s="11"/>
      <c r="H122" s="17"/>
      <c r="I122" s="11"/>
      <c r="J122" s="28">
        <v>0</v>
      </c>
      <c r="K122" s="28"/>
      <c r="L122" s="28"/>
      <c r="M122" s="28"/>
      <c r="N122" s="28"/>
      <c r="O122" s="11"/>
    </row>
    <row r="123" spans="1:15" ht="26.25" thickBot="1">
      <c r="A123" s="38" t="s">
        <v>56</v>
      </c>
      <c r="B123" s="32" t="s">
        <v>57</v>
      </c>
      <c r="C123" s="30" t="s">
        <v>532</v>
      </c>
      <c r="D123" s="11"/>
      <c r="E123" s="31"/>
      <c r="F123" s="31"/>
      <c r="G123" s="11"/>
      <c r="H123" s="17"/>
      <c r="I123" s="11" t="s">
        <v>345</v>
      </c>
      <c r="J123" s="28">
        <v>0</v>
      </c>
      <c r="K123" s="28"/>
      <c r="L123" s="28"/>
      <c r="M123" s="28"/>
      <c r="N123" s="28"/>
      <c r="O123" s="11"/>
    </row>
    <row r="124" spans="1:15" ht="26.25" thickBot="1">
      <c r="A124" s="38" t="s">
        <v>58</v>
      </c>
      <c r="B124" s="32" t="s">
        <v>59</v>
      </c>
      <c r="C124" s="30" t="s">
        <v>532</v>
      </c>
      <c r="D124" s="11"/>
      <c r="E124" s="31"/>
      <c r="F124" s="31"/>
      <c r="G124" s="11"/>
      <c r="H124" s="17"/>
      <c r="I124" s="11" t="s">
        <v>345</v>
      </c>
      <c r="J124" s="28">
        <v>0</v>
      </c>
      <c r="K124" s="28"/>
      <c r="L124" s="28"/>
      <c r="M124" s="28"/>
      <c r="N124" s="28"/>
      <c r="O124" s="11"/>
    </row>
    <row r="125" spans="1:15" ht="26.25" thickBot="1">
      <c r="A125" s="38" t="s">
        <v>60</v>
      </c>
      <c r="B125" s="32" t="s">
        <v>61</v>
      </c>
      <c r="C125" s="30" t="s">
        <v>532</v>
      </c>
      <c r="D125" s="11"/>
      <c r="E125" s="33"/>
      <c r="F125" s="33"/>
      <c r="G125" s="33"/>
      <c r="H125" s="40"/>
      <c r="I125" s="11" t="s">
        <v>345</v>
      </c>
      <c r="J125" s="28">
        <v>0</v>
      </c>
      <c r="K125" s="28"/>
      <c r="L125" s="28"/>
      <c r="M125" s="28"/>
      <c r="N125" s="28"/>
      <c r="O125" s="11"/>
    </row>
    <row r="126" spans="1:15" ht="26.25" thickBot="1">
      <c r="A126" s="38" t="s">
        <v>62</v>
      </c>
      <c r="B126" s="32" t="s">
        <v>63</v>
      </c>
      <c r="C126" s="30" t="s">
        <v>532</v>
      </c>
      <c r="D126" s="11"/>
      <c r="E126" s="11"/>
      <c r="F126" s="31"/>
      <c r="G126" s="11"/>
      <c r="H126" s="17"/>
      <c r="I126" s="11" t="s">
        <v>345</v>
      </c>
      <c r="J126" s="28">
        <v>0</v>
      </c>
      <c r="K126" s="28"/>
      <c r="L126" s="28"/>
      <c r="M126" s="28"/>
      <c r="N126" s="28"/>
      <c r="O126" s="11"/>
    </row>
    <row r="127" spans="1:15" ht="26.25" thickBot="1">
      <c r="A127" s="38" t="s">
        <v>64</v>
      </c>
      <c r="B127" s="32" t="s">
        <v>65</v>
      </c>
      <c r="C127" s="30" t="s">
        <v>532</v>
      </c>
      <c r="D127" s="11"/>
      <c r="E127" s="11"/>
      <c r="F127" s="31"/>
      <c r="G127" s="11"/>
      <c r="H127" s="17"/>
      <c r="I127" s="11" t="s">
        <v>345</v>
      </c>
      <c r="J127" s="28">
        <v>0</v>
      </c>
      <c r="K127" s="28"/>
      <c r="L127" s="28"/>
      <c r="M127" s="28"/>
      <c r="N127" s="28"/>
      <c r="O127" s="11"/>
    </row>
    <row r="128" spans="1:15" ht="26.25" thickBot="1">
      <c r="A128" s="38" t="s">
        <v>513</v>
      </c>
      <c r="B128" s="32" t="s">
        <v>514</v>
      </c>
      <c r="C128" s="30" t="s">
        <v>532</v>
      </c>
      <c r="D128" s="11"/>
      <c r="E128" s="31"/>
      <c r="F128" s="31"/>
      <c r="G128" s="11"/>
      <c r="H128" s="17"/>
      <c r="I128" s="11" t="s">
        <v>345</v>
      </c>
      <c r="J128" s="28">
        <v>0</v>
      </c>
      <c r="K128" s="28"/>
      <c r="L128" s="28"/>
      <c r="M128" s="28"/>
      <c r="N128" s="28"/>
      <c r="O128" s="11"/>
    </row>
    <row r="129" spans="1:15" ht="39" thickBot="1">
      <c r="A129" s="38" t="s">
        <v>66</v>
      </c>
      <c r="B129" s="32" t="s">
        <v>67</v>
      </c>
      <c r="C129" s="30" t="s">
        <v>532</v>
      </c>
      <c r="D129" s="11"/>
      <c r="E129" s="11"/>
      <c r="F129" s="31"/>
      <c r="G129" s="11"/>
      <c r="H129" s="17"/>
      <c r="I129" s="11" t="s">
        <v>345</v>
      </c>
      <c r="J129" s="28">
        <v>0</v>
      </c>
      <c r="K129" s="28"/>
      <c r="L129" s="28"/>
      <c r="M129" s="28"/>
      <c r="N129" s="28"/>
      <c r="O129" s="11"/>
    </row>
    <row r="130" spans="1:15" ht="26.25" thickBot="1">
      <c r="A130" s="38" t="s">
        <v>68</v>
      </c>
      <c r="B130" s="32" t="s">
        <v>136</v>
      </c>
      <c r="C130" s="30" t="s">
        <v>532</v>
      </c>
      <c r="D130" s="11"/>
      <c r="E130" s="31"/>
      <c r="F130" s="31"/>
      <c r="G130" s="11"/>
      <c r="H130" s="40"/>
      <c r="I130" s="11" t="s">
        <v>345</v>
      </c>
      <c r="J130" s="28">
        <v>0</v>
      </c>
      <c r="K130" s="28"/>
      <c r="L130" s="28"/>
      <c r="M130" s="28"/>
      <c r="N130" s="28"/>
      <c r="O130" s="11"/>
    </row>
    <row r="131" spans="1:15" ht="26.25" thickBot="1">
      <c r="A131" s="38" t="s">
        <v>69</v>
      </c>
      <c r="B131" s="32" t="s">
        <v>145</v>
      </c>
      <c r="C131" s="30" t="s">
        <v>532</v>
      </c>
      <c r="D131" s="11"/>
      <c r="E131" s="31"/>
      <c r="F131" s="31"/>
      <c r="G131" s="11"/>
      <c r="H131" s="40"/>
      <c r="I131" s="11" t="s">
        <v>345</v>
      </c>
      <c r="J131" s="28">
        <v>0</v>
      </c>
      <c r="K131" s="28"/>
      <c r="L131" s="28"/>
      <c r="M131" s="28"/>
      <c r="N131" s="28"/>
      <c r="O131" s="11"/>
    </row>
    <row r="132" spans="1:15" ht="26.25" thickBot="1">
      <c r="A132" s="38" t="s">
        <v>70</v>
      </c>
      <c r="B132" s="32" t="s">
        <v>146</v>
      </c>
      <c r="C132" s="30" t="s">
        <v>532</v>
      </c>
      <c r="D132" s="11"/>
      <c r="E132" s="11"/>
      <c r="F132" s="31"/>
      <c r="G132" s="11"/>
      <c r="H132" s="17"/>
      <c r="I132" s="11" t="s">
        <v>345</v>
      </c>
      <c r="J132" s="28">
        <v>0</v>
      </c>
      <c r="K132" s="28"/>
      <c r="L132" s="28"/>
      <c r="M132" s="28"/>
      <c r="N132" s="28"/>
      <c r="O132" s="11"/>
    </row>
    <row r="133" spans="1:15" ht="26.25" thickBot="1">
      <c r="A133" s="38" t="s">
        <v>71</v>
      </c>
      <c r="B133" s="32" t="s">
        <v>147</v>
      </c>
      <c r="C133" s="30" t="s">
        <v>532</v>
      </c>
      <c r="D133" s="11"/>
      <c r="E133" s="33"/>
      <c r="F133" s="33"/>
      <c r="G133" s="33"/>
      <c r="H133" s="40"/>
      <c r="I133" s="11" t="s">
        <v>345</v>
      </c>
      <c r="J133" s="28">
        <v>0</v>
      </c>
      <c r="K133" s="28"/>
      <c r="L133" s="28"/>
      <c r="M133" s="28"/>
      <c r="N133" s="28"/>
      <c r="O133" s="11"/>
    </row>
    <row r="134" spans="1:15" ht="26.25" thickBot="1">
      <c r="A134" s="38" t="s">
        <v>72</v>
      </c>
      <c r="B134" s="32" t="s">
        <v>148</v>
      </c>
      <c r="C134" s="30" t="s">
        <v>532</v>
      </c>
      <c r="D134" s="11"/>
      <c r="E134" s="11"/>
      <c r="F134" s="31"/>
      <c r="G134" s="31"/>
      <c r="H134" s="17"/>
      <c r="I134" s="11" t="s">
        <v>345</v>
      </c>
      <c r="J134" s="28">
        <v>0</v>
      </c>
      <c r="K134" s="28"/>
      <c r="L134" s="28"/>
      <c r="M134" s="28"/>
      <c r="N134" s="28"/>
      <c r="O134" s="11"/>
    </row>
    <row r="135" spans="1:15" ht="26.25" thickBot="1">
      <c r="A135" s="38" t="s">
        <v>73</v>
      </c>
      <c r="B135" s="32" t="s">
        <v>118</v>
      </c>
      <c r="C135" s="30" t="s">
        <v>532</v>
      </c>
      <c r="D135" s="11"/>
      <c r="E135" s="33"/>
      <c r="F135" s="33"/>
      <c r="G135" s="33"/>
      <c r="H135" s="40"/>
      <c r="I135" s="11" t="s">
        <v>345</v>
      </c>
      <c r="J135" s="28">
        <v>0</v>
      </c>
      <c r="K135" s="28"/>
      <c r="L135" s="28"/>
      <c r="M135" s="28"/>
      <c r="N135" s="28"/>
      <c r="O135" s="11"/>
    </row>
    <row r="136" spans="1:15" ht="26.25" thickBot="1">
      <c r="A136" s="38" t="s">
        <v>552</v>
      </c>
      <c r="B136" s="32" t="s">
        <v>553</v>
      </c>
      <c r="C136" s="30" t="s">
        <v>532</v>
      </c>
      <c r="D136" s="11"/>
      <c r="E136" s="33"/>
      <c r="F136" s="33"/>
      <c r="G136" s="33"/>
      <c r="H136" s="40"/>
      <c r="I136" s="11" t="s">
        <v>345</v>
      </c>
      <c r="J136" s="28">
        <v>0</v>
      </c>
      <c r="K136" s="28"/>
      <c r="L136" s="28"/>
      <c r="M136" s="28"/>
      <c r="N136" s="28"/>
      <c r="O136" s="11"/>
    </row>
    <row r="137" spans="1:15" ht="13.5" thickBot="1">
      <c r="A137" s="38" t="s">
        <v>74</v>
      </c>
      <c r="B137" s="32" t="s">
        <v>75</v>
      </c>
      <c r="C137" s="30" t="s">
        <v>532</v>
      </c>
      <c r="D137" s="11"/>
      <c r="E137" s="11"/>
      <c r="F137" s="31"/>
      <c r="G137" s="11"/>
      <c r="H137" s="17"/>
      <c r="I137" s="11"/>
      <c r="J137" s="28">
        <v>0</v>
      </c>
      <c r="K137" s="28"/>
      <c r="L137" s="28"/>
      <c r="M137" s="28"/>
      <c r="N137" s="28"/>
      <c r="O137" s="11"/>
    </row>
    <row r="138" spans="1:15" ht="26.25" thickBot="1">
      <c r="A138" s="38" t="s">
        <v>76</v>
      </c>
      <c r="B138" s="32" t="s">
        <v>77</v>
      </c>
      <c r="C138" s="30" t="s">
        <v>532</v>
      </c>
      <c r="D138" s="11"/>
      <c r="E138" s="11"/>
      <c r="F138" s="31"/>
      <c r="G138" s="11"/>
      <c r="H138" s="17"/>
      <c r="I138" s="11" t="s">
        <v>345</v>
      </c>
      <c r="J138" s="28">
        <v>0</v>
      </c>
      <c r="K138" s="28"/>
      <c r="L138" s="28"/>
      <c r="M138" s="28"/>
      <c r="N138" s="28"/>
      <c r="O138" s="11"/>
    </row>
    <row r="139" spans="1:15" ht="13.5" thickBot="1">
      <c r="A139" s="38" t="s">
        <v>78</v>
      </c>
      <c r="B139" s="32" t="s">
        <v>79</v>
      </c>
      <c r="C139" s="30" t="s">
        <v>532</v>
      </c>
      <c r="D139" s="11"/>
      <c r="E139" s="11"/>
      <c r="F139" s="31"/>
      <c r="G139" s="11"/>
      <c r="H139" s="17"/>
      <c r="I139" s="11" t="s">
        <v>345</v>
      </c>
      <c r="J139" s="28">
        <v>0</v>
      </c>
      <c r="K139" s="28"/>
      <c r="L139" s="28"/>
      <c r="M139" s="28"/>
      <c r="N139" s="28"/>
      <c r="O139" s="11"/>
    </row>
    <row r="140" spans="1:15" ht="26.25" thickBot="1">
      <c r="A140" s="38" t="s">
        <v>80</v>
      </c>
      <c r="B140" s="32" t="s">
        <v>81</v>
      </c>
      <c r="C140" s="30" t="s">
        <v>532</v>
      </c>
      <c r="D140" s="11"/>
      <c r="E140" s="11"/>
      <c r="F140" s="31"/>
      <c r="G140" s="11"/>
      <c r="H140" s="17"/>
      <c r="I140" s="11" t="s">
        <v>345</v>
      </c>
      <c r="J140" s="28">
        <v>0</v>
      </c>
      <c r="K140" s="28"/>
      <c r="L140" s="28"/>
      <c r="M140" s="28"/>
      <c r="N140" s="28"/>
      <c r="O140" s="11"/>
    </row>
    <row r="141" spans="1:15" ht="26.25" thickBot="1">
      <c r="A141" s="38" t="s">
        <v>82</v>
      </c>
      <c r="B141" s="32" t="s">
        <v>83</v>
      </c>
      <c r="C141" s="30" t="s">
        <v>532</v>
      </c>
      <c r="D141" s="11"/>
      <c r="E141" s="11"/>
      <c r="F141" s="31"/>
      <c r="G141" s="11"/>
      <c r="H141" s="17"/>
      <c r="I141" s="11" t="s">
        <v>345</v>
      </c>
      <c r="J141" s="28">
        <v>0</v>
      </c>
      <c r="K141" s="28"/>
      <c r="L141" s="28"/>
      <c r="M141" s="28"/>
      <c r="N141" s="28"/>
      <c r="O141" s="11"/>
    </row>
    <row r="142" spans="1:15" ht="26.25" thickBot="1">
      <c r="A142" s="38" t="s">
        <v>84</v>
      </c>
      <c r="B142" s="32" t="s">
        <v>85</v>
      </c>
      <c r="C142" s="30" t="s">
        <v>532</v>
      </c>
      <c r="D142" s="11"/>
      <c r="E142" s="11"/>
      <c r="F142" s="31"/>
      <c r="G142" s="11"/>
      <c r="H142" s="17"/>
      <c r="I142" s="11" t="s">
        <v>345</v>
      </c>
      <c r="J142" s="28">
        <v>0</v>
      </c>
      <c r="K142" s="28"/>
      <c r="L142" s="28"/>
      <c r="M142" s="28"/>
      <c r="N142" s="28"/>
      <c r="O142" s="11"/>
    </row>
    <row r="143" spans="1:15" ht="26.25" thickBot="1">
      <c r="A143" s="38" t="s">
        <v>86</v>
      </c>
      <c r="B143" s="32" t="s">
        <v>87</v>
      </c>
      <c r="C143" s="30" t="s">
        <v>532</v>
      </c>
      <c r="D143" s="11"/>
      <c r="E143" s="11"/>
      <c r="F143" s="31"/>
      <c r="G143" s="11"/>
      <c r="H143" s="17"/>
      <c r="I143" s="11" t="s">
        <v>345</v>
      </c>
      <c r="J143" s="28">
        <v>0</v>
      </c>
      <c r="K143" s="28"/>
      <c r="L143" s="28"/>
      <c r="M143" s="28"/>
      <c r="N143" s="28"/>
      <c r="O143" s="11"/>
    </row>
    <row r="144" spans="1:15" ht="26.25" thickBot="1">
      <c r="A144" s="38" t="s">
        <v>88</v>
      </c>
      <c r="B144" s="32" t="s">
        <v>89</v>
      </c>
      <c r="C144" s="30" t="s">
        <v>532</v>
      </c>
      <c r="D144" s="11"/>
      <c r="E144" s="11"/>
      <c r="F144" s="31"/>
      <c r="G144" s="11"/>
      <c r="H144" s="17"/>
      <c r="I144" s="11"/>
      <c r="J144" s="28">
        <v>0</v>
      </c>
      <c r="K144" s="28"/>
      <c r="L144" s="28"/>
      <c r="M144" s="28"/>
      <c r="N144" s="28"/>
      <c r="O144" s="11"/>
    </row>
    <row r="145" spans="1:15" ht="26.25" thickBot="1">
      <c r="A145" s="38" t="s">
        <v>90</v>
      </c>
      <c r="B145" s="32" t="s">
        <v>91</v>
      </c>
      <c r="C145" s="30" t="s">
        <v>532</v>
      </c>
      <c r="D145" s="11"/>
      <c r="E145" s="11"/>
      <c r="F145" s="31"/>
      <c r="G145" s="11"/>
      <c r="H145" s="17"/>
      <c r="I145" s="11" t="s">
        <v>345</v>
      </c>
      <c r="J145" s="28">
        <v>0</v>
      </c>
      <c r="K145" s="28"/>
      <c r="L145" s="28"/>
      <c r="M145" s="28"/>
      <c r="N145" s="28"/>
      <c r="O145" s="11"/>
    </row>
    <row r="146" spans="1:15" ht="39" thickBot="1">
      <c r="A146" s="38" t="s">
        <v>92</v>
      </c>
      <c r="B146" s="32" t="s">
        <v>312</v>
      </c>
      <c r="C146" s="30" t="s">
        <v>532</v>
      </c>
      <c r="D146" s="11"/>
      <c r="E146" s="11"/>
      <c r="F146" s="31"/>
      <c r="G146" s="11"/>
      <c r="H146" s="17"/>
      <c r="I146" s="11" t="s">
        <v>345</v>
      </c>
      <c r="J146" s="28">
        <v>0</v>
      </c>
      <c r="K146" s="28"/>
      <c r="L146" s="28"/>
      <c r="M146" s="28"/>
      <c r="N146" s="28"/>
      <c r="O146" s="11"/>
    </row>
    <row r="147" spans="1:15" ht="26.25" thickBot="1">
      <c r="A147" s="38" t="s">
        <v>93</v>
      </c>
      <c r="B147" s="32" t="s">
        <v>94</v>
      </c>
      <c r="C147" s="30" t="s">
        <v>532</v>
      </c>
      <c r="D147" s="11"/>
      <c r="E147" s="33"/>
      <c r="F147" s="31"/>
      <c r="G147" s="33"/>
      <c r="H147" s="40"/>
      <c r="I147" s="11" t="s">
        <v>345</v>
      </c>
      <c r="J147" s="28">
        <v>0</v>
      </c>
      <c r="K147" s="28"/>
      <c r="L147" s="28"/>
      <c r="M147" s="28"/>
      <c r="N147" s="28"/>
      <c r="O147" s="11"/>
    </row>
    <row r="148" spans="1:15" ht="26.25" thickBot="1">
      <c r="A148" s="38" t="s">
        <v>497</v>
      </c>
      <c r="B148" s="32" t="s">
        <v>144</v>
      </c>
      <c r="C148" s="30" t="s">
        <v>532</v>
      </c>
      <c r="D148" s="11"/>
      <c r="E148" s="33"/>
      <c r="F148" s="33"/>
      <c r="G148" s="33"/>
      <c r="H148" s="40"/>
      <c r="I148" s="11" t="s">
        <v>250</v>
      </c>
      <c r="J148" s="28"/>
      <c r="K148" s="28"/>
      <c r="L148" s="28"/>
      <c r="M148" s="28"/>
      <c r="N148" s="28"/>
      <c r="O148" s="11"/>
    </row>
    <row r="149" spans="1:15" ht="153.75" thickBot="1">
      <c r="A149" s="38" t="s">
        <v>95</v>
      </c>
      <c r="B149" s="32" t="s">
        <v>96</v>
      </c>
      <c r="C149" s="30" t="s">
        <v>523</v>
      </c>
      <c r="D149" s="11"/>
      <c r="E149" s="11" t="s">
        <v>507</v>
      </c>
      <c r="F149" s="31" t="s">
        <v>650</v>
      </c>
      <c r="G149" s="11" t="s">
        <v>338</v>
      </c>
      <c r="H149" s="17" t="s">
        <v>473</v>
      </c>
      <c r="I149" s="11" t="s">
        <v>301</v>
      </c>
      <c r="J149" s="28">
        <v>2975</v>
      </c>
      <c r="K149" s="28">
        <v>23</v>
      </c>
      <c r="L149" s="28">
        <v>2780701</v>
      </c>
      <c r="M149" s="28">
        <v>12529.197066660136</v>
      </c>
      <c r="N149" s="28">
        <v>44629.42489157749</v>
      </c>
      <c r="O149" s="11"/>
    </row>
    <row r="150" spans="1:15" ht="26.25" thickBot="1">
      <c r="A150" s="38" t="s">
        <v>97</v>
      </c>
      <c r="B150" s="32" t="s">
        <v>98</v>
      </c>
      <c r="C150" s="30" t="s">
        <v>532</v>
      </c>
      <c r="D150" s="11"/>
      <c r="E150" s="11"/>
      <c r="F150" s="31"/>
      <c r="G150" s="11"/>
      <c r="H150" s="17"/>
      <c r="I150" s="11"/>
      <c r="J150" s="28">
        <v>0</v>
      </c>
      <c r="K150" s="28"/>
      <c r="L150" s="28"/>
      <c r="M150" s="28"/>
      <c r="N150" s="28"/>
      <c r="O150" s="11"/>
    </row>
    <row r="151" spans="1:15" ht="26.25" thickBot="1">
      <c r="A151" s="38" t="s">
        <v>99</v>
      </c>
      <c r="B151" s="32" t="s">
        <v>108</v>
      </c>
      <c r="C151" s="30" t="s">
        <v>532</v>
      </c>
      <c r="D151" s="11"/>
      <c r="E151" s="11"/>
      <c r="F151" s="31"/>
      <c r="G151" s="11"/>
      <c r="H151" s="17"/>
      <c r="I151" s="11" t="s">
        <v>345</v>
      </c>
      <c r="J151" s="28">
        <v>0</v>
      </c>
      <c r="K151" s="28"/>
      <c r="L151" s="28"/>
      <c r="M151" s="28"/>
      <c r="N151" s="28"/>
      <c r="O151" s="11"/>
    </row>
    <row r="152" spans="1:15" ht="26.25" thickBot="1">
      <c r="A152" s="38" t="s">
        <v>109</v>
      </c>
      <c r="B152" s="32" t="s">
        <v>110</v>
      </c>
      <c r="C152" s="30" t="s">
        <v>532</v>
      </c>
      <c r="D152" s="11"/>
      <c r="E152" s="11"/>
      <c r="F152" s="31"/>
      <c r="G152" s="11"/>
      <c r="H152" s="17"/>
      <c r="I152" s="11" t="s">
        <v>345</v>
      </c>
      <c r="J152" s="28">
        <v>0</v>
      </c>
      <c r="K152" s="28"/>
      <c r="L152" s="28"/>
      <c r="M152" s="28"/>
      <c r="N152" s="28"/>
      <c r="O152" s="11"/>
    </row>
    <row r="153" spans="1:15" ht="26.25" thickBot="1">
      <c r="A153" s="38" t="s">
        <v>111</v>
      </c>
      <c r="B153" s="32" t="s">
        <v>112</v>
      </c>
      <c r="C153" s="30" t="s">
        <v>532</v>
      </c>
      <c r="D153" s="11"/>
      <c r="E153" s="11"/>
      <c r="F153" s="11"/>
      <c r="G153" s="11"/>
      <c r="H153" s="17"/>
      <c r="I153" s="11"/>
      <c r="J153" s="28">
        <v>0</v>
      </c>
      <c r="K153" s="28"/>
      <c r="L153" s="28"/>
      <c r="M153" s="28"/>
      <c r="N153" s="28"/>
      <c r="O153" s="11"/>
    </row>
    <row r="154" spans="1:15" ht="26.25" thickBot="1">
      <c r="A154" s="38" t="s">
        <v>113</v>
      </c>
      <c r="B154" s="32" t="s">
        <v>114</v>
      </c>
      <c r="C154" s="30" t="s">
        <v>532</v>
      </c>
      <c r="D154" s="11"/>
      <c r="E154" s="11"/>
      <c r="F154" s="11"/>
      <c r="G154" s="11"/>
      <c r="H154" s="17"/>
      <c r="I154" s="11"/>
      <c r="J154" s="28">
        <v>0</v>
      </c>
      <c r="K154" s="28"/>
      <c r="L154" s="28"/>
      <c r="M154" s="28"/>
      <c r="N154" s="28"/>
      <c r="O154" s="11"/>
    </row>
    <row r="155" spans="1:15" ht="26.25" thickBot="1">
      <c r="A155" s="38" t="s">
        <v>115</v>
      </c>
      <c r="B155" s="32" t="s">
        <v>545</v>
      </c>
      <c r="C155" s="30" t="s">
        <v>532</v>
      </c>
      <c r="D155" s="11"/>
      <c r="E155" s="11"/>
      <c r="F155" s="11"/>
      <c r="G155" s="11"/>
      <c r="H155" s="17"/>
      <c r="I155" s="11"/>
      <c r="J155" s="28">
        <v>0</v>
      </c>
      <c r="K155" s="28"/>
      <c r="L155" s="28"/>
      <c r="M155" s="28"/>
      <c r="N155" s="28"/>
      <c r="O155" s="11"/>
    </row>
    <row r="156" spans="1:15" ht="26.25" thickBot="1">
      <c r="A156" s="38" t="s">
        <v>546</v>
      </c>
      <c r="B156" s="32" t="s">
        <v>547</v>
      </c>
      <c r="C156" s="30" t="s">
        <v>532</v>
      </c>
      <c r="D156" s="11"/>
      <c r="E156" s="11"/>
      <c r="F156" s="11"/>
      <c r="G156" s="11"/>
      <c r="H156" s="17"/>
      <c r="I156" s="11"/>
      <c r="J156" s="28">
        <v>0</v>
      </c>
      <c r="K156" s="28"/>
      <c r="L156" s="28"/>
      <c r="M156" s="28"/>
      <c r="N156" s="28"/>
      <c r="O156" s="11"/>
    </row>
    <row r="157" spans="1:15" ht="26.25" thickBot="1">
      <c r="A157" s="38" t="s">
        <v>548</v>
      </c>
      <c r="B157" s="32" t="s">
        <v>549</v>
      </c>
      <c r="C157" s="30" t="s">
        <v>532</v>
      </c>
      <c r="D157" s="11"/>
      <c r="E157" s="11"/>
      <c r="F157" s="11"/>
      <c r="G157" s="11"/>
      <c r="H157" s="17"/>
      <c r="I157" s="11"/>
      <c r="J157" s="28">
        <v>0</v>
      </c>
      <c r="K157" s="28"/>
      <c r="L157" s="28"/>
      <c r="M157" s="28"/>
      <c r="N157" s="28"/>
      <c r="O157" s="11"/>
    </row>
    <row r="158" spans="1:15" ht="26.25" thickBot="1">
      <c r="A158" s="38" t="s">
        <v>550</v>
      </c>
      <c r="B158" s="32" t="s">
        <v>551</v>
      </c>
      <c r="C158" s="30" t="s">
        <v>532</v>
      </c>
      <c r="D158" s="11"/>
      <c r="E158" s="11"/>
      <c r="F158" s="11"/>
      <c r="G158" s="11"/>
      <c r="H158" s="17"/>
      <c r="I158" s="11"/>
      <c r="J158" s="28">
        <v>0</v>
      </c>
      <c r="K158" s="28"/>
      <c r="L158" s="28"/>
      <c r="M158" s="28"/>
      <c r="N158" s="28"/>
      <c r="O158" s="11"/>
    </row>
    <row r="159" spans="1:15" ht="26.25" thickBot="1">
      <c r="A159" s="38" t="s">
        <v>554</v>
      </c>
      <c r="B159" s="32" t="s">
        <v>59</v>
      </c>
      <c r="C159" s="30" t="s">
        <v>532</v>
      </c>
      <c r="D159" s="11"/>
      <c r="E159" s="31"/>
      <c r="F159" s="31"/>
      <c r="G159" s="31"/>
      <c r="H159" s="17"/>
      <c r="I159" s="11"/>
      <c r="J159" s="28">
        <v>0</v>
      </c>
      <c r="K159" s="28"/>
      <c r="L159" s="28"/>
      <c r="M159" s="28"/>
      <c r="N159" s="28"/>
      <c r="O159" s="11"/>
    </row>
    <row r="160" spans="1:15" ht="26.25" thickBot="1">
      <c r="A160" s="38" t="s">
        <v>555</v>
      </c>
      <c r="B160" s="32" t="s">
        <v>556</v>
      </c>
      <c r="C160" s="30" t="s">
        <v>532</v>
      </c>
      <c r="D160" s="11"/>
      <c r="E160" s="31"/>
      <c r="F160" s="31"/>
      <c r="G160" s="31"/>
      <c r="H160" s="17"/>
      <c r="I160" s="11"/>
      <c r="J160" s="28">
        <v>0</v>
      </c>
      <c r="K160" s="28"/>
      <c r="L160" s="28"/>
      <c r="M160" s="28"/>
      <c r="N160" s="28"/>
      <c r="O160" s="11"/>
    </row>
    <row r="161" spans="1:15" ht="13.5" thickBot="1">
      <c r="A161" s="55" t="s">
        <v>149</v>
      </c>
      <c r="B161" s="56"/>
      <c r="C161" s="7"/>
      <c r="D161" s="21"/>
      <c r="E161" s="12"/>
      <c r="F161" s="12"/>
      <c r="G161" s="12"/>
      <c r="H161" s="12"/>
      <c r="I161" s="13"/>
      <c r="J161" s="28"/>
      <c r="K161" s="28"/>
      <c r="L161" s="28"/>
      <c r="M161" s="28"/>
      <c r="N161" s="28"/>
      <c r="O161" s="28"/>
    </row>
    <row r="162" spans="1:15" ht="64.5" thickBot="1">
      <c r="A162" s="42" t="s">
        <v>150</v>
      </c>
      <c r="B162" s="35" t="s">
        <v>151</v>
      </c>
      <c r="C162" s="30" t="s">
        <v>523</v>
      </c>
      <c r="D162" s="11"/>
      <c r="E162" s="11" t="s">
        <v>481</v>
      </c>
      <c r="F162" s="31" t="s">
        <v>651</v>
      </c>
      <c r="G162" s="11" t="s">
        <v>338</v>
      </c>
      <c r="H162" s="17" t="s">
        <v>473</v>
      </c>
      <c r="I162" s="11"/>
      <c r="J162" s="28">
        <v>31414</v>
      </c>
      <c r="K162" s="28">
        <v>11</v>
      </c>
      <c r="L162" s="28">
        <v>2389039</v>
      </c>
      <c r="M162" s="28">
        <v>16719.456489741955</v>
      </c>
      <c r="N162" s="28">
        <v>37104.91200160254</v>
      </c>
      <c r="O162" s="11"/>
    </row>
    <row r="163" spans="1:15" ht="64.5" thickBot="1">
      <c r="A163" s="43" t="s">
        <v>152</v>
      </c>
      <c r="B163" s="35" t="s">
        <v>153</v>
      </c>
      <c r="C163" s="30" t="s">
        <v>523</v>
      </c>
      <c r="D163" s="11"/>
      <c r="E163" s="11" t="s">
        <v>481</v>
      </c>
      <c r="F163" s="31" t="s">
        <v>652</v>
      </c>
      <c r="G163" s="11" t="s">
        <v>338</v>
      </c>
      <c r="H163" s="17" t="s">
        <v>473</v>
      </c>
      <c r="I163" s="11"/>
      <c r="J163" s="28">
        <v>31508</v>
      </c>
      <c r="K163" s="28">
        <v>38</v>
      </c>
      <c r="L163" s="28">
        <v>2501414</v>
      </c>
      <c r="M163" s="28">
        <v>39036.33612570803</v>
      </c>
      <c r="N163" s="28">
        <v>45339.77069184685</v>
      </c>
      <c r="O163" s="11"/>
    </row>
    <row r="164" spans="1:15" ht="64.5" thickBot="1">
      <c r="A164" s="43" t="s">
        <v>154</v>
      </c>
      <c r="B164" s="35" t="s">
        <v>155</v>
      </c>
      <c r="C164" s="30" t="s">
        <v>523</v>
      </c>
      <c r="D164" s="11"/>
      <c r="E164" s="11" t="s">
        <v>481</v>
      </c>
      <c r="F164" s="31" t="s">
        <v>653</v>
      </c>
      <c r="G164" s="11" t="s">
        <v>338</v>
      </c>
      <c r="H164" s="17" t="s">
        <v>473</v>
      </c>
      <c r="I164" s="11"/>
      <c r="J164" s="28">
        <v>31510</v>
      </c>
      <c r="K164" s="28">
        <v>38</v>
      </c>
      <c r="L164" s="28">
        <v>2501414</v>
      </c>
      <c r="M164" s="28">
        <v>39185.708977433096</v>
      </c>
      <c r="N164" s="28">
        <v>45472.53402900382</v>
      </c>
      <c r="O164" s="11"/>
    </row>
    <row r="165" spans="1:15" ht="26.25" thickBot="1">
      <c r="A165" s="43" t="s">
        <v>156</v>
      </c>
      <c r="B165" s="35" t="s">
        <v>157</v>
      </c>
      <c r="C165" s="30" t="s">
        <v>532</v>
      </c>
      <c r="D165" s="11"/>
      <c r="E165" s="11"/>
      <c r="F165" s="31"/>
      <c r="G165" s="11"/>
      <c r="H165" s="17"/>
      <c r="I165" s="11" t="s">
        <v>375</v>
      </c>
      <c r="J165" s="28">
        <v>0</v>
      </c>
      <c r="K165" s="28"/>
      <c r="L165" s="28"/>
      <c r="M165" s="28"/>
      <c r="N165" s="28"/>
      <c r="O165" s="11"/>
    </row>
    <row r="166" spans="1:15" ht="64.5" thickBot="1">
      <c r="A166" s="43" t="s">
        <v>158</v>
      </c>
      <c r="B166" s="35" t="s">
        <v>159</v>
      </c>
      <c r="C166" s="30" t="s">
        <v>523</v>
      </c>
      <c r="D166" s="11"/>
      <c r="E166" s="11" t="s">
        <v>481</v>
      </c>
      <c r="F166" s="31" t="s">
        <v>654</v>
      </c>
      <c r="G166" s="11" t="s">
        <v>338</v>
      </c>
      <c r="H166" s="17" t="s">
        <v>473</v>
      </c>
      <c r="I166" s="11"/>
      <c r="J166" s="28">
        <v>31510</v>
      </c>
      <c r="K166" s="28">
        <v>38</v>
      </c>
      <c r="L166" s="28">
        <v>2501414</v>
      </c>
      <c r="M166" s="28">
        <v>39185.708977433096</v>
      </c>
      <c r="N166" s="28">
        <v>45472.53402900382</v>
      </c>
      <c r="O166" s="11"/>
    </row>
    <row r="167" spans="1:15" ht="26.25" thickBot="1">
      <c r="A167" s="43" t="s">
        <v>160</v>
      </c>
      <c r="B167" s="35" t="s">
        <v>161</v>
      </c>
      <c r="C167" s="30" t="s">
        <v>532</v>
      </c>
      <c r="D167" s="11"/>
      <c r="E167" s="11"/>
      <c r="F167" s="31"/>
      <c r="G167" s="11"/>
      <c r="H167" s="17"/>
      <c r="I167" s="11" t="s">
        <v>375</v>
      </c>
      <c r="J167" s="28">
        <v>535</v>
      </c>
      <c r="K167" s="28">
        <v>275</v>
      </c>
      <c r="L167" s="28">
        <v>28920</v>
      </c>
      <c r="M167" s="28">
        <v>5745.060652478989</v>
      </c>
      <c r="N167" s="28">
        <v>3528.2778154340062</v>
      </c>
      <c r="O167" s="11"/>
    </row>
    <row r="168" spans="1:15" ht="64.5" thickBot="1">
      <c r="A168" s="43" t="s">
        <v>162</v>
      </c>
      <c r="B168" s="35" t="s">
        <v>163</v>
      </c>
      <c r="C168" s="30" t="s">
        <v>523</v>
      </c>
      <c r="D168" s="11"/>
      <c r="E168" s="11" t="s">
        <v>481</v>
      </c>
      <c r="F168" s="31" t="s">
        <v>655</v>
      </c>
      <c r="G168" s="11" t="s">
        <v>338</v>
      </c>
      <c r="H168" s="17" t="s">
        <v>473</v>
      </c>
      <c r="I168" s="11"/>
      <c r="J168" s="28">
        <v>2955</v>
      </c>
      <c r="K168" s="28">
        <v>2</v>
      </c>
      <c r="L168" s="28">
        <v>72750</v>
      </c>
      <c r="M168" s="28">
        <v>5229.963014122379</v>
      </c>
      <c r="N168" s="28">
        <v>6177.6825547668195</v>
      </c>
      <c r="O168" s="11"/>
    </row>
    <row r="169" spans="1:15" ht="64.5" thickBot="1">
      <c r="A169" s="43" t="s">
        <v>164</v>
      </c>
      <c r="B169" s="35" t="s">
        <v>165</v>
      </c>
      <c r="C169" s="30" t="s">
        <v>523</v>
      </c>
      <c r="D169" s="11"/>
      <c r="E169" s="11" t="s">
        <v>481</v>
      </c>
      <c r="F169" s="31" t="s">
        <v>656</v>
      </c>
      <c r="G169" s="11" t="s">
        <v>338</v>
      </c>
      <c r="H169" s="17" t="s">
        <v>473</v>
      </c>
      <c r="I169" s="11"/>
      <c r="J169" s="28">
        <v>25390</v>
      </c>
      <c r="K169" s="28">
        <v>47</v>
      </c>
      <c r="L169" s="28">
        <v>96363</v>
      </c>
      <c r="M169" s="28">
        <v>9181.138868230562</v>
      </c>
      <c r="N169" s="28">
        <v>8446.495769468622</v>
      </c>
      <c r="O169" s="11"/>
    </row>
    <row r="170" spans="1:15" ht="64.5" thickBot="1">
      <c r="A170" s="43" t="s">
        <v>166</v>
      </c>
      <c r="B170" s="35" t="s">
        <v>167</v>
      </c>
      <c r="C170" s="30" t="s">
        <v>523</v>
      </c>
      <c r="D170" s="11"/>
      <c r="E170" s="11" t="s">
        <v>481</v>
      </c>
      <c r="F170" s="31" t="s">
        <v>657</v>
      </c>
      <c r="G170" s="11" t="s">
        <v>338</v>
      </c>
      <c r="H170" s="17" t="s">
        <v>473</v>
      </c>
      <c r="I170" s="11"/>
      <c r="J170" s="28">
        <v>25518</v>
      </c>
      <c r="K170" s="28">
        <v>47</v>
      </c>
      <c r="L170" s="28">
        <v>96363</v>
      </c>
      <c r="M170" s="28">
        <v>9252.255918321103</v>
      </c>
      <c r="N170" s="28">
        <v>8474.013471921331</v>
      </c>
      <c r="O170" s="11"/>
    </row>
    <row r="171" spans="1:15" ht="26.25" thickBot="1">
      <c r="A171" s="43" t="s">
        <v>168</v>
      </c>
      <c r="B171" s="35" t="s">
        <v>169</v>
      </c>
      <c r="C171" s="30" t="s">
        <v>532</v>
      </c>
      <c r="D171" s="11"/>
      <c r="E171" s="11"/>
      <c r="F171" s="31"/>
      <c r="G171" s="11"/>
      <c r="H171" s="17"/>
      <c r="I171" s="11" t="s">
        <v>375</v>
      </c>
      <c r="J171" s="28">
        <v>0</v>
      </c>
      <c r="K171" s="28"/>
      <c r="L171" s="28"/>
      <c r="M171" s="28"/>
      <c r="N171" s="28"/>
      <c r="O171" s="11"/>
    </row>
    <row r="172" spans="1:15" ht="64.5" thickBot="1">
      <c r="A172" s="43" t="s">
        <v>170</v>
      </c>
      <c r="B172" s="35" t="s">
        <v>171</v>
      </c>
      <c r="C172" s="30" t="s">
        <v>523</v>
      </c>
      <c r="D172" s="11"/>
      <c r="E172" s="11" t="s">
        <v>481</v>
      </c>
      <c r="F172" s="31" t="s">
        <v>658</v>
      </c>
      <c r="G172" s="11" t="s">
        <v>338</v>
      </c>
      <c r="H172" s="17" t="s">
        <v>473</v>
      </c>
      <c r="I172" s="11"/>
      <c r="J172" s="28">
        <v>25518</v>
      </c>
      <c r="K172" s="28">
        <v>47</v>
      </c>
      <c r="L172" s="28">
        <v>96363</v>
      </c>
      <c r="M172" s="28">
        <v>9252.255918321103</v>
      </c>
      <c r="N172" s="28">
        <v>8474.013471921331</v>
      </c>
      <c r="O172" s="11"/>
    </row>
    <row r="173" spans="1:15" ht="64.5" thickBot="1">
      <c r="A173" s="43" t="s">
        <v>172</v>
      </c>
      <c r="B173" s="35" t="s">
        <v>173</v>
      </c>
      <c r="C173" s="30" t="s">
        <v>523</v>
      </c>
      <c r="D173" s="11"/>
      <c r="E173" s="11" t="s">
        <v>481</v>
      </c>
      <c r="F173" s="31" t="s">
        <v>659</v>
      </c>
      <c r="G173" s="11" t="s">
        <v>338</v>
      </c>
      <c r="H173" s="17" t="s">
        <v>473</v>
      </c>
      <c r="I173" s="11"/>
      <c r="J173" s="28">
        <v>31571</v>
      </c>
      <c r="K173" s="28">
        <v>79</v>
      </c>
      <c r="L173" s="28">
        <v>2808908</v>
      </c>
      <c r="M173" s="28">
        <v>47742.32159030771</v>
      </c>
      <c r="N173" s="28">
        <v>46561.512441355975</v>
      </c>
      <c r="O173" s="11"/>
    </row>
    <row r="174" spans="1:15" ht="64.5" thickBot="1">
      <c r="A174" s="43" t="s">
        <v>174</v>
      </c>
      <c r="B174" s="35" t="s">
        <v>175</v>
      </c>
      <c r="C174" s="30" t="s">
        <v>523</v>
      </c>
      <c r="D174" s="11"/>
      <c r="E174" s="11" t="s">
        <v>481</v>
      </c>
      <c r="F174" s="31" t="s">
        <v>660</v>
      </c>
      <c r="G174" s="11" t="s">
        <v>338</v>
      </c>
      <c r="H174" s="17"/>
      <c r="I174" s="11"/>
      <c r="J174" s="28">
        <v>16086</v>
      </c>
      <c r="K174" s="28">
        <v>59</v>
      </c>
      <c r="L174" s="28">
        <v>10099</v>
      </c>
      <c r="M174" s="28">
        <v>1515.1084470705323</v>
      </c>
      <c r="N174" s="28">
        <v>932.2883743047395</v>
      </c>
      <c r="O174" s="11"/>
    </row>
    <row r="175" spans="1:15" ht="39" thickBot="1">
      <c r="A175" s="43" t="s">
        <v>176</v>
      </c>
      <c r="B175" s="35" t="s">
        <v>177</v>
      </c>
      <c r="C175" s="30" t="s">
        <v>523</v>
      </c>
      <c r="D175" s="11"/>
      <c r="E175" s="11" t="s">
        <v>481</v>
      </c>
      <c r="F175" s="31" t="s">
        <v>661</v>
      </c>
      <c r="G175" s="11" t="s">
        <v>337</v>
      </c>
      <c r="H175" s="17" t="s">
        <v>475</v>
      </c>
      <c r="I175" s="11"/>
      <c r="J175" s="28">
        <v>31571</v>
      </c>
      <c r="K175" s="28">
        <v>-6088</v>
      </c>
      <c r="L175" s="28">
        <v>2808908</v>
      </c>
      <c r="M175" s="28">
        <v>41979.378208490605</v>
      </c>
      <c r="N175" s="28">
        <v>43091.93421658632</v>
      </c>
      <c r="O175" s="11"/>
    </row>
  </sheetData>
  <mergeCells count="7">
    <mergeCell ref="J2:N2"/>
    <mergeCell ref="K3:N3"/>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4"/>
  <colBreaks count="1" manualBreakCount="1">
    <brk id="10" max="16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21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44" customWidth="1"/>
    <col min="2" max="2" width="20.421875" style="27" customWidth="1"/>
    <col min="3" max="3" width="7.7109375" style="1" customWidth="1"/>
    <col min="4" max="4" width="55.421875" style="5" customWidth="1"/>
    <col min="5" max="5" width="29.421875" style="27" customWidth="1"/>
    <col min="6" max="6" width="63.421875" style="27" customWidth="1"/>
    <col min="7" max="7" width="21.00390625" style="27" customWidth="1"/>
    <col min="8" max="8" width="13.00390625" style="27" customWidth="1"/>
    <col min="9" max="9" width="58.42187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515</v>
      </c>
      <c r="B1" s="2" t="s">
        <v>492</v>
      </c>
      <c r="C1" s="2" t="s">
        <v>493</v>
      </c>
      <c r="D1" s="18" t="s">
        <v>494</v>
      </c>
      <c r="E1" s="2" t="s">
        <v>517</v>
      </c>
      <c r="F1" s="2" t="s">
        <v>495</v>
      </c>
      <c r="G1" s="2" t="s">
        <v>511</v>
      </c>
      <c r="H1" s="2" t="s">
        <v>474</v>
      </c>
      <c r="I1" s="18" t="s">
        <v>518</v>
      </c>
      <c r="J1" s="18" t="s">
        <v>480</v>
      </c>
      <c r="K1" s="19" t="s">
        <v>476</v>
      </c>
      <c r="L1" s="19" t="s">
        <v>477</v>
      </c>
      <c r="M1" s="19" t="s">
        <v>478</v>
      </c>
      <c r="N1" s="19" t="s">
        <v>479</v>
      </c>
      <c r="O1" s="26" t="s">
        <v>604</v>
      </c>
    </row>
    <row r="2" spans="1:15" ht="13.5" thickBot="1">
      <c r="A2" s="36" t="s">
        <v>398</v>
      </c>
      <c r="B2" s="9"/>
      <c r="C2" s="9"/>
      <c r="D2" s="20"/>
      <c r="E2" s="9"/>
      <c r="F2" s="9"/>
      <c r="G2" s="9"/>
      <c r="H2" s="9"/>
      <c r="I2" s="10"/>
      <c r="J2" s="49" t="s">
        <v>116</v>
      </c>
      <c r="K2" s="50"/>
      <c r="L2" s="50"/>
      <c r="M2" s="50"/>
      <c r="N2" s="51"/>
      <c r="O2" s="28"/>
    </row>
    <row r="3" spans="1:15" ht="13.5" thickBot="1">
      <c r="A3" s="55" t="s">
        <v>520</v>
      </c>
      <c r="B3" s="57"/>
      <c r="C3" s="7"/>
      <c r="D3" s="6"/>
      <c r="E3" s="7"/>
      <c r="F3" s="7"/>
      <c r="G3" s="7"/>
      <c r="H3" s="7"/>
      <c r="I3" s="8"/>
      <c r="J3" s="45" t="s">
        <v>117</v>
      </c>
      <c r="K3" s="52" t="s">
        <v>489</v>
      </c>
      <c r="L3" s="53"/>
      <c r="M3" s="53"/>
      <c r="N3" s="54"/>
      <c r="O3" s="28"/>
    </row>
    <row r="4" spans="1:15" ht="39" thickBot="1">
      <c r="A4" s="37" t="s">
        <v>525</v>
      </c>
      <c r="B4" s="4" t="s">
        <v>526</v>
      </c>
      <c r="C4" s="3" t="str">
        <f>Household!C4</f>
        <v>YES</v>
      </c>
      <c r="D4" s="11" t="str">
        <f>COUNTRYlab</f>
        <v>117 Romania 1995</v>
      </c>
      <c r="E4" s="11" t="s">
        <v>524</v>
      </c>
      <c r="F4" s="11" t="str">
        <f>Household!F4</f>
        <v>COUNTRY = 117.</v>
      </c>
      <c r="G4" s="11" t="s">
        <v>197</v>
      </c>
      <c r="H4" s="11"/>
      <c r="I4" s="11"/>
      <c r="J4" s="28">
        <v>74601</v>
      </c>
      <c r="K4" s="28">
        <v>117</v>
      </c>
      <c r="L4" s="28">
        <v>117</v>
      </c>
      <c r="M4" s="28">
        <v>117</v>
      </c>
      <c r="N4" s="28">
        <v>3.27626200768673E-17</v>
      </c>
      <c r="O4" s="11"/>
    </row>
    <row r="5" spans="1:15" ht="39" thickBot="1">
      <c r="A5" s="37" t="s">
        <v>521</v>
      </c>
      <c r="B5" s="4" t="s">
        <v>522</v>
      </c>
      <c r="C5" s="3" t="s">
        <v>523</v>
      </c>
      <c r="D5" s="11"/>
      <c r="E5" s="11" t="s">
        <v>524</v>
      </c>
      <c r="F5" s="11" t="s">
        <v>217</v>
      </c>
      <c r="G5" s="11" t="s">
        <v>197</v>
      </c>
      <c r="H5" s="11"/>
      <c r="I5" s="11"/>
      <c r="J5" s="28">
        <v>74601</v>
      </c>
      <c r="K5" s="28">
        <v>1</v>
      </c>
      <c r="L5" s="28">
        <v>31574</v>
      </c>
      <c r="M5" s="28">
        <v>15810.437954335115</v>
      </c>
      <c r="N5" s="28">
        <v>9130.063250523279</v>
      </c>
      <c r="O5" s="11"/>
    </row>
    <row r="6" spans="1:15" ht="128.25" thickBot="1">
      <c r="A6" s="43" t="s">
        <v>399</v>
      </c>
      <c r="B6" s="35" t="s">
        <v>400</v>
      </c>
      <c r="C6" s="3" t="s">
        <v>523</v>
      </c>
      <c r="D6" s="24" t="s">
        <v>506</v>
      </c>
      <c r="E6" s="11" t="s">
        <v>524</v>
      </c>
      <c r="F6" s="11" t="s">
        <v>512</v>
      </c>
      <c r="G6" s="11" t="s">
        <v>197</v>
      </c>
      <c r="H6" s="16"/>
      <c r="I6" s="11" t="s">
        <v>482</v>
      </c>
      <c r="J6" s="28">
        <v>74601</v>
      </c>
      <c r="K6" s="28">
        <v>1</v>
      </c>
      <c r="L6" s="28">
        <v>35</v>
      </c>
      <c r="M6" s="28">
        <v>2.3181581480418716</v>
      </c>
      <c r="N6" s="28">
        <v>3.2861841472137456</v>
      </c>
      <c r="O6" s="11"/>
    </row>
    <row r="7" spans="1:15" ht="13.5" thickBot="1">
      <c r="A7" s="43" t="s">
        <v>401</v>
      </c>
      <c r="B7" s="35" t="s">
        <v>402</v>
      </c>
      <c r="C7" s="3" t="s">
        <v>523</v>
      </c>
      <c r="D7" s="11"/>
      <c r="E7" s="11" t="s">
        <v>481</v>
      </c>
      <c r="F7" s="11" t="s">
        <v>509</v>
      </c>
      <c r="G7" s="11" t="s">
        <v>197</v>
      </c>
      <c r="H7" s="11"/>
      <c r="I7" s="11"/>
      <c r="J7" s="28">
        <v>74601</v>
      </c>
      <c r="K7" s="28">
        <v>25.096</v>
      </c>
      <c r="L7" s="28">
        <v>2378.578</v>
      </c>
      <c r="M7" s="28">
        <v>242.2823584670416</v>
      </c>
      <c r="N7" s="28">
        <v>97.64533082206664</v>
      </c>
      <c r="O7" s="11"/>
    </row>
    <row r="8" spans="1:15" ht="26.25" thickBot="1">
      <c r="A8" s="43" t="s">
        <v>403</v>
      </c>
      <c r="B8" s="46" t="s">
        <v>288</v>
      </c>
      <c r="C8" s="3" t="s">
        <v>532</v>
      </c>
      <c r="D8" s="11"/>
      <c r="E8" s="11"/>
      <c r="F8" s="11"/>
      <c r="G8" s="11"/>
      <c r="H8" s="15"/>
      <c r="I8" s="11"/>
      <c r="J8" s="28">
        <v>0</v>
      </c>
      <c r="K8" s="28"/>
      <c r="L8" s="28"/>
      <c r="M8" s="28"/>
      <c r="N8" s="28"/>
      <c r="O8" s="28"/>
    </row>
    <row r="9" spans="1:15" ht="26.25" thickBot="1">
      <c r="A9" s="43" t="s">
        <v>404</v>
      </c>
      <c r="B9" s="46" t="s">
        <v>288</v>
      </c>
      <c r="C9" s="14" t="s">
        <v>532</v>
      </c>
      <c r="D9" s="11"/>
      <c r="E9" s="15"/>
      <c r="F9" s="15"/>
      <c r="G9" s="15"/>
      <c r="H9" s="15"/>
      <c r="I9" s="15"/>
      <c r="J9" s="28">
        <v>0</v>
      </c>
      <c r="K9" s="28"/>
      <c r="L9" s="28"/>
      <c r="M9" s="28"/>
      <c r="N9" s="28"/>
      <c r="O9" s="28"/>
    </row>
    <row r="10" spans="1:15" ht="13.5" thickBot="1">
      <c r="A10" s="55" t="s">
        <v>534</v>
      </c>
      <c r="B10" s="56"/>
      <c r="C10" s="7"/>
      <c r="D10" s="21"/>
      <c r="E10" s="12"/>
      <c r="F10" s="12"/>
      <c r="G10" s="12"/>
      <c r="H10" s="12"/>
      <c r="I10" s="13"/>
      <c r="J10" s="28"/>
      <c r="K10" s="28"/>
      <c r="L10" s="28"/>
      <c r="M10" s="28"/>
      <c r="N10" s="28"/>
      <c r="O10" s="28"/>
    </row>
    <row r="11" spans="1:15" ht="26.25" thickBot="1">
      <c r="A11" s="43" t="s">
        <v>405</v>
      </c>
      <c r="B11" s="35" t="s">
        <v>406</v>
      </c>
      <c r="C11" s="3" t="s">
        <v>523</v>
      </c>
      <c r="D11" s="11"/>
      <c r="E11" s="11" t="s">
        <v>352</v>
      </c>
      <c r="F11" s="11" t="s">
        <v>218</v>
      </c>
      <c r="G11" s="11" t="s">
        <v>197</v>
      </c>
      <c r="H11" s="11"/>
      <c r="I11" s="11"/>
      <c r="J11" s="28">
        <v>74601</v>
      </c>
      <c r="K11" s="28">
        <v>14</v>
      </c>
      <c r="L11" s="28">
        <v>99</v>
      </c>
      <c r="M11" s="28">
        <v>42.62244410019139</v>
      </c>
      <c r="N11" s="28">
        <v>18.528525040482638</v>
      </c>
      <c r="O11" s="11"/>
    </row>
    <row r="12" spans="1:15" ht="26.25" thickBot="1">
      <c r="A12" s="43" t="s">
        <v>407</v>
      </c>
      <c r="B12" s="35" t="s">
        <v>408</v>
      </c>
      <c r="C12" s="3" t="s">
        <v>523</v>
      </c>
      <c r="D12" s="11" t="s">
        <v>544</v>
      </c>
      <c r="E12" s="11" t="s">
        <v>352</v>
      </c>
      <c r="F12" s="11" t="s">
        <v>219</v>
      </c>
      <c r="G12" s="11" t="s">
        <v>197</v>
      </c>
      <c r="H12" s="11"/>
      <c r="I12" s="11"/>
      <c r="J12" s="28">
        <v>74601</v>
      </c>
      <c r="K12" s="28">
        <v>1</v>
      </c>
      <c r="L12" s="28">
        <v>2</v>
      </c>
      <c r="M12" s="28">
        <v>1.5149590702865836</v>
      </c>
      <c r="N12" s="28">
        <v>0.4997761899444783</v>
      </c>
      <c r="O12" s="11"/>
    </row>
    <row r="13" spans="1:15" ht="77.25" thickBot="1">
      <c r="A13" s="43" t="s">
        <v>413</v>
      </c>
      <c r="B13" s="35" t="s">
        <v>414</v>
      </c>
      <c r="C13" s="3" t="s">
        <v>523</v>
      </c>
      <c r="D13" s="11" t="s">
        <v>348</v>
      </c>
      <c r="E13" s="11" t="s">
        <v>352</v>
      </c>
      <c r="F13" s="11" t="s">
        <v>220</v>
      </c>
      <c r="G13" s="11" t="s">
        <v>197</v>
      </c>
      <c r="H13" s="11"/>
      <c r="I13" s="11" t="s">
        <v>334</v>
      </c>
      <c r="J13" s="28">
        <v>74601</v>
      </c>
      <c r="K13" s="28">
        <v>1</v>
      </c>
      <c r="L13" s="28">
        <v>6</v>
      </c>
      <c r="M13" s="28">
        <v>2.2730409154661713</v>
      </c>
      <c r="N13" s="28">
        <v>1.3831405329623248</v>
      </c>
      <c r="O13" s="11"/>
    </row>
    <row r="14" spans="1:15" ht="128.25" thickBot="1">
      <c r="A14" s="43" t="s">
        <v>415</v>
      </c>
      <c r="B14" s="35" t="s">
        <v>416</v>
      </c>
      <c r="C14" s="3" t="s">
        <v>523</v>
      </c>
      <c r="D14" s="11" t="s">
        <v>328</v>
      </c>
      <c r="E14" s="11" t="s">
        <v>352</v>
      </c>
      <c r="F14" s="11" t="s">
        <v>221</v>
      </c>
      <c r="G14" s="11" t="s">
        <v>197</v>
      </c>
      <c r="H14" s="11"/>
      <c r="I14" s="11" t="s">
        <v>329</v>
      </c>
      <c r="J14" s="28">
        <v>74601</v>
      </c>
      <c r="K14" s="28">
        <v>1</v>
      </c>
      <c r="L14" s="28">
        <v>10</v>
      </c>
      <c r="M14" s="28">
        <v>2.0233748337998394</v>
      </c>
      <c r="N14" s="28">
        <v>1.2735120584970903</v>
      </c>
      <c r="O14" s="11"/>
    </row>
    <row r="15" spans="1:15" ht="64.5" thickBot="1">
      <c r="A15" s="43" t="s">
        <v>409</v>
      </c>
      <c r="B15" s="35" t="s">
        <v>410</v>
      </c>
      <c r="C15" s="3" t="s">
        <v>523</v>
      </c>
      <c r="D15" s="11" t="s">
        <v>333</v>
      </c>
      <c r="E15" s="11" t="s">
        <v>352</v>
      </c>
      <c r="F15" s="11" t="s">
        <v>222</v>
      </c>
      <c r="G15" s="11" t="s">
        <v>197</v>
      </c>
      <c r="H15" s="11"/>
      <c r="I15" s="11"/>
      <c r="J15" s="28">
        <v>74601</v>
      </c>
      <c r="K15" s="28">
        <v>1</v>
      </c>
      <c r="L15" s="28">
        <v>5</v>
      </c>
      <c r="M15" s="28">
        <v>1.1489898338923317</v>
      </c>
      <c r="N15" s="28">
        <v>0.55756459964921</v>
      </c>
      <c r="O15" s="11"/>
    </row>
    <row r="16" spans="1:15" ht="39" thickBot="1">
      <c r="A16" s="43" t="s">
        <v>411</v>
      </c>
      <c r="B16" s="47" t="s">
        <v>412</v>
      </c>
      <c r="C16" s="3" t="s">
        <v>532</v>
      </c>
      <c r="D16" s="11"/>
      <c r="E16" s="11"/>
      <c r="F16" s="11"/>
      <c r="G16" s="11"/>
      <c r="H16" s="11"/>
      <c r="I16" s="11" t="s">
        <v>309</v>
      </c>
      <c r="J16" s="28">
        <v>0</v>
      </c>
      <c r="K16" s="28"/>
      <c r="L16" s="28"/>
      <c r="M16" s="28"/>
      <c r="N16" s="28"/>
      <c r="O16" s="11"/>
    </row>
    <row r="17" spans="1:15" ht="141" thickBot="1">
      <c r="A17" s="43" t="s">
        <v>417</v>
      </c>
      <c r="B17" s="35" t="s">
        <v>138</v>
      </c>
      <c r="C17" s="3" t="s">
        <v>523</v>
      </c>
      <c r="D17" s="11" t="s">
        <v>344</v>
      </c>
      <c r="E17" s="11" t="s">
        <v>352</v>
      </c>
      <c r="F17" s="11" t="s">
        <v>223</v>
      </c>
      <c r="G17" s="11" t="s">
        <v>197</v>
      </c>
      <c r="H17" s="11"/>
      <c r="I17" s="11"/>
      <c r="J17" s="28">
        <v>74601</v>
      </c>
      <c r="K17" s="28">
        <v>1</v>
      </c>
      <c r="L17" s="28">
        <v>11</v>
      </c>
      <c r="M17" s="28">
        <v>4.88780697962811</v>
      </c>
      <c r="N17" s="28">
        <v>2.041220562807612</v>
      </c>
      <c r="O17" s="11"/>
    </row>
    <row r="18" spans="1:15" ht="26.25" thickBot="1">
      <c r="A18" s="43" t="s">
        <v>418</v>
      </c>
      <c r="B18" s="35" t="s">
        <v>139</v>
      </c>
      <c r="C18" s="3" t="s">
        <v>532</v>
      </c>
      <c r="D18" s="11"/>
      <c r="E18" s="11"/>
      <c r="F18" s="11"/>
      <c r="G18" s="11"/>
      <c r="H18" s="11"/>
      <c r="I18" s="11" t="s">
        <v>345</v>
      </c>
      <c r="J18" s="28">
        <v>0</v>
      </c>
      <c r="K18" s="28"/>
      <c r="L18" s="28"/>
      <c r="M18" s="28"/>
      <c r="N18" s="28"/>
      <c r="O18" s="11"/>
    </row>
    <row r="19" spans="1:15" ht="153.75" thickBot="1">
      <c r="A19" s="43" t="s">
        <v>427</v>
      </c>
      <c r="B19" s="35" t="s">
        <v>428</v>
      </c>
      <c r="C19" s="3" t="s">
        <v>523</v>
      </c>
      <c r="D19" s="11" t="s">
        <v>347</v>
      </c>
      <c r="E19" s="11" t="s">
        <v>352</v>
      </c>
      <c r="F19" s="11" t="s">
        <v>224</v>
      </c>
      <c r="G19" s="11" t="s">
        <v>197</v>
      </c>
      <c r="H19" s="11"/>
      <c r="I19" s="11" t="s">
        <v>346</v>
      </c>
      <c r="J19" s="28">
        <v>74601</v>
      </c>
      <c r="K19" s="28">
        <v>1</v>
      </c>
      <c r="L19" s="28">
        <v>12</v>
      </c>
      <c r="M19" s="28">
        <v>5.1082282472205325</v>
      </c>
      <c r="N19" s="28">
        <v>3.5346791028643127</v>
      </c>
      <c r="O19" s="11"/>
    </row>
    <row r="20" spans="1:15" ht="26.25" thickBot="1">
      <c r="A20" s="43" t="s">
        <v>429</v>
      </c>
      <c r="B20" s="47" t="s">
        <v>430</v>
      </c>
      <c r="C20" s="3" t="s">
        <v>532</v>
      </c>
      <c r="D20" s="11"/>
      <c r="E20" s="11"/>
      <c r="F20" s="11"/>
      <c r="G20" s="11"/>
      <c r="H20" s="11"/>
      <c r="I20" s="11" t="s">
        <v>345</v>
      </c>
      <c r="J20" s="28">
        <v>0</v>
      </c>
      <c r="K20" s="28"/>
      <c r="L20" s="28"/>
      <c r="M20" s="28"/>
      <c r="N20" s="28"/>
      <c r="O20" s="11"/>
    </row>
    <row r="21" spans="1:15" ht="166.5" thickBot="1">
      <c r="A21" s="43" t="s">
        <v>419</v>
      </c>
      <c r="B21" s="35" t="s">
        <v>420</v>
      </c>
      <c r="C21" s="3" t="s">
        <v>523</v>
      </c>
      <c r="D21" s="11" t="s">
        <v>349</v>
      </c>
      <c r="E21" s="11" t="s">
        <v>353</v>
      </c>
      <c r="F21" s="11" t="s">
        <v>225</v>
      </c>
      <c r="G21" s="11" t="s">
        <v>310</v>
      </c>
      <c r="H21" s="11"/>
      <c r="I21" s="11" t="s">
        <v>350</v>
      </c>
      <c r="J21" s="28">
        <v>48413</v>
      </c>
      <c r="K21" s="28">
        <v>100</v>
      </c>
      <c r="L21" s="28">
        <v>9330</v>
      </c>
      <c r="M21" s="28">
        <v>6452.129388284803</v>
      </c>
      <c r="N21" s="28">
        <v>2078.145916779273</v>
      </c>
      <c r="O21" s="11"/>
    </row>
    <row r="22" spans="1:15" ht="13.5" thickBot="1">
      <c r="A22" s="43" t="s">
        <v>421</v>
      </c>
      <c r="B22" s="35" t="s">
        <v>422</v>
      </c>
      <c r="C22" s="3" t="s">
        <v>532</v>
      </c>
      <c r="D22" s="11"/>
      <c r="E22" s="11"/>
      <c r="F22" s="11"/>
      <c r="G22" s="11"/>
      <c r="H22" s="11"/>
      <c r="I22" s="11" t="s">
        <v>364</v>
      </c>
      <c r="J22" s="28">
        <v>0</v>
      </c>
      <c r="K22" s="28"/>
      <c r="L22" s="28"/>
      <c r="M22" s="28"/>
      <c r="N22" s="28"/>
      <c r="O22" s="11"/>
    </row>
    <row r="23" spans="1:15" ht="26.25" thickBot="1">
      <c r="A23" s="43" t="s">
        <v>423</v>
      </c>
      <c r="B23" s="35" t="s">
        <v>424</v>
      </c>
      <c r="C23" s="3" t="s">
        <v>532</v>
      </c>
      <c r="D23" s="11"/>
      <c r="E23" s="11"/>
      <c r="F23" s="11"/>
      <c r="G23" s="11"/>
      <c r="H23" s="11"/>
      <c r="I23" s="11" t="s">
        <v>345</v>
      </c>
      <c r="J23" s="28">
        <v>0</v>
      </c>
      <c r="K23" s="28"/>
      <c r="L23" s="28"/>
      <c r="M23" s="28"/>
      <c r="N23" s="28"/>
      <c r="O23" s="11"/>
    </row>
    <row r="24" spans="1:15" ht="26.25" thickBot="1">
      <c r="A24" s="43" t="s">
        <v>437</v>
      </c>
      <c r="B24" s="35" t="s">
        <v>438</v>
      </c>
      <c r="C24" s="3" t="s">
        <v>532</v>
      </c>
      <c r="D24" s="11"/>
      <c r="E24" s="11"/>
      <c r="F24" s="11"/>
      <c r="G24" s="11"/>
      <c r="H24" s="11"/>
      <c r="I24" s="11" t="s">
        <v>356</v>
      </c>
      <c r="J24" s="28">
        <v>0</v>
      </c>
      <c r="K24" s="28"/>
      <c r="L24" s="28"/>
      <c r="M24" s="28"/>
      <c r="N24" s="28"/>
      <c r="O24" s="11"/>
    </row>
    <row r="25" spans="1:15" ht="26.25" thickBot="1">
      <c r="A25" s="43" t="s">
        <v>431</v>
      </c>
      <c r="B25" s="35" t="s">
        <v>432</v>
      </c>
      <c r="C25" s="3" t="s">
        <v>532</v>
      </c>
      <c r="D25" s="11"/>
      <c r="E25" s="11"/>
      <c r="F25" s="11"/>
      <c r="G25" s="11"/>
      <c r="H25" s="11"/>
      <c r="I25" s="11" t="s">
        <v>345</v>
      </c>
      <c r="J25" s="28">
        <v>0</v>
      </c>
      <c r="K25" s="28"/>
      <c r="L25" s="28"/>
      <c r="M25" s="28"/>
      <c r="N25" s="28"/>
      <c r="O25" s="11"/>
    </row>
    <row r="26" spans="1:15" ht="26.25" thickBot="1">
      <c r="A26" s="43" t="s">
        <v>433</v>
      </c>
      <c r="B26" s="35" t="s">
        <v>434</v>
      </c>
      <c r="C26" s="3" t="s">
        <v>532</v>
      </c>
      <c r="D26" s="11"/>
      <c r="E26" s="11"/>
      <c r="F26" s="11"/>
      <c r="G26" s="11"/>
      <c r="H26" s="11"/>
      <c r="I26" s="11" t="s">
        <v>345</v>
      </c>
      <c r="J26" s="28">
        <v>0</v>
      </c>
      <c r="K26" s="28"/>
      <c r="L26" s="28"/>
      <c r="M26" s="28"/>
      <c r="N26" s="28"/>
      <c r="O26" s="11"/>
    </row>
    <row r="27" spans="1:15" ht="13.5" thickBot="1">
      <c r="A27" s="43" t="s">
        <v>435</v>
      </c>
      <c r="B27" s="35" t="s">
        <v>436</v>
      </c>
      <c r="C27" s="3" t="s">
        <v>532</v>
      </c>
      <c r="D27" s="11"/>
      <c r="E27" s="11"/>
      <c r="F27" s="11"/>
      <c r="G27" s="11"/>
      <c r="H27" s="11"/>
      <c r="I27" s="11" t="s">
        <v>345</v>
      </c>
      <c r="J27" s="28">
        <v>0</v>
      </c>
      <c r="K27" s="28"/>
      <c r="L27" s="28"/>
      <c r="M27" s="28"/>
      <c r="N27" s="28"/>
      <c r="O27" s="11"/>
    </row>
    <row r="28" spans="1:15" ht="39" thickBot="1">
      <c r="A28" s="43" t="s">
        <v>425</v>
      </c>
      <c r="B28" s="35" t="s">
        <v>426</v>
      </c>
      <c r="C28" s="3" t="s">
        <v>523</v>
      </c>
      <c r="D28" s="11" t="s">
        <v>342</v>
      </c>
      <c r="E28" s="11" t="s">
        <v>352</v>
      </c>
      <c r="F28" s="11" t="s">
        <v>226</v>
      </c>
      <c r="G28" s="11" t="s">
        <v>341</v>
      </c>
      <c r="H28" s="11"/>
      <c r="I28" s="11" t="s">
        <v>354</v>
      </c>
      <c r="J28" s="28">
        <v>74601</v>
      </c>
      <c r="K28" s="28">
        <v>0</v>
      </c>
      <c r="L28" s="28">
        <v>1</v>
      </c>
      <c r="M28" s="28">
        <v>0.015221254157122383</v>
      </c>
      <c r="N28" s="28">
        <v>0.12243189293778114</v>
      </c>
      <c r="O28" s="11"/>
    </row>
    <row r="29" spans="1:15" ht="13.5" thickBot="1">
      <c r="A29" s="55" t="s">
        <v>267</v>
      </c>
      <c r="B29" s="56"/>
      <c r="C29" s="7"/>
      <c r="D29" s="11"/>
      <c r="E29" s="12"/>
      <c r="F29" s="12"/>
      <c r="G29" s="12"/>
      <c r="H29" s="12"/>
      <c r="I29" s="11"/>
      <c r="J29" s="28"/>
      <c r="K29" s="28"/>
      <c r="L29" s="28"/>
      <c r="M29" s="28"/>
      <c r="N29" s="28"/>
      <c r="O29" s="11"/>
    </row>
    <row r="30" spans="1:15" ht="13.5" thickBot="1">
      <c r="A30" s="43" t="s">
        <v>441</v>
      </c>
      <c r="B30" s="35" t="s">
        <v>442</v>
      </c>
      <c r="C30" s="3" t="s">
        <v>532</v>
      </c>
      <c r="D30" s="11"/>
      <c r="E30" s="11"/>
      <c r="F30" s="11"/>
      <c r="G30" s="11"/>
      <c r="H30" s="17"/>
      <c r="I30" s="11" t="s">
        <v>369</v>
      </c>
      <c r="J30" s="28">
        <v>0</v>
      </c>
      <c r="K30" s="28"/>
      <c r="L30" s="28"/>
      <c r="M30" s="28"/>
      <c r="N30" s="28"/>
      <c r="O30" s="11"/>
    </row>
    <row r="31" spans="1:15" ht="13.5" thickBot="1">
      <c r="A31" s="43" t="s">
        <v>443</v>
      </c>
      <c r="B31" s="35" t="s">
        <v>444</v>
      </c>
      <c r="C31" s="3" t="s">
        <v>532</v>
      </c>
      <c r="D31" s="11"/>
      <c r="E31" s="11"/>
      <c r="F31" s="11"/>
      <c r="G31" s="11"/>
      <c r="H31" s="17"/>
      <c r="I31" s="11"/>
      <c r="J31" s="28">
        <v>0</v>
      </c>
      <c r="K31" s="28"/>
      <c r="L31" s="28"/>
      <c r="M31" s="28"/>
      <c r="N31" s="28"/>
      <c r="O31" s="11"/>
    </row>
    <row r="32" spans="1:15" ht="26.25" thickBot="1">
      <c r="A32" s="43" t="s">
        <v>439</v>
      </c>
      <c r="B32" s="35" t="s">
        <v>440</v>
      </c>
      <c r="C32" s="3" t="s">
        <v>532</v>
      </c>
      <c r="D32" s="11"/>
      <c r="E32" s="11"/>
      <c r="F32" s="11"/>
      <c r="G32" s="11"/>
      <c r="H32" s="17"/>
      <c r="I32" s="11" t="s">
        <v>357</v>
      </c>
      <c r="J32" s="28">
        <v>0</v>
      </c>
      <c r="K32" s="28"/>
      <c r="L32" s="28"/>
      <c r="M32" s="28"/>
      <c r="N32" s="28"/>
      <c r="O32" s="11"/>
    </row>
    <row r="33" spans="1:15" ht="26.25" thickBot="1">
      <c r="A33" s="43" t="s">
        <v>454</v>
      </c>
      <c r="B33" s="35" t="s">
        <v>142</v>
      </c>
      <c r="C33" s="3" t="s">
        <v>532</v>
      </c>
      <c r="D33" s="11"/>
      <c r="E33" s="11"/>
      <c r="F33" s="11"/>
      <c r="G33" s="11"/>
      <c r="H33" s="17"/>
      <c r="I33" s="11" t="s">
        <v>345</v>
      </c>
      <c r="J33" s="28">
        <v>0</v>
      </c>
      <c r="K33" s="28"/>
      <c r="L33" s="28"/>
      <c r="M33" s="28"/>
      <c r="N33" s="28"/>
      <c r="O33" s="11"/>
    </row>
    <row r="34" spans="1:15" ht="26.25" thickBot="1">
      <c r="A34" s="43" t="s">
        <v>603</v>
      </c>
      <c r="B34" s="35" t="s">
        <v>140</v>
      </c>
      <c r="C34" s="3" t="s">
        <v>532</v>
      </c>
      <c r="D34" s="11"/>
      <c r="E34" s="11"/>
      <c r="F34" s="11"/>
      <c r="G34" s="11"/>
      <c r="H34" s="17"/>
      <c r="I34" s="11" t="s">
        <v>250</v>
      </c>
      <c r="J34" s="28"/>
      <c r="K34" s="28"/>
      <c r="L34" s="28"/>
      <c r="M34" s="28"/>
      <c r="N34" s="28"/>
      <c r="O34" s="11"/>
    </row>
    <row r="35" spans="1:15" ht="26.25" thickBot="1">
      <c r="A35" s="43" t="s">
        <v>455</v>
      </c>
      <c r="B35" s="35" t="s">
        <v>504</v>
      </c>
      <c r="C35" s="3" t="s">
        <v>532</v>
      </c>
      <c r="D35" s="11"/>
      <c r="E35" s="11"/>
      <c r="F35" s="11"/>
      <c r="G35" s="11"/>
      <c r="H35" s="17"/>
      <c r="I35" s="11" t="s">
        <v>227</v>
      </c>
      <c r="J35" s="28">
        <v>0</v>
      </c>
      <c r="K35" s="28"/>
      <c r="L35" s="28"/>
      <c r="M35" s="28"/>
      <c r="N35" s="28"/>
      <c r="O35" s="11"/>
    </row>
    <row r="36" spans="1:15" ht="26.25" thickBot="1">
      <c r="A36" s="43" t="s">
        <v>456</v>
      </c>
      <c r="B36" s="35" t="s">
        <v>457</v>
      </c>
      <c r="C36" s="3" t="s">
        <v>532</v>
      </c>
      <c r="D36" s="11"/>
      <c r="E36" s="11"/>
      <c r="F36" s="11"/>
      <c r="G36" s="11"/>
      <c r="H36" s="17"/>
      <c r="I36" s="11" t="s">
        <v>228</v>
      </c>
      <c r="J36" s="28">
        <v>0</v>
      </c>
      <c r="K36" s="28"/>
      <c r="L36" s="28"/>
      <c r="M36" s="28"/>
      <c r="N36" s="28"/>
      <c r="O36" s="11"/>
    </row>
    <row r="37" spans="1:15" ht="26.25" thickBot="1">
      <c r="A37" s="43" t="s">
        <v>453</v>
      </c>
      <c r="B37" s="35" t="s">
        <v>141</v>
      </c>
      <c r="C37" s="3" t="s">
        <v>532</v>
      </c>
      <c r="D37" s="11"/>
      <c r="E37" s="11"/>
      <c r="F37" s="11"/>
      <c r="G37" s="11"/>
      <c r="H37" s="17"/>
      <c r="I37" s="11" t="s">
        <v>369</v>
      </c>
      <c r="J37" s="28">
        <v>0</v>
      </c>
      <c r="K37" s="28"/>
      <c r="L37" s="28"/>
      <c r="M37" s="28"/>
      <c r="N37" s="28"/>
      <c r="O37" s="11"/>
    </row>
    <row r="38" spans="1:15" ht="13.5" thickBot="1">
      <c r="A38" s="43" t="s">
        <v>447</v>
      </c>
      <c r="B38" s="35" t="s">
        <v>448</v>
      </c>
      <c r="C38" s="3" t="s">
        <v>532</v>
      </c>
      <c r="D38" s="11"/>
      <c r="E38" s="11"/>
      <c r="F38" s="11"/>
      <c r="G38" s="11"/>
      <c r="H38" s="17"/>
      <c r="I38" s="11" t="s">
        <v>369</v>
      </c>
      <c r="J38" s="28">
        <v>0</v>
      </c>
      <c r="K38" s="28"/>
      <c r="L38" s="28"/>
      <c r="M38" s="28"/>
      <c r="N38" s="28"/>
      <c r="O38" s="11"/>
    </row>
    <row r="39" spans="1:15" ht="26.25" thickBot="1">
      <c r="A39" s="43" t="s">
        <v>579</v>
      </c>
      <c r="B39" s="35" t="s">
        <v>581</v>
      </c>
      <c r="C39" s="3" t="s">
        <v>532</v>
      </c>
      <c r="D39" s="11"/>
      <c r="E39" s="11"/>
      <c r="F39" s="11"/>
      <c r="G39" s="11"/>
      <c r="H39" s="17"/>
      <c r="I39" s="11" t="s">
        <v>250</v>
      </c>
      <c r="J39" s="28"/>
      <c r="K39" s="28"/>
      <c r="L39" s="28"/>
      <c r="M39" s="28"/>
      <c r="N39" s="28"/>
      <c r="O39" s="11"/>
    </row>
    <row r="40" spans="1:15" ht="39" thickBot="1">
      <c r="A40" s="43" t="s">
        <v>580</v>
      </c>
      <c r="B40" s="35" t="s">
        <v>584</v>
      </c>
      <c r="C40" s="3" t="s">
        <v>532</v>
      </c>
      <c r="D40" s="11"/>
      <c r="E40" s="11"/>
      <c r="F40" s="11"/>
      <c r="G40" s="11"/>
      <c r="H40" s="17"/>
      <c r="I40" s="11" t="s">
        <v>250</v>
      </c>
      <c r="J40" s="28"/>
      <c r="K40" s="28"/>
      <c r="L40" s="28"/>
      <c r="M40" s="28"/>
      <c r="N40" s="28"/>
      <c r="O40" s="11"/>
    </row>
    <row r="41" spans="1:15" ht="26.25" thickBot="1">
      <c r="A41" s="43" t="s">
        <v>582</v>
      </c>
      <c r="B41" s="35" t="s">
        <v>583</v>
      </c>
      <c r="C41" s="3" t="s">
        <v>532</v>
      </c>
      <c r="D41" s="11"/>
      <c r="E41" s="11"/>
      <c r="F41" s="11"/>
      <c r="G41" s="11"/>
      <c r="H41" s="17"/>
      <c r="I41" s="11" t="s">
        <v>250</v>
      </c>
      <c r="J41" s="28"/>
      <c r="K41" s="28"/>
      <c r="L41" s="28"/>
      <c r="M41" s="28"/>
      <c r="N41" s="28"/>
      <c r="O41" s="11"/>
    </row>
    <row r="42" spans="1:15" ht="26.25" thickBot="1">
      <c r="A42" s="43" t="s">
        <v>585</v>
      </c>
      <c r="B42" s="35" t="s">
        <v>586</v>
      </c>
      <c r="C42" s="3" t="s">
        <v>532</v>
      </c>
      <c r="D42" s="11"/>
      <c r="E42" s="11"/>
      <c r="F42" s="11"/>
      <c r="G42" s="11"/>
      <c r="H42" s="17"/>
      <c r="I42" s="11" t="s">
        <v>250</v>
      </c>
      <c r="J42" s="28"/>
      <c r="K42" s="28"/>
      <c r="L42" s="28"/>
      <c r="M42" s="28"/>
      <c r="N42" s="28"/>
      <c r="O42" s="11"/>
    </row>
    <row r="43" spans="1:15" ht="26.25" thickBot="1">
      <c r="A43" s="43" t="s">
        <v>587</v>
      </c>
      <c r="B43" s="35" t="s">
        <v>588</v>
      </c>
      <c r="C43" s="3" t="s">
        <v>532</v>
      </c>
      <c r="D43" s="11"/>
      <c r="E43" s="11"/>
      <c r="F43" s="11"/>
      <c r="G43" s="11"/>
      <c r="H43" s="17"/>
      <c r="I43" s="11" t="s">
        <v>250</v>
      </c>
      <c r="J43" s="28"/>
      <c r="K43" s="28"/>
      <c r="L43" s="28"/>
      <c r="M43" s="28"/>
      <c r="N43" s="28"/>
      <c r="O43" s="11"/>
    </row>
    <row r="44" spans="1:15" ht="26.25" thickBot="1">
      <c r="A44" s="43" t="s">
        <v>445</v>
      </c>
      <c r="B44" s="35" t="s">
        <v>446</v>
      </c>
      <c r="C44" s="3" t="s">
        <v>532</v>
      </c>
      <c r="D44" s="11"/>
      <c r="E44" s="11"/>
      <c r="F44" s="11"/>
      <c r="G44" s="11"/>
      <c r="H44" s="17"/>
      <c r="I44" s="11" t="s">
        <v>369</v>
      </c>
      <c r="J44" s="28">
        <v>0</v>
      </c>
      <c r="K44" s="28"/>
      <c r="L44" s="28"/>
      <c r="M44" s="28"/>
      <c r="N44" s="28"/>
      <c r="O44" s="11"/>
    </row>
    <row r="45" spans="1:15" ht="39" thickBot="1">
      <c r="A45" s="43" t="s">
        <v>595</v>
      </c>
      <c r="B45" s="35" t="s">
        <v>599</v>
      </c>
      <c r="C45" s="3" t="s">
        <v>532</v>
      </c>
      <c r="D45" s="11"/>
      <c r="E45" s="11"/>
      <c r="F45" s="11"/>
      <c r="G45" s="11"/>
      <c r="H45" s="17"/>
      <c r="I45" s="11" t="s">
        <v>250</v>
      </c>
      <c r="J45" s="28"/>
      <c r="K45" s="28"/>
      <c r="L45" s="28"/>
      <c r="M45" s="28"/>
      <c r="N45" s="28"/>
      <c r="O45" s="11"/>
    </row>
    <row r="46" spans="1:15" ht="26.25" thickBot="1">
      <c r="A46" s="43" t="s">
        <v>596</v>
      </c>
      <c r="B46" s="35" t="s">
        <v>600</v>
      </c>
      <c r="C46" s="3" t="s">
        <v>532</v>
      </c>
      <c r="D46" s="11"/>
      <c r="E46" s="11"/>
      <c r="F46" s="11"/>
      <c r="G46" s="11"/>
      <c r="H46" s="17"/>
      <c r="I46" s="11" t="s">
        <v>250</v>
      </c>
      <c r="J46" s="28"/>
      <c r="K46" s="28"/>
      <c r="L46" s="28"/>
      <c r="M46" s="28"/>
      <c r="N46" s="28"/>
      <c r="O46" s="11"/>
    </row>
    <row r="47" spans="1:15" ht="26.25" thickBot="1">
      <c r="A47" s="43" t="s">
        <v>597</v>
      </c>
      <c r="B47" s="35" t="s">
        <v>601</v>
      </c>
      <c r="C47" s="3" t="s">
        <v>532</v>
      </c>
      <c r="D47" s="11"/>
      <c r="E47" s="11"/>
      <c r="F47" s="11"/>
      <c r="G47" s="11"/>
      <c r="H47" s="17"/>
      <c r="I47" s="11" t="s">
        <v>250</v>
      </c>
      <c r="J47" s="28"/>
      <c r="K47" s="28"/>
      <c r="L47" s="28"/>
      <c r="M47" s="28"/>
      <c r="N47" s="28"/>
      <c r="O47" s="11"/>
    </row>
    <row r="48" spans="1:15" ht="39" thickBot="1">
      <c r="A48" s="43" t="s">
        <v>598</v>
      </c>
      <c r="B48" s="35" t="s">
        <v>602</v>
      </c>
      <c r="C48" s="3" t="s">
        <v>532</v>
      </c>
      <c r="D48" s="11"/>
      <c r="E48" s="11"/>
      <c r="F48" s="11"/>
      <c r="G48" s="11"/>
      <c r="H48" s="17"/>
      <c r="I48" s="11" t="s">
        <v>250</v>
      </c>
      <c r="J48" s="28"/>
      <c r="K48" s="28"/>
      <c r="L48" s="28"/>
      <c r="M48" s="28"/>
      <c r="N48" s="28"/>
      <c r="O48" s="11"/>
    </row>
    <row r="49" spans="1:15" ht="13.5" thickBot="1">
      <c r="A49" s="43" t="s">
        <v>449</v>
      </c>
      <c r="B49" s="35" t="s">
        <v>450</v>
      </c>
      <c r="C49" s="3" t="s">
        <v>532</v>
      </c>
      <c r="D49" s="11"/>
      <c r="E49" s="11"/>
      <c r="F49" s="11"/>
      <c r="G49" s="11"/>
      <c r="H49" s="17"/>
      <c r="I49" s="11" t="s">
        <v>345</v>
      </c>
      <c r="J49" s="28">
        <v>0</v>
      </c>
      <c r="K49" s="28"/>
      <c r="L49" s="28"/>
      <c r="M49" s="28"/>
      <c r="N49" s="28"/>
      <c r="O49" s="11"/>
    </row>
    <row r="50" spans="1:15" ht="26.25" thickBot="1">
      <c r="A50" s="43" t="s">
        <v>589</v>
      </c>
      <c r="B50" s="35" t="s">
        <v>592</v>
      </c>
      <c r="C50" s="3" t="s">
        <v>532</v>
      </c>
      <c r="D50" s="11"/>
      <c r="E50" s="11"/>
      <c r="F50" s="11"/>
      <c r="G50" s="11"/>
      <c r="H50" s="17"/>
      <c r="I50" s="11" t="s">
        <v>250</v>
      </c>
      <c r="J50" s="28"/>
      <c r="K50" s="28"/>
      <c r="L50" s="28"/>
      <c r="M50" s="28"/>
      <c r="N50" s="28"/>
      <c r="O50" s="11"/>
    </row>
    <row r="51" spans="1:15" ht="26.25" thickBot="1">
      <c r="A51" s="43" t="s">
        <v>590</v>
      </c>
      <c r="B51" s="35" t="s">
        <v>593</v>
      </c>
      <c r="C51" s="3" t="s">
        <v>532</v>
      </c>
      <c r="D51" s="11"/>
      <c r="E51" s="11"/>
      <c r="F51" s="11"/>
      <c r="G51" s="11"/>
      <c r="H51" s="17"/>
      <c r="I51" s="11" t="s">
        <v>250</v>
      </c>
      <c r="J51" s="28"/>
      <c r="K51" s="28"/>
      <c r="L51" s="28"/>
      <c r="M51" s="28"/>
      <c r="N51" s="28"/>
      <c r="O51" s="11"/>
    </row>
    <row r="52" spans="1:15" ht="26.25" thickBot="1">
      <c r="A52" s="43" t="s">
        <v>591</v>
      </c>
      <c r="B52" s="35" t="s">
        <v>594</v>
      </c>
      <c r="C52" s="3" t="s">
        <v>532</v>
      </c>
      <c r="D52" s="11"/>
      <c r="E52" s="11"/>
      <c r="F52" s="11"/>
      <c r="G52" s="11"/>
      <c r="H52" s="17"/>
      <c r="I52" s="11" t="s">
        <v>250</v>
      </c>
      <c r="J52" s="28"/>
      <c r="K52" s="28"/>
      <c r="L52" s="28"/>
      <c r="M52" s="28"/>
      <c r="N52" s="28"/>
      <c r="O52" s="11"/>
    </row>
    <row r="53" spans="1:15" ht="26.25" thickBot="1">
      <c r="A53" s="43" t="s">
        <v>451</v>
      </c>
      <c r="B53" s="35" t="s">
        <v>452</v>
      </c>
      <c r="C53" s="3" t="s">
        <v>532</v>
      </c>
      <c r="D53" s="11"/>
      <c r="E53" s="11"/>
      <c r="F53" s="11"/>
      <c r="G53" s="11"/>
      <c r="H53" s="17"/>
      <c r="I53" s="11" t="s">
        <v>355</v>
      </c>
      <c r="J53" s="28">
        <v>0</v>
      </c>
      <c r="K53" s="28"/>
      <c r="L53" s="28"/>
      <c r="M53" s="28"/>
      <c r="N53" s="28"/>
      <c r="O53" s="11"/>
    </row>
    <row r="54" spans="10:15" ht="12.75">
      <c r="J54" s="29"/>
      <c r="K54" s="29"/>
      <c r="L54" s="29"/>
      <c r="M54" s="29"/>
      <c r="N54" s="29"/>
      <c r="O54" s="5"/>
    </row>
    <row r="55" spans="10:15" ht="12.75">
      <c r="J55" s="29"/>
      <c r="K55" s="29"/>
      <c r="L55" s="29"/>
      <c r="M55" s="29"/>
      <c r="N55" s="29"/>
      <c r="O55" s="5"/>
    </row>
    <row r="56" spans="10:15" ht="12.75">
      <c r="J56" s="29"/>
      <c r="K56" s="29"/>
      <c r="L56" s="29"/>
      <c r="M56" s="29"/>
      <c r="N56" s="29"/>
      <c r="O56" s="5"/>
    </row>
    <row r="57" spans="10:15" ht="12.75">
      <c r="J57" s="29"/>
      <c r="K57" s="29"/>
      <c r="L57" s="29"/>
      <c r="M57" s="29"/>
      <c r="N57" s="29"/>
      <c r="O57" s="5"/>
    </row>
    <row r="58" spans="10:15" ht="12.75">
      <c r="J58" s="29"/>
      <c r="K58" s="29"/>
      <c r="L58" s="29"/>
      <c r="M58" s="29"/>
      <c r="N58" s="29"/>
      <c r="O58" s="5"/>
    </row>
    <row r="59" spans="10:15" ht="12.75">
      <c r="J59" s="29"/>
      <c r="K59" s="29"/>
      <c r="L59" s="29"/>
      <c r="M59" s="29"/>
      <c r="N59" s="29"/>
      <c r="O59" s="5"/>
    </row>
    <row r="60" spans="10:15" ht="12.75">
      <c r="J60" s="29"/>
      <c r="K60" s="29"/>
      <c r="L60" s="29"/>
      <c r="M60" s="29"/>
      <c r="N60" s="29"/>
      <c r="O60" s="5"/>
    </row>
    <row r="61" spans="10:15" ht="12.75">
      <c r="J61" s="29"/>
      <c r="K61" s="29"/>
      <c r="L61" s="29"/>
      <c r="M61" s="29"/>
      <c r="N61" s="29"/>
      <c r="O61" s="5"/>
    </row>
    <row r="62" spans="10:15" ht="12.75">
      <c r="J62" s="29"/>
      <c r="K62" s="29"/>
      <c r="L62" s="29"/>
      <c r="M62" s="29"/>
      <c r="N62" s="29"/>
      <c r="O62" s="5"/>
    </row>
    <row r="63" spans="10:15" ht="12.75">
      <c r="J63" s="29"/>
      <c r="K63" s="29"/>
      <c r="L63" s="29"/>
      <c r="M63" s="29"/>
      <c r="N63" s="29"/>
      <c r="O63" s="5"/>
    </row>
    <row r="64" spans="10:15" ht="12.75">
      <c r="J64" s="29"/>
      <c r="K64" s="29"/>
      <c r="L64" s="29"/>
      <c r="M64" s="29"/>
      <c r="N64" s="29"/>
      <c r="O64" s="5"/>
    </row>
    <row r="65" spans="10:15" ht="12.75">
      <c r="J65" s="29"/>
      <c r="K65" s="29"/>
      <c r="L65" s="29"/>
      <c r="M65" s="29"/>
      <c r="N65" s="29"/>
      <c r="O65" s="5"/>
    </row>
    <row r="66" spans="10:15" ht="12.75">
      <c r="J66" s="29"/>
      <c r="K66" s="29"/>
      <c r="L66" s="29"/>
      <c r="M66" s="29"/>
      <c r="N66" s="29"/>
      <c r="O66" s="5"/>
    </row>
    <row r="67" spans="10:15" ht="12.75">
      <c r="J67" s="29"/>
      <c r="K67" s="29"/>
      <c r="L67" s="29"/>
      <c r="M67" s="29"/>
      <c r="N67" s="29"/>
      <c r="O67" s="5"/>
    </row>
    <row r="68" spans="10:15" ht="12.75">
      <c r="J68" s="29"/>
      <c r="K68" s="29"/>
      <c r="L68" s="29"/>
      <c r="M68" s="29"/>
      <c r="N68" s="29"/>
      <c r="O68" s="5"/>
    </row>
    <row r="69" spans="10:15" ht="12.75">
      <c r="J69" s="29"/>
      <c r="K69" s="29"/>
      <c r="L69" s="29"/>
      <c r="M69" s="29"/>
      <c r="N69" s="29"/>
      <c r="O69" s="5"/>
    </row>
    <row r="70" spans="10:15" ht="12.75">
      <c r="J70" s="29"/>
      <c r="K70" s="29"/>
      <c r="L70" s="29"/>
      <c r="M70" s="29"/>
      <c r="N70" s="29"/>
      <c r="O70" s="5"/>
    </row>
    <row r="71" spans="10:15" ht="12.75">
      <c r="J71" s="29"/>
      <c r="K71" s="29"/>
      <c r="L71" s="29"/>
      <c r="M71" s="29"/>
      <c r="N71" s="29"/>
      <c r="O71" s="5"/>
    </row>
    <row r="72" spans="10:15" ht="12.75">
      <c r="J72" s="29"/>
      <c r="K72" s="29"/>
      <c r="L72" s="29"/>
      <c r="M72" s="29"/>
      <c r="N72" s="29"/>
      <c r="O72" s="5"/>
    </row>
    <row r="73" spans="10:15" ht="12.75">
      <c r="J73" s="29"/>
      <c r="K73" s="29"/>
      <c r="L73" s="29"/>
      <c r="M73" s="29"/>
      <c r="N73" s="29"/>
      <c r="O73" s="5"/>
    </row>
    <row r="74" spans="10:15" ht="12.75">
      <c r="J74" s="29"/>
      <c r="K74" s="29"/>
      <c r="L74" s="29"/>
      <c r="M74" s="29"/>
      <c r="N74" s="29"/>
      <c r="O74" s="5"/>
    </row>
    <row r="75" spans="10:15" ht="12.75">
      <c r="J75" s="29"/>
      <c r="K75" s="29"/>
      <c r="L75" s="29"/>
      <c r="M75" s="29"/>
      <c r="N75" s="29"/>
      <c r="O75" s="5"/>
    </row>
    <row r="76" spans="10:15" ht="12.75">
      <c r="J76" s="29"/>
      <c r="K76" s="29"/>
      <c r="L76" s="29"/>
      <c r="M76" s="29"/>
      <c r="N76" s="29"/>
      <c r="O76" s="5"/>
    </row>
    <row r="77" spans="10:15" ht="12.75">
      <c r="J77" s="29"/>
      <c r="K77" s="29"/>
      <c r="L77" s="29"/>
      <c r="M77" s="29"/>
      <c r="N77" s="29"/>
      <c r="O77" s="5"/>
    </row>
    <row r="78" spans="10:15" ht="12.75">
      <c r="J78" s="29"/>
      <c r="K78" s="29"/>
      <c r="L78" s="29"/>
      <c r="M78" s="29"/>
      <c r="N78" s="29"/>
      <c r="O78" s="5"/>
    </row>
    <row r="79" spans="10:15" ht="12.75">
      <c r="J79" s="29"/>
      <c r="K79" s="29"/>
      <c r="L79" s="29"/>
      <c r="M79" s="29"/>
      <c r="N79" s="29"/>
      <c r="O79" s="5"/>
    </row>
    <row r="80" spans="10:15" ht="12.75">
      <c r="J80" s="29"/>
      <c r="K80" s="29"/>
      <c r="L80" s="29"/>
      <c r="M80" s="29"/>
      <c r="N80" s="29"/>
      <c r="O80" s="5"/>
    </row>
    <row r="81" spans="10:15" ht="12.75">
      <c r="J81" s="29"/>
      <c r="K81" s="29"/>
      <c r="L81" s="29"/>
      <c r="M81" s="29"/>
      <c r="N81" s="29"/>
      <c r="O81" s="5"/>
    </row>
    <row r="82" spans="10:15" ht="12.75">
      <c r="J82" s="29"/>
      <c r="K82" s="29"/>
      <c r="L82" s="29"/>
      <c r="M82" s="29"/>
      <c r="N82" s="29"/>
      <c r="O82" s="5"/>
    </row>
    <row r="83" spans="10:15" ht="12.75">
      <c r="J83" s="29"/>
      <c r="K83" s="29"/>
      <c r="L83" s="29"/>
      <c r="M83" s="29"/>
      <c r="N83" s="29"/>
      <c r="O83" s="5"/>
    </row>
    <row r="84" spans="10:15" ht="12.75">
      <c r="J84" s="29"/>
      <c r="K84" s="29"/>
      <c r="L84" s="29"/>
      <c r="M84" s="29"/>
      <c r="N84" s="29"/>
      <c r="O84" s="5"/>
    </row>
    <row r="85" spans="11:15" ht="12.75">
      <c r="K85" s="5"/>
      <c r="L85" s="5"/>
      <c r="M85" s="5"/>
      <c r="N85" s="5"/>
      <c r="O85" s="5"/>
    </row>
    <row r="86" spans="11:15" ht="12.75">
      <c r="K86" s="5"/>
      <c r="L86" s="5"/>
      <c r="M86" s="5"/>
      <c r="N86" s="5"/>
      <c r="O86" s="5"/>
    </row>
    <row r="87" spans="11:15" ht="12.75">
      <c r="K87" s="5"/>
      <c r="L87" s="5"/>
      <c r="M87" s="5"/>
      <c r="N87" s="5"/>
      <c r="O87" s="5"/>
    </row>
    <row r="88" spans="11:15" ht="12.75">
      <c r="K88" s="5"/>
      <c r="L88" s="5"/>
      <c r="M88" s="5"/>
      <c r="N88" s="5"/>
      <c r="O88" s="5"/>
    </row>
    <row r="89" spans="11:15" ht="12.75">
      <c r="K89" s="5"/>
      <c r="L89" s="5"/>
      <c r="M89" s="5"/>
      <c r="N89" s="5"/>
      <c r="O89" s="5"/>
    </row>
    <row r="90" spans="11:15" ht="12.75">
      <c r="K90" s="5"/>
      <c r="L90" s="5"/>
      <c r="M90" s="5"/>
      <c r="N90" s="5"/>
      <c r="O90" s="5"/>
    </row>
    <row r="91" spans="11:15" ht="12.75">
      <c r="K91" s="5"/>
      <c r="L91" s="5"/>
      <c r="M91" s="5"/>
      <c r="N91" s="5"/>
      <c r="O91" s="5"/>
    </row>
    <row r="92" spans="11:15" ht="12.75">
      <c r="K92" s="5"/>
      <c r="L92" s="5"/>
      <c r="M92" s="5"/>
      <c r="N92" s="5"/>
      <c r="O92" s="5"/>
    </row>
    <row r="93" spans="11:15" ht="12.75">
      <c r="K93" s="5"/>
      <c r="L93" s="5"/>
      <c r="M93" s="5"/>
      <c r="N93" s="5"/>
      <c r="O93" s="5"/>
    </row>
    <row r="94" spans="11:15" ht="12.75">
      <c r="K94" s="5"/>
      <c r="L94" s="5"/>
      <c r="M94" s="5"/>
      <c r="N94" s="5"/>
      <c r="O94" s="5"/>
    </row>
    <row r="95" spans="11:15" ht="12.75">
      <c r="K95" s="5"/>
      <c r="L95" s="5"/>
      <c r="M95" s="5"/>
      <c r="N95" s="5"/>
      <c r="O95" s="5"/>
    </row>
    <row r="96" spans="11:15" ht="12.75">
      <c r="K96" s="5"/>
      <c r="L96" s="5"/>
      <c r="M96" s="5"/>
      <c r="N96" s="5"/>
      <c r="O96" s="5"/>
    </row>
    <row r="97" spans="11:15" ht="12.75">
      <c r="K97" s="5"/>
      <c r="L97" s="5"/>
      <c r="M97" s="5"/>
      <c r="N97" s="5"/>
      <c r="O97" s="5"/>
    </row>
    <row r="98" spans="11:15" ht="12.75">
      <c r="K98" s="5"/>
      <c r="L98" s="5"/>
      <c r="M98" s="5"/>
      <c r="N98" s="5"/>
      <c r="O98" s="5"/>
    </row>
    <row r="99" spans="11:15" ht="12.75">
      <c r="K99" s="5"/>
      <c r="L99" s="5"/>
      <c r="M99" s="5"/>
      <c r="N99" s="5"/>
      <c r="O99" s="5"/>
    </row>
    <row r="100" spans="11:15" ht="12.75">
      <c r="K100" s="5"/>
      <c r="L100" s="5"/>
      <c r="M100" s="5"/>
      <c r="N100" s="5"/>
      <c r="O100" s="5"/>
    </row>
    <row r="101" spans="11:15" ht="12.75">
      <c r="K101" s="5"/>
      <c r="L101" s="5"/>
      <c r="M101" s="5"/>
      <c r="N101" s="5"/>
      <c r="O101" s="5"/>
    </row>
    <row r="102" spans="11:15" ht="12.75">
      <c r="K102" s="5"/>
      <c r="L102" s="5"/>
      <c r="M102" s="5"/>
      <c r="N102" s="5"/>
      <c r="O102" s="5"/>
    </row>
    <row r="103" spans="11:15" ht="12.75">
      <c r="K103" s="5"/>
      <c r="L103" s="5"/>
      <c r="M103" s="5"/>
      <c r="N103" s="5"/>
      <c r="O103" s="5"/>
    </row>
    <row r="104" spans="11:15" ht="12.75">
      <c r="K104" s="5"/>
      <c r="L104" s="5"/>
      <c r="M104" s="5"/>
      <c r="N104" s="5"/>
      <c r="O104" s="5"/>
    </row>
    <row r="105" spans="11:15" ht="12.75">
      <c r="K105" s="5"/>
      <c r="L105" s="5"/>
      <c r="M105" s="5"/>
      <c r="N105" s="5"/>
      <c r="O105" s="5"/>
    </row>
    <row r="106" spans="11:15" ht="12.75">
      <c r="K106" s="5"/>
      <c r="L106" s="5"/>
      <c r="M106" s="5"/>
      <c r="N106" s="5"/>
      <c r="O106" s="5"/>
    </row>
    <row r="107" spans="11:15" ht="12.75">
      <c r="K107" s="5"/>
      <c r="L107" s="5"/>
      <c r="M107" s="5"/>
      <c r="N107" s="5"/>
      <c r="O107" s="5"/>
    </row>
    <row r="108" spans="11:15" ht="12.75">
      <c r="K108" s="5"/>
      <c r="L108" s="5"/>
      <c r="M108" s="5"/>
      <c r="N108" s="5"/>
      <c r="O108" s="5"/>
    </row>
    <row r="109" spans="11:15" ht="12.75">
      <c r="K109" s="5"/>
      <c r="L109" s="5"/>
      <c r="M109" s="5"/>
      <c r="N109" s="5"/>
      <c r="O109" s="5"/>
    </row>
    <row r="110" spans="11:15" ht="12.75">
      <c r="K110" s="5"/>
      <c r="L110" s="5"/>
      <c r="M110" s="5"/>
      <c r="N110" s="5"/>
      <c r="O110" s="5"/>
    </row>
    <row r="111" spans="11:15" ht="12.75">
      <c r="K111" s="5"/>
      <c r="L111" s="5"/>
      <c r="M111" s="5"/>
      <c r="N111" s="5"/>
      <c r="O111" s="5"/>
    </row>
    <row r="112" spans="11:15" ht="12.75">
      <c r="K112" s="5"/>
      <c r="L112" s="5"/>
      <c r="M112" s="5"/>
      <c r="N112" s="5"/>
      <c r="O112" s="5"/>
    </row>
    <row r="113" spans="11:15" ht="12.75">
      <c r="K113" s="5"/>
      <c r="L113" s="5"/>
      <c r="M113" s="5"/>
      <c r="N113" s="5"/>
      <c r="O113" s="5"/>
    </row>
    <row r="114" spans="11:15" ht="12.75">
      <c r="K114" s="5"/>
      <c r="L114" s="5"/>
      <c r="M114" s="5"/>
      <c r="N114" s="5"/>
      <c r="O114" s="5"/>
    </row>
    <row r="115" spans="11:15" ht="12.75">
      <c r="K115" s="5"/>
      <c r="L115" s="5"/>
      <c r="M115" s="5"/>
      <c r="N115" s="5"/>
      <c r="O115" s="5"/>
    </row>
    <row r="116" spans="11:15" ht="12.75">
      <c r="K116" s="5"/>
      <c r="L116" s="5"/>
      <c r="M116" s="5"/>
      <c r="N116" s="5"/>
      <c r="O116" s="5"/>
    </row>
    <row r="117" spans="11:15" ht="12.75">
      <c r="K117" s="5"/>
      <c r="L117" s="5"/>
      <c r="M117" s="5"/>
      <c r="N117" s="5"/>
      <c r="O117" s="5"/>
    </row>
    <row r="118" spans="11:15" ht="12.75">
      <c r="K118" s="5"/>
      <c r="L118" s="5"/>
      <c r="M118" s="5"/>
      <c r="N118" s="5"/>
      <c r="O118" s="5"/>
    </row>
    <row r="119" spans="11:15" ht="12.75">
      <c r="K119" s="5"/>
      <c r="L119" s="5"/>
      <c r="M119" s="5"/>
      <c r="N119" s="5"/>
      <c r="O119" s="5"/>
    </row>
    <row r="120" spans="11:15" ht="12.75">
      <c r="K120" s="5"/>
      <c r="L120" s="5"/>
      <c r="M120" s="5"/>
      <c r="N120" s="5"/>
      <c r="O120" s="5"/>
    </row>
    <row r="121" spans="11:15" ht="12.75">
      <c r="K121" s="5"/>
      <c r="L121" s="5"/>
      <c r="M121" s="5"/>
      <c r="N121" s="5"/>
      <c r="O121" s="5"/>
    </row>
    <row r="122" spans="11:15" ht="12.75">
      <c r="K122" s="5"/>
      <c r="L122" s="5"/>
      <c r="M122" s="5"/>
      <c r="N122" s="5"/>
      <c r="O122" s="5"/>
    </row>
    <row r="123" spans="11:15" ht="12.75">
      <c r="K123" s="5"/>
      <c r="L123" s="5"/>
      <c r="M123" s="5"/>
      <c r="N123" s="5"/>
      <c r="O123" s="5"/>
    </row>
    <row r="124" spans="11:15" ht="12.75">
      <c r="K124" s="5"/>
      <c r="L124" s="5"/>
      <c r="M124" s="5"/>
      <c r="N124" s="5"/>
      <c r="O124" s="5"/>
    </row>
    <row r="125" spans="11:15" ht="12.75">
      <c r="K125" s="5"/>
      <c r="L125" s="5"/>
      <c r="M125" s="5"/>
      <c r="N125" s="5"/>
      <c r="O125" s="5"/>
    </row>
    <row r="126" spans="11:15" ht="12.75">
      <c r="K126" s="5"/>
      <c r="L126" s="5"/>
      <c r="M126" s="5"/>
      <c r="N126" s="5"/>
      <c r="O126" s="5"/>
    </row>
    <row r="127" spans="11:15" ht="12.75">
      <c r="K127" s="5"/>
      <c r="L127" s="5"/>
      <c r="M127" s="5"/>
      <c r="N127" s="5"/>
      <c r="O127" s="5"/>
    </row>
    <row r="128" spans="11:15" ht="12.75">
      <c r="K128" s="5"/>
      <c r="L128" s="5"/>
      <c r="M128" s="5"/>
      <c r="N128" s="5"/>
      <c r="O128" s="5"/>
    </row>
    <row r="129" spans="11:15" ht="12.75">
      <c r="K129" s="5"/>
      <c r="L129" s="5"/>
      <c r="M129" s="5"/>
      <c r="N129" s="5"/>
      <c r="O129" s="5"/>
    </row>
    <row r="130" spans="11:15" ht="12.75">
      <c r="K130" s="5"/>
      <c r="L130" s="5"/>
      <c r="M130" s="5"/>
      <c r="N130" s="5"/>
      <c r="O130" s="5"/>
    </row>
    <row r="131" spans="11:15" ht="12.75">
      <c r="K131" s="5"/>
      <c r="L131" s="5"/>
      <c r="M131" s="5"/>
      <c r="N131" s="5"/>
      <c r="O131" s="5"/>
    </row>
    <row r="132" spans="11:15" ht="12.75">
      <c r="K132" s="5"/>
      <c r="L132" s="5"/>
      <c r="M132" s="5"/>
      <c r="N132" s="5"/>
      <c r="O132" s="5"/>
    </row>
    <row r="133" spans="11:15" ht="12.75">
      <c r="K133" s="5"/>
      <c r="L133" s="5"/>
      <c r="M133" s="5"/>
      <c r="N133" s="5"/>
      <c r="O133" s="5"/>
    </row>
    <row r="134" spans="11:15" ht="12.75">
      <c r="K134" s="5"/>
      <c r="L134" s="5"/>
      <c r="M134" s="5"/>
      <c r="N134" s="5"/>
      <c r="O134" s="5"/>
    </row>
    <row r="135" spans="11:15" ht="12.75">
      <c r="K135" s="5"/>
      <c r="L135" s="5"/>
      <c r="M135" s="5"/>
      <c r="N135" s="5"/>
      <c r="O135" s="5"/>
    </row>
    <row r="136" spans="11:15" ht="12.75">
      <c r="K136" s="5"/>
      <c r="L136" s="5"/>
      <c r="M136" s="5"/>
      <c r="N136" s="5"/>
      <c r="O136" s="5"/>
    </row>
    <row r="137" spans="11:15" ht="12.75">
      <c r="K137" s="5"/>
      <c r="L137" s="5"/>
      <c r="M137" s="5"/>
      <c r="N137" s="5"/>
      <c r="O137" s="5"/>
    </row>
    <row r="138" spans="11:15" ht="12.75">
      <c r="K138" s="5"/>
      <c r="L138" s="5"/>
      <c r="M138" s="5"/>
      <c r="N138" s="5"/>
      <c r="O138" s="5"/>
    </row>
    <row r="139" spans="11:15" ht="12.75">
      <c r="K139" s="5"/>
      <c r="L139" s="5"/>
      <c r="M139" s="5"/>
      <c r="N139" s="5"/>
      <c r="O139" s="5"/>
    </row>
    <row r="140" spans="11:15" ht="12.75">
      <c r="K140" s="5"/>
      <c r="L140" s="5"/>
      <c r="M140" s="5"/>
      <c r="N140" s="5"/>
      <c r="O140" s="5"/>
    </row>
    <row r="141" spans="11:15" ht="12.75">
      <c r="K141" s="5"/>
      <c r="L141" s="5"/>
      <c r="M141" s="5"/>
      <c r="N141" s="5"/>
      <c r="O141" s="5"/>
    </row>
    <row r="142" spans="11:15" ht="12.75">
      <c r="K142" s="5"/>
      <c r="L142" s="5"/>
      <c r="M142" s="5"/>
      <c r="N142" s="5"/>
      <c r="O142" s="5"/>
    </row>
    <row r="143" spans="11:15" ht="12.75">
      <c r="K143" s="5"/>
      <c r="L143" s="5"/>
      <c r="M143" s="5"/>
      <c r="N143" s="5"/>
      <c r="O143" s="5"/>
    </row>
    <row r="144" spans="11:15" ht="12.75">
      <c r="K144" s="5"/>
      <c r="L144" s="5"/>
      <c r="M144" s="5"/>
      <c r="N144" s="5"/>
      <c r="O144" s="5"/>
    </row>
    <row r="145" spans="11:15" ht="12.75">
      <c r="K145" s="5"/>
      <c r="L145" s="5"/>
      <c r="M145" s="5"/>
      <c r="N145" s="5"/>
      <c r="O145" s="5"/>
    </row>
    <row r="146" spans="11:15" ht="12.75">
      <c r="K146" s="5"/>
      <c r="L146" s="5"/>
      <c r="M146" s="5"/>
      <c r="N146" s="5"/>
      <c r="O146" s="5"/>
    </row>
    <row r="147" spans="11:15" ht="12.75">
      <c r="K147" s="5"/>
      <c r="L147" s="5"/>
      <c r="M147" s="5"/>
      <c r="N147" s="5"/>
      <c r="O147" s="5"/>
    </row>
    <row r="148" spans="11:15" ht="12.75">
      <c r="K148" s="5"/>
      <c r="L148" s="5"/>
      <c r="M148" s="5"/>
      <c r="N148" s="5"/>
      <c r="O148" s="5"/>
    </row>
    <row r="149" spans="11:15" ht="12.75">
      <c r="K149" s="5"/>
      <c r="L149" s="5"/>
      <c r="M149" s="5"/>
      <c r="N149" s="5"/>
      <c r="O149" s="5"/>
    </row>
    <row r="150" spans="11:15" ht="12.75">
      <c r="K150" s="5"/>
      <c r="L150" s="5"/>
      <c r="M150" s="5"/>
      <c r="N150" s="5"/>
      <c r="O150" s="5"/>
    </row>
    <row r="151" spans="11:15" ht="12.75">
      <c r="K151" s="5"/>
      <c r="L151" s="5"/>
      <c r="M151" s="5"/>
      <c r="N151" s="5"/>
      <c r="O151" s="5"/>
    </row>
    <row r="152" spans="11:15" ht="12.75">
      <c r="K152" s="5"/>
      <c r="L152" s="5"/>
      <c r="M152" s="5"/>
      <c r="N152" s="5"/>
      <c r="O152" s="5"/>
    </row>
    <row r="153" spans="11:15" ht="12.75">
      <c r="K153" s="5"/>
      <c r="L153" s="5"/>
      <c r="M153" s="5"/>
      <c r="N153" s="5"/>
      <c r="O153" s="5"/>
    </row>
    <row r="154" spans="11:15" ht="12.75">
      <c r="K154" s="5"/>
      <c r="L154" s="5"/>
      <c r="M154" s="5"/>
      <c r="N154" s="5"/>
      <c r="O154" s="5"/>
    </row>
    <row r="155" spans="11:15" ht="12.75">
      <c r="K155" s="5"/>
      <c r="L155" s="5"/>
      <c r="M155" s="5"/>
      <c r="N155" s="5"/>
      <c r="O155" s="5"/>
    </row>
    <row r="156" spans="11:15" ht="12.75">
      <c r="K156" s="5"/>
      <c r="L156" s="5"/>
      <c r="M156" s="5"/>
      <c r="N156" s="5"/>
      <c r="O156" s="5"/>
    </row>
    <row r="157" spans="11:15" ht="12.75">
      <c r="K157" s="5"/>
      <c r="L157" s="5"/>
      <c r="M157" s="5"/>
      <c r="N157" s="5"/>
      <c r="O157" s="5"/>
    </row>
    <row r="158" spans="11:15" ht="12.75">
      <c r="K158" s="5"/>
      <c r="L158" s="5"/>
      <c r="M158" s="5"/>
      <c r="N158" s="5"/>
      <c r="O158" s="5"/>
    </row>
    <row r="159" spans="11:15" ht="12.75">
      <c r="K159" s="5"/>
      <c r="L159" s="5"/>
      <c r="M159" s="5"/>
      <c r="N159" s="5"/>
      <c r="O159" s="5"/>
    </row>
    <row r="160" spans="11:15" ht="12.75">
      <c r="K160" s="5"/>
      <c r="L160" s="5"/>
      <c r="M160" s="5"/>
      <c r="N160" s="5"/>
      <c r="O160" s="5"/>
    </row>
    <row r="161" spans="11:15" ht="12.75">
      <c r="K161" s="5"/>
      <c r="L161" s="5"/>
      <c r="M161" s="5"/>
      <c r="N161" s="5"/>
      <c r="O161" s="5"/>
    </row>
    <row r="162" spans="11:15" ht="12.75">
      <c r="K162" s="5"/>
      <c r="L162" s="5"/>
      <c r="M162" s="5"/>
      <c r="N162" s="5"/>
      <c r="O162" s="5"/>
    </row>
    <row r="163" spans="11:15" ht="12.75">
      <c r="K163" s="5"/>
      <c r="L163" s="5"/>
      <c r="M163" s="5"/>
      <c r="N163" s="5"/>
      <c r="O163" s="5"/>
    </row>
    <row r="164" spans="11:15" ht="12.75">
      <c r="K164" s="5"/>
      <c r="L164" s="5"/>
      <c r="M164" s="5"/>
      <c r="N164" s="5"/>
      <c r="O164" s="5"/>
    </row>
    <row r="165" spans="11:15" ht="12.75">
      <c r="K165" s="5"/>
      <c r="L165" s="5"/>
      <c r="M165" s="5"/>
      <c r="N165" s="5"/>
      <c r="O165" s="5"/>
    </row>
    <row r="166" spans="11:15" ht="12.75">
      <c r="K166" s="5"/>
      <c r="L166" s="5"/>
      <c r="M166" s="5"/>
      <c r="N166" s="5"/>
      <c r="O166" s="5"/>
    </row>
    <row r="167" spans="11:15" ht="12.75">
      <c r="K167" s="5"/>
      <c r="L167" s="5"/>
      <c r="M167" s="5"/>
      <c r="N167" s="5"/>
      <c r="O167" s="5"/>
    </row>
    <row r="168" spans="11:15" ht="12.75">
      <c r="K168" s="5"/>
      <c r="L168" s="5"/>
      <c r="M168" s="5"/>
      <c r="N168" s="5"/>
      <c r="O168" s="5"/>
    </row>
    <row r="169" spans="11:15" ht="12.75">
      <c r="K169" s="5"/>
      <c r="L169" s="5"/>
      <c r="M169" s="5"/>
      <c r="N169" s="5"/>
      <c r="O169" s="5"/>
    </row>
    <row r="170" spans="11:15" ht="12.75">
      <c r="K170" s="5"/>
      <c r="L170" s="5"/>
      <c r="M170" s="5"/>
      <c r="N170" s="5"/>
      <c r="O170" s="5"/>
    </row>
    <row r="171" spans="11:15" ht="12.75">
      <c r="K171" s="5"/>
      <c r="L171" s="5"/>
      <c r="M171" s="5"/>
      <c r="N171" s="5"/>
      <c r="O171" s="5"/>
    </row>
    <row r="172" spans="11:15" ht="12.75">
      <c r="K172" s="5"/>
      <c r="L172" s="5"/>
      <c r="M172" s="5"/>
      <c r="N172" s="5"/>
      <c r="O172" s="5"/>
    </row>
    <row r="173" spans="11:15" ht="12.75">
      <c r="K173" s="5"/>
      <c r="L173" s="5"/>
      <c r="M173" s="5"/>
      <c r="N173" s="5"/>
      <c r="O173" s="5"/>
    </row>
    <row r="174" spans="11:15" ht="12.75">
      <c r="K174" s="5"/>
      <c r="L174" s="5"/>
      <c r="M174" s="5"/>
      <c r="N174" s="5"/>
      <c r="O174" s="5"/>
    </row>
    <row r="175" spans="11:15" ht="12.75">
      <c r="K175" s="5"/>
      <c r="L175" s="5"/>
      <c r="M175" s="5"/>
      <c r="N175" s="5"/>
      <c r="O175" s="5"/>
    </row>
    <row r="176" spans="11:15" ht="12.75">
      <c r="K176" s="5"/>
      <c r="L176" s="5"/>
      <c r="M176" s="5"/>
      <c r="N176" s="5"/>
      <c r="O176" s="5"/>
    </row>
    <row r="177" spans="11:15" ht="12.75">
      <c r="K177" s="5"/>
      <c r="L177" s="5"/>
      <c r="M177" s="5"/>
      <c r="N177" s="5"/>
      <c r="O177" s="5"/>
    </row>
    <row r="178" spans="11:15" ht="12.75">
      <c r="K178" s="5"/>
      <c r="L178" s="5"/>
      <c r="M178" s="5"/>
      <c r="N178" s="5"/>
      <c r="O178" s="5"/>
    </row>
    <row r="179" spans="11:15" ht="12.75">
      <c r="K179" s="5"/>
      <c r="L179" s="5"/>
      <c r="M179" s="5"/>
      <c r="N179" s="5"/>
      <c r="O179" s="5"/>
    </row>
    <row r="180" spans="11:15" ht="12.75">
      <c r="K180" s="5"/>
      <c r="L180" s="5"/>
      <c r="M180" s="5"/>
      <c r="N180" s="5"/>
      <c r="O180" s="5"/>
    </row>
    <row r="181" spans="11:15" ht="12.75">
      <c r="K181" s="5"/>
      <c r="L181" s="5"/>
      <c r="M181" s="5"/>
      <c r="N181" s="5"/>
      <c r="O181" s="5"/>
    </row>
    <row r="182" spans="11:15" ht="12.75">
      <c r="K182" s="5"/>
      <c r="L182" s="5"/>
      <c r="M182" s="5"/>
      <c r="N182" s="5"/>
      <c r="O182" s="5"/>
    </row>
    <row r="183" spans="11:15" ht="12.75">
      <c r="K183" s="5"/>
      <c r="L183" s="5"/>
      <c r="M183" s="5"/>
      <c r="N183" s="5"/>
      <c r="O183" s="5"/>
    </row>
    <row r="184" spans="11:15" ht="12.75">
      <c r="K184" s="5"/>
      <c r="L184" s="5"/>
      <c r="M184" s="5"/>
      <c r="N184" s="5"/>
      <c r="O184" s="5"/>
    </row>
    <row r="185" spans="11:15" ht="12.75">
      <c r="K185" s="5"/>
      <c r="L185" s="5"/>
      <c r="M185" s="5"/>
      <c r="N185" s="5"/>
      <c r="O185" s="5"/>
    </row>
    <row r="186" spans="11:15" ht="12.75">
      <c r="K186" s="5"/>
      <c r="L186" s="5"/>
      <c r="M186" s="5"/>
      <c r="N186" s="5"/>
      <c r="O186" s="5"/>
    </row>
    <row r="187" spans="11:15" ht="12.75">
      <c r="K187" s="5"/>
      <c r="L187" s="5"/>
      <c r="M187" s="5"/>
      <c r="N187" s="5"/>
      <c r="O187" s="5"/>
    </row>
    <row r="188" spans="11:15" ht="12.75">
      <c r="K188" s="5"/>
      <c r="L188" s="5"/>
      <c r="M188" s="5"/>
      <c r="N188" s="5"/>
      <c r="O188" s="5"/>
    </row>
    <row r="189" spans="11:15" ht="12.75">
      <c r="K189" s="5"/>
      <c r="L189" s="5"/>
      <c r="M189" s="5"/>
      <c r="N189" s="5"/>
      <c r="O189" s="5"/>
    </row>
    <row r="190" spans="11:15" ht="12.75">
      <c r="K190" s="5"/>
      <c r="L190" s="5"/>
      <c r="M190" s="5"/>
      <c r="N190" s="5"/>
      <c r="O190" s="5"/>
    </row>
    <row r="191" spans="11:15" ht="12.75">
      <c r="K191" s="5"/>
      <c r="L191" s="5"/>
      <c r="M191" s="5"/>
      <c r="N191" s="5"/>
      <c r="O191" s="5"/>
    </row>
    <row r="192" spans="11:15" ht="12.75">
      <c r="K192" s="5"/>
      <c r="L192" s="5"/>
      <c r="M192" s="5"/>
      <c r="N192" s="5"/>
      <c r="O192" s="5"/>
    </row>
    <row r="193" spans="11:15" ht="12.75">
      <c r="K193" s="5"/>
      <c r="L193" s="5"/>
      <c r="M193" s="5"/>
      <c r="N193" s="5"/>
      <c r="O193" s="5"/>
    </row>
    <row r="194" spans="11:15" ht="12.75">
      <c r="K194" s="5"/>
      <c r="L194" s="5"/>
      <c r="M194" s="5"/>
      <c r="N194" s="5"/>
      <c r="O194" s="5"/>
    </row>
    <row r="195" spans="11:15" ht="12.75">
      <c r="K195" s="5"/>
      <c r="L195" s="5"/>
      <c r="M195" s="5"/>
      <c r="N195" s="5"/>
      <c r="O195" s="5"/>
    </row>
    <row r="196" spans="11:15" ht="12.75">
      <c r="K196" s="5"/>
      <c r="L196" s="5"/>
      <c r="M196" s="5"/>
      <c r="N196" s="5"/>
      <c r="O196" s="5"/>
    </row>
    <row r="197" spans="11:15" ht="12.75">
      <c r="K197" s="5"/>
      <c r="L197" s="5"/>
      <c r="M197" s="5"/>
      <c r="N197" s="5"/>
      <c r="O197" s="5"/>
    </row>
    <row r="198" spans="11:15" ht="12.75">
      <c r="K198" s="5"/>
      <c r="L198" s="5"/>
      <c r="M198" s="5"/>
      <c r="N198" s="5"/>
      <c r="O198" s="5"/>
    </row>
    <row r="199" spans="11:15" ht="12.75">
      <c r="K199" s="5"/>
      <c r="L199" s="5"/>
      <c r="M199" s="5"/>
      <c r="N199" s="5"/>
      <c r="O199" s="5"/>
    </row>
    <row r="200" spans="11:15" ht="12.75">
      <c r="K200" s="5"/>
      <c r="L200" s="5"/>
      <c r="M200" s="5"/>
      <c r="N200" s="5"/>
      <c r="O200" s="5"/>
    </row>
    <row r="201" spans="11:15" ht="12.75">
      <c r="K201" s="5"/>
      <c r="L201" s="5"/>
      <c r="M201" s="5"/>
      <c r="N201" s="5"/>
      <c r="O201" s="5"/>
    </row>
    <row r="202" spans="11:14" ht="12.75">
      <c r="K202" s="5"/>
      <c r="L202" s="5"/>
      <c r="M202" s="5"/>
      <c r="N202" s="5"/>
    </row>
    <row r="203" spans="11:14" ht="12.75">
      <c r="K203" s="5"/>
      <c r="L203" s="5"/>
      <c r="M203" s="5"/>
      <c r="N203" s="5"/>
    </row>
    <row r="204" spans="11:14" ht="12.75">
      <c r="K204" s="5"/>
      <c r="L204" s="5"/>
      <c r="M204" s="5"/>
      <c r="N204" s="5"/>
    </row>
    <row r="205" spans="11:14" ht="12.75">
      <c r="K205" s="5"/>
      <c r="L205" s="5"/>
      <c r="M205" s="5"/>
      <c r="N205" s="5"/>
    </row>
    <row r="206" spans="11:14" ht="12.75">
      <c r="K206" s="5"/>
      <c r="L206" s="5"/>
      <c r="M206" s="5"/>
      <c r="N206" s="5"/>
    </row>
    <row r="207" spans="11:14" ht="12.75">
      <c r="K207" s="5"/>
      <c r="L207" s="5"/>
      <c r="M207" s="5"/>
      <c r="N207" s="5"/>
    </row>
    <row r="208" spans="11:14" ht="12.75">
      <c r="K208" s="5"/>
      <c r="L208" s="5"/>
      <c r="M208" s="5"/>
      <c r="N208" s="5"/>
    </row>
    <row r="209" spans="11:14" ht="12.75">
      <c r="K209" s="5"/>
      <c r="L209" s="5"/>
      <c r="M209" s="5"/>
      <c r="N209" s="5"/>
    </row>
    <row r="210" spans="11:14" ht="12.75">
      <c r="K210" s="5"/>
      <c r="L210" s="5"/>
      <c r="M210" s="5"/>
      <c r="N210" s="5"/>
    </row>
    <row r="211" spans="11:14" ht="12.75">
      <c r="K211" s="5"/>
      <c r="L211" s="5"/>
      <c r="M211" s="5"/>
      <c r="N211" s="5"/>
    </row>
    <row r="212" spans="11:14" ht="12.75">
      <c r="K212" s="5"/>
      <c r="L212" s="5"/>
      <c r="M212" s="5"/>
      <c r="N212" s="5"/>
    </row>
    <row r="213" spans="11:14" ht="12.75">
      <c r="K213" s="5"/>
      <c r="L213" s="5"/>
      <c r="M213" s="5"/>
      <c r="N213" s="5"/>
    </row>
    <row r="214" spans="11:14" ht="12.75">
      <c r="K214" s="5"/>
      <c r="L214" s="5"/>
      <c r="M214" s="5"/>
      <c r="N214" s="5"/>
    </row>
    <row r="215" spans="11:14" ht="12.75">
      <c r="K215" s="5"/>
      <c r="L215" s="5"/>
      <c r="M215" s="5"/>
      <c r="N215" s="5"/>
    </row>
  </sheetData>
  <mergeCells count="5">
    <mergeCell ref="A29:B29"/>
    <mergeCell ref="A10:B10"/>
    <mergeCell ref="A3:B3"/>
    <mergeCell ref="J2:N2"/>
    <mergeCell ref="K3:N3"/>
  </mergeCells>
  <printOptions/>
  <pageMargins left="0.25" right="0.25" top="0.25" bottom="0.17" header="0.25" footer="0.17"/>
  <pageSetup fitToHeight="16" fitToWidth="1" horizontalDpi="1200" verticalDpi="1200" orientation="landscape" scale="48" r:id="rId3"/>
  <legacyDrawing r:id="rId2"/>
</worksheet>
</file>

<file path=xl/worksheets/sheet3.xml><?xml version="1.0" encoding="utf-8"?>
<worksheet xmlns="http://schemas.openxmlformats.org/spreadsheetml/2006/main" xmlns:r="http://schemas.openxmlformats.org/officeDocument/2006/relationships">
  <sheetPr codeName="Sheet4"/>
  <dimension ref="A1:O188"/>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B1" sqref="B1"/>
    </sheetView>
  </sheetViews>
  <sheetFormatPr defaultColWidth="9.140625" defaultRowHeight="12.75"/>
  <cols>
    <col min="1" max="1" width="11.421875" style="27" customWidth="1"/>
    <col min="2" max="2" width="20.421875" style="27" customWidth="1"/>
    <col min="3" max="3" width="8.140625" style="1" customWidth="1"/>
    <col min="4" max="4" width="55.421875" style="5" customWidth="1"/>
    <col min="5" max="5" width="34.8515625" style="27" customWidth="1"/>
    <col min="6" max="6" width="48.00390625" style="27" customWidth="1"/>
    <col min="7" max="7" width="25.7109375" style="27" customWidth="1"/>
    <col min="8" max="8" width="11.8515625" style="27" customWidth="1"/>
    <col min="9" max="9" width="36.28125" style="5" customWidth="1"/>
    <col min="10" max="11" width="12.28125" style="5" customWidth="1"/>
    <col min="12" max="14" width="11.140625" style="27" customWidth="1"/>
    <col min="15" max="15" width="70.140625" style="27" customWidth="1"/>
    <col min="16" max="16384" width="9.140625" style="27" customWidth="1"/>
  </cols>
  <sheetData>
    <row r="1" spans="1:15" ht="51.75" thickBot="1">
      <c r="A1" s="2" t="s">
        <v>515</v>
      </c>
      <c r="B1" s="2" t="s">
        <v>516</v>
      </c>
      <c r="C1" s="2" t="s">
        <v>493</v>
      </c>
      <c r="D1" s="18" t="s">
        <v>494</v>
      </c>
      <c r="E1" s="2" t="s">
        <v>517</v>
      </c>
      <c r="F1" s="2" t="s">
        <v>495</v>
      </c>
      <c r="G1" s="2" t="s">
        <v>511</v>
      </c>
      <c r="H1" s="2" t="s">
        <v>474</v>
      </c>
      <c r="I1" s="18" t="s">
        <v>518</v>
      </c>
      <c r="J1" s="18" t="s">
        <v>480</v>
      </c>
      <c r="K1" s="19" t="s">
        <v>476</v>
      </c>
      <c r="L1" s="19" t="s">
        <v>477</v>
      </c>
      <c r="M1" s="19" t="s">
        <v>478</v>
      </c>
      <c r="N1" s="19" t="s">
        <v>479</v>
      </c>
      <c r="O1" s="26" t="s">
        <v>490</v>
      </c>
    </row>
    <row r="2" spans="1:15" ht="13.5" thickBot="1">
      <c r="A2" s="25" t="s">
        <v>458</v>
      </c>
      <c r="B2" s="9"/>
      <c r="C2" s="9"/>
      <c r="D2" s="22"/>
      <c r="E2" s="9"/>
      <c r="F2" s="9"/>
      <c r="G2" s="9"/>
      <c r="H2" s="9"/>
      <c r="I2" s="10"/>
      <c r="J2" s="49" t="s">
        <v>116</v>
      </c>
      <c r="K2" s="50"/>
      <c r="L2" s="50"/>
      <c r="M2" s="50"/>
      <c r="N2" s="51"/>
      <c r="O2" s="28"/>
    </row>
    <row r="3" spans="1:15" ht="13.5" thickBot="1">
      <c r="A3" s="55" t="s">
        <v>520</v>
      </c>
      <c r="B3" s="57"/>
      <c r="C3" s="7"/>
      <c r="D3" s="4"/>
      <c r="E3" s="7"/>
      <c r="F3" s="7"/>
      <c r="G3" s="7"/>
      <c r="H3" s="7"/>
      <c r="I3" s="8"/>
      <c r="J3" s="45" t="s">
        <v>117</v>
      </c>
      <c r="K3" s="52" t="s">
        <v>489</v>
      </c>
      <c r="L3" s="53"/>
      <c r="M3" s="53"/>
      <c r="N3" s="54"/>
      <c r="O3" s="28"/>
    </row>
    <row r="4" spans="1:15" ht="13.5" thickBot="1">
      <c r="A4" s="48" t="s">
        <v>525</v>
      </c>
      <c r="B4" s="35" t="s">
        <v>461</v>
      </c>
      <c r="C4" s="3" t="s">
        <v>523</v>
      </c>
      <c r="D4" s="11" t="str">
        <f>COUNTRYlab</f>
        <v>117 Romania 1995</v>
      </c>
      <c r="E4" s="11" t="str">
        <f>Household!E4</f>
        <v>LIS code</v>
      </c>
      <c r="F4" s="11" t="str">
        <f>Household!F4</f>
        <v>COUNTRY = 117.</v>
      </c>
      <c r="G4" s="11" t="str">
        <f>Household!G4</f>
        <v>No missing values.</v>
      </c>
      <c r="H4" s="11"/>
      <c r="I4" s="11"/>
      <c r="J4" s="28">
        <v>18589</v>
      </c>
      <c r="K4" s="28">
        <v>117</v>
      </c>
      <c r="L4" s="28">
        <v>117</v>
      </c>
      <c r="M4" s="28">
        <v>117</v>
      </c>
      <c r="N4" s="28">
        <v>0</v>
      </c>
      <c r="O4" s="11"/>
    </row>
    <row r="5" spans="1:15" ht="39" thickBot="1">
      <c r="A5" s="48" t="s">
        <v>521</v>
      </c>
      <c r="B5" s="35" t="s">
        <v>459</v>
      </c>
      <c r="C5" s="3" t="s">
        <v>523</v>
      </c>
      <c r="D5" s="11"/>
      <c r="E5" s="11" t="str">
        <f>Household!E5</f>
        <v>LIS code</v>
      </c>
      <c r="F5" s="11" t="s">
        <v>217</v>
      </c>
      <c r="G5" s="11" t="str">
        <f>Household!G5</f>
        <v>No missing values.</v>
      </c>
      <c r="H5" s="11"/>
      <c r="I5" s="11"/>
      <c r="J5" s="28">
        <v>18589</v>
      </c>
      <c r="K5" s="28">
        <v>14</v>
      </c>
      <c r="L5" s="28">
        <v>31572</v>
      </c>
      <c r="M5" s="28">
        <v>15509.913281325507</v>
      </c>
      <c r="N5" s="28">
        <v>9175.94703469603</v>
      </c>
      <c r="O5" s="11"/>
    </row>
    <row r="6" spans="1:15" ht="141" thickBot="1">
      <c r="A6" s="48" t="s">
        <v>399</v>
      </c>
      <c r="B6" s="35" t="s">
        <v>460</v>
      </c>
      <c r="C6" s="3" t="s">
        <v>523</v>
      </c>
      <c r="D6" s="24" t="s">
        <v>359</v>
      </c>
      <c r="E6" s="11" t="str">
        <f>Persons!E6</f>
        <v>LIS code</v>
      </c>
      <c r="F6" s="11" t="str">
        <f>Persons!F6</f>
        <v>See variables definition.</v>
      </c>
      <c r="G6" s="11" t="str">
        <f>Household!G6</f>
        <v>No missing values.</v>
      </c>
      <c r="H6" s="11"/>
      <c r="I6" s="11"/>
      <c r="J6" s="28">
        <v>18589</v>
      </c>
      <c r="K6" s="28">
        <v>6</v>
      </c>
      <c r="L6" s="28">
        <v>68</v>
      </c>
      <c r="M6" s="28">
        <v>8.845837768587804</v>
      </c>
      <c r="N6" s="28">
        <v>11.269451658720222</v>
      </c>
      <c r="O6" s="11"/>
    </row>
    <row r="7" spans="1:15" ht="13.5" thickBot="1">
      <c r="A7" s="48" t="s">
        <v>462</v>
      </c>
      <c r="B7" s="35" t="s">
        <v>463</v>
      </c>
      <c r="C7" s="3" t="s">
        <v>523</v>
      </c>
      <c r="D7" s="11"/>
      <c r="E7" s="11" t="s">
        <v>481</v>
      </c>
      <c r="F7" s="11" t="s">
        <v>291</v>
      </c>
      <c r="G7" s="11" t="str">
        <f>Persons!G7</f>
        <v>No missing values.</v>
      </c>
      <c r="H7" s="11"/>
      <c r="I7" s="11"/>
      <c r="J7" s="28">
        <v>18589</v>
      </c>
      <c r="K7" s="28">
        <v>38.012</v>
      </c>
      <c r="L7" s="28">
        <v>1783.427</v>
      </c>
      <c r="M7" s="28">
        <v>246.21075980418635</v>
      </c>
      <c r="N7" s="28">
        <v>93.2672968701913</v>
      </c>
      <c r="O7" s="11"/>
    </row>
    <row r="8" spans="1:15" ht="13.5" thickBot="1">
      <c r="A8" s="55" t="s">
        <v>534</v>
      </c>
      <c r="B8" s="56"/>
      <c r="C8" s="7"/>
      <c r="D8" s="11"/>
      <c r="E8" s="12"/>
      <c r="F8" s="12"/>
      <c r="G8" s="12"/>
      <c r="H8" s="12"/>
      <c r="I8" s="13"/>
      <c r="J8" s="28"/>
      <c r="K8" s="28"/>
      <c r="L8" s="28"/>
      <c r="M8" s="28"/>
      <c r="N8" s="28"/>
      <c r="O8" s="28"/>
    </row>
    <row r="9" spans="1:15" ht="39" thickBot="1">
      <c r="A9" s="48" t="s">
        <v>464</v>
      </c>
      <c r="B9" s="35" t="s">
        <v>465</v>
      </c>
      <c r="C9" s="3" t="s">
        <v>523</v>
      </c>
      <c r="D9" s="11"/>
      <c r="E9" s="11" t="s">
        <v>352</v>
      </c>
      <c r="F9" s="11" t="s">
        <v>229</v>
      </c>
      <c r="G9" s="11" t="s">
        <v>197</v>
      </c>
      <c r="H9" s="11"/>
      <c r="I9" s="11" t="s">
        <v>292</v>
      </c>
      <c r="J9" s="28">
        <v>18589</v>
      </c>
      <c r="K9" s="28">
        <v>0</v>
      </c>
      <c r="L9" s="28">
        <v>14</v>
      </c>
      <c r="M9" s="28">
        <v>7.647257414416381</v>
      </c>
      <c r="N9" s="28">
        <v>4.114914482679315</v>
      </c>
      <c r="O9" s="28"/>
    </row>
    <row r="10" spans="1:15" ht="26.25" thickBot="1">
      <c r="A10" s="48" t="s">
        <v>466</v>
      </c>
      <c r="B10" s="35" t="s">
        <v>467</v>
      </c>
      <c r="C10" s="3" t="s">
        <v>523</v>
      </c>
      <c r="D10" s="11" t="s">
        <v>544</v>
      </c>
      <c r="E10" s="11" t="s">
        <v>352</v>
      </c>
      <c r="F10" s="11" t="s">
        <v>230</v>
      </c>
      <c r="G10" s="11" t="s">
        <v>197</v>
      </c>
      <c r="H10" s="11"/>
      <c r="I10" s="11" t="s">
        <v>293</v>
      </c>
      <c r="J10" s="28">
        <v>18589</v>
      </c>
      <c r="K10" s="28">
        <v>1</v>
      </c>
      <c r="L10" s="28">
        <v>2</v>
      </c>
      <c r="M10" s="28">
        <v>1.4891052855073756</v>
      </c>
      <c r="N10" s="28">
        <v>0.49988134571454024</v>
      </c>
      <c r="O10" s="28"/>
    </row>
    <row r="11" spans="1:15" ht="77.25" thickBot="1">
      <c r="A11" s="48" t="s">
        <v>468</v>
      </c>
      <c r="B11" s="35" t="s">
        <v>469</v>
      </c>
      <c r="C11" s="3" t="s">
        <v>523</v>
      </c>
      <c r="D11" s="11" t="s">
        <v>360</v>
      </c>
      <c r="E11" s="11" t="s">
        <v>352</v>
      </c>
      <c r="F11" s="11" t="s">
        <v>231</v>
      </c>
      <c r="G11" s="11" t="s">
        <v>197</v>
      </c>
      <c r="H11" s="11"/>
      <c r="I11" s="11" t="s">
        <v>294</v>
      </c>
      <c r="J11" s="28">
        <v>18589</v>
      </c>
      <c r="K11" s="28">
        <v>3</v>
      </c>
      <c r="L11" s="28">
        <v>10</v>
      </c>
      <c r="M11" s="28">
        <v>3.3988728779312543</v>
      </c>
      <c r="N11" s="28">
        <v>1.050082218247579</v>
      </c>
      <c r="O11" s="11"/>
    </row>
    <row r="12" spans="4:11" ht="12.75">
      <c r="D12" s="27"/>
      <c r="J12" s="27"/>
      <c r="K12" s="27"/>
    </row>
    <row r="13" spans="4:11" ht="12.75">
      <c r="D13" s="27"/>
      <c r="J13" s="27"/>
      <c r="K13" s="27"/>
    </row>
    <row r="14" spans="4:11" ht="12.75">
      <c r="D14" s="27"/>
      <c r="J14" s="27"/>
      <c r="K14" s="27"/>
    </row>
    <row r="15" spans="4:11" ht="12.75">
      <c r="D15" s="27"/>
      <c r="J15" s="27"/>
      <c r="K15" s="27"/>
    </row>
    <row r="16" spans="4:11" ht="12.75">
      <c r="D16" s="27"/>
      <c r="J16" s="27"/>
      <c r="K16" s="27"/>
    </row>
    <row r="17" spans="4:11" ht="12.75">
      <c r="D17" s="27"/>
      <c r="J17" s="27"/>
      <c r="K17" s="27"/>
    </row>
    <row r="18" spans="4:11" ht="12.75">
      <c r="D18" s="27"/>
      <c r="J18" s="27"/>
      <c r="K18" s="27"/>
    </row>
    <row r="19" spans="4:11" ht="12.75">
      <c r="D19" s="27"/>
      <c r="J19" s="27"/>
      <c r="K19" s="27"/>
    </row>
    <row r="20" spans="4:11" ht="12.75">
      <c r="D20" s="27"/>
      <c r="J20" s="27"/>
      <c r="K20" s="27"/>
    </row>
    <row r="21" spans="4:11" ht="12.75">
      <c r="D21" s="27"/>
      <c r="J21" s="27"/>
      <c r="K21" s="27"/>
    </row>
    <row r="22" spans="4:11" ht="12.75">
      <c r="D22" s="27"/>
      <c r="J22" s="27"/>
      <c r="K22" s="27"/>
    </row>
    <row r="23" spans="4:11" ht="12.75">
      <c r="D23" s="27"/>
      <c r="J23" s="27"/>
      <c r="K23" s="27"/>
    </row>
    <row r="24" spans="4:11" ht="12.75">
      <c r="D24" s="27"/>
      <c r="J24" s="27"/>
      <c r="K24" s="27"/>
    </row>
    <row r="25" spans="4:11" ht="12.75">
      <c r="D25" s="27"/>
      <c r="J25" s="27"/>
      <c r="K25" s="27"/>
    </row>
    <row r="26" spans="4:11" ht="12.75">
      <c r="D26" s="27"/>
      <c r="J26" s="27"/>
      <c r="K26" s="27"/>
    </row>
    <row r="27" spans="4:11" ht="12.75">
      <c r="D27" s="27"/>
      <c r="J27" s="27"/>
      <c r="K27" s="27"/>
    </row>
    <row r="28" spans="4:11" ht="12.75">
      <c r="D28" s="27"/>
      <c r="J28" s="27"/>
      <c r="K28" s="27"/>
    </row>
    <row r="29" spans="4:11" ht="12.75">
      <c r="D29" s="27"/>
      <c r="J29" s="27"/>
      <c r="K29" s="27"/>
    </row>
    <row r="30" spans="4:11" ht="12.75">
      <c r="D30" s="27"/>
      <c r="J30" s="27"/>
      <c r="K30" s="27"/>
    </row>
    <row r="31" spans="4:11" ht="12.75">
      <c r="D31" s="27"/>
      <c r="J31" s="27"/>
      <c r="K31" s="27"/>
    </row>
    <row r="32" spans="4:11" ht="12.75">
      <c r="D32" s="27"/>
      <c r="J32" s="27"/>
      <c r="K32" s="27"/>
    </row>
    <row r="33" spans="4:11" ht="12.75">
      <c r="D33" s="27"/>
      <c r="J33" s="27"/>
      <c r="K33" s="27"/>
    </row>
    <row r="34" spans="4:11" ht="12.75">
      <c r="D34" s="27"/>
      <c r="J34" s="27"/>
      <c r="K34" s="27"/>
    </row>
    <row r="35" spans="4:11" ht="12.75">
      <c r="D35" s="27"/>
      <c r="J35" s="27"/>
      <c r="K35" s="27"/>
    </row>
    <row r="36" spans="4:11" ht="12.75">
      <c r="D36" s="27"/>
      <c r="J36" s="27"/>
      <c r="K36" s="27"/>
    </row>
    <row r="37" spans="4:11" ht="12.75">
      <c r="D37" s="27"/>
      <c r="J37" s="27"/>
      <c r="K37" s="27"/>
    </row>
    <row r="38" spans="4:11" ht="12.75">
      <c r="D38" s="27"/>
      <c r="J38" s="27"/>
      <c r="K38" s="27"/>
    </row>
    <row r="39" spans="4:11" ht="12.75">
      <c r="D39" s="27"/>
      <c r="J39" s="27"/>
      <c r="K39" s="27"/>
    </row>
    <row r="40" spans="4:11" ht="12.75">
      <c r="D40" s="27"/>
      <c r="J40" s="27"/>
      <c r="K40" s="27"/>
    </row>
    <row r="41" spans="4:11" ht="12.75">
      <c r="D41" s="27"/>
      <c r="J41" s="27"/>
      <c r="K41" s="27"/>
    </row>
    <row r="42" spans="4:11" ht="12.75">
      <c r="D42" s="27"/>
      <c r="J42" s="27"/>
      <c r="K42" s="27"/>
    </row>
    <row r="43" spans="4:11" ht="12.75">
      <c r="D43" s="27"/>
      <c r="J43" s="27"/>
      <c r="K43" s="27"/>
    </row>
    <row r="44" spans="4:11" ht="12.75">
      <c r="D44" s="27"/>
      <c r="J44" s="27"/>
      <c r="K44" s="27"/>
    </row>
    <row r="45" spans="4:11" ht="12.75">
      <c r="D45" s="27"/>
      <c r="J45" s="27"/>
      <c r="K45" s="27"/>
    </row>
    <row r="46" spans="4:11" ht="12.75">
      <c r="D46" s="27"/>
      <c r="J46" s="27"/>
      <c r="K46" s="27"/>
    </row>
    <row r="47" spans="4:11" ht="12.75">
      <c r="D47" s="27"/>
      <c r="J47" s="27"/>
      <c r="K47" s="27"/>
    </row>
    <row r="48" spans="4:11" ht="12.75">
      <c r="D48" s="27"/>
      <c r="J48" s="27"/>
      <c r="K48" s="27"/>
    </row>
    <row r="49" spans="4:11" ht="12.75">
      <c r="D49" s="27"/>
      <c r="J49" s="27"/>
      <c r="K49" s="27"/>
    </row>
    <row r="50" spans="4:11" ht="12.75">
      <c r="D50" s="27"/>
      <c r="J50" s="27"/>
      <c r="K50" s="27"/>
    </row>
    <row r="51" spans="4:11" ht="12.75">
      <c r="D51" s="27"/>
      <c r="J51" s="27"/>
      <c r="K51" s="27"/>
    </row>
    <row r="52" spans="4:11" ht="12.75">
      <c r="D52" s="27"/>
      <c r="J52" s="27"/>
      <c r="K52" s="27"/>
    </row>
    <row r="53" spans="4:11" ht="12.75">
      <c r="D53" s="27"/>
      <c r="J53" s="27"/>
      <c r="K53" s="27"/>
    </row>
    <row r="54" spans="4:11" ht="12.75">
      <c r="D54" s="27"/>
      <c r="J54" s="27"/>
      <c r="K54" s="27"/>
    </row>
    <row r="55" spans="4:11" ht="12.75">
      <c r="D55" s="27"/>
      <c r="J55" s="27"/>
      <c r="K55" s="27"/>
    </row>
    <row r="56" spans="4:11" ht="12.75">
      <c r="D56" s="27"/>
      <c r="J56" s="27"/>
      <c r="K56" s="27"/>
    </row>
    <row r="57" spans="4:11" ht="12.75">
      <c r="D57" s="27"/>
      <c r="J57" s="27"/>
      <c r="K57" s="27"/>
    </row>
    <row r="58" spans="4:11" ht="12.75">
      <c r="D58" s="27"/>
      <c r="J58" s="27"/>
      <c r="K58" s="27"/>
    </row>
    <row r="59" spans="4:11" ht="12.75">
      <c r="D59" s="27"/>
      <c r="J59" s="27"/>
      <c r="K59" s="27"/>
    </row>
    <row r="60" spans="4:11" ht="12.75">
      <c r="D60" s="27"/>
      <c r="J60" s="27"/>
      <c r="K60" s="27"/>
    </row>
    <row r="61" spans="4:11" ht="12.75">
      <c r="D61" s="27"/>
      <c r="J61" s="27"/>
      <c r="K61" s="27"/>
    </row>
    <row r="62" spans="4:11" ht="12.75">
      <c r="D62" s="27"/>
      <c r="J62" s="27"/>
      <c r="K62" s="27"/>
    </row>
    <row r="63" spans="4:11" ht="12.75">
      <c r="D63" s="27"/>
      <c r="J63" s="27"/>
      <c r="K63" s="27"/>
    </row>
    <row r="64" spans="4:11" ht="12.75">
      <c r="D64" s="27"/>
      <c r="J64" s="27"/>
      <c r="K64" s="27"/>
    </row>
    <row r="65" spans="4:11" ht="12.75">
      <c r="D65" s="27"/>
      <c r="J65" s="27"/>
      <c r="K65" s="27"/>
    </row>
    <row r="66" spans="4:11" ht="12.75">
      <c r="D66" s="27"/>
      <c r="J66" s="27"/>
      <c r="K66" s="27"/>
    </row>
    <row r="67" spans="4:11" ht="12.75">
      <c r="D67" s="27"/>
      <c r="J67" s="27"/>
      <c r="K67" s="27"/>
    </row>
    <row r="68" spans="4:11" ht="12.75">
      <c r="D68" s="27"/>
      <c r="J68" s="27"/>
      <c r="K68" s="27"/>
    </row>
    <row r="69" spans="4:11" ht="12.75">
      <c r="D69" s="27"/>
      <c r="J69" s="27"/>
      <c r="K69" s="27"/>
    </row>
    <row r="70" spans="4:11" ht="12.75">
      <c r="D70" s="27"/>
      <c r="J70" s="27"/>
      <c r="K70" s="27"/>
    </row>
    <row r="71" spans="4:11" ht="12.75">
      <c r="D71" s="27"/>
      <c r="J71" s="27"/>
      <c r="K71" s="27"/>
    </row>
    <row r="72" spans="4:11" ht="12.75">
      <c r="D72" s="27"/>
      <c r="J72" s="27"/>
      <c r="K72" s="27"/>
    </row>
    <row r="73" spans="4:11" ht="12.75">
      <c r="D73" s="27"/>
      <c r="J73" s="27"/>
      <c r="K73" s="27"/>
    </row>
    <row r="74" spans="4:11" ht="12.75">
      <c r="D74" s="27"/>
      <c r="J74" s="27"/>
      <c r="K74" s="27"/>
    </row>
    <row r="75" spans="4:11" ht="12.75">
      <c r="D75" s="27"/>
      <c r="J75" s="27"/>
      <c r="K75" s="27"/>
    </row>
    <row r="76" spans="4:11" ht="12.75">
      <c r="D76" s="27"/>
      <c r="J76" s="27"/>
      <c r="K76" s="27"/>
    </row>
    <row r="77" spans="4:11" ht="12.75">
      <c r="D77" s="27"/>
      <c r="J77" s="27"/>
      <c r="K77" s="27"/>
    </row>
    <row r="78" spans="4:11" ht="12.75">
      <c r="D78" s="27"/>
      <c r="J78" s="27"/>
      <c r="K78" s="27"/>
    </row>
    <row r="79" spans="4:11" ht="12.75">
      <c r="D79" s="27"/>
      <c r="J79" s="27"/>
      <c r="K79" s="27"/>
    </row>
    <row r="80" spans="4:11" ht="12.75">
      <c r="D80" s="27"/>
      <c r="J80" s="27"/>
      <c r="K80" s="27"/>
    </row>
    <row r="81" spans="4:11" ht="12.75">
      <c r="D81" s="27"/>
      <c r="J81" s="27"/>
      <c r="K81" s="27"/>
    </row>
    <row r="82" spans="4:11" ht="12.75">
      <c r="D82" s="27"/>
      <c r="J82" s="27"/>
      <c r="K82" s="27"/>
    </row>
    <row r="83" spans="4:11" ht="12.75">
      <c r="D83" s="27"/>
      <c r="J83" s="27"/>
      <c r="K83" s="27"/>
    </row>
    <row r="84" spans="4:11" ht="12.75">
      <c r="D84" s="27"/>
      <c r="J84" s="27"/>
      <c r="K84" s="27"/>
    </row>
    <row r="85" spans="4:11" ht="12.75">
      <c r="D85" s="27"/>
      <c r="J85" s="27"/>
      <c r="K85" s="27"/>
    </row>
    <row r="86" spans="4:11" ht="12.75">
      <c r="D86" s="27"/>
      <c r="J86" s="27"/>
      <c r="K86" s="27"/>
    </row>
    <row r="87" spans="4:11" ht="12.75">
      <c r="D87" s="27"/>
      <c r="J87" s="27"/>
      <c r="K87" s="27"/>
    </row>
    <row r="88" spans="4:11" ht="12.75">
      <c r="D88" s="27"/>
      <c r="J88" s="27"/>
      <c r="K88" s="27"/>
    </row>
    <row r="89" spans="4:11" ht="12.75">
      <c r="D89" s="27"/>
      <c r="J89" s="27"/>
      <c r="K89" s="27"/>
    </row>
    <row r="90" spans="4:11" ht="12.75">
      <c r="D90" s="27"/>
      <c r="J90" s="27"/>
      <c r="K90" s="27"/>
    </row>
    <row r="91" spans="4:15" ht="12.75">
      <c r="D91" s="27"/>
      <c r="J91" s="27"/>
      <c r="K91" s="27"/>
      <c r="O91" s="5"/>
    </row>
    <row r="92" spans="4:15" ht="12.75">
      <c r="D92" s="27"/>
      <c r="J92" s="27"/>
      <c r="K92" s="27"/>
      <c r="O92" s="5"/>
    </row>
    <row r="93" spans="4:15" ht="12.75">
      <c r="D93" s="27"/>
      <c r="J93" s="27"/>
      <c r="K93" s="27"/>
      <c r="O93" s="5"/>
    </row>
    <row r="94" spans="4:15" ht="12.75">
      <c r="D94" s="27"/>
      <c r="J94" s="27"/>
      <c r="K94" s="27"/>
      <c r="O94" s="5"/>
    </row>
    <row r="95" spans="4:15" ht="12.75">
      <c r="D95" s="27"/>
      <c r="J95" s="27"/>
      <c r="K95" s="27"/>
      <c r="O95" s="5"/>
    </row>
    <row r="96" spans="4:15" ht="12.75">
      <c r="D96" s="27"/>
      <c r="J96" s="27"/>
      <c r="K96" s="27"/>
      <c r="O96" s="5"/>
    </row>
    <row r="97" spans="4:15" ht="12.75">
      <c r="D97" s="27"/>
      <c r="J97" s="27"/>
      <c r="K97" s="27"/>
      <c r="O97" s="5"/>
    </row>
    <row r="98" spans="4:15" ht="12.75">
      <c r="D98" s="27"/>
      <c r="J98" s="27"/>
      <c r="K98" s="27"/>
      <c r="O98" s="5"/>
    </row>
    <row r="99" spans="4:15" ht="12.75">
      <c r="D99" s="27"/>
      <c r="J99" s="27"/>
      <c r="K99" s="27"/>
      <c r="O99" s="5"/>
    </row>
    <row r="100" spans="4:15" ht="12.75">
      <c r="D100" s="27"/>
      <c r="J100" s="27"/>
      <c r="K100" s="27"/>
      <c r="O100" s="5"/>
    </row>
    <row r="101" spans="4:15" ht="12.75">
      <c r="D101" s="27"/>
      <c r="J101" s="27"/>
      <c r="K101" s="27"/>
      <c r="O101" s="5"/>
    </row>
    <row r="102" spans="4:15" ht="12.75">
      <c r="D102" s="27"/>
      <c r="J102" s="27"/>
      <c r="K102" s="27"/>
      <c r="O102" s="5"/>
    </row>
    <row r="103" spans="4:15" ht="12.75">
      <c r="D103" s="27"/>
      <c r="J103" s="27"/>
      <c r="K103" s="27"/>
      <c r="O103" s="5"/>
    </row>
    <row r="104" spans="4:15" ht="12.75">
      <c r="D104" s="27"/>
      <c r="J104" s="27"/>
      <c r="K104" s="27"/>
      <c r="O104" s="5"/>
    </row>
    <row r="105" spans="4:15" ht="12.75">
      <c r="D105" s="27"/>
      <c r="J105" s="27"/>
      <c r="K105" s="27"/>
      <c r="O105" s="5"/>
    </row>
    <row r="106" spans="4:15" ht="12.75">
      <c r="D106" s="27"/>
      <c r="J106" s="27"/>
      <c r="K106" s="27"/>
      <c r="O106" s="5"/>
    </row>
    <row r="107" spans="4:15" ht="12.75">
      <c r="D107" s="27"/>
      <c r="J107" s="27"/>
      <c r="K107" s="27"/>
      <c r="O107" s="5"/>
    </row>
    <row r="108" spans="4:15" ht="12.75">
      <c r="D108" s="27"/>
      <c r="J108" s="27"/>
      <c r="K108" s="27"/>
      <c r="O108" s="5"/>
    </row>
    <row r="109" spans="4:15" ht="12.75">
      <c r="D109" s="27"/>
      <c r="J109" s="27"/>
      <c r="K109" s="27"/>
      <c r="O109" s="5"/>
    </row>
    <row r="110" spans="4:15" ht="12.75">
      <c r="D110" s="27"/>
      <c r="J110" s="27"/>
      <c r="K110" s="27"/>
      <c r="O110" s="5"/>
    </row>
    <row r="111" spans="4:15" ht="12.75">
      <c r="D111" s="27"/>
      <c r="J111" s="27"/>
      <c r="K111" s="27"/>
      <c r="O111" s="5"/>
    </row>
    <row r="112" spans="4:15" ht="12.75">
      <c r="D112" s="27"/>
      <c r="J112" s="27"/>
      <c r="K112" s="27"/>
      <c r="O112" s="5"/>
    </row>
    <row r="113" spans="4:15" ht="12.75">
      <c r="D113" s="27"/>
      <c r="J113" s="27"/>
      <c r="K113" s="27"/>
      <c r="O113" s="5"/>
    </row>
    <row r="114" spans="4:15" ht="12.75">
      <c r="D114" s="27"/>
      <c r="J114" s="27"/>
      <c r="K114" s="27"/>
      <c r="O114" s="5"/>
    </row>
    <row r="115" spans="4:15" ht="12.75">
      <c r="D115" s="27"/>
      <c r="J115" s="27"/>
      <c r="K115" s="27"/>
      <c r="O115" s="5"/>
    </row>
    <row r="116" spans="4:15" ht="12.75">
      <c r="D116" s="27"/>
      <c r="J116" s="27"/>
      <c r="K116" s="27"/>
      <c r="O116" s="5"/>
    </row>
    <row r="117" spans="4:15" ht="12.75">
      <c r="D117" s="27"/>
      <c r="J117" s="27"/>
      <c r="K117" s="27"/>
      <c r="O117" s="5"/>
    </row>
    <row r="118" spans="4:15" ht="12.75">
      <c r="D118" s="27"/>
      <c r="J118" s="27"/>
      <c r="K118" s="27"/>
      <c r="O118" s="5"/>
    </row>
    <row r="119" spans="4:15" ht="12.75">
      <c r="D119" s="27"/>
      <c r="J119" s="27"/>
      <c r="K119" s="27"/>
      <c r="O119" s="5"/>
    </row>
    <row r="120" spans="4:15" ht="12.75">
      <c r="D120" s="27"/>
      <c r="J120" s="27"/>
      <c r="K120" s="27"/>
      <c r="O120" s="5"/>
    </row>
    <row r="121" spans="4:15" ht="12.75">
      <c r="D121" s="27"/>
      <c r="J121" s="27"/>
      <c r="K121" s="27"/>
      <c r="O121" s="5"/>
    </row>
    <row r="122" spans="4:15" ht="12.75">
      <c r="D122" s="27"/>
      <c r="J122" s="27"/>
      <c r="K122" s="27"/>
      <c r="O122" s="5"/>
    </row>
    <row r="123" spans="4:15" ht="12.75">
      <c r="D123" s="27"/>
      <c r="J123" s="27"/>
      <c r="K123" s="27"/>
      <c r="O123" s="5"/>
    </row>
    <row r="124" spans="4:15" ht="12.75">
      <c r="D124" s="27"/>
      <c r="J124" s="27"/>
      <c r="K124" s="27"/>
      <c r="O124" s="5"/>
    </row>
    <row r="125" spans="4:15" ht="12.75">
      <c r="D125" s="27"/>
      <c r="J125" s="27"/>
      <c r="K125" s="27"/>
      <c r="O125" s="5"/>
    </row>
    <row r="126" spans="4:15" ht="12.75">
      <c r="D126" s="27"/>
      <c r="J126" s="27"/>
      <c r="K126" s="27"/>
      <c r="O126" s="5"/>
    </row>
    <row r="127" spans="4:15" ht="12.75">
      <c r="D127" s="27"/>
      <c r="J127" s="27"/>
      <c r="K127" s="27"/>
      <c r="O127" s="5"/>
    </row>
    <row r="128" spans="4:15" ht="12.75">
      <c r="D128" s="27"/>
      <c r="J128" s="27"/>
      <c r="K128" s="27"/>
      <c r="O128" s="5"/>
    </row>
    <row r="129" spans="4:15" ht="12.75">
      <c r="D129" s="27"/>
      <c r="J129" s="27"/>
      <c r="K129" s="27"/>
      <c r="O129" s="5"/>
    </row>
    <row r="130" spans="4:15" ht="12.75">
      <c r="D130" s="27"/>
      <c r="J130" s="27"/>
      <c r="K130" s="27"/>
      <c r="O130" s="5"/>
    </row>
    <row r="131" spans="4:15" ht="12.75">
      <c r="D131" s="27"/>
      <c r="J131" s="27"/>
      <c r="K131" s="27"/>
      <c r="O131" s="5"/>
    </row>
    <row r="132" spans="4:15" ht="12.75">
      <c r="D132" s="27"/>
      <c r="J132" s="27"/>
      <c r="K132" s="27"/>
      <c r="O132" s="5"/>
    </row>
    <row r="133" spans="4:15" ht="12.75">
      <c r="D133" s="27"/>
      <c r="J133" s="27"/>
      <c r="K133" s="27"/>
      <c r="O133" s="5"/>
    </row>
    <row r="134" spans="4:15" ht="12.75">
      <c r="D134" s="27"/>
      <c r="J134" s="27"/>
      <c r="K134" s="27"/>
      <c r="O134" s="5"/>
    </row>
    <row r="135" spans="4:15" ht="12.75">
      <c r="D135" s="27"/>
      <c r="J135" s="27"/>
      <c r="K135" s="27"/>
      <c r="O135" s="5"/>
    </row>
    <row r="136" spans="4:15" ht="12.75">
      <c r="D136" s="27"/>
      <c r="J136" s="27"/>
      <c r="K136" s="27"/>
      <c r="O136" s="5"/>
    </row>
    <row r="137" spans="4:15" ht="12.75">
      <c r="D137" s="27"/>
      <c r="J137" s="27"/>
      <c r="K137" s="27"/>
      <c r="O137" s="5"/>
    </row>
    <row r="138" spans="4:15" ht="12.75">
      <c r="D138" s="27"/>
      <c r="J138" s="27"/>
      <c r="K138" s="27"/>
      <c r="O138" s="5"/>
    </row>
    <row r="139" spans="4:15" ht="12.75">
      <c r="D139" s="27"/>
      <c r="J139" s="27"/>
      <c r="K139" s="27"/>
      <c r="O139" s="5"/>
    </row>
    <row r="140" spans="4:15" ht="12.75">
      <c r="D140" s="27"/>
      <c r="J140" s="27"/>
      <c r="K140" s="27"/>
      <c r="O140" s="5"/>
    </row>
    <row r="141" spans="4:15" ht="12.75">
      <c r="D141" s="27"/>
      <c r="J141" s="27"/>
      <c r="K141" s="27"/>
      <c r="O141" s="5"/>
    </row>
    <row r="142" spans="4:15" ht="12.75">
      <c r="D142" s="27"/>
      <c r="J142" s="27"/>
      <c r="K142" s="27"/>
      <c r="O142" s="5"/>
    </row>
    <row r="143" spans="4:15" ht="12.75">
      <c r="D143" s="27"/>
      <c r="J143" s="27"/>
      <c r="K143" s="27"/>
      <c r="O143" s="5"/>
    </row>
    <row r="144" spans="4:15" ht="12.75">
      <c r="D144" s="27"/>
      <c r="J144" s="27"/>
      <c r="K144" s="27"/>
      <c r="O144" s="5"/>
    </row>
    <row r="145" spans="4:15" ht="12.75">
      <c r="D145" s="27"/>
      <c r="J145" s="27"/>
      <c r="K145" s="27"/>
      <c r="O145" s="5"/>
    </row>
    <row r="146" spans="4:15" ht="12.75">
      <c r="D146" s="27"/>
      <c r="J146" s="27"/>
      <c r="K146" s="27"/>
      <c r="O146" s="5"/>
    </row>
    <row r="147" spans="4:15" ht="12.75">
      <c r="D147" s="27"/>
      <c r="J147" s="27"/>
      <c r="K147" s="27"/>
      <c r="O147" s="5"/>
    </row>
    <row r="148" spans="4:15" ht="12.75">
      <c r="D148" s="27"/>
      <c r="J148" s="27"/>
      <c r="K148" s="27"/>
      <c r="O148" s="5"/>
    </row>
    <row r="149" spans="4:15" ht="12.75">
      <c r="D149" s="27"/>
      <c r="J149" s="27"/>
      <c r="K149" s="27"/>
      <c r="O149" s="5"/>
    </row>
    <row r="150" spans="4:15" ht="12.75">
      <c r="D150" s="27"/>
      <c r="J150" s="27"/>
      <c r="K150" s="27"/>
      <c r="O150" s="5"/>
    </row>
    <row r="151" spans="4:15" ht="12.75">
      <c r="D151" s="27"/>
      <c r="J151" s="27"/>
      <c r="K151" s="27"/>
      <c r="O151" s="5"/>
    </row>
    <row r="152" spans="4:15" ht="12.75">
      <c r="D152" s="27"/>
      <c r="J152" s="27"/>
      <c r="K152" s="27"/>
      <c r="O152" s="5"/>
    </row>
    <row r="153" spans="4:15" ht="12.75">
      <c r="D153" s="27"/>
      <c r="J153" s="27"/>
      <c r="K153" s="27"/>
      <c r="O153" s="5"/>
    </row>
    <row r="154" spans="4:15" ht="12.75">
      <c r="D154" s="27"/>
      <c r="J154" s="27"/>
      <c r="K154" s="27"/>
      <c r="O154" s="5"/>
    </row>
    <row r="155" spans="4:15" ht="12.75">
      <c r="D155" s="27"/>
      <c r="J155" s="27"/>
      <c r="K155" s="27"/>
      <c r="O155" s="5"/>
    </row>
    <row r="156" spans="4:15" ht="12.75">
      <c r="D156" s="27"/>
      <c r="J156" s="27"/>
      <c r="K156" s="27"/>
      <c r="O156" s="5"/>
    </row>
    <row r="157" spans="4:15" ht="12.75">
      <c r="D157" s="27"/>
      <c r="J157" s="27"/>
      <c r="K157" s="27"/>
      <c r="O157" s="5"/>
    </row>
    <row r="158" spans="4:15" ht="12.75">
      <c r="D158" s="27"/>
      <c r="J158" s="27"/>
      <c r="K158" s="27"/>
      <c r="O158" s="5"/>
    </row>
    <row r="159" spans="4:15" ht="12.75">
      <c r="D159" s="27"/>
      <c r="J159" s="27"/>
      <c r="K159" s="27"/>
      <c r="O159" s="5"/>
    </row>
    <row r="160" spans="4:15" ht="12.75">
      <c r="D160" s="27"/>
      <c r="J160" s="27"/>
      <c r="K160" s="27"/>
      <c r="O160" s="5"/>
    </row>
    <row r="161" spans="4:15" ht="12.75">
      <c r="D161" s="27"/>
      <c r="J161" s="27"/>
      <c r="K161" s="27"/>
      <c r="O161" s="5"/>
    </row>
    <row r="162" spans="4:15" ht="12.75">
      <c r="D162" s="27"/>
      <c r="J162" s="27"/>
      <c r="K162" s="27"/>
      <c r="O162" s="5"/>
    </row>
    <row r="163" spans="4:15" ht="12.75">
      <c r="D163" s="27"/>
      <c r="J163" s="27"/>
      <c r="K163" s="27"/>
      <c r="O163" s="5"/>
    </row>
    <row r="164" spans="4:15" ht="12.75">
      <c r="D164" s="27"/>
      <c r="J164" s="27"/>
      <c r="K164" s="27"/>
      <c r="O164" s="5"/>
    </row>
    <row r="165" spans="4:15" ht="12.75">
      <c r="D165" s="27"/>
      <c r="J165" s="27"/>
      <c r="K165" s="27"/>
      <c r="O165" s="5"/>
    </row>
    <row r="166" spans="4:15" ht="12.75">
      <c r="D166" s="27"/>
      <c r="J166" s="27"/>
      <c r="K166" s="27"/>
      <c r="O166" s="5"/>
    </row>
    <row r="167" spans="4:15" ht="12.75">
      <c r="D167" s="27"/>
      <c r="J167" s="27"/>
      <c r="K167" s="27"/>
      <c r="O167" s="5"/>
    </row>
    <row r="168" spans="4:15" ht="12.75">
      <c r="D168" s="27"/>
      <c r="J168" s="27"/>
      <c r="K168" s="27"/>
      <c r="O168" s="5"/>
    </row>
    <row r="169" spans="4:15" ht="12.75">
      <c r="D169" s="27"/>
      <c r="J169" s="27"/>
      <c r="K169" s="27"/>
      <c r="O169" s="5"/>
    </row>
    <row r="170" spans="4:15" ht="12.75">
      <c r="D170" s="27"/>
      <c r="J170" s="27"/>
      <c r="K170" s="27"/>
      <c r="O170" s="5"/>
    </row>
    <row r="171" spans="4:15" ht="12.75">
      <c r="D171" s="27"/>
      <c r="J171" s="27"/>
      <c r="K171" s="27"/>
      <c r="O171" s="5"/>
    </row>
    <row r="172" spans="4:15" ht="12.75">
      <c r="D172" s="27"/>
      <c r="J172" s="27"/>
      <c r="K172" s="27"/>
      <c r="O172" s="5"/>
    </row>
    <row r="173" spans="4:15" ht="12.75">
      <c r="D173" s="27"/>
      <c r="J173" s="27"/>
      <c r="K173" s="27"/>
      <c r="O173" s="5"/>
    </row>
    <row r="174" spans="4:15" ht="12.75">
      <c r="D174" s="27"/>
      <c r="J174" s="27"/>
      <c r="K174" s="27"/>
      <c r="O174" s="5"/>
    </row>
    <row r="175" spans="4:15" ht="12.75">
      <c r="D175" s="27"/>
      <c r="J175" s="27"/>
      <c r="K175" s="27"/>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sheetData>
  <mergeCells count="4">
    <mergeCell ref="A8:B8"/>
    <mergeCell ref="A3:B3"/>
    <mergeCell ref="J2:N2"/>
    <mergeCell ref="K3:N3"/>
  </mergeCells>
  <printOptions/>
  <pageMargins left="0.25" right="0.25" top="0.25" bottom="0.17" header="0.25" footer="0.17"/>
  <pageSetup fitToHeight="21"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caroline</cp:lastModifiedBy>
  <cp:lastPrinted>2003-01-15T14:43:04Z</cp:lastPrinted>
  <dcterms:created xsi:type="dcterms:W3CDTF">2002-04-08T09:36:06Z</dcterms:created>
  <dcterms:modified xsi:type="dcterms:W3CDTF">2003-09-02T14:13:45Z</dcterms:modified>
  <cp:category/>
  <cp:version/>
  <cp:contentType/>
  <cp:contentStatus/>
</cp:coreProperties>
</file>