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95" yWindow="15" windowWidth="9765" windowHeight="12030" firstSheet="1" activeTab="4"/>
  </bookViews>
  <sheets>
    <sheet name="Inc Source Codes" sheetId="1" state="hidden" r:id="rId1"/>
    <sheet name="PCLFS" sheetId="2" r:id="rId2"/>
    <sheet name="PCMAS (time use)" sheetId="3" state="hidden" r:id="rId3"/>
    <sheet name="PUMASmvalues" sheetId="4" state="hidden" r:id="rId4"/>
    <sheet name="PCMAS" sheetId="5" r:id="rId5"/>
    <sheet name="PCMAS_old" sheetId="6" state="hidden" r:id="rId6"/>
    <sheet name="PACTIV" sheetId="7" r:id="rId7"/>
    <sheet name="POCC" sheetId="8" r:id="rId8"/>
    <sheet name="PIND" sheetId="9" r:id="rId9"/>
    <sheet name="PTYPEWK" sheetId="10" r:id="rId10"/>
    <sheet name="PSKILL" sheetId="11" r:id="rId11"/>
    <sheet name="PFULPAR" sheetId="12" r:id="rId12"/>
    <sheet name="PSECJOB" sheetId="13" r:id="rId13"/>
    <sheet name="pweektl_check" sheetId="14" state="hidden" r:id="rId14"/>
    <sheet name="PSLOT1" sheetId="15" r:id="rId15"/>
    <sheet name="PSEARCH" sheetId="16" r:id="rId16"/>
  </sheets>
  <definedNames>
    <definedName name="_xlnm.Print_Area" localSheetId="6">'PACTIV'!$A$1:$P$97</definedName>
    <definedName name="_xlnm.Print_Area" localSheetId="1">'PCLFS'!$A$1:$Z$167</definedName>
    <definedName name="_xlnm.Print_Area" localSheetId="4">'PCMAS'!$A$1:$AE$84</definedName>
    <definedName name="_xlnm.Print_Area" localSheetId="2">'PCMAS (time use)'!$A$1:$AH$109</definedName>
    <definedName name="_xlnm.Print_Area" localSheetId="11">'PFULPAR'!$A$1:$I$38</definedName>
    <definedName name="_xlnm.Print_Area" localSheetId="8">'PIND'!$A$1:$I$53</definedName>
    <definedName name="_xlnm.Print_Area" localSheetId="7">'POCC'!$A$1:$I$43</definedName>
    <definedName name="_xlnm.Print_Area" localSheetId="15">'PSEARCH'!$A$1:$M$54</definedName>
    <definedName name="_xlnm.Print_Area" localSheetId="12">'PSECJOB'!$A$1:$M$54</definedName>
    <definedName name="_xlnm.Print_Area" localSheetId="10">'PSKILL'!$A$1:$M$47</definedName>
    <definedName name="_xlnm.Print_Area" localSheetId="14">'PSLOT1'!$A$1:$M$58</definedName>
    <definedName name="_xlnm.Print_Area" localSheetId="9">'PTYPEWK'!$A$1:$I$38</definedName>
    <definedName name="_xlnm.Print_Titles" localSheetId="2">'PCMAS (time use)'!$1:$2</definedName>
  </definedNames>
  <calcPr fullCalcOnLoad="1"/>
</workbook>
</file>

<file path=xl/sharedStrings.xml><?xml version="1.0" encoding="utf-8"?>
<sst xmlns="http://schemas.openxmlformats.org/spreadsheetml/2006/main" count="2348" uniqueCount="457">
  <si>
    <t>1-99</t>
  </si>
  <si>
    <t>1-2</t>
  </si>
  <si>
    <t>0</t>
  </si>
  <si>
    <t>yes</t>
  </si>
  <si>
    <t>no</t>
  </si>
  <si>
    <t>mi</t>
  </si>
  <si>
    <t>not employed</t>
  </si>
  <si>
    <t>rp50</t>
  </si>
  <si>
    <t>0-14</t>
  </si>
  <si>
    <t>15-34</t>
  </si>
  <si>
    <t>35+</t>
  </si>
  <si>
    <t>na</t>
  </si>
  <si>
    <t>rp0201 &gt;= (rp0204 + rp0207 + rp0210 + rp0213 + rp0219)</t>
  </si>
  <si>
    <t>hours spent working &gt;= hours spent on home care</t>
  </si>
  <si>
    <t>C1</t>
  </si>
  <si>
    <t>C2</t>
  </si>
  <si>
    <t>C3</t>
  </si>
  <si>
    <t>rp0201 &gt;= rp0216</t>
  </si>
  <si>
    <t>hours spent working &gt;= hours spent in education</t>
  </si>
  <si>
    <t>rp0201 &gt;= rp0222</t>
  </si>
  <si>
    <t>hours spent working &gt;= hours spent in free time</t>
  </si>
  <si>
    <t>C4</t>
  </si>
  <si>
    <t>rp0216 &gt;= (rp0204 + rp0207 + rp0210 + rp0213 + rp0219)</t>
  </si>
  <si>
    <t>hours spent in education &gt;= hours spent on home care</t>
  </si>
  <si>
    <t>rp0216 &gt;= rp0222</t>
  </si>
  <si>
    <t>hours spent in education &gt;= hours spent in free time</t>
  </si>
  <si>
    <t>rp0216 &gt;= rp0201</t>
  </si>
  <si>
    <t>(p0210 + rp0213) &gt;= (rp0204 + rp0207)</t>
  </si>
  <si>
    <t>(p0210 + rp0213) &gt;= (rp0219 + rp0222)</t>
  </si>
  <si>
    <t>hours spent on care &gt;= hours spent on housework</t>
  </si>
  <si>
    <t>hours spent on care &gt;= hours spent on other house activities</t>
  </si>
  <si>
    <t>rp0213 &gt;= rp0210</t>
  </si>
  <si>
    <t>ok</t>
  </si>
  <si>
    <t>(rp0204 + rp0207 + rp0219) &gt;= rp0222</t>
  </si>
  <si>
    <t>rp0207 &gt;= rp0204</t>
  </si>
  <si>
    <t>hours spent at housework &gt;= hours spent at errands</t>
  </si>
  <si>
    <t>rp0207 &gt;= rp0219</t>
  </si>
  <si>
    <t>hours spent at housework &gt;= hours spent on repairs</t>
  </si>
  <si>
    <t>rp0204 &gt;= rp0219</t>
  </si>
  <si>
    <t>hours spent at errands &gt;= hours spent on repairs</t>
  </si>
  <si>
    <t>hours spent at homemaking &gt;= hours spent on free time</t>
  </si>
  <si>
    <t>-3</t>
  </si>
  <si>
    <t>C5</t>
  </si>
  <si>
    <t>C6</t>
  </si>
  <si>
    <t>C7</t>
  </si>
  <si>
    <t>C8</t>
  </si>
  <si>
    <t>C9</t>
  </si>
  <si>
    <t>YES</t>
  </si>
  <si>
    <t>NO</t>
  </si>
  <si>
    <t>average weekly hours worked</t>
  </si>
  <si>
    <t>-2</t>
  </si>
  <si>
    <t>hours spent on child care &gt;= hours spent on other care</t>
  </si>
  <si>
    <t>imp</t>
  </si>
  <si>
    <t>hours spent education &gt;= hours spent working</t>
  </si>
  <si>
    <t>rp0210 &gt;= rp0213</t>
  </si>
  <si>
    <t>time use data not missing</t>
  </si>
  <si>
    <t>rp02XX &lt;&gt; -1 &amp; rp02XX&lt;&gt; -3 for XX=01, 04, 07, 10, 13, 19 22</t>
  </si>
  <si>
    <t>150-349</t>
  </si>
  <si>
    <t>0-149</t>
  </si>
  <si>
    <t>350+</t>
  </si>
  <si>
    <t>rp02XX &lt;&gt; -1 &amp; rp02XX&lt;&gt; -3 for XX=01, 04, 07, 10, 13, 19, 22</t>
  </si>
  <si>
    <t>valid value</t>
  </si>
  <si>
    <t>other</t>
  </si>
  <si>
    <t>Not in Universe</t>
  </si>
  <si>
    <t>In Universe, no information</t>
  </si>
  <si>
    <t xml:space="preserve">% employed = </t>
  </si>
  <si>
    <t>Other</t>
  </si>
  <si>
    <t>Variables and Values</t>
  </si>
  <si>
    <t>rp1a0x</t>
  </si>
  <si>
    <t>For the following variable names, x represents the month [01,12]:</t>
  </si>
  <si>
    <t>Full-time employed</t>
  </si>
  <si>
    <t>Part-time employed or marginal</t>
  </si>
  <si>
    <t>Registered unemployed</t>
  </si>
  <si>
    <t>Maternity or child-rearing leave</t>
  </si>
  <si>
    <t>Military or community service (compulsory)</t>
  </si>
  <si>
    <t>NA</t>
  </si>
  <si>
    <t>In school, at university or higher education</t>
  </si>
  <si>
    <t>In retirement or early retirement</t>
  </si>
  <si>
    <t>variable</t>
  </si>
  <si>
    <t>contents</t>
  </si>
  <si>
    <t>rp1b0x</t>
  </si>
  <si>
    <t>rp1c0x</t>
  </si>
  <si>
    <t>rp1d0x</t>
  </si>
  <si>
    <t>rp1e0x</t>
  </si>
  <si>
    <t>rp1f0x</t>
  </si>
  <si>
    <t>rp1g0x</t>
  </si>
  <si>
    <t>rp1h0x</t>
  </si>
  <si>
    <t>rp1i0x</t>
  </si>
  <si>
    <t>rp1j0x</t>
  </si>
  <si>
    <t>rp1m0x</t>
  </si>
  <si>
    <t>First-time company training, apprenticeship</t>
  </si>
  <si>
    <t>workshop for the disabled</t>
  </si>
  <si>
    <t>Housewife/ husband</t>
  </si>
  <si>
    <t>Further on-the-job training/ retraining</t>
  </si>
  <si>
    <t>sick</t>
  </si>
  <si>
    <t>vacation</t>
  </si>
  <si>
    <t>possible values</t>
  </si>
  <si>
    <t>NR to all questions</t>
  </si>
  <si>
    <t>short-time pay</t>
  </si>
  <si>
    <t xml:space="preserve">           </t>
  </si>
  <si>
    <t>act201</t>
  </si>
  <si>
    <t>ac</t>
  </si>
  <si>
    <t>t201</t>
  </si>
  <si>
    <t xml:space="preserve">    act101 </t>
  </si>
  <si>
    <t>appren</t>
  </si>
  <si>
    <t>voc.</t>
  </si>
  <si>
    <t>pt emp</t>
  </si>
  <si>
    <t>retire</t>
  </si>
  <si>
    <t>school</t>
  </si>
  <si>
    <t>leave</t>
  </si>
  <si>
    <t>house</t>
  </si>
  <si>
    <t>unemp</t>
  </si>
  <si>
    <t>1 activit</t>
  </si>
  <si>
    <t>-----------+-------------------------------------------------------+----------</t>
  </si>
  <si>
    <t xml:space="preserve">  military </t>
  </si>
  <si>
    <t xml:space="preserve">    ft emp </t>
  </si>
  <si>
    <t xml:space="preserve">    appren </t>
  </si>
  <si>
    <t xml:space="preserve">      voc. </t>
  </si>
  <si>
    <t xml:space="preserve">    pt emp </t>
  </si>
  <si>
    <t xml:space="preserve">    retire </t>
  </si>
  <si>
    <t xml:space="preserve">    school </t>
  </si>
  <si>
    <t xml:space="preserve">     leave </t>
  </si>
  <si>
    <t xml:space="preserve">     house </t>
  </si>
  <si>
    <t xml:space="preserve">     unemp </t>
  </si>
  <si>
    <t xml:space="preserve">short-time </t>
  </si>
  <si>
    <t xml:space="preserve">     other </t>
  </si>
  <si>
    <t xml:space="preserve">   missing </t>
  </si>
  <si>
    <t>act202</t>
  </si>
  <si>
    <t>t202</t>
  </si>
  <si>
    <t xml:space="preserve">    act102 </t>
  </si>
  <si>
    <t>act203</t>
  </si>
  <si>
    <t>t203</t>
  </si>
  <si>
    <t xml:space="preserve">    act103 </t>
  </si>
  <si>
    <t>act204</t>
  </si>
  <si>
    <t>t204</t>
  </si>
  <si>
    <t xml:space="preserve">    act104 </t>
  </si>
  <si>
    <t>act205</t>
  </si>
  <si>
    <t>t205</t>
  </si>
  <si>
    <t xml:space="preserve">    act105 </t>
  </si>
  <si>
    <t>act206</t>
  </si>
  <si>
    <t>t206</t>
  </si>
  <si>
    <t xml:space="preserve">    act106 </t>
  </si>
  <si>
    <t>act207</t>
  </si>
  <si>
    <t>t207</t>
  </si>
  <si>
    <t xml:space="preserve">    act107 </t>
  </si>
  <si>
    <t>act208</t>
  </si>
  <si>
    <t xml:space="preserve">    act108 </t>
  </si>
  <si>
    <t>act209</t>
  </si>
  <si>
    <t xml:space="preserve">    act109 </t>
  </si>
  <si>
    <t>act210</t>
  </si>
  <si>
    <t xml:space="preserve">    act110 </t>
  </si>
  <si>
    <t>act211</t>
  </si>
  <si>
    <t xml:space="preserve">    act111 </t>
  </si>
  <si>
    <t>act212</t>
  </si>
  <si>
    <t xml:space="preserve">    act112 </t>
  </si>
  <si>
    <t>NILF; homemaker</t>
  </si>
  <si>
    <t>homemaker</t>
  </si>
  <si>
    <t>d53</t>
  </si>
  <si>
    <t>Worked last 7 days</t>
  </si>
  <si>
    <t>d54</t>
  </si>
  <si>
    <t>Employed last 7 days, temporarily absent</t>
  </si>
  <si>
    <t>d413</t>
  </si>
  <si>
    <t>occasional worker</t>
  </si>
  <si>
    <t>blue collar worker</t>
  </si>
  <si>
    <t>white collar worker</t>
  </si>
  <si>
    <t>own-farm income</t>
  </si>
  <si>
    <t>employer</t>
  </si>
  <si>
    <t>permanent self-employed job</t>
  </si>
  <si>
    <t>occasional self-employed</t>
  </si>
  <si>
    <t>helping on farm</t>
  </si>
  <si>
    <t>helping at a job (for self-employed)</t>
  </si>
  <si>
    <t>unemployment benefits</t>
  </si>
  <si>
    <t>other social benefits</t>
  </si>
  <si>
    <t>capital income</t>
  </si>
  <si>
    <t>income from rental property</t>
  </si>
  <si>
    <t>gifts/payments/alimony from private individual</t>
  </si>
  <si>
    <t>other income</t>
  </si>
  <si>
    <t>dependent</t>
  </si>
  <si>
    <t>d57</t>
  </si>
  <si>
    <t>Looked for work last 4 weeks</t>
  </si>
  <si>
    <t>no, already found job</t>
  </si>
  <si>
    <t>d58</t>
  </si>
  <si>
    <t>Reason for not looking</t>
  </si>
  <si>
    <t>studying (completing qualifications)</t>
  </si>
  <si>
    <t>unsuitable age (retiree)</t>
  </si>
  <si>
    <t>illness/handicap</t>
  </si>
  <si>
    <t>other reason</t>
  </si>
  <si>
    <t>d59</t>
  </si>
  <si>
    <t>Available?</t>
  </si>
  <si>
    <t>available to work this/next week</t>
  </si>
  <si>
    <t>not available to work</t>
  </si>
  <si>
    <t>d414</t>
  </si>
  <si>
    <t>21-34</t>
  </si>
  <si>
    <t>non-work income</t>
  </si>
  <si>
    <t>no secondary income source</t>
  </si>
  <si>
    <t>21-39</t>
  </si>
  <si>
    <t>Secondary income source</t>
  </si>
  <si>
    <t>page</t>
  </si>
  <si>
    <t>Age at Interview</t>
  </si>
  <si>
    <t>&gt;=15</t>
  </si>
  <si>
    <t>&lt;15</t>
  </si>
  <si>
    <t>Universe: age&gt;=15</t>
  </si>
  <si>
    <t>Unemp; ILO, already found job</t>
  </si>
  <si>
    <t>NILF; unsuitable age (retiree)</t>
  </si>
  <si>
    <t>NILF; illness/handicap</t>
  </si>
  <si>
    <t>NILF; other reason</t>
  </si>
  <si>
    <t>Emp; at work, main emp. income from occasional work</t>
  </si>
  <si>
    <t>Emp; at work, main emp. income from regular job</t>
  </si>
  <si>
    <t>Emp; at work, dependent on family income</t>
  </si>
  <si>
    <t>Emp; temp absent, dependent on family income</t>
  </si>
  <si>
    <t>Emp; temp absent, main emp. income from regular job</t>
  </si>
  <si>
    <t>Emp; temp absent, main emp. income from occasional work</t>
  </si>
  <si>
    <t>Emp; temp absent, main emp. income from helping emp. Person</t>
  </si>
  <si>
    <t>POL1999: PCMAS</t>
  </si>
  <si>
    <t>d510</t>
  </si>
  <si>
    <t>Registered at labor bureau</t>
  </si>
  <si>
    <t>yes, as unemployed</t>
  </si>
  <si>
    <t>2-3</t>
  </si>
  <si>
    <t>NILF; studying (completing qualifications)</t>
  </si>
  <si>
    <t xml:space="preserve">% unemployed = </t>
  </si>
  <si>
    <t>pensioner (blue- or white-collar, or combatant)</t>
  </si>
  <si>
    <t>pensioner (farmer)</t>
  </si>
  <si>
    <t>workers' compensation (farmer)</t>
  </si>
  <si>
    <t>workers' compensation (blue- or white-collar, or combatant)</t>
  </si>
  <si>
    <t>compensation (family)</t>
  </si>
  <si>
    <t>other payments from workers' fund</t>
  </si>
  <si>
    <t>other payment from social insurance</t>
  </si>
  <si>
    <t>other revenue (incl. interest on savings and sale of assets)</t>
  </si>
  <si>
    <t>INCOME SOURCE CODES</t>
  </si>
  <si>
    <t>d413 - Main income source</t>
  </si>
  <si>
    <t>d414 - Secondary income source</t>
  </si>
  <si>
    <t>1</t>
  </si>
  <si>
    <t>2</t>
  </si>
  <si>
    <t>Reason for not looking for work</t>
  </si>
  <si>
    <t>0 or 5</t>
  </si>
  <si>
    <t>4</t>
  </si>
  <si>
    <t>3</t>
  </si>
  <si>
    <t>NR</t>
  </si>
  <si>
    <t>Primary income source</t>
  </si>
  <si>
    <t>5</t>
  </si>
  <si>
    <t>illness/ handicap</t>
  </si>
  <si>
    <t>non-labor income</t>
  </si>
  <si>
    <t>d511</t>
  </si>
  <si>
    <t>Type of employer</t>
  </si>
  <si>
    <t>private</t>
  </si>
  <si>
    <t>0 or mi</t>
  </si>
  <si>
    <t>Primary income souurce</t>
  </si>
  <si>
    <t>Oth Emp; dependent on family</t>
  </si>
  <si>
    <t>Age at interview</t>
  </si>
  <si>
    <t>other non-labor income</t>
  </si>
  <si>
    <t>21-22</t>
  </si>
  <si>
    <t>pensioner</t>
  </si>
  <si>
    <t>regular employment</t>
  </si>
  <si>
    <t>missing</t>
  </si>
  <si>
    <t>occupation</t>
  </si>
  <si>
    <t>1000-17990</t>
  </si>
  <si>
    <t>10-14</t>
  </si>
  <si>
    <t>15-37</t>
  </si>
  <si>
    <t>40-41</t>
  </si>
  <si>
    <t>45</t>
  </si>
  <si>
    <t>50-52</t>
  </si>
  <si>
    <t>55</t>
  </si>
  <si>
    <t>60-64</t>
  </si>
  <si>
    <t>65-67</t>
  </si>
  <si>
    <t>70-74</t>
  </si>
  <si>
    <t>75</t>
  </si>
  <si>
    <t>80</t>
  </si>
  <si>
    <t>85</t>
  </si>
  <si>
    <t>90-93</t>
  </si>
  <si>
    <t>95</t>
  </si>
  <si>
    <t>99</t>
  </si>
  <si>
    <t>2-digit NACE code</t>
  </si>
  <si>
    <t>d513</t>
  </si>
  <si>
    <t>armed forces</t>
  </si>
  <si>
    <t>NR/NA</t>
  </si>
  <si>
    <t>d512</t>
  </si>
  <si>
    <t>(d512×10) + 1000</t>
  </si>
  <si>
    <t>(d512×10) + 2000</t>
  </si>
  <si>
    <t>(d512×10) + 3000</t>
  </si>
  <si>
    <t>(d512×10) + 4000</t>
  </si>
  <si>
    <t>(d512×10) + 5000</t>
  </si>
  <si>
    <t>(d512×10) + 6000</t>
  </si>
  <si>
    <t>(d512×10) + 7000</t>
  </si>
  <si>
    <t>(d512×10) + 8000</t>
  </si>
  <si>
    <t>(d512×10) + 9000</t>
  </si>
  <si>
    <t>(d512×10) + 10000</t>
  </si>
  <si>
    <t>(d512×10) + 11000</t>
  </si>
  <si>
    <t>(d512×10) + 12000</t>
  </si>
  <si>
    <t>(d512×10) + 13000</t>
  </si>
  <si>
    <t>(d512×10) + 14000</t>
  </si>
  <si>
    <t>(d512×10) + 15000</t>
  </si>
  <si>
    <t>(d512×10) + 16000</t>
  </si>
  <si>
    <t>(d512×10) + 17000</t>
  </si>
  <si>
    <t>Activity of firm</t>
  </si>
  <si>
    <t>d56</t>
  </si>
  <si>
    <t>FULL-TIME</t>
  </si>
  <si>
    <t>Not full-time</t>
  </si>
  <si>
    <t>WARNING! PSECJOB only captures the presence of a second job if both jobs are paid employment and the jobs are reported as primary &amp; secondary income sources.  Those whose (first or) second job is unpaid and those whose primary income sources are from non-labor income will be counted as having a second job.</t>
  </si>
  <si>
    <t>11-19</t>
  </si>
  <si>
    <t>labor income</t>
  </si>
  <si>
    <t>one income source; labor</t>
  </si>
  <si>
    <t>one income source; non-labor</t>
  </si>
  <si>
    <t>two income sources; 1st non-labor, 2nd labor</t>
  </si>
  <si>
    <t>no income source; dependent</t>
  </si>
  <si>
    <t>two income sources; both non-labor</t>
  </si>
  <si>
    <t>two income sources; 1st labor, 2nd non-labor</t>
  </si>
  <si>
    <t>two income sources; both labor</t>
  </si>
  <si>
    <t>d55</t>
  </si>
  <si>
    <t>1-120</t>
  </si>
  <si>
    <t>1-260</t>
  </si>
  <si>
    <t>Weeks without work</t>
  </si>
  <si>
    <t>no unemployment weeks</t>
  </si>
  <si>
    <t>yes, as other</t>
  </si>
  <si>
    <t>not registered</t>
  </si>
  <si>
    <t>Unemp; not ILO, looked last 4 weeks, reg other at labour bureau</t>
  </si>
  <si>
    <t>Unemp; ILO, not registered at labour bureau</t>
  </si>
  <si>
    <t>Unemp; ILO, registered as unemp at labour bureau</t>
  </si>
  <si>
    <t>Unemp; ILO, registered as other at labour bureau</t>
  </si>
  <si>
    <t>Unemp; not ILO, looked last 4 weeks, not reg at labour bureau</t>
  </si>
  <si>
    <t>Unemp; not ILO, reg unemp at labour bureau</t>
  </si>
  <si>
    <t>13-34</t>
  </si>
  <si>
    <t>has paid employment as blue-collar worker</t>
  </si>
  <si>
    <t>has paid employment as white-collar worker</t>
  </si>
  <si>
    <t>0, 13-34</t>
  </si>
  <si>
    <t>other income source</t>
  </si>
  <si>
    <t>WARNING! Includes anyone with primary or secondary income from regular paid employment.  It includes individuals who did not work in the last 7 days, but have employment income.  It does not include occasional employees, self-employed, or whose primary and secondary income sources are not paid regular employment.</t>
  </si>
  <si>
    <t>Universe: age &gt;=15 with income from regular paid employment</t>
  </si>
  <si>
    <t>Universe: age&gt;=15 and not (employed or on temporary leave)</t>
  </si>
  <si>
    <t>Found employment, not yet started</t>
  </si>
  <si>
    <t>Not looking; homemaker</t>
  </si>
  <si>
    <t>Not looking; illness/handicap</t>
  </si>
  <si>
    <t>Not looking; other reason</t>
  </si>
  <si>
    <t>Not looking; studying (completing qualifications)</t>
  </si>
  <si>
    <t>Not looking; unsuitable age (retiree)</t>
  </si>
  <si>
    <t>d411</t>
  </si>
  <si>
    <t>yes, day school</t>
  </si>
  <si>
    <t>not (21 or 22)</t>
  </si>
  <si>
    <t>Full-time worker</t>
  </si>
  <si>
    <t>Student</t>
  </si>
  <si>
    <t>evening/weekend student or not student</t>
  </si>
  <si>
    <t>0,2,mi</t>
  </si>
  <si>
    <t>no or mi</t>
  </si>
  <si>
    <t>NA or other reason</t>
  </si>
  <si>
    <t>Emp; full-time worker</t>
  </si>
  <si>
    <t>Not Emp; unsuitable age (retiree)</t>
  </si>
  <si>
    <t>Not Emp; studying (completining qualifications)</t>
  </si>
  <si>
    <t>Not Emp; homemaker</t>
  </si>
  <si>
    <t>Not Emp; illness/handicap</t>
  </si>
  <si>
    <t>Not Emp; ILO unemp, registered as unemp at labour bureau</t>
  </si>
  <si>
    <t>Not Emp; ILO unemp, registered as other at labour bureau</t>
  </si>
  <si>
    <t>Not Emp; ILO unemp, not registered at labour bureau</t>
  </si>
  <si>
    <t>Not Emp; ILO unemp, already found job</t>
  </si>
  <si>
    <t>Not Emp; not ILO unemp, looked last 4 weeks, reg unemp at labour bureau</t>
  </si>
  <si>
    <t>Not Emp; not ILO unemp, looked last 4 weeks, reg other at labour bureau</t>
  </si>
  <si>
    <t>Not Emp; not ILO unemp, looked last 4 weeks, not reg at labour bureau</t>
  </si>
  <si>
    <t>Not Emp; not ILO unemp, reg unemp at labour bureau</t>
  </si>
  <si>
    <t>Not Emp; not ILO unemp, reg other at labour bureau</t>
  </si>
  <si>
    <t>Not Emp; reason unknown</t>
  </si>
  <si>
    <t>worked last week</t>
  </si>
  <si>
    <t>Indist; worked part-time last week, no other info</t>
  </si>
  <si>
    <t>15 or 19</t>
  </si>
  <si>
    <t>temporary employment</t>
  </si>
  <si>
    <t>occasional employment</t>
  </si>
  <si>
    <t>13 or 18</t>
  </si>
  <si>
    <t>Emp; at work, main emp. income from helping emp. person</t>
  </si>
  <si>
    <t>pension</t>
  </si>
  <si>
    <t>23-29 or 30-34</t>
  </si>
  <si>
    <t>other government income or non-labor income</t>
  </si>
  <si>
    <t>Emp; full-time, primary income from regular employment</t>
  </si>
  <si>
    <t>Emp; full-time, primary income from occasional employment</t>
  </si>
  <si>
    <t>Emp; full-time, primary income from temporary employment</t>
  </si>
  <si>
    <t>Emp; full-time, pensioner w/ 2nd income from regular employment</t>
  </si>
  <si>
    <t>Emp; full-time, non-labor income w/ 2nd income from regular employment</t>
  </si>
  <si>
    <t>Emp; full-time, no reported labor income</t>
  </si>
  <si>
    <t>Not Emp; pensioner/retiree</t>
  </si>
  <si>
    <t>Not Emp; day or full-time student</t>
  </si>
  <si>
    <t>0,13,15,18,19,23-34</t>
  </si>
  <si>
    <t>(no) other income sources</t>
  </si>
  <si>
    <t>Emp; full-time, no or marginal labor income</t>
  </si>
  <si>
    <t>Indist; part-time worker</t>
  </si>
  <si>
    <t>Indist; income from regular employment, not working</t>
  </si>
  <si>
    <t>Not Emp;unemployed</t>
  </si>
  <si>
    <t>Unemp; not ILO, reg unemp at labour bureau, looked last 4 weeks</t>
  </si>
  <si>
    <t>Not Emp; reg other at labour bureau</t>
  </si>
  <si>
    <t xml:space="preserve">% ILO unemployed = </t>
  </si>
  <si>
    <t>Emp; temp absent, 2 main income sources not employment</t>
  </si>
  <si>
    <t>Emp; temp absent, no income from employment</t>
  </si>
  <si>
    <t>Emp; at work, 2 main income sources not employment</t>
  </si>
  <si>
    <t>Emp; at work, no income from employment</t>
  </si>
  <si>
    <t>not armed forces</t>
  </si>
  <si>
    <t>Emp; at work, armed forces</t>
  </si>
  <si>
    <t>Emp; temp absent, armed forces</t>
  </si>
  <si>
    <t>Emp; armed forces</t>
  </si>
  <si>
    <t>&lt;# weeks without work&gt;</t>
  </si>
  <si>
    <t>Universe: age &gt;=15 and currently unemployed</t>
  </si>
  <si>
    <t>Universe: age &gt;=15 &amp; employed</t>
  </si>
  <si>
    <t xml:space="preserve">221
</t>
  </si>
  <si>
    <t>d514</t>
  </si>
  <si>
    <t>PL04: PCLFS</t>
  </si>
  <si>
    <t>&gt;1</t>
  </si>
  <si>
    <t>PL04: PCMAS</t>
  </si>
  <si>
    <t>unknown</t>
  </si>
  <si>
    <t>Indist; worked, unknown if part- or full-time</t>
  </si>
  <si>
    <t>Self-emp; employer</t>
  </si>
  <si>
    <t>Self-emp; permanent job</t>
  </si>
  <si>
    <t>PL04: PACTIV</t>
  </si>
  <si>
    <t>Type of work last 7 days</t>
  </si>
  <si>
    <t>wage worker</t>
  </si>
  <si>
    <t>apprentice</t>
  </si>
  <si>
    <t>own-account worker</t>
  </si>
  <si>
    <t>helper of own-account worker</t>
  </si>
  <si>
    <t>1, 3-5</t>
  </si>
  <si>
    <t>other type</t>
  </si>
  <si>
    <t>Emp; temp absent, apprentice</t>
  </si>
  <si>
    <t>Emp; at work, apprentice</t>
  </si>
  <si>
    <t>Emp; wage worker, regular</t>
  </si>
  <si>
    <t>Emp; apprentice, occasional work</t>
  </si>
  <si>
    <t>Emp; apprentice, unknown work schedule</t>
  </si>
  <si>
    <t>Emp; apprentice, regular</t>
  </si>
  <si>
    <t>Emp; wage worker, occasional</t>
  </si>
  <si>
    <t>Emp; wage worker, unknown work schedule</t>
  </si>
  <si>
    <t>WARNING! The division between paid and self-employment is based on employment in the last 7 days.  This may not be consistent with information regarding primary and secondary income sources and, therefore, may not be consistent with what is found in PCLFS.</t>
  </si>
  <si>
    <t>0 or 2-93</t>
  </si>
  <si>
    <t>Self-emp; farm</t>
  </si>
  <si>
    <t>Self-emp; occasional</t>
  </si>
  <si>
    <t>Self-emp; unknow schedule</t>
  </si>
  <si>
    <t>Oth Emp; labor income from helping on farm</t>
  </si>
  <si>
    <t>Oth Emp; labor income from helping at self-employed job</t>
  </si>
  <si>
    <r>
      <t>d514</t>
    </r>
    <r>
      <rPr>
        <b/>
        <sz val="12"/>
        <rFont val="Arial"/>
        <family val="2"/>
      </rPr>
      <t>*100</t>
    </r>
  </si>
  <si>
    <t>agricultural &amp; fishery workers - country-specific code</t>
  </si>
  <si>
    <t>63</t>
  </si>
  <si>
    <t>64</t>
  </si>
  <si>
    <t>PL04: POCC</t>
  </si>
  <si>
    <t>PL04: PIND</t>
  </si>
  <si>
    <t>public</t>
  </si>
  <si>
    <t>PL04: PTYPEWK</t>
  </si>
  <si>
    <t>PRIVATE</t>
  </si>
  <si>
    <t>PL04: PSKILL</t>
  </si>
  <si>
    <t>PL04: PFULPAR</t>
  </si>
  <si>
    <t>PL04: PSECJOB</t>
  </si>
  <si>
    <t>PL04: PSEARCH</t>
  </si>
  <si>
    <t>PL04: PSLOT1</t>
  </si>
  <si>
    <t>COMMENT: PSLOT1 contains the number of weeks without work for those currently unemployed and looking for work (the ILO unemployed).  It provides information for this spell only and NOT total accumulated unemployment weeks during the year.  PSLOT1 may be greater than 52 if the individual was unemployed for more than one year.  While LIS does not topcode values, the number of weeks unemployed has been topcoded at 60 by the data provider.</t>
  </si>
  <si>
    <t>PUBLIC</t>
  </si>
  <si>
    <t>helping at a job (self-employed)</t>
  </si>
  <si>
    <t>occasional self-employed job</t>
  </si>
  <si>
    <t>11,12,14,16 or 17</t>
  </si>
  <si>
    <t>wiek</t>
  </si>
  <si>
    <t>2-digit standard ISCO code</t>
  </si>
  <si>
    <t>1-62,
70-98</t>
  </si>
  <si>
    <t>[4-digit ISCO88 code]</t>
  </si>
  <si>
    <t>100-6200
7000-9800</t>
  </si>
  <si>
    <t>[2-digit NACE code]</t>
  </si>
  <si>
    <t>NR / NA</t>
  </si>
  <si>
    <t>Full-time</t>
  </si>
  <si>
    <t>CONTENTS: Weeks without work in current unemployment spell</t>
  </si>
  <si>
    <t>&lt;no weeks without work&gt;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</si>
</sst>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sz val="11"/>
      <color indexed="8"/>
      <name val="Calibri"/>
      <family val="2"/>
    </font>
    <font>
      <sz val="8"/>
      <name val="Arial"/>
      <family val="2"/>
    </font>
    <font>
      <b/>
      <sz val="10"/>
      <name val="Arial"/>
      <family val="2"/>
    </font>
    <font>
      <b/>
      <i/>
      <sz val="10"/>
      <name val="Arial"/>
      <family val="2"/>
    </font>
    <font>
      <b/>
      <sz val="12"/>
      <name val="Arial"/>
      <family val="2"/>
    </font>
    <font>
      <sz val="10"/>
      <color indexed="14"/>
      <name val="Arial"/>
      <family val="2"/>
    </font>
    <font>
      <b/>
      <i/>
      <sz val="12"/>
      <name val="Arial"/>
      <family val="2"/>
    </font>
    <font>
      <b/>
      <u val="single"/>
      <sz val="10"/>
      <name val="Arial"/>
      <family val="2"/>
    </font>
    <font>
      <b/>
      <sz val="10"/>
      <color indexed="10"/>
      <name val="Arial"/>
      <family val="2"/>
    </font>
    <font>
      <i/>
      <sz val="10"/>
      <name val="Arial"/>
      <family val="2"/>
    </font>
    <font>
      <b/>
      <sz val="12"/>
      <color indexed="9"/>
      <name val="Arial"/>
      <family val="2"/>
    </font>
    <font>
      <b/>
      <sz val="10"/>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52"/>
        <bgColor indexed="64"/>
      </patternFill>
    </fill>
    <fill>
      <patternFill patternType="solid">
        <fgColor indexed="46"/>
        <bgColor indexed="64"/>
      </patternFill>
    </fill>
    <fill>
      <patternFill patternType="solid">
        <fgColor rgb="FFFF99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rgb="FF00FF00"/>
        <bgColor indexed="64"/>
      </patternFill>
    </fill>
    <fill>
      <patternFill patternType="solid">
        <fgColor rgb="FF99CCFF"/>
        <bgColor indexed="64"/>
      </patternFill>
    </fill>
    <fill>
      <patternFill patternType="solid">
        <fgColor rgb="FFFF0000"/>
        <bgColor indexed="64"/>
      </patternFill>
    </fill>
    <fill>
      <patternFill patternType="solid">
        <fgColor theme="0" tint="-0.24997000396251678"/>
        <bgColor indexed="64"/>
      </patternFill>
    </fill>
    <fill>
      <patternFill patternType="solid">
        <fgColor rgb="FF66FF33"/>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style="thin"/>
      <top style="thin"/>
      <bottom/>
    </border>
    <border>
      <left/>
      <right/>
      <top/>
      <bottom style="medium"/>
    </border>
    <border>
      <left/>
      <right/>
      <top style="thin"/>
      <bottom style="thin"/>
    </border>
    <border>
      <left/>
      <right style="thin"/>
      <top style="thin"/>
      <bottom style="thin"/>
    </border>
    <border>
      <left style="medium"/>
      <right/>
      <top style="medium"/>
      <bottom/>
    </border>
    <border>
      <left/>
      <right style="medium"/>
      <top style="medium"/>
      <bottom/>
    </border>
    <border>
      <left/>
      <right/>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top/>
      <bottom/>
    </border>
    <border>
      <left/>
      <right style="medium"/>
      <top/>
      <bottom/>
    </border>
    <border>
      <left style="medium"/>
      <right style="medium"/>
      <top style="medium"/>
      <bottom/>
    </border>
    <border>
      <left style="medium"/>
      <right style="medium"/>
      <top/>
      <bottom/>
    </border>
    <border>
      <left style="medium"/>
      <right style="medium"/>
      <top/>
      <bottom style="medium"/>
    </border>
    <border>
      <left/>
      <right/>
      <top style="medium"/>
      <bottom style="thin"/>
    </border>
    <border>
      <left/>
      <right/>
      <top style="medium"/>
      <bottom style="medium"/>
    </border>
    <border>
      <left/>
      <right style="medium"/>
      <top style="thin"/>
      <bottom style="thin"/>
    </border>
    <border>
      <left style="thin"/>
      <right/>
      <top style="thin"/>
      <bottom/>
    </border>
    <border>
      <left style="thin"/>
      <right/>
      <top style="thin"/>
      <bottom style="thin"/>
    </border>
    <border>
      <left/>
      <right/>
      <top style="thin"/>
      <bottom style="medium"/>
    </border>
    <border>
      <left/>
      <right style="thin"/>
      <top style="thin"/>
      <bottom style="medium"/>
    </border>
    <border>
      <left style="thin"/>
      <right style="thin"/>
      <top/>
      <bottom/>
    </border>
    <border>
      <left style="thin"/>
      <right style="thin"/>
      <top/>
      <bottom style="medium"/>
    </border>
    <border>
      <left/>
      <right/>
      <top style="medium"/>
      <bottom style="double"/>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border>
    <border>
      <left style="medium"/>
      <right style="thin"/>
      <top/>
      <bottom/>
    </border>
    <border>
      <left style="thin"/>
      <right style="medium"/>
      <top/>
      <bottom/>
    </border>
    <border>
      <left style="thin"/>
      <right style="thin"/>
      <top style="thin"/>
      <bottom style="medium"/>
    </border>
    <border>
      <left style="thin"/>
      <right style="medium"/>
      <top style="thin"/>
      <bottom style="medium"/>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thin"/>
    </border>
    <border>
      <left/>
      <right/>
      <top style="thin"/>
      <bottom style="double"/>
    </border>
    <border>
      <left style="medium"/>
      <right style="medium"/>
      <top style="medium"/>
      <bottom style="medium"/>
    </border>
    <border>
      <left style="medium"/>
      <right style="medium"/>
      <top style="thin"/>
      <bottom style="medium"/>
    </border>
    <border>
      <left style="medium"/>
      <right style="medium"/>
      <top/>
      <bottom style="thin"/>
    </border>
    <border>
      <left style="thin"/>
      <right/>
      <top/>
      <bottom/>
    </border>
    <border>
      <left style="thin"/>
      <right/>
      <top/>
      <bottom style="thin"/>
    </border>
    <border>
      <left style="medium"/>
      <right/>
      <top style="thin"/>
      <bottom/>
    </border>
    <border>
      <left style="thin"/>
      <right style="medium"/>
      <top/>
      <bottom style="medium"/>
    </border>
    <border>
      <left style="thin"/>
      <right/>
      <top/>
      <bottom style="medium"/>
    </border>
    <border>
      <left/>
      <right/>
      <top/>
      <bottom style="double"/>
    </border>
    <border>
      <left style="medium"/>
      <right/>
      <top/>
      <bottom style="thin"/>
    </border>
    <border>
      <left/>
      <right style="medium"/>
      <top/>
      <bottom style="thin"/>
    </border>
    <border>
      <left style="medium"/>
      <right style="thin"/>
      <top/>
      <bottom style="medium"/>
    </border>
    <border>
      <left style="medium"/>
      <right/>
      <top style="thin"/>
      <bottom style="thin"/>
    </border>
    <border>
      <left style="thin"/>
      <right style="medium"/>
      <top style="medium"/>
      <bottom/>
    </border>
    <border>
      <left style="thin"/>
      <right style="thin"/>
      <top style="medium"/>
      <bottom/>
    </border>
    <border>
      <left/>
      <right style="thin"/>
      <top style="medium"/>
      <bottom/>
    </border>
    <border>
      <left/>
      <right style="thin"/>
      <top/>
      <bottom/>
    </border>
    <border>
      <left/>
      <right style="thin"/>
      <top/>
      <bottom style="medium"/>
    </border>
    <border>
      <left style="medium"/>
      <right style="thin"/>
      <top style="medium"/>
      <bottom/>
    </border>
    <border>
      <left/>
      <right style="thin"/>
      <top/>
      <bottom style="thin"/>
    </border>
    <border>
      <left style="thin"/>
      <right style="thin"/>
      <top style="medium"/>
      <bottom style="medium"/>
    </border>
    <border>
      <left style="medium"/>
      <right style="medium"/>
      <top style="thin"/>
      <bottom/>
    </border>
    <border>
      <left/>
      <right style="medium"/>
      <top style="thin"/>
      <bottom/>
    </border>
    <border>
      <left/>
      <right style="medium"/>
      <top style="thin"/>
      <bottom style="medium"/>
    </border>
    <border>
      <left style="thin"/>
      <right/>
      <top style="medium"/>
      <bottom style="medium"/>
    </border>
    <border>
      <left style="medium"/>
      <right/>
      <top style="thin"/>
      <bottom style="medium"/>
    </border>
    <border>
      <left style="thin"/>
      <right/>
      <top style="medium"/>
      <bottom/>
    </border>
    <border>
      <left style="thin"/>
      <right style="medium"/>
      <top style="thin"/>
      <bottom/>
    </border>
    <border>
      <left style="medium"/>
      <right style="thin"/>
      <top/>
      <bottom style="thin"/>
    </border>
    <border>
      <left style="thin"/>
      <right style="medium"/>
      <top/>
      <bottom style="thin"/>
    </border>
    <border>
      <left/>
      <right style="thin"/>
      <top style="medium"/>
      <bottom style="thin"/>
    </border>
    <border>
      <left style="thin"/>
      <right style="thin"/>
      <top/>
      <bottom style="thin"/>
    </border>
    <border>
      <left/>
      <right style="double"/>
      <top style="thin"/>
      <bottom/>
    </border>
    <border>
      <left/>
      <right style="double"/>
      <top/>
      <bottom/>
    </border>
    <border>
      <left/>
      <right style="double"/>
      <top/>
      <bottom style="thin"/>
    </border>
    <border>
      <left/>
      <right style="double"/>
      <top style="medium"/>
      <bottom/>
    </border>
    <border>
      <left style="thin"/>
      <right/>
      <top/>
      <bottom style="double"/>
    </border>
    <border>
      <left/>
      <right style="thin"/>
      <top/>
      <bottom style="double"/>
    </border>
    <border>
      <left style="medium"/>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33">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xf>
    <xf numFmtId="0" fontId="3" fillId="0" borderId="14" xfId="0" applyFont="1" applyBorder="1" applyAlignment="1">
      <alignment vertical="center" textRotation="90" wrapText="1"/>
    </xf>
    <xf numFmtId="0" fontId="3" fillId="0" borderId="14" xfId="0" applyFont="1" applyBorder="1" applyAlignment="1">
      <alignment horizontal="center" vertical="center"/>
    </xf>
    <xf numFmtId="0" fontId="3" fillId="0" borderId="14" xfId="0" applyFont="1" applyBorder="1" applyAlignment="1">
      <alignment vertical="center"/>
    </xf>
    <xf numFmtId="0" fontId="3" fillId="0" borderId="13" xfId="0" applyFont="1" applyBorder="1" applyAlignment="1">
      <alignment horizontal="center" vertical="center" wrapText="1"/>
    </xf>
    <xf numFmtId="0" fontId="0" fillId="0" borderId="0" xfId="0" applyBorder="1" applyAlignment="1">
      <alignment horizontal="center"/>
    </xf>
    <xf numFmtId="0" fontId="3" fillId="0" borderId="13" xfId="0" applyFont="1" applyBorder="1" applyAlignment="1">
      <alignment vertical="center" wrapText="1"/>
    </xf>
    <xf numFmtId="0" fontId="0" fillId="0" borderId="0" xfId="0" applyBorder="1" applyAlignment="1">
      <alignment vertical="top"/>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10" xfId="0" applyFont="1" applyBorder="1" applyAlignment="1">
      <alignment vertical="center"/>
    </xf>
    <xf numFmtId="0" fontId="3" fillId="0" borderId="28" xfId="0" applyFont="1" applyBorder="1" applyAlignment="1" quotePrefix="1">
      <alignment horizontal="center" vertical="center"/>
    </xf>
    <xf numFmtId="0" fontId="3" fillId="0" borderId="28" xfId="0" applyFont="1" applyBorder="1" applyAlignment="1">
      <alignment vertical="center"/>
    </xf>
    <xf numFmtId="0" fontId="3" fillId="0" borderId="28" xfId="0" applyFont="1" applyBorder="1" applyAlignment="1">
      <alignment horizontal="center" vertical="center"/>
    </xf>
    <xf numFmtId="0" fontId="0" fillId="0" borderId="29"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30" xfId="0" applyFont="1" applyBorder="1" applyAlignment="1">
      <alignment vertical="center"/>
    </xf>
    <xf numFmtId="0" fontId="0" fillId="0" borderId="0" xfId="0" applyFont="1" applyAlignment="1">
      <alignment horizont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xf>
    <xf numFmtId="0" fontId="0" fillId="0" borderId="0" xfId="0"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quotePrefix="1">
      <alignment horizontal="center" vertical="center"/>
    </xf>
    <xf numFmtId="0" fontId="5" fillId="0" borderId="18" xfId="0" applyFont="1" applyFill="1" applyBorder="1" applyAlignment="1">
      <alignment horizontal="center" vertical="center"/>
    </xf>
    <xf numFmtId="0" fontId="3" fillId="0" borderId="13" xfId="0" applyFont="1" applyBorder="1" applyAlignment="1">
      <alignment horizontal="center" vertical="center" textRotation="90" wrapText="1"/>
    </xf>
    <xf numFmtId="0" fontId="3" fillId="0" borderId="0" xfId="0" applyFont="1" applyFill="1" applyBorder="1" applyAlignment="1">
      <alignment horizontal="center" wrapText="1"/>
    </xf>
    <xf numFmtId="0" fontId="3" fillId="0" borderId="24" xfId="0" applyFont="1" applyFill="1" applyBorder="1" applyAlignment="1">
      <alignment horizontal="center" wrapText="1"/>
    </xf>
    <xf numFmtId="0" fontId="3" fillId="0" borderId="0" xfId="0" applyFont="1" applyAlignment="1">
      <alignment horizontal="center" vertical="center"/>
    </xf>
    <xf numFmtId="0" fontId="3" fillId="0" borderId="14" xfId="0" applyFont="1" applyBorder="1" applyAlignment="1">
      <alignment horizontal="center" vertical="center" textRotation="90" wrapText="1"/>
    </xf>
    <xf numFmtId="0" fontId="3" fillId="0" borderId="35" xfId="0" applyFont="1" applyFill="1" applyBorder="1" applyAlignment="1" quotePrefix="1">
      <alignment horizontal="center" wrapText="1"/>
    </xf>
    <xf numFmtId="0" fontId="3" fillId="0" borderId="35" xfId="0" applyFont="1" applyFill="1" applyBorder="1" applyAlignment="1">
      <alignment horizontal="center" wrapText="1"/>
    </xf>
    <xf numFmtId="0" fontId="3" fillId="0" borderId="24" xfId="0" applyFont="1" applyFill="1" applyBorder="1" applyAlignment="1" quotePrefix="1">
      <alignment horizontal="center" wrapText="1"/>
    </xf>
    <xf numFmtId="0" fontId="3" fillId="0" borderId="36" xfId="0" applyFont="1" applyFill="1" applyBorder="1" applyAlignment="1">
      <alignment horizontal="center" wrapText="1"/>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vertical="center"/>
    </xf>
    <xf numFmtId="0" fontId="3" fillId="0" borderId="13" xfId="0" applyFont="1" applyBorder="1" applyAlignment="1">
      <alignment horizontal="left" vertical="center"/>
    </xf>
    <xf numFmtId="0" fontId="3" fillId="0" borderId="36" xfId="0" applyFont="1" applyBorder="1" applyAlignment="1">
      <alignment horizontal="center" vertical="center" wrapText="1"/>
    </xf>
    <xf numFmtId="0" fontId="3" fillId="0" borderId="0" xfId="0" applyFont="1" applyBorder="1" applyAlignment="1">
      <alignment vertical="center" wrapText="1"/>
    </xf>
    <xf numFmtId="0" fontId="0" fillId="0" borderId="0" xfId="0" applyFont="1" applyFill="1" applyBorder="1" applyAlignment="1">
      <alignment vertical="top" wrapText="1"/>
    </xf>
    <xf numFmtId="0" fontId="0" fillId="0" borderId="0" xfId="0" applyFill="1" applyBorder="1" applyAlignment="1">
      <alignment vertical="top"/>
    </xf>
    <xf numFmtId="0" fontId="6" fillId="0" borderId="0" xfId="0" applyFont="1" applyFill="1" applyBorder="1" applyAlignment="1">
      <alignment vertical="top"/>
    </xf>
    <xf numFmtId="0" fontId="3" fillId="0" borderId="0" xfId="0" applyFont="1" applyAlignment="1">
      <alignment/>
    </xf>
    <xf numFmtId="0" fontId="6" fillId="0" borderId="0" xfId="0" applyFont="1" applyFill="1" applyBorder="1" applyAlignment="1">
      <alignment vertical="top"/>
    </xf>
    <xf numFmtId="0" fontId="6" fillId="0" borderId="0" xfId="0" applyFont="1" applyFill="1" applyAlignment="1">
      <alignment/>
    </xf>
    <xf numFmtId="0" fontId="6" fillId="0" borderId="0" xfId="0" applyFont="1" applyFill="1" applyBorder="1" applyAlignment="1">
      <alignment horizontal="right" vertical="top" wrapText="1"/>
    </xf>
    <xf numFmtId="0" fontId="0" fillId="0" borderId="0" xfId="0" applyFill="1" applyAlignment="1">
      <alignment/>
    </xf>
    <xf numFmtId="0" fontId="0" fillId="0" borderId="0" xfId="0" applyBorder="1" applyAlignment="1">
      <alignment/>
    </xf>
    <xf numFmtId="3" fontId="0" fillId="0" borderId="0" xfId="0" applyNumberFormat="1" applyBorder="1" applyAlignment="1">
      <alignment horizontal="center" vertical="center"/>
    </xf>
    <xf numFmtId="3" fontId="0" fillId="0" borderId="0" xfId="0" applyNumberFormat="1" applyFill="1" applyBorder="1" applyAlignment="1">
      <alignment horizontal="center" vertical="center"/>
    </xf>
    <xf numFmtId="0" fontId="0" fillId="0" borderId="0" xfId="0" applyFill="1" applyBorder="1" applyAlignment="1">
      <alignment/>
    </xf>
    <xf numFmtId="3" fontId="0" fillId="0" borderId="0" xfId="0" applyNumberFormat="1" applyFont="1" applyAlignment="1">
      <alignment vertical="center"/>
    </xf>
    <xf numFmtId="3" fontId="0" fillId="0" borderId="0" xfId="0" applyNumberFormat="1" applyFont="1" applyBorder="1" applyAlignment="1">
      <alignment vertical="center"/>
    </xf>
    <xf numFmtId="3" fontId="0" fillId="0" borderId="37" xfId="0" applyNumberFormat="1" applyFont="1" applyBorder="1" applyAlignment="1">
      <alignment vertical="center"/>
    </xf>
    <xf numFmtId="3" fontId="0" fillId="0" borderId="0" xfId="0" applyNumberFormat="1" applyFont="1" applyAlignment="1">
      <alignment horizontal="center"/>
    </xf>
    <xf numFmtId="0" fontId="0" fillId="0" borderId="0" xfId="0" applyFont="1" applyFill="1" applyAlignment="1">
      <alignment/>
    </xf>
    <xf numFmtId="0" fontId="0" fillId="0" borderId="0" xfId="0" applyFont="1" applyFill="1" applyBorder="1" applyAlignment="1">
      <alignment vertical="top"/>
    </xf>
    <xf numFmtId="0" fontId="0" fillId="0" borderId="0" xfId="0" applyFont="1" applyFill="1" applyBorder="1" applyAlignment="1">
      <alignment horizontal="center"/>
    </xf>
    <xf numFmtId="0" fontId="0" fillId="0" borderId="0" xfId="0" applyFont="1" applyFill="1" applyBorder="1" applyAlignment="1">
      <alignment/>
    </xf>
    <xf numFmtId="0" fontId="3" fillId="0" borderId="35" xfId="0" applyFont="1" applyBorder="1" applyAlignment="1">
      <alignment horizontal="center" vertical="center"/>
    </xf>
    <xf numFmtId="0" fontId="4" fillId="0" borderId="0" xfId="0" applyFont="1" applyAlignment="1">
      <alignment/>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Fill="1" applyBorder="1" applyAlignment="1">
      <alignment horizontal="center" vertical="center" wrapText="1"/>
    </xf>
    <xf numFmtId="0" fontId="0" fillId="0" borderId="43" xfId="0" applyBorder="1" applyAlignment="1">
      <alignment horizontal="center" vertical="center"/>
    </xf>
    <xf numFmtId="0" fontId="0" fillId="0" borderId="44" xfId="0" applyFill="1" applyBorder="1" applyAlignment="1">
      <alignment horizontal="center" vertical="center" wrapText="1"/>
    </xf>
    <xf numFmtId="0" fontId="0" fillId="0" borderId="45" xfId="0" applyBorder="1" applyAlignment="1">
      <alignment horizontal="center" vertical="center"/>
    </xf>
    <xf numFmtId="0" fontId="4" fillId="0" borderId="16" xfId="0" applyFont="1" applyBorder="1" applyAlignment="1">
      <alignment vertical="center"/>
    </xf>
    <xf numFmtId="0" fontId="4" fillId="0" borderId="23" xfId="0" applyFont="1" applyBorder="1" applyAlignment="1">
      <alignment vertical="center"/>
    </xf>
    <xf numFmtId="0" fontId="4" fillId="0" borderId="19" xfId="0" applyFont="1" applyBorder="1" applyAlignment="1">
      <alignment vertical="center"/>
    </xf>
    <xf numFmtId="0" fontId="0" fillId="0" borderId="46" xfId="0" applyBorder="1" applyAlignment="1">
      <alignment horizontal="center" vertical="center"/>
    </xf>
    <xf numFmtId="0" fontId="0" fillId="33" borderId="35" xfId="0" applyFill="1" applyBorder="1" applyAlignment="1">
      <alignment horizontal="center" vertical="center"/>
    </xf>
    <xf numFmtId="0" fontId="4" fillId="0" borderId="16" xfId="0" applyFont="1" applyBorder="1" applyAlignment="1">
      <alignment/>
    </xf>
    <xf numFmtId="0" fontId="4" fillId="0" borderId="17" xfId="0" applyFont="1" applyBorder="1" applyAlignment="1">
      <alignment/>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8" xfId="0" applyFont="1" applyBorder="1" applyAlignment="1">
      <alignment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0" xfId="0" applyFont="1" applyFill="1" applyBorder="1" applyAlignment="1">
      <alignment horizontal="left" vertical="top"/>
    </xf>
    <xf numFmtId="3" fontId="0" fillId="0" borderId="0" xfId="0" applyNumberFormat="1" applyAlignment="1">
      <alignment/>
    </xf>
    <xf numFmtId="3" fontId="0" fillId="34" borderId="27" xfId="0" applyNumberFormat="1" applyFont="1" applyFill="1" applyBorder="1" applyAlignment="1">
      <alignment horizontal="center" vertical="center"/>
    </xf>
    <xf numFmtId="0" fontId="0" fillId="0" borderId="0" xfId="0" applyFont="1" applyFill="1" applyBorder="1" applyAlignment="1">
      <alignment vertical="center"/>
    </xf>
    <xf numFmtId="3" fontId="0" fillId="35" borderId="20" xfId="0" applyNumberFormat="1" applyFont="1" applyFill="1" applyBorder="1" applyAlignment="1">
      <alignment horizontal="center" vertical="center"/>
    </xf>
    <xf numFmtId="3" fontId="0" fillId="34" borderId="16" xfId="0" applyNumberFormat="1" applyFont="1" applyFill="1" applyBorder="1" applyAlignment="1">
      <alignment horizontal="center" vertical="center"/>
    </xf>
    <xf numFmtId="0" fontId="6" fillId="0" borderId="0" xfId="0" applyFont="1" applyFill="1" applyBorder="1" applyAlignment="1">
      <alignment horizontal="left" vertical="top"/>
    </xf>
    <xf numFmtId="3" fontId="0" fillId="34" borderId="51" xfId="0" applyNumberFormat="1" applyFont="1" applyFill="1" applyBorder="1" applyAlignment="1">
      <alignment horizontal="center" vertical="center"/>
    </xf>
    <xf numFmtId="3" fontId="0" fillId="0" borderId="0" xfId="0" applyNumberFormat="1" applyBorder="1" applyAlignment="1">
      <alignment vertical="center"/>
    </xf>
    <xf numFmtId="3" fontId="0" fillId="34" borderId="28" xfId="0" applyNumberFormat="1" applyFont="1" applyFill="1" applyBorder="1" applyAlignment="1">
      <alignment horizontal="center" vertical="center"/>
    </xf>
    <xf numFmtId="3" fontId="0" fillId="34" borderId="19" xfId="0" applyNumberFormat="1" applyFont="1" applyFill="1" applyBorder="1" applyAlignment="1">
      <alignment horizontal="center" vertical="center"/>
    </xf>
    <xf numFmtId="3" fontId="0" fillId="35" borderId="27" xfId="0" applyNumberFormat="1" applyFont="1" applyFill="1" applyBorder="1" applyAlignment="1">
      <alignment horizontal="center" vertical="center"/>
    </xf>
    <xf numFmtId="0" fontId="0" fillId="0" borderId="0" xfId="0" applyFont="1" applyBorder="1" applyAlignment="1">
      <alignment/>
    </xf>
    <xf numFmtId="0" fontId="3" fillId="0" borderId="33" xfId="0" applyFont="1" applyBorder="1" applyAlignment="1">
      <alignment vertical="center"/>
    </xf>
    <xf numFmtId="3" fontId="0" fillId="36" borderId="51" xfId="0" applyNumberFormat="1" applyFont="1" applyFill="1" applyBorder="1" applyAlignment="1">
      <alignment horizontal="center" vertical="center"/>
    </xf>
    <xf numFmtId="3" fontId="0" fillId="36" borderId="52" xfId="0" applyNumberFormat="1" applyFont="1" applyFill="1" applyBorder="1" applyAlignment="1">
      <alignment horizontal="center" vertical="center"/>
    </xf>
    <xf numFmtId="3" fontId="0" fillId="37" borderId="27" xfId="0" applyNumberFormat="1" applyFont="1" applyFill="1" applyBorder="1" applyAlignment="1">
      <alignment horizontal="center" vertical="center"/>
    </xf>
    <xf numFmtId="3" fontId="0" fillId="34" borderId="20" xfId="0" applyNumberFormat="1" applyFont="1" applyFill="1" applyBorder="1" applyAlignment="1">
      <alignment horizontal="center" vertical="center"/>
    </xf>
    <xf numFmtId="3" fontId="0" fillId="37" borderId="17" xfId="0" applyNumberFormat="1" applyFont="1" applyFill="1" applyBorder="1" applyAlignment="1">
      <alignment horizontal="center" vertical="center"/>
    </xf>
    <xf numFmtId="3" fontId="0" fillId="37" borderId="24"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3" fontId="0" fillId="34" borderId="53" xfId="0" applyNumberFormat="1" applyFont="1" applyFill="1" applyBorder="1" applyAlignment="1">
      <alignment horizontal="center" vertical="center"/>
    </xf>
    <xf numFmtId="3" fontId="0" fillId="36" borderId="53" xfId="0" applyNumberFormat="1" applyFont="1" applyFill="1" applyBorder="1" applyAlignment="1">
      <alignment horizontal="center" vertical="center"/>
    </xf>
    <xf numFmtId="3" fontId="0" fillId="36" borderId="54"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4" fillId="0" borderId="14" xfId="0" applyFont="1" applyBorder="1" applyAlignment="1">
      <alignment horizontal="center" vertical="center" textRotation="90" wrapText="1"/>
    </xf>
    <xf numFmtId="3" fontId="0" fillId="37" borderId="20" xfId="0" applyNumberFormat="1" applyFont="1" applyFill="1" applyBorder="1" applyAlignment="1">
      <alignment horizontal="center" vertical="center"/>
    </xf>
    <xf numFmtId="3" fontId="0" fillId="34" borderId="17" xfId="0" applyNumberFormat="1" applyFont="1" applyFill="1" applyBorder="1" applyAlignment="1">
      <alignment horizontal="center" vertical="center"/>
    </xf>
    <xf numFmtId="3" fontId="0" fillId="37" borderId="0" xfId="0" applyNumberFormat="1" applyFont="1" applyFill="1" applyBorder="1" applyAlignment="1">
      <alignment horizontal="center" vertical="center"/>
    </xf>
    <xf numFmtId="3" fontId="0" fillId="37" borderId="13" xfId="0" applyNumberFormat="1" applyFont="1" applyFill="1" applyBorder="1" applyAlignment="1">
      <alignment horizontal="center" vertical="center"/>
    </xf>
    <xf numFmtId="3" fontId="0" fillId="0" borderId="0" xfId="0" applyNumberFormat="1" applyFont="1" applyFill="1" applyAlignment="1">
      <alignment vertical="center"/>
    </xf>
    <xf numFmtId="3" fontId="0" fillId="0" borderId="10" xfId="0" applyNumberFormat="1" applyFont="1" applyFill="1" applyBorder="1" applyAlignment="1">
      <alignment vertical="center"/>
    </xf>
    <xf numFmtId="3" fontId="0" fillId="0" borderId="14"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55" xfId="0" applyNumberFormat="1" applyFont="1" applyFill="1" applyBorder="1" applyAlignment="1">
      <alignment vertical="center"/>
    </xf>
    <xf numFmtId="3" fontId="0" fillId="0" borderId="0" xfId="0" applyNumberFormat="1" applyFont="1" applyBorder="1" applyAlignment="1">
      <alignment vertical="center"/>
    </xf>
    <xf numFmtId="0" fontId="0" fillId="0" borderId="0" xfId="0" applyFont="1" applyFill="1" applyBorder="1" applyAlignment="1">
      <alignment vertical="top"/>
    </xf>
    <xf numFmtId="3" fontId="0"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1" xfId="0" applyFont="1" applyBorder="1" applyAlignment="1">
      <alignment vertical="center"/>
    </xf>
    <xf numFmtId="3" fontId="0" fillId="0" borderId="0" xfId="0" applyNumberFormat="1" applyFont="1" applyBorder="1" applyAlignment="1">
      <alignment horizontal="center" vertical="center"/>
    </xf>
    <xf numFmtId="3" fontId="0" fillId="37" borderId="16" xfId="0" applyNumberFormat="1" applyFont="1" applyFill="1" applyBorder="1" applyAlignment="1">
      <alignment horizontal="center" vertical="center"/>
    </xf>
    <xf numFmtId="3" fontId="0" fillId="37" borderId="18" xfId="0" applyNumberFormat="1" applyFont="1" applyFill="1" applyBorder="1" applyAlignment="1">
      <alignment horizontal="center" vertical="center"/>
    </xf>
    <xf numFmtId="3" fontId="0" fillId="37" borderId="23" xfId="0" applyNumberFormat="1" applyFont="1" applyFill="1" applyBorder="1" applyAlignment="1">
      <alignment horizontal="center" vertical="center"/>
    </xf>
    <xf numFmtId="0" fontId="4" fillId="0" borderId="28" xfId="0" applyFont="1" applyBorder="1" applyAlignment="1">
      <alignment horizontal="center" vertical="center" textRotation="90"/>
    </xf>
    <xf numFmtId="0" fontId="3" fillId="0" borderId="28" xfId="0" applyFont="1" applyBorder="1" applyAlignment="1">
      <alignment horizontal="center" vertical="center" textRotation="90" wrapText="1"/>
    </xf>
    <xf numFmtId="0" fontId="3" fillId="0" borderId="10" xfId="0" applyFont="1" applyBorder="1" applyAlignment="1" quotePrefix="1">
      <alignment horizontal="center" vertical="center"/>
    </xf>
    <xf numFmtId="3" fontId="5" fillId="38" borderId="56" xfId="0" applyNumberFormat="1" applyFont="1" applyFill="1" applyBorder="1" applyAlignment="1">
      <alignment horizontal="center" vertical="center"/>
    </xf>
    <xf numFmtId="3" fontId="5" fillId="35" borderId="27" xfId="0" applyNumberFormat="1" applyFont="1" applyFill="1" applyBorder="1" applyAlignment="1">
      <alignment horizontal="center" vertical="center"/>
    </xf>
    <xf numFmtId="3" fontId="0" fillId="34" borderId="54" xfId="0" applyNumberFormat="1" applyFont="1" applyFill="1" applyBorder="1" applyAlignment="1">
      <alignment horizontal="center" vertical="center"/>
    </xf>
    <xf numFmtId="3" fontId="0" fillId="38" borderId="56" xfId="0" applyNumberFormat="1" applyFont="1" applyFill="1" applyBorder="1" applyAlignment="1">
      <alignment horizontal="center" vertical="center"/>
    </xf>
    <xf numFmtId="0" fontId="3" fillId="0" borderId="14" xfId="0" applyFont="1" applyBorder="1" applyAlignment="1" quotePrefix="1">
      <alignment horizontal="right" vertical="center"/>
    </xf>
    <xf numFmtId="0" fontId="3" fillId="0" borderId="14" xfId="0" applyFont="1" applyBorder="1" applyAlignment="1" quotePrefix="1">
      <alignment vertical="center"/>
    </xf>
    <xf numFmtId="0" fontId="3" fillId="0" borderId="14" xfId="0" applyFont="1" applyBorder="1" applyAlignment="1" quotePrefix="1">
      <alignment horizontal="center" vertical="center"/>
    </xf>
    <xf numFmtId="0" fontId="4" fillId="0" borderId="14" xfId="0" applyFont="1" applyBorder="1" applyAlignment="1">
      <alignment horizontal="center" vertical="center"/>
    </xf>
    <xf numFmtId="0" fontId="3" fillId="0" borderId="28" xfId="0" applyFont="1" applyBorder="1" applyAlignment="1" quotePrefix="1">
      <alignment horizontal="right" vertical="center"/>
    </xf>
    <xf numFmtId="0" fontId="3" fillId="0" borderId="28" xfId="0" applyFont="1" applyBorder="1" applyAlignment="1">
      <alignment vertical="center" textRotation="90" wrapText="1"/>
    </xf>
    <xf numFmtId="3" fontId="0" fillId="0" borderId="14" xfId="0" applyNumberFormat="1" applyFont="1" applyFill="1" applyBorder="1" applyAlignment="1">
      <alignment vertical="center"/>
    </xf>
    <xf numFmtId="3" fontId="0" fillId="0" borderId="14" xfId="0" applyNumberFormat="1" applyFill="1" applyBorder="1" applyAlignment="1">
      <alignment vertical="center"/>
    </xf>
    <xf numFmtId="3" fontId="0" fillId="0" borderId="11" xfId="0" applyNumberFormat="1" applyFont="1" applyFill="1" applyBorder="1" applyAlignment="1">
      <alignment vertical="center"/>
    </xf>
    <xf numFmtId="3" fontId="0" fillId="0" borderId="10" xfId="0" applyNumberFormat="1" applyFont="1" applyFill="1" applyBorder="1" applyAlignment="1">
      <alignment vertical="center"/>
    </xf>
    <xf numFmtId="3" fontId="5" fillId="36" borderId="54" xfId="0" applyNumberFormat="1" applyFont="1" applyFill="1" applyBorder="1" applyAlignment="1">
      <alignment horizontal="center" vertical="center"/>
    </xf>
    <xf numFmtId="3" fontId="5" fillId="39" borderId="54" xfId="0" applyNumberFormat="1" applyFont="1" applyFill="1" applyBorder="1" applyAlignment="1">
      <alignment horizontal="center" vertical="center"/>
    </xf>
    <xf numFmtId="3" fontId="0" fillId="39" borderId="54" xfId="0" applyNumberFormat="1" applyFont="1" applyFill="1" applyBorder="1" applyAlignment="1">
      <alignment horizontal="center" vertical="center"/>
    </xf>
    <xf numFmtId="3" fontId="0" fillId="39" borderId="53" xfId="0" applyNumberFormat="1" applyFont="1" applyFill="1" applyBorder="1" applyAlignment="1">
      <alignment horizontal="center" vertical="center"/>
    </xf>
    <xf numFmtId="3" fontId="0" fillId="39" borderId="57" xfId="0" applyNumberFormat="1" applyFont="1" applyFill="1" applyBorder="1" applyAlignment="1">
      <alignment horizontal="center" vertical="center"/>
    </xf>
    <xf numFmtId="3" fontId="5" fillId="36" borderId="58" xfId="0" applyNumberFormat="1" applyFont="1" applyFill="1" applyBorder="1" applyAlignment="1">
      <alignment horizontal="center" vertical="center"/>
    </xf>
    <xf numFmtId="3" fontId="0" fillId="0" borderId="0" xfId="0" applyNumberFormat="1" applyFill="1" applyBorder="1" applyAlignment="1">
      <alignment vertical="center"/>
    </xf>
    <xf numFmtId="3" fontId="5" fillId="36" borderId="53" xfId="0" applyNumberFormat="1" applyFont="1" applyFill="1" applyBorder="1" applyAlignment="1">
      <alignment horizontal="center" vertical="center"/>
    </xf>
    <xf numFmtId="3" fontId="5" fillId="39" borderId="53" xfId="0" applyNumberFormat="1" applyFont="1" applyFill="1" applyBorder="1" applyAlignment="1">
      <alignment horizontal="center" vertical="center"/>
    </xf>
    <xf numFmtId="0" fontId="3" fillId="0" borderId="0" xfId="0" applyFont="1" applyBorder="1" applyAlignment="1" quotePrefix="1">
      <alignment vertic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0" xfId="0" applyFont="1" applyBorder="1" applyAlignment="1" quotePrefix="1">
      <alignment horizontal="right" vertical="center"/>
    </xf>
    <xf numFmtId="0" fontId="8" fillId="0" borderId="0" xfId="0" applyFont="1" applyAlignment="1">
      <alignment/>
    </xf>
    <xf numFmtId="0" fontId="4" fillId="0" borderId="28" xfId="0" applyFont="1" applyBorder="1" applyAlignment="1">
      <alignment vertical="center" textRotation="90" wrapText="1"/>
    </xf>
    <xf numFmtId="0" fontId="4" fillId="0" borderId="14" xfId="0" applyFont="1" applyBorder="1" applyAlignment="1">
      <alignment vertical="center" textRotation="90" wrapText="1"/>
    </xf>
    <xf numFmtId="0" fontId="3" fillId="0" borderId="33" xfId="0" applyFont="1" applyBorder="1" applyAlignment="1" quotePrefix="1">
      <alignment horizontal="right" vertical="center"/>
    </xf>
    <xf numFmtId="0" fontId="4" fillId="0" borderId="33" xfId="0" applyFont="1" applyBorder="1" applyAlignment="1">
      <alignment vertical="center" textRotation="90" wrapText="1"/>
    </xf>
    <xf numFmtId="0" fontId="3" fillId="0" borderId="33" xfId="0" applyFont="1" applyBorder="1" applyAlignment="1">
      <alignment vertical="center" textRotation="90" wrapText="1"/>
    </xf>
    <xf numFmtId="16" fontId="3" fillId="0" borderId="35" xfId="0" applyNumberFormat="1" applyFont="1" applyBorder="1" applyAlignment="1">
      <alignment horizontal="center" vertical="center"/>
    </xf>
    <xf numFmtId="16" fontId="3" fillId="0" borderId="35" xfId="0" applyNumberFormat="1" applyFont="1" applyBorder="1" applyAlignment="1">
      <alignment horizontal="center" vertical="center" wrapText="1"/>
    </xf>
    <xf numFmtId="16" fontId="3" fillId="0" borderId="35" xfId="0" applyNumberFormat="1" applyFont="1" applyBorder="1" applyAlignment="1" quotePrefix="1">
      <alignment horizontal="center" vertical="center" wrapText="1"/>
    </xf>
    <xf numFmtId="16" fontId="3" fillId="0" borderId="47" xfId="0" applyNumberFormat="1" applyFont="1" applyBorder="1" applyAlignment="1" quotePrefix="1">
      <alignment horizontal="center" vertical="center"/>
    </xf>
    <xf numFmtId="3" fontId="0" fillId="36" borderId="19" xfId="0" applyNumberFormat="1" applyFont="1" applyFill="1" applyBorder="1" applyAlignment="1">
      <alignment horizontal="center" vertical="center"/>
    </xf>
    <xf numFmtId="3" fontId="0" fillId="36" borderId="20" xfId="0" applyNumberFormat="1" applyFont="1" applyFill="1" applyBorder="1" applyAlignment="1">
      <alignment horizontal="center" vertical="center"/>
    </xf>
    <xf numFmtId="16" fontId="3" fillId="0" borderId="59" xfId="0" applyNumberFormat="1" applyFont="1" applyBorder="1" applyAlignment="1">
      <alignment horizontal="center" vertical="center" wrapText="1"/>
    </xf>
    <xf numFmtId="16" fontId="3" fillId="0" borderId="59" xfId="0" applyNumberFormat="1" applyFont="1" applyBorder="1" applyAlignment="1" quotePrefix="1">
      <alignment horizontal="center" vertical="center" wrapText="1"/>
    </xf>
    <xf numFmtId="16" fontId="3" fillId="0" borderId="60" xfId="0" applyNumberFormat="1"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3" fillId="0" borderId="10" xfId="0" applyFont="1" applyBorder="1" applyAlignment="1" quotePrefix="1">
      <alignment horizontal="right" vertical="center"/>
    </xf>
    <xf numFmtId="0" fontId="3" fillId="0" borderId="11" xfId="0" applyFont="1" applyBorder="1" applyAlignment="1" quotePrefix="1">
      <alignment horizontal="center" vertical="center"/>
    </xf>
    <xf numFmtId="3" fontId="0" fillId="0" borderId="0" xfId="0" applyNumberFormat="1" applyFont="1" applyAlignment="1">
      <alignment horizontal="center" vertical="center"/>
    </xf>
    <xf numFmtId="0" fontId="0" fillId="0" borderId="0" xfId="0" applyFont="1" applyFill="1" applyAlignment="1">
      <alignment wrapText="1"/>
    </xf>
    <xf numFmtId="0" fontId="0" fillId="0" borderId="0" xfId="0" applyFont="1" applyFill="1" applyBorder="1" applyAlignment="1">
      <alignment wrapText="1"/>
    </xf>
    <xf numFmtId="3" fontId="0" fillId="0" borderId="0" xfId="0" applyNumberFormat="1" applyFont="1" applyFill="1" applyBorder="1" applyAlignment="1">
      <alignment vertical="center" wrapText="1"/>
    </xf>
    <xf numFmtId="0" fontId="0" fillId="0" borderId="0" xfId="0" applyFont="1" applyFill="1" applyBorder="1" applyAlignment="1">
      <alignment horizontal="center" vertical="center" wrapText="1"/>
    </xf>
    <xf numFmtId="3" fontId="0" fillId="36" borderId="21" xfId="0" applyNumberFormat="1" applyFont="1" applyFill="1" applyBorder="1" applyAlignment="1">
      <alignment horizontal="center" vertical="center"/>
    </xf>
    <xf numFmtId="3" fontId="0" fillId="36" borderId="22" xfId="0" applyNumberFormat="1" applyFont="1" applyFill="1" applyBorder="1" applyAlignment="1">
      <alignment horizontal="center" vertical="center"/>
    </xf>
    <xf numFmtId="3" fontId="0" fillId="34" borderId="21" xfId="0" applyNumberFormat="1" applyFont="1" applyFill="1" applyBorder="1" applyAlignment="1">
      <alignment horizontal="center" vertical="center"/>
    </xf>
    <xf numFmtId="3" fontId="0" fillId="34" borderId="22" xfId="0" applyNumberFormat="1" applyFont="1" applyFill="1" applyBorder="1" applyAlignment="1">
      <alignment horizontal="center" vertical="center"/>
    </xf>
    <xf numFmtId="3" fontId="0" fillId="36" borderId="61" xfId="0" applyNumberFormat="1" applyFont="1" applyFill="1" applyBorder="1" applyAlignment="1">
      <alignment horizontal="center" vertical="center"/>
    </xf>
    <xf numFmtId="3" fontId="0" fillId="36" borderId="23" xfId="0" applyNumberFormat="1" applyFont="1" applyFill="1" applyBorder="1" applyAlignment="1">
      <alignment horizontal="center" vertical="center"/>
    </xf>
    <xf numFmtId="3" fontId="0" fillId="36" borderId="24" xfId="0" applyNumberFormat="1" applyFont="1" applyFill="1" applyBorder="1" applyAlignment="1">
      <alignment horizontal="center" vertical="center"/>
    </xf>
    <xf numFmtId="3" fontId="0" fillId="38" borderId="21" xfId="0" applyNumberFormat="1" applyFont="1" applyFill="1" applyBorder="1" applyAlignment="1">
      <alignment horizontal="center" vertical="center"/>
    </xf>
    <xf numFmtId="3" fontId="0" fillId="38" borderId="22" xfId="0" applyNumberFormat="1" applyFont="1" applyFill="1" applyBorder="1" applyAlignment="1">
      <alignment horizontal="center" vertical="center"/>
    </xf>
    <xf numFmtId="3" fontId="0" fillId="34" borderId="62" xfId="0" applyNumberFormat="1" applyFont="1" applyFill="1" applyBorder="1" applyAlignment="1">
      <alignment horizontal="center" vertical="center"/>
    </xf>
    <xf numFmtId="0" fontId="0" fillId="0" borderId="0" xfId="0" applyAlignment="1">
      <alignment horizontal="center" vertical="center" wrapText="1"/>
    </xf>
    <xf numFmtId="16" fontId="3" fillId="0" borderId="36" xfId="0" applyNumberFormat="1" applyFont="1" applyBorder="1" applyAlignment="1">
      <alignment horizontal="center" vertical="center" wrapText="1"/>
    </xf>
    <xf numFmtId="16" fontId="3" fillId="0" borderId="28" xfId="0" applyNumberFormat="1" applyFont="1" applyBorder="1" applyAlignment="1">
      <alignment horizontal="center" vertical="center" wrapText="1"/>
    </xf>
    <xf numFmtId="16" fontId="3" fillId="0" borderId="14" xfId="0" applyNumberFormat="1" applyFont="1" applyBorder="1" applyAlignment="1">
      <alignment horizontal="center" vertical="center" wrapText="1"/>
    </xf>
    <xf numFmtId="16" fontId="3" fillId="0" borderId="14" xfId="0" applyNumberFormat="1" applyFont="1" applyBorder="1" applyAlignment="1" quotePrefix="1">
      <alignment horizontal="center" vertical="center" wrapText="1"/>
    </xf>
    <xf numFmtId="3" fontId="5" fillId="35" borderId="56" xfId="0" applyNumberFormat="1" applyFont="1" applyFill="1" applyBorder="1" applyAlignment="1">
      <alignment horizontal="center" vertical="center"/>
    </xf>
    <xf numFmtId="0" fontId="3" fillId="0" borderId="35" xfId="0" applyFont="1" applyBorder="1" applyAlignment="1" quotePrefix="1">
      <alignment horizontal="center" vertical="center" wrapText="1"/>
    </xf>
    <xf numFmtId="0" fontId="6" fillId="0" borderId="0" xfId="0" applyFont="1" applyAlignment="1">
      <alignment horizontal="right"/>
    </xf>
    <xf numFmtId="0" fontId="6" fillId="0" borderId="0" xfId="0" applyFont="1" applyFill="1" applyBorder="1" applyAlignment="1">
      <alignment horizontal="left" vertical="top"/>
    </xf>
    <xf numFmtId="3" fontId="0" fillId="0" borderId="0" xfId="0" applyNumberFormat="1" applyAlignment="1">
      <alignment vertical="center"/>
    </xf>
    <xf numFmtId="3" fontId="0" fillId="0" borderId="55" xfId="0" applyNumberFormat="1" applyBorder="1" applyAlignment="1">
      <alignment vertical="center"/>
    </xf>
    <xf numFmtId="17" fontId="3" fillId="0" borderId="28" xfId="0" applyNumberFormat="1" applyFont="1" applyBorder="1" applyAlignment="1" quotePrefix="1">
      <alignment horizontal="center" vertical="center" wrapText="1"/>
    </xf>
    <xf numFmtId="17" fontId="3" fillId="0" borderId="10" xfId="0" applyNumberFormat="1" applyFont="1" applyBorder="1" applyAlignment="1" quotePrefix="1">
      <alignment horizontal="center" vertical="center"/>
    </xf>
    <xf numFmtId="0" fontId="0" fillId="0" borderId="0" xfId="0" applyAlignment="1">
      <alignment vertical="center"/>
    </xf>
    <xf numFmtId="0" fontId="0" fillId="0" borderId="0" xfId="0" applyBorder="1" applyAlignment="1">
      <alignment vertical="center"/>
    </xf>
    <xf numFmtId="3" fontId="0" fillId="37" borderId="19" xfId="0" applyNumberFormat="1" applyFont="1" applyFill="1" applyBorder="1" applyAlignment="1">
      <alignment horizontal="center" vertical="center"/>
    </xf>
    <xf numFmtId="0" fontId="0" fillId="0" borderId="0" xfId="0" applyFont="1" applyBorder="1" applyAlignment="1">
      <alignment horizontal="center" wrapText="1"/>
    </xf>
    <xf numFmtId="0" fontId="0" fillId="0" borderId="0" xfId="0" applyBorder="1" applyAlignment="1">
      <alignment wrapText="1"/>
    </xf>
    <xf numFmtId="0" fontId="0" fillId="0" borderId="0" xfId="0" applyAlignment="1">
      <alignment vertical="top"/>
    </xf>
    <xf numFmtId="0" fontId="0" fillId="0" borderId="0" xfId="0" applyAlignment="1">
      <alignment horizontal="center" vertical="top"/>
    </xf>
    <xf numFmtId="0" fontId="0" fillId="0" borderId="0" xfId="0" applyBorder="1" applyAlignment="1">
      <alignment horizontal="center" vertical="top"/>
    </xf>
    <xf numFmtId="16" fontId="3" fillId="0" borderId="63" xfId="0" applyNumberFormat="1" applyFont="1" applyBorder="1" applyAlignment="1">
      <alignment horizontal="center" vertical="center" wrapText="1"/>
    </xf>
    <xf numFmtId="0" fontId="0" fillId="0" borderId="0" xfId="0" applyFont="1" applyFill="1" applyBorder="1" applyAlignment="1">
      <alignment horizontal="right" vertical="top"/>
    </xf>
    <xf numFmtId="0" fontId="3" fillId="0" borderId="33" xfId="0" applyFont="1" applyBorder="1" applyAlignment="1" quotePrefix="1">
      <alignment horizontal="center" vertical="center"/>
    </xf>
    <xf numFmtId="3" fontId="0" fillId="0" borderId="64" xfId="0" applyNumberFormat="1" applyFont="1" applyBorder="1" applyAlignment="1">
      <alignment/>
    </xf>
    <xf numFmtId="3" fontId="0" fillId="36" borderId="65" xfId="0" applyNumberFormat="1" applyFont="1" applyFill="1" applyBorder="1" applyAlignment="1">
      <alignment horizontal="center" vertical="center"/>
    </xf>
    <xf numFmtId="3" fontId="0" fillId="36" borderId="66" xfId="0" applyNumberFormat="1" applyFont="1" applyFill="1" applyBorder="1" applyAlignment="1">
      <alignment horizontal="center" vertical="center"/>
    </xf>
    <xf numFmtId="0" fontId="0" fillId="0" borderId="0" xfId="0" applyFont="1" applyFill="1" applyBorder="1" applyAlignment="1" quotePrefix="1">
      <alignment vertical="top"/>
    </xf>
    <xf numFmtId="0" fontId="3" fillId="0" borderId="10" xfId="0" applyFont="1" applyBorder="1" applyAlignment="1">
      <alignment horizontal="center" vertical="center" wrapText="1"/>
    </xf>
    <xf numFmtId="3" fontId="0" fillId="37" borderId="26" xfId="0" applyNumberFormat="1" applyFont="1" applyFill="1" applyBorder="1" applyAlignment="1">
      <alignment horizontal="center" vertical="center"/>
    </xf>
    <xf numFmtId="0" fontId="6" fillId="0" borderId="0" xfId="0" applyFont="1" applyFill="1" applyAlignment="1">
      <alignment horizontal="center"/>
    </xf>
    <xf numFmtId="0" fontId="0" fillId="0" borderId="0" xfId="0" applyFont="1" applyFill="1" applyAlignment="1">
      <alignment horizontal="center"/>
    </xf>
    <xf numFmtId="0" fontId="3" fillId="0" borderId="62" xfId="0" applyFont="1" applyBorder="1" applyAlignment="1">
      <alignment horizontal="center" vertical="center"/>
    </xf>
    <xf numFmtId="0" fontId="3" fillId="0" borderId="47" xfId="0" applyFont="1" applyBorder="1" applyAlignment="1">
      <alignment horizontal="center" vertical="center" wrapText="1"/>
    </xf>
    <xf numFmtId="0" fontId="3" fillId="0" borderId="67" xfId="0" applyFont="1" applyBorder="1" applyAlignment="1">
      <alignment horizontal="center" vertical="center" wrapText="1"/>
    </xf>
    <xf numFmtId="3" fontId="5" fillId="36" borderId="68" xfId="0" applyNumberFormat="1" applyFont="1" applyFill="1" applyBorder="1" applyAlignment="1">
      <alignment horizontal="center" vertical="center"/>
    </xf>
    <xf numFmtId="16" fontId="3" fillId="0" borderId="59" xfId="0" applyNumberFormat="1" applyFont="1" applyBorder="1" applyAlignment="1" quotePrefix="1">
      <alignment horizontal="center" vertical="center"/>
    </xf>
    <xf numFmtId="16" fontId="3" fillId="0" borderId="47" xfId="0" applyNumberFormat="1" applyFont="1" applyBorder="1" applyAlignment="1">
      <alignment horizontal="center" vertical="center" wrapText="1"/>
    </xf>
    <xf numFmtId="16" fontId="3" fillId="0" borderId="10" xfId="0" applyNumberFormat="1" applyFont="1" applyBorder="1" applyAlignment="1">
      <alignment horizontal="center" vertical="center" wrapText="1"/>
    </xf>
    <xf numFmtId="0" fontId="4" fillId="0" borderId="10"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0" xfId="0" applyFont="1" applyBorder="1" applyAlignment="1" quotePrefix="1">
      <alignment vertical="center"/>
    </xf>
    <xf numFmtId="3" fontId="0" fillId="36" borderId="58" xfId="0" applyNumberFormat="1" applyFont="1" applyFill="1" applyBorder="1" applyAlignment="1">
      <alignment horizontal="center" vertical="center"/>
    </xf>
    <xf numFmtId="3" fontId="0" fillId="36" borderId="26" xfId="0" applyNumberFormat="1" applyFont="1" applyFill="1" applyBorder="1" applyAlignment="1">
      <alignment horizontal="center" vertical="center"/>
    </xf>
    <xf numFmtId="3" fontId="0" fillId="34" borderId="29" xfId="0" applyNumberFormat="1" applyFont="1" applyFill="1" applyBorder="1" applyAlignment="1">
      <alignment horizontal="center" vertical="center"/>
    </xf>
    <xf numFmtId="3" fontId="0" fillId="36" borderId="29" xfId="0" applyNumberFormat="1" applyFont="1" applyFill="1" applyBorder="1" applyAlignment="1">
      <alignment horizontal="center" vertical="center"/>
    </xf>
    <xf numFmtId="0" fontId="0" fillId="0" borderId="13" xfId="0" applyBorder="1" applyAlignment="1">
      <alignment horizontal="center"/>
    </xf>
    <xf numFmtId="16" fontId="3" fillId="0" borderId="47" xfId="0" applyNumberFormat="1" applyFont="1" applyBorder="1" applyAlignment="1" quotePrefix="1">
      <alignment horizontal="center" vertical="center" wrapText="1"/>
    </xf>
    <xf numFmtId="0" fontId="3" fillId="0" borderId="13" xfId="0" applyFont="1" applyBorder="1" applyAlignment="1">
      <alignment vertical="center"/>
    </xf>
    <xf numFmtId="0" fontId="3" fillId="0" borderId="13" xfId="0" applyFont="1" applyBorder="1" applyAlignment="1">
      <alignment vertical="center" textRotation="90" wrapText="1"/>
    </xf>
    <xf numFmtId="0" fontId="4" fillId="0" borderId="13" xfId="0" applyFont="1" applyBorder="1" applyAlignment="1">
      <alignment vertical="center"/>
    </xf>
    <xf numFmtId="3" fontId="0" fillId="35" borderId="56" xfId="0" applyNumberFormat="1" applyFont="1" applyFill="1" applyBorder="1" applyAlignment="1">
      <alignment horizontal="center" vertical="center"/>
    </xf>
    <xf numFmtId="16" fontId="3" fillId="0" borderId="28" xfId="0" applyNumberFormat="1" applyFont="1" applyBorder="1" applyAlignment="1">
      <alignment vertical="center"/>
    </xf>
    <xf numFmtId="16" fontId="3" fillId="0" borderId="14" xfId="0" applyNumberFormat="1" applyFont="1" applyBorder="1" applyAlignment="1" quotePrefix="1">
      <alignment vertical="center"/>
    </xf>
    <xf numFmtId="16" fontId="3" fillId="0" borderId="14" xfId="0" applyNumberFormat="1" applyFont="1" applyBorder="1" applyAlignment="1">
      <alignment vertical="center"/>
    </xf>
    <xf numFmtId="16" fontId="3" fillId="0" borderId="10" xfId="0" applyNumberFormat="1" applyFont="1" applyBorder="1" applyAlignment="1" quotePrefix="1">
      <alignment vertical="center"/>
    </xf>
    <xf numFmtId="16" fontId="3" fillId="0" borderId="10" xfId="0" applyNumberFormat="1" applyFont="1" applyBorder="1" applyAlignment="1">
      <alignment vertical="center"/>
    </xf>
    <xf numFmtId="16" fontId="3" fillId="0" borderId="28" xfId="0" applyNumberFormat="1" applyFont="1" applyBorder="1" applyAlignment="1" quotePrefix="1">
      <alignment vertical="center"/>
    </xf>
    <xf numFmtId="0" fontId="0" fillId="0" borderId="13" xfId="0" applyBorder="1" applyAlignment="1">
      <alignment/>
    </xf>
    <xf numFmtId="16" fontId="3" fillId="0" borderId="13" xfId="0" applyNumberFormat="1" applyFont="1" applyFill="1" applyBorder="1" applyAlignment="1">
      <alignment horizontal="center" vertical="center" wrapText="1"/>
    </xf>
    <xf numFmtId="0" fontId="3" fillId="0" borderId="13" xfId="0" applyFont="1" applyFill="1" applyBorder="1" applyAlignment="1">
      <alignment vertical="center"/>
    </xf>
    <xf numFmtId="3" fontId="0" fillId="0" borderId="0" xfId="0" applyNumberFormat="1" applyFill="1" applyAlignment="1">
      <alignment/>
    </xf>
    <xf numFmtId="3" fontId="0" fillId="0" borderId="0" xfId="0" applyNumberFormat="1" applyFill="1" applyBorder="1" applyAlignment="1">
      <alignment/>
    </xf>
    <xf numFmtId="3" fontId="0" fillId="0" borderId="10" xfId="0" applyNumberFormat="1" applyFill="1" applyBorder="1" applyAlignment="1">
      <alignment/>
    </xf>
    <xf numFmtId="3" fontId="0" fillId="34" borderId="25" xfId="0" applyNumberFormat="1" applyFont="1" applyFill="1" applyBorder="1" applyAlignment="1">
      <alignment horizontal="center" vertical="center"/>
    </xf>
    <xf numFmtId="3" fontId="5" fillId="36" borderId="43" xfId="0" applyNumberFormat="1" applyFont="1" applyFill="1" applyBorder="1" applyAlignment="1">
      <alignment horizontal="center" vertical="center"/>
    </xf>
    <xf numFmtId="3" fontId="5" fillId="36" borderId="45" xfId="0" applyNumberFormat="1" applyFont="1" applyFill="1" applyBorder="1" applyAlignment="1">
      <alignment horizontal="center" vertical="center"/>
    </xf>
    <xf numFmtId="3" fontId="0" fillId="36" borderId="0" xfId="0" applyNumberFormat="1" applyFont="1" applyFill="1" applyBorder="1" applyAlignment="1">
      <alignment horizontal="center" vertical="center"/>
    </xf>
    <xf numFmtId="3" fontId="0" fillId="36" borderId="40" xfId="0" applyNumberFormat="1" applyFont="1" applyFill="1" applyBorder="1" applyAlignment="1">
      <alignment horizontal="center" vertical="center"/>
    </xf>
    <xf numFmtId="3" fontId="0" fillId="36" borderId="43" xfId="0" applyNumberFormat="1" applyFont="1" applyFill="1" applyBorder="1" applyAlignment="1">
      <alignment horizontal="center" vertical="center"/>
    </xf>
    <xf numFmtId="3" fontId="0" fillId="36" borderId="45" xfId="0" applyNumberFormat="1" applyFont="1" applyFill="1" applyBorder="1" applyAlignment="1">
      <alignment horizontal="center" vertical="center"/>
    </xf>
    <xf numFmtId="3" fontId="0" fillId="36" borderId="68" xfId="0" applyNumberFormat="1" applyFont="1" applyFill="1" applyBorder="1" applyAlignment="1">
      <alignment horizontal="center" vertical="center"/>
    </xf>
    <xf numFmtId="0" fontId="4" fillId="0" borderId="10" xfId="0" applyFont="1" applyBorder="1" applyAlignment="1">
      <alignment horizontal="center" vertical="center"/>
    </xf>
    <xf numFmtId="0" fontId="3" fillId="0" borderId="66" xfId="0" applyFont="1" applyBorder="1" applyAlignment="1">
      <alignment vertical="center"/>
    </xf>
    <xf numFmtId="0" fontId="3" fillId="0" borderId="13" xfId="0" applyFont="1" applyFill="1" applyBorder="1" applyAlignment="1">
      <alignment horizontal="center" vertical="center"/>
    </xf>
    <xf numFmtId="3" fontId="0" fillId="0" borderId="14" xfId="0" applyNumberFormat="1" applyFill="1" applyBorder="1" applyAlignment="1">
      <alignment/>
    </xf>
    <xf numFmtId="10" fontId="3" fillId="0" borderId="0" xfId="57" applyNumberFormat="1" applyFont="1" applyFill="1" applyBorder="1" applyAlignment="1">
      <alignment horizontal="center" vertical="center"/>
    </xf>
    <xf numFmtId="3" fontId="0" fillId="35" borderId="21" xfId="0" applyNumberFormat="1" applyFont="1" applyFill="1" applyBorder="1" applyAlignment="1">
      <alignment horizontal="center" vertical="center"/>
    </xf>
    <xf numFmtId="16" fontId="3" fillId="0" borderId="14" xfId="0" applyNumberFormat="1" applyFont="1" applyBorder="1" applyAlignment="1" quotePrefix="1">
      <alignment horizontal="center" vertical="center"/>
    </xf>
    <xf numFmtId="0" fontId="4" fillId="0" borderId="33" xfId="0" applyFont="1" applyBorder="1" applyAlignment="1">
      <alignment vertical="center" textRotation="90"/>
    </xf>
    <xf numFmtId="0" fontId="0" fillId="0" borderId="33" xfId="0" applyBorder="1" applyAlignment="1">
      <alignment/>
    </xf>
    <xf numFmtId="0" fontId="4" fillId="0" borderId="14" xfId="0" applyFont="1" applyBorder="1" applyAlignment="1">
      <alignment horizontal="center" vertical="center" textRotation="90"/>
    </xf>
    <xf numFmtId="3" fontId="5" fillId="34" borderId="69" xfId="0" applyNumberFormat="1" applyFont="1" applyFill="1" applyBorder="1" applyAlignment="1">
      <alignment horizontal="center" vertical="center"/>
    </xf>
    <xf numFmtId="3" fontId="5" fillId="34" borderId="70" xfId="0" applyNumberFormat="1" applyFont="1" applyFill="1" applyBorder="1" applyAlignment="1">
      <alignment horizontal="center" vertical="center"/>
    </xf>
    <xf numFmtId="3" fontId="0" fillId="35" borderId="13" xfId="0" applyNumberFormat="1" applyFont="1" applyFill="1" applyBorder="1" applyAlignment="1">
      <alignment horizontal="center" vertical="center"/>
    </xf>
    <xf numFmtId="3" fontId="0" fillId="34" borderId="70" xfId="0" applyNumberFormat="1" applyFont="1" applyFill="1" applyBorder="1" applyAlignment="1">
      <alignment horizontal="center" vertical="center"/>
    </xf>
    <xf numFmtId="3" fontId="0" fillId="34" borderId="69" xfId="0" applyNumberFormat="1" applyFont="1" applyFill="1" applyBorder="1" applyAlignment="1">
      <alignment horizontal="center" vertical="center"/>
    </xf>
    <xf numFmtId="3" fontId="0" fillId="36" borderId="71" xfId="0" applyNumberFormat="1" applyFont="1" applyFill="1" applyBorder="1" applyAlignment="1">
      <alignment horizontal="center" vertical="center"/>
    </xf>
    <xf numFmtId="3" fontId="0" fillId="36" borderId="72" xfId="0" applyNumberFormat="1" applyFont="1" applyFill="1" applyBorder="1" applyAlignment="1">
      <alignment horizontal="center" vertical="center"/>
    </xf>
    <xf numFmtId="3" fontId="0" fillId="36" borderId="48" xfId="0" applyNumberFormat="1" applyFont="1" applyFill="1" applyBorder="1" applyAlignment="1">
      <alignment horizontal="center" vertical="center"/>
    </xf>
    <xf numFmtId="3" fontId="0" fillId="36" borderId="18" xfId="0" applyNumberFormat="1" applyFont="1" applyFill="1" applyBorder="1" applyAlignment="1">
      <alignment horizontal="center" vertical="center"/>
    </xf>
    <xf numFmtId="3" fontId="0" fillId="36" borderId="17" xfId="0" applyNumberFormat="1" applyFont="1" applyFill="1" applyBorder="1" applyAlignment="1">
      <alignment horizontal="center" vertical="center"/>
    </xf>
    <xf numFmtId="3" fontId="0" fillId="36" borderId="13" xfId="0" applyNumberFormat="1" applyFont="1" applyFill="1" applyBorder="1" applyAlignment="1">
      <alignment horizontal="center" vertical="center"/>
    </xf>
    <xf numFmtId="3" fontId="0" fillId="38" borderId="26" xfId="0" applyNumberFormat="1" applyFont="1" applyFill="1" applyBorder="1" applyAlignment="1">
      <alignment horizontal="center" vertical="center"/>
    </xf>
    <xf numFmtId="3" fontId="0" fillId="36" borderId="73" xfId="0" applyNumberFormat="1" applyFont="1" applyFill="1" applyBorder="1" applyAlignment="1">
      <alignment horizontal="center" vertical="center"/>
    </xf>
    <xf numFmtId="3" fontId="0" fillId="36" borderId="62" xfId="0" applyNumberFormat="1" applyFont="1" applyFill="1" applyBorder="1" applyAlignment="1">
      <alignment horizontal="center" vertical="center"/>
    </xf>
    <xf numFmtId="10" fontId="3" fillId="0" borderId="0" xfId="57" applyNumberFormat="1" applyFont="1" applyFill="1" applyBorder="1" applyAlignment="1">
      <alignment vertical="center"/>
    </xf>
    <xf numFmtId="3" fontId="0" fillId="34" borderId="71" xfId="0" applyNumberFormat="1" applyFont="1" applyFill="1" applyBorder="1" applyAlignment="1">
      <alignment horizontal="center" vertical="center"/>
    </xf>
    <xf numFmtId="3" fontId="0" fillId="34" borderId="74" xfId="0" applyNumberFormat="1" applyFont="1" applyFill="1" applyBorder="1" applyAlignment="1">
      <alignment horizontal="center" vertical="center"/>
    </xf>
    <xf numFmtId="3" fontId="0" fillId="36" borderId="12" xfId="0" applyNumberFormat="1" applyFont="1" applyFill="1" applyBorder="1" applyAlignment="1">
      <alignment horizontal="center" vertical="center"/>
    </xf>
    <xf numFmtId="3" fontId="0" fillId="36" borderId="75" xfId="0" applyNumberFormat="1" applyFont="1" applyFill="1" applyBorder="1" applyAlignment="1">
      <alignment horizontal="center" vertical="center"/>
    </xf>
    <xf numFmtId="3" fontId="0" fillId="36" borderId="10" xfId="0" applyNumberFormat="1" applyFont="1" applyFill="1" applyBorder="1" applyAlignment="1">
      <alignment horizontal="center" vertical="center"/>
    </xf>
    <xf numFmtId="3" fontId="0" fillId="38" borderId="16" xfId="0" applyNumberFormat="1" applyFont="1" applyFill="1" applyBorder="1" applyAlignment="1">
      <alignment horizontal="center" vertical="center"/>
    </xf>
    <xf numFmtId="3" fontId="0" fillId="38" borderId="18" xfId="0" applyNumberFormat="1" applyFont="1" applyFill="1" applyBorder="1" applyAlignment="1">
      <alignment horizontal="center" vertical="center"/>
    </xf>
    <xf numFmtId="3" fontId="0" fillId="38" borderId="17" xfId="0" applyNumberFormat="1" applyFont="1" applyFill="1" applyBorder="1" applyAlignment="1">
      <alignment horizontal="center" vertical="center"/>
    </xf>
    <xf numFmtId="3" fontId="5" fillId="34" borderId="76" xfId="0" applyNumberFormat="1" applyFont="1" applyFill="1" applyBorder="1" applyAlignment="1">
      <alignment horizontal="center" vertical="center"/>
    </xf>
    <xf numFmtId="16" fontId="3" fillId="0" borderId="11" xfId="0" applyNumberFormat="1" applyFont="1" applyBorder="1" applyAlignment="1" quotePrefix="1">
      <alignment horizontal="center" vertical="center"/>
    </xf>
    <xf numFmtId="16" fontId="3" fillId="0" borderId="11" xfId="0" applyNumberFormat="1" applyFont="1" applyBorder="1" applyAlignment="1">
      <alignment vertical="center"/>
    </xf>
    <xf numFmtId="16" fontId="4" fillId="0" borderId="14" xfId="0" applyNumberFormat="1" applyFont="1" applyBorder="1" applyAlignment="1" quotePrefix="1">
      <alignment vertical="center"/>
    </xf>
    <xf numFmtId="16" fontId="3" fillId="0" borderId="62" xfId="0" applyNumberFormat="1" applyFont="1" applyBorder="1" applyAlignment="1">
      <alignment horizontal="center" vertical="center"/>
    </xf>
    <xf numFmtId="16" fontId="3" fillId="0" borderId="19" xfId="0" applyNumberFormat="1" applyFont="1" applyBorder="1" applyAlignment="1">
      <alignment horizontal="center" vertical="center"/>
    </xf>
    <xf numFmtId="3" fontId="0" fillId="34" borderId="57" xfId="0" applyNumberFormat="1" applyFont="1" applyFill="1" applyBorder="1" applyAlignment="1">
      <alignment horizontal="center" vertical="center"/>
    </xf>
    <xf numFmtId="0" fontId="3" fillId="0" borderId="35" xfId="0" applyFont="1" applyFill="1" applyBorder="1" applyAlignment="1" quotePrefix="1">
      <alignment horizontal="center" vertical="center" wrapText="1"/>
    </xf>
    <xf numFmtId="0" fontId="3" fillId="0" borderId="36" xfId="0" applyFont="1" applyFill="1" applyBorder="1" applyAlignment="1">
      <alignment horizontal="center" vertical="center" wrapText="1"/>
    </xf>
    <xf numFmtId="0" fontId="3" fillId="0" borderId="47" xfId="0" applyFont="1" applyFill="1" applyBorder="1" applyAlignment="1">
      <alignment horizontal="center"/>
    </xf>
    <xf numFmtId="3" fontId="0" fillId="38" borderId="77" xfId="0" applyNumberFormat="1" applyFont="1" applyFill="1" applyBorder="1" applyAlignment="1">
      <alignment horizontal="center" vertical="center"/>
    </xf>
    <xf numFmtId="0" fontId="10" fillId="0" borderId="0" xfId="0" applyFont="1" applyFill="1" applyBorder="1" applyAlignment="1">
      <alignment vertical="top"/>
    </xf>
    <xf numFmtId="16" fontId="3" fillId="0" borderId="14" xfId="0" applyNumberFormat="1" applyFont="1" applyBorder="1" applyAlignment="1">
      <alignment horizontal="center" vertical="center" textRotation="90" wrapText="1"/>
    </xf>
    <xf numFmtId="16" fontId="4" fillId="0" borderId="14" xfId="0" applyNumberFormat="1" applyFont="1" applyBorder="1" applyAlignment="1">
      <alignment horizontal="center" vertical="center" textRotation="90" wrapText="1"/>
    </xf>
    <xf numFmtId="3" fontId="0" fillId="36" borderId="69" xfId="0" applyNumberFormat="1" applyFont="1" applyFill="1" applyBorder="1" applyAlignment="1">
      <alignment horizontal="center" vertical="center"/>
    </xf>
    <xf numFmtId="3" fontId="0" fillId="36" borderId="78" xfId="0" applyNumberFormat="1" applyFont="1" applyFill="1" applyBorder="1" applyAlignment="1">
      <alignment horizontal="center" vertical="center"/>
    </xf>
    <xf numFmtId="3" fontId="0" fillId="35" borderId="22" xfId="0" applyNumberFormat="1" applyFont="1" applyFill="1" applyBorder="1" applyAlignment="1">
      <alignment horizontal="center" vertical="center"/>
    </xf>
    <xf numFmtId="3" fontId="0" fillId="35" borderId="16" xfId="0" applyNumberFormat="1" applyFont="1" applyFill="1" applyBorder="1" applyAlignment="1">
      <alignment horizontal="center" vertical="center"/>
    </xf>
    <xf numFmtId="3" fontId="0" fillId="35" borderId="17" xfId="0" applyNumberFormat="1" applyFont="1" applyFill="1" applyBorder="1" applyAlignment="1">
      <alignment horizontal="center" vertical="center"/>
    </xf>
    <xf numFmtId="3" fontId="0" fillId="35" borderId="19" xfId="0" applyNumberFormat="1" applyFont="1" applyFill="1" applyBorder="1" applyAlignment="1">
      <alignment horizontal="center" vertical="center"/>
    </xf>
    <xf numFmtId="0" fontId="3" fillId="0" borderId="0" xfId="0" applyFont="1" applyFill="1" applyAlignment="1">
      <alignment/>
    </xf>
    <xf numFmtId="0" fontId="0" fillId="0" borderId="0" xfId="0" applyFont="1" applyFill="1" applyBorder="1" applyAlignment="1">
      <alignment/>
    </xf>
    <xf numFmtId="3" fontId="0" fillId="34" borderId="0" xfId="0" applyNumberFormat="1" applyFont="1" applyFill="1" applyBorder="1" applyAlignment="1">
      <alignment vertical="center"/>
    </xf>
    <xf numFmtId="3" fontId="5" fillId="34" borderId="53" xfId="0" applyNumberFormat="1" applyFont="1" applyFill="1" applyBorder="1" applyAlignment="1">
      <alignment horizontal="center" vertical="center"/>
    </xf>
    <xf numFmtId="3" fontId="5" fillId="34" borderId="54" xfId="0" applyNumberFormat="1" applyFont="1" applyFill="1" applyBorder="1" applyAlignment="1">
      <alignment horizontal="center" vertical="center" wrapText="1"/>
    </xf>
    <xf numFmtId="3" fontId="5" fillId="34" borderId="54" xfId="0" applyNumberFormat="1" applyFont="1" applyFill="1" applyBorder="1" applyAlignment="1">
      <alignment horizontal="center" vertical="center"/>
    </xf>
    <xf numFmtId="3" fontId="5" fillId="34" borderId="57" xfId="0" applyNumberFormat="1" applyFont="1" applyFill="1" applyBorder="1" applyAlignment="1">
      <alignment horizontal="center" vertical="center"/>
    </xf>
    <xf numFmtId="3" fontId="5" fillId="36" borderId="77" xfId="0" applyNumberFormat="1" applyFont="1" applyFill="1" applyBorder="1" applyAlignment="1">
      <alignment horizontal="center" vertical="center"/>
    </xf>
    <xf numFmtId="3" fontId="5" fillId="39" borderId="57"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center" textRotation="90" wrapText="1"/>
    </xf>
    <xf numFmtId="0" fontId="3" fillId="0" borderId="10" xfId="0" applyFont="1" applyFill="1" applyBorder="1" applyAlignment="1">
      <alignment horizontal="center" vertical="center"/>
    </xf>
    <xf numFmtId="0" fontId="3" fillId="0" borderId="66" xfId="0" applyFont="1" applyFill="1" applyBorder="1" applyAlignment="1">
      <alignment vertical="center"/>
    </xf>
    <xf numFmtId="0" fontId="3" fillId="0" borderId="14" xfId="0" applyFont="1" applyFill="1" applyBorder="1" applyAlignment="1" quotePrefix="1">
      <alignment horizontal="right" vertical="center"/>
    </xf>
    <xf numFmtId="0" fontId="3" fillId="0" borderId="14" xfId="0" applyFont="1" applyFill="1" applyBorder="1" applyAlignment="1">
      <alignment vertical="center"/>
    </xf>
    <xf numFmtId="0" fontId="3" fillId="0" borderId="14" xfId="0" applyFont="1" applyFill="1" applyBorder="1" applyAlignment="1">
      <alignment vertical="center" textRotation="90" wrapText="1"/>
    </xf>
    <xf numFmtId="0" fontId="3" fillId="0" borderId="14" xfId="0" applyFont="1" applyFill="1" applyBorder="1" applyAlignment="1">
      <alignment horizontal="center" vertical="center"/>
    </xf>
    <xf numFmtId="0" fontId="3" fillId="0" borderId="30" xfId="0" applyFont="1" applyFill="1" applyBorder="1" applyAlignment="1">
      <alignment vertical="center"/>
    </xf>
    <xf numFmtId="0" fontId="3" fillId="0" borderId="14"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3" fillId="0" borderId="14" xfId="0" applyFont="1" applyFill="1" applyBorder="1" applyAlignment="1" quotePrefix="1">
      <alignment horizontal="center" vertical="center"/>
    </xf>
    <xf numFmtId="0" fontId="3" fillId="0" borderId="12" xfId="0" applyFont="1" applyFill="1" applyBorder="1" applyAlignment="1">
      <alignment vertical="center"/>
    </xf>
    <xf numFmtId="0" fontId="3" fillId="0" borderId="33" xfId="0" applyFont="1" applyFill="1" applyBorder="1" applyAlignment="1">
      <alignment horizontal="center" vertical="center"/>
    </xf>
    <xf numFmtId="0" fontId="3" fillId="0" borderId="33" xfId="0" applyFont="1" applyFill="1" applyBorder="1" applyAlignment="1">
      <alignment vertical="center" wrapText="1"/>
    </xf>
    <xf numFmtId="0" fontId="4" fillId="0" borderId="33" xfId="0" applyFont="1" applyFill="1" applyBorder="1" applyAlignment="1">
      <alignment horizontal="center" vertical="center" textRotation="90" wrapText="1"/>
    </xf>
    <xf numFmtId="0" fontId="3" fillId="0" borderId="33" xfId="0" applyFont="1" applyFill="1" applyBorder="1" applyAlignment="1">
      <alignment horizontal="center" vertical="center" textRotation="90" wrapText="1"/>
    </xf>
    <xf numFmtId="0" fontId="3" fillId="0" borderId="33" xfId="0" applyFont="1" applyFill="1" applyBorder="1" applyAlignment="1">
      <alignment horizontal="center" vertical="center" wrapText="1"/>
    </xf>
    <xf numFmtId="0" fontId="3" fillId="0" borderId="33" xfId="0" applyFont="1" applyFill="1" applyBorder="1" applyAlignment="1">
      <alignment vertical="center"/>
    </xf>
    <xf numFmtId="0" fontId="3" fillId="0" borderId="79" xfId="0" applyFont="1" applyFill="1" applyBorder="1" applyAlignment="1">
      <alignment vertical="center"/>
    </xf>
    <xf numFmtId="0" fontId="0" fillId="0" borderId="0" xfId="0" applyFont="1" applyFill="1" applyAlignment="1">
      <alignment/>
    </xf>
    <xf numFmtId="0" fontId="3" fillId="0" borderId="0" xfId="0" applyFont="1" applyFill="1" applyBorder="1" applyAlignment="1">
      <alignment/>
    </xf>
    <xf numFmtId="0" fontId="3" fillId="0" borderId="28" xfId="0" applyFont="1" applyFill="1" applyBorder="1" applyAlignment="1" quotePrefix="1">
      <alignment horizontal="center" vertical="center"/>
    </xf>
    <xf numFmtId="0" fontId="3" fillId="0" borderId="28" xfId="0" applyFont="1" applyFill="1" applyBorder="1" applyAlignment="1">
      <alignment vertical="center"/>
    </xf>
    <xf numFmtId="0" fontId="0" fillId="0" borderId="28" xfId="0" applyFont="1" applyFill="1" applyBorder="1" applyAlignment="1">
      <alignment/>
    </xf>
    <xf numFmtId="0" fontId="0" fillId="0" borderId="28" xfId="0" applyFont="1" applyFill="1" applyBorder="1" applyAlignment="1">
      <alignment/>
    </xf>
    <xf numFmtId="0" fontId="3" fillId="0" borderId="28" xfId="0" applyFont="1" applyFill="1" applyBorder="1" applyAlignment="1">
      <alignment horizontal="center" vertical="center"/>
    </xf>
    <xf numFmtId="0" fontId="3" fillId="0" borderId="52" xfId="0" applyFont="1" applyFill="1" applyBorder="1" applyAlignment="1">
      <alignment vertical="center"/>
    </xf>
    <xf numFmtId="3" fontId="0" fillId="37" borderId="14" xfId="0" applyNumberFormat="1" applyFont="1" applyFill="1" applyBorder="1" applyAlignment="1">
      <alignment vertical="center"/>
    </xf>
    <xf numFmtId="3" fontId="0" fillId="37" borderId="14" xfId="0" applyNumberFormat="1" applyFill="1" applyBorder="1" applyAlignment="1">
      <alignment vertical="center"/>
    </xf>
    <xf numFmtId="3" fontId="5" fillId="40" borderId="56" xfId="0" applyNumberFormat="1" applyFont="1" applyFill="1" applyBorder="1" applyAlignment="1">
      <alignment horizontal="center" vertical="center"/>
    </xf>
    <xf numFmtId="3" fontId="0" fillId="40" borderId="56" xfId="0" applyNumberFormat="1" applyFont="1" applyFill="1" applyBorder="1" applyAlignment="1">
      <alignment horizontal="center" vertical="center"/>
    </xf>
    <xf numFmtId="3" fontId="0" fillId="35" borderId="10" xfId="0" applyNumberFormat="1" applyFont="1" applyFill="1" applyBorder="1" applyAlignment="1">
      <alignment vertical="center"/>
    </xf>
    <xf numFmtId="0" fontId="0" fillId="0" borderId="0" xfId="0" applyFont="1" applyFill="1" applyBorder="1" applyAlignment="1">
      <alignment horizontal="right" vertical="top" wrapText="1"/>
    </xf>
    <xf numFmtId="3" fontId="0" fillId="35" borderId="14" xfId="0" applyNumberFormat="1" applyFont="1" applyFill="1" applyBorder="1" applyAlignment="1">
      <alignment vertical="center"/>
    </xf>
    <xf numFmtId="3" fontId="0" fillId="35" borderId="14" xfId="0" applyNumberFormat="1" applyFont="1" applyFill="1" applyBorder="1" applyAlignment="1">
      <alignment vertical="center"/>
    </xf>
    <xf numFmtId="3" fontId="0" fillId="38" borderId="0" xfId="0" applyNumberFormat="1" applyFont="1" applyFill="1" applyAlignment="1">
      <alignment/>
    </xf>
    <xf numFmtId="3" fontId="0" fillId="34" borderId="14" xfId="0" applyNumberFormat="1" applyFont="1" applyFill="1" applyBorder="1" applyAlignment="1">
      <alignment vertical="center"/>
    </xf>
    <xf numFmtId="3" fontId="5" fillId="36" borderId="80" xfId="0" applyNumberFormat="1" applyFont="1" applyFill="1" applyBorder="1" applyAlignment="1">
      <alignment horizontal="center" vertical="center"/>
    </xf>
    <xf numFmtId="3" fontId="0" fillId="34" borderId="67" xfId="0" applyNumberFormat="1" applyFont="1" applyFill="1" applyBorder="1" applyAlignment="1">
      <alignment horizontal="center" vertical="center"/>
    </xf>
    <xf numFmtId="0" fontId="0" fillId="36" borderId="48" xfId="0" applyFill="1" applyBorder="1" applyAlignment="1">
      <alignment horizontal="center" vertical="center"/>
    </xf>
    <xf numFmtId="3" fontId="0" fillId="36" borderId="47" xfId="0" applyNumberFormat="1" applyFont="1" applyFill="1" applyBorder="1" applyAlignment="1">
      <alignment horizontal="center" vertical="center"/>
    </xf>
    <xf numFmtId="0" fontId="0" fillId="36" borderId="72" xfId="0" applyFill="1" applyBorder="1" applyAlignment="1">
      <alignment horizontal="center" vertical="center"/>
    </xf>
    <xf numFmtId="3" fontId="0" fillId="36" borderId="35" xfId="0" applyNumberFormat="1" applyFont="1" applyFill="1" applyBorder="1" applyAlignment="1">
      <alignment horizontal="center" vertical="center"/>
    </xf>
    <xf numFmtId="3" fontId="0" fillId="36" borderId="74" xfId="0" applyNumberFormat="1" applyFont="1" applyFill="1" applyBorder="1" applyAlignment="1">
      <alignment horizontal="center" vertical="center"/>
    </xf>
    <xf numFmtId="0" fontId="0" fillId="36" borderId="15" xfId="0" applyFill="1" applyBorder="1" applyAlignment="1">
      <alignment horizontal="center" vertical="center"/>
    </xf>
    <xf numFmtId="0" fontId="0" fillId="36" borderId="65" xfId="0" applyFill="1" applyBorder="1" applyAlignment="1">
      <alignment horizontal="center" vertical="center"/>
    </xf>
    <xf numFmtId="3" fontId="0" fillId="36" borderId="0" xfId="0" applyNumberFormat="1" applyFill="1" applyBorder="1" applyAlignment="1">
      <alignment vertical="center"/>
    </xf>
    <xf numFmtId="3" fontId="0" fillId="36" borderId="10" xfId="0" applyNumberFormat="1" applyFill="1" applyBorder="1" applyAlignment="1">
      <alignment vertical="center"/>
    </xf>
    <xf numFmtId="3" fontId="0" fillId="38" borderId="10" xfId="0" applyNumberFormat="1" applyFill="1" applyBorder="1" applyAlignment="1">
      <alignment vertical="center"/>
    </xf>
    <xf numFmtId="3" fontId="0" fillId="35" borderId="13" xfId="0" applyNumberFormat="1" applyFont="1" applyFill="1" applyBorder="1" applyAlignment="1">
      <alignment vertical="center"/>
    </xf>
    <xf numFmtId="3" fontId="0" fillId="35" borderId="33" xfId="0" applyNumberFormat="1" applyFont="1" applyFill="1" applyBorder="1" applyAlignment="1">
      <alignment vertical="center"/>
    </xf>
    <xf numFmtId="3" fontId="0" fillId="37" borderId="28" xfId="0" applyNumberFormat="1" applyFill="1" applyBorder="1" applyAlignment="1">
      <alignment vertical="center"/>
    </xf>
    <xf numFmtId="3" fontId="0" fillId="36" borderId="81" xfId="0" applyNumberFormat="1" applyFont="1" applyFill="1" applyBorder="1" applyAlignment="1">
      <alignment horizontal="center" vertical="center"/>
    </xf>
    <xf numFmtId="3" fontId="0" fillId="36" borderId="79" xfId="0" applyNumberFormat="1" applyFont="1" applyFill="1" applyBorder="1" applyAlignment="1">
      <alignment horizontal="center" vertical="center"/>
    </xf>
    <xf numFmtId="3" fontId="0" fillId="38" borderId="51" xfId="0" applyNumberFormat="1" applyFont="1" applyFill="1" applyBorder="1" applyAlignment="1">
      <alignment horizontal="center" vertical="center"/>
    </xf>
    <xf numFmtId="3" fontId="0" fillId="38" borderId="52" xfId="0" applyNumberFormat="1" applyFont="1" applyFill="1" applyBorder="1" applyAlignment="1">
      <alignment horizontal="center" vertical="center"/>
    </xf>
    <xf numFmtId="3" fontId="0" fillId="38" borderId="81" xfId="0" applyNumberFormat="1" applyFont="1" applyFill="1" applyBorder="1" applyAlignment="1">
      <alignment horizontal="center" vertical="center"/>
    </xf>
    <xf numFmtId="3" fontId="0" fillId="38" borderId="79" xfId="0" applyNumberFormat="1" applyFont="1" applyFill="1" applyBorder="1" applyAlignment="1">
      <alignment horizontal="center" vertical="center"/>
    </xf>
    <xf numFmtId="3" fontId="5" fillId="34" borderId="56" xfId="0" applyNumberFormat="1" applyFont="1" applyFill="1" applyBorder="1" applyAlignment="1">
      <alignment horizontal="center" vertical="center"/>
    </xf>
    <xf numFmtId="3" fontId="0" fillId="36" borderId="57" xfId="0" applyNumberFormat="1" applyFont="1" applyFill="1" applyBorder="1" applyAlignment="1">
      <alignment horizontal="center" vertical="center"/>
    </xf>
    <xf numFmtId="3" fontId="0" fillId="34" borderId="14" xfId="0" applyNumberFormat="1" applyFill="1" applyBorder="1" applyAlignment="1">
      <alignment vertical="center"/>
    </xf>
    <xf numFmtId="3" fontId="0" fillId="38" borderId="14" xfId="0" applyNumberFormat="1" applyFill="1" applyBorder="1" applyAlignment="1">
      <alignment vertical="center"/>
    </xf>
    <xf numFmtId="0" fontId="3" fillId="0" borderId="18" xfId="0" applyFont="1" applyBorder="1" applyAlignment="1" quotePrefix="1">
      <alignment horizontal="center" vertical="center"/>
    </xf>
    <xf numFmtId="3" fontId="0" fillId="0" borderId="0" xfId="0" applyNumberFormat="1" applyFont="1" applyFill="1" applyBorder="1" applyAlignment="1">
      <alignment/>
    </xf>
    <xf numFmtId="0" fontId="0" fillId="36" borderId="30" xfId="0" applyFill="1" applyBorder="1" applyAlignment="1">
      <alignment horizontal="center" vertical="center"/>
    </xf>
    <xf numFmtId="3" fontId="0" fillId="35" borderId="29" xfId="0" applyNumberFormat="1" applyFont="1" applyFill="1" applyBorder="1" applyAlignment="1">
      <alignment horizontal="center" vertical="center"/>
    </xf>
    <xf numFmtId="0" fontId="0" fillId="41" borderId="26" xfId="0" applyFill="1" applyBorder="1" applyAlignment="1">
      <alignment horizontal="center" vertical="center"/>
    </xf>
    <xf numFmtId="16" fontId="3" fillId="0" borderId="14" xfId="0" applyNumberFormat="1" applyFont="1" applyBorder="1" applyAlignment="1">
      <alignment horizontal="left" vertical="center"/>
    </xf>
    <xf numFmtId="3" fontId="0" fillId="38" borderId="61" xfId="0" applyNumberFormat="1" applyFont="1" applyFill="1" applyBorder="1" applyAlignment="1">
      <alignment horizontal="center" vertical="center"/>
    </xf>
    <xf numFmtId="3" fontId="0" fillId="38" borderId="11" xfId="0" applyNumberFormat="1" applyFont="1" applyFill="1" applyBorder="1" applyAlignment="1">
      <alignment horizontal="center" vertical="center"/>
    </xf>
    <xf numFmtId="3" fontId="0" fillId="38" borderId="78" xfId="0" applyNumberFormat="1" applyFont="1" applyFill="1" applyBorder="1" applyAlignment="1">
      <alignment horizontal="center" vertical="center"/>
    </xf>
    <xf numFmtId="3" fontId="0" fillId="42" borderId="27" xfId="0" applyNumberFormat="1" applyFont="1" applyFill="1" applyBorder="1" applyAlignment="1">
      <alignment horizontal="center" vertical="center"/>
    </xf>
    <xf numFmtId="3" fontId="0" fillId="38" borderId="33" xfId="0" applyNumberFormat="1" applyFont="1" applyFill="1" applyBorder="1" applyAlignment="1">
      <alignment horizontal="center" vertical="center"/>
    </xf>
    <xf numFmtId="0" fontId="0" fillId="36" borderId="35" xfId="0" applyFill="1" applyBorder="1" applyAlignment="1">
      <alignment horizontal="center" vertical="center"/>
    </xf>
    <xf numFmtId="3" fontId="0" fillId="43" borderId="35" xfId="0" applyNumberFormat="1" applyFont="1" applyFill="1" applyBorder="1" applyAlignment="1">
      <alignment horizontal="center" vertical="center"/>
    </xf>
    <xf numFmtId="0" fontId="0" fillId="43" borderId="35" xfId="0" applyFill="1" applyBorder="1" applyAlignment="1">
      <alignment horizontal="center" vertical="center"/>
    </xf>
    <xf numFmtId="3" fontId="0" fillId="34" borderId="82" xfId="0" applyNumberFormat="1" applyFont="1" applyFill="1" applyBorder="1" applyAlignment="1">
      <alignment horizontal="center" vertical="center"/>
    </xf>
    <xf numFmtId="0" fontId="0" fillId="44" borderId="0" xfId="0" applyFont="1" applyFill="1" applyBorder="1" applyAlignment="1">
      <alignment horizontal="left" vertical="top"/>
    </xf>
    <xf numFmtId="0" fontId="0" fillId="0" borderId="10" xfId="0" applyFont="1" applyFill="1" applyBorder="1" applyAlignment="1">
      <alignment/>
    </xf>
    <xf numFmtId="0" fontId="0" fillId="0" borderId="10" xfId="0" applyFont="1" applyFill="1" applyBorder="1" applyAlignment="1">
      <alignment/>
    </xf>
    <xf numFmtId="3" fontId="5" fillId="34" borderId="58" xfId="0" applyNumberFormat="1" applyFont="1" applyFill="1" applyBorder="1" applyAlignment="1">
      <alignment horizontal="center" vertical="center"/>
    </xf>
    <xf numFmtId="0" fontId="0" fillId="0" borderId="14" xfId="0" applyFont="1" applyBorder="1" applyAlignment="1">
      <alignment/>
    </xf>
    <xf numFmtId="0" fontId="0" fillId="0" borderId="14" xfId="0" applyFont="1" applyBorder="1" applyAlignment="1">
      <alignment/>
    </xf>
    <xf numFmtId="3" fontId="0" fillId="34" borderId="58" xfId="0" applyNumberFormat="1" applyFont="1" applyFill="1" applyBorder="1" applyAlignment="1">
      <alignment horizontal="center" vertical="center"/>
    </xf>
    <xf numFmtId="3" fontId="0" fillId="43" borderId="47" xfId="0" applyNumberFormat="1" applyFont="1" applyFill="1" applyBorder="1" applyAlignment="1">
      <alignment horizontal="center" vertical="center"/>
    </xf>
    <xf numFmtId="3" fontId="0" fillId="43" borderId="48" xfId="0" applyNumberFormat="1" applyFont="1" applyFill="1" applyBorder="1" applyAlignment="1">
      <alignment horizontal="center" vertical="center"/>
    </xf>
    <xf numFmtId="3" fontId="0" fillId="43" borderId="67" xfId="0" applyNumberFormat="1" applyFont="1" applyFill="1" applyBorder="1" applyAlignment="1">
      <alignment horizontal="center" vertical="center"/>
    </xf>
    <xf numFmtId="3" fontId="5" fillId="43" borderId="44" xfId="0" applyNumberFormat="1" applyFont="1" applyFill="1" applyBorder="1" applyAlignment="1">
      <alignment horizontal="center" vertical="center"/>
    </xf>
    <xf numFmtId="3" fontId="5" fillId="45" borderId="54" xfId="0" applyNumberFormat="1" applyFont="1" applyFill="1" applyBorder="1" applyAlignment="1">
      <alignment horizontal="center" vertical="center"/>
    </xf>
    <xf numFmtId="3" fontId="5" fillId="46" borderId="43" xfId="0" applyNumberFormat="1" applyFont="1" applyFill="1" applyBorder="1" applyAlignment="1">
      <alignment horizontal="center" vertical="center"/>
    </xf>
    <xf numFmtId="3" fontId="5" fillId="46" borderId="44" xfId="0" applyNumberFormat="1" applyFont="1" applyFill="1" applyBorder="1" applyAlignment="1">
      <alignment horizontal="center" vertical="center"/>
    </xf>
    <xf numFmtId="3" fontId="0" fillId="46" borderId="43" xfId="0" applyNumberFormat="1" applyFont="1" applyFill="1" applyBorder="1" applyAlignment="1">
      <alignment horizontal="center" vertical="center"/>
    </xf>
    <xf numFmtId="3" fontId="0" fillId="46" borderId="44" xfId="0" applyNumberFormat="1" applyFont="1" applyFill="1" applyBorder="1" applyAlignment="1">
      <alignment horizontal="center" vertical="center"/>
    </xf>
    <xf numFmtId="3" fontId="0" fillId="45" borderId="54" xfId="0" applyNumberFormat="1" applyFont="1" applyFill="1" applyBorder="1" applyAlignment="1">
      <alignment horizontal="center" vertical="center"/>
    </xf>
    <xf numFmtId="3" fontId="0" fillId="43" borderId="44" xfId="0" applyNumberFormat="1" applyFont="1" applyFill="1" applyBorder="1" applyAlignment="1">
      <alignment horizontal="center" vertical="center"/>
    </xf>
    <xf numFmtId="3" fontId="0" fillId="46" borderId="46" xfId="0" applyNumberFormat="1" applyFont="1" applyFill="1" applyBorder="1" applyAlignment="1">
      <alignment horizontal="center" vertical="center"/>
    </xf>
    <xf numFmtId="3" fontId="0" fillId="46" borderId="83" xfId="0" applyNumberFormat="1" applyFont="1" applyFill="1" applyBorder="1" applyAlignment="1">
      <alignment horizontal="center" vertical="center"/>
    </xf>
    <xf numFmtId="3" fontId="0" fillId="43" borderId="74" xfId="0" applyNumberFormat="1" applyFont="1" applyFill="1" applyBorder="1" applyAlignment="1">
      <alignment horizontal="center" vertical="center"/>
    </xf>
    <xf numFmtId="3" fontId="0" fillId="43" borderId="69" xfId="0" applyNumberFormat="1" applyFont="1" applyFill="1" applyBorder="1" applyAlignment="1">
      <alignment horizontal="center" vertical="center"/>
    </xf>
    <xf numFmtId="3" fontId="0" fillId="45" borderId="25" xfId="0" applyNumberFormat="1" applyFont="1" applyFill="1" applyBorder="1" applyAlignment="1">
      <alignment horizontal="center" vertical="center"/>
    </xf>
    <xf numFmtId="3" fontId="0" fillId="46" borderId="84" xfId="0" applyNumberFormat="1" applyFont="1" applyFill="1" applyBorder="1" applyAlignment="1">
      <alignment horizontal="center" vertical="center"/>
    </xf>
    <xf numFmtId="3" fontId="0" fillId="46" borderId="85" xfId="0" applyNumberFormat="1" applyFont="1" applyFill="1" applyBorder="1" applyAlignment="1">
      <alignment horizontal="center" vertical="center"/>
    </xf>
    <xf numFmtId="3" fontId="0" fillId="45" borderId="26" xfId="0" applyNumberFormat="1" applyFont="1" applyFill="1" applyBorder="1" applyAlignment="1">
      <alignment horizontal="center" vertical="center"/>
    </xf>
    <xf numFmtId="3" fontId="0" fillId="43" borderId="85" xfId="0" applyNumberFormat="1" applyFont="1" applyFill="1" applyBorder="1" applyAlignment="1">
      <alignment horizontal="center" vertical="center"/>
    </xf>
    <xf numFmtId="3" fontId="0" fillId="43" borderId="83" xfId="0" applyNumberFormat="1" applyFont="1" applyFill="1" applyBorder="1" applyAlignment="1">
      <alignment horizontal="center" vertical="center"/>
    </xf>
    <xf numFmtId="3" fontId="0" fillId="45" borderId="58" xfId="0" applyNumberFormat="1" applyFont="1" applyFill="1" applyBorder="1" applyAlignment="1">
      <alignment horizontal="center" vertical="center"/>
    </xf>
    <xf numFmtId="3" fontId="0" fillId="46" borderId="47" xfId="0" applyNumberFormat="1" applyFont="1" applyFill="1" applyBorder="1" applyAlignment="1">
      <alignment horizontal="center" vertical="center"/>
    </xf>
    <xf numFmtId="3" fontId="0" fillId="45" borderId="77" xfId="0" applyNumberFormat="1" applyFont="1" applyFill="1" applyBorder="1" applyAlignment="1">
      <alignment horizontal="center" vertical="center"/>
    </xf>
    <xf numFmtId="3" fontId="0" fillId="46" borderId="67" xfId="0" applyNumberFormat="1" applyFont="1" applyFill="1" applyBorder="1" applyAlignment="1">
      <alignment horizontal="center" vertical="center"/>
    </xf>
    <xf numFmtId="3" fontId="0" fillId="43" borderId="62" xfId="0" applyNumberFormat="1" applyFont="1" applyFill="1" applyBorder="1" applyAlignment="1">
      <alignment horizontal="center" vertical="center"/>
    </xf>
    <xf numFmtId="3" fontId="0" fillId="45" borderId="27" xfId="0" applyNumberFormat="1" applyFont="1" applyFill="1" applyBorder="1" applyAlignment="1">
      <alignment horizontal="center" vertical="center"/>
    </xf>
    <xf numFmtId="3" fontId="0" fillId="46" borderId="48" xfId="0" applyNumberFormat="1" applyFont="1" applyFill="1" applyBorder="1" applyAlignment="1">
      <alignment horizontal="center" vertical="center"/>
    </xf>
    <xf numFmtId="3" fontId="0" fillId="0" borderId="0" xfId="0" applyNumberFormat="1" applyFont="1" applyBorder="1" applyAlignment="1">
      <alignment horizontal="center" vertical="center" wrapText="1"/>
    </xf>
    <xf numFmtId="17" fontId="3" fillId="0" borderId="10" xfId="0" applyNumberFormat="1" applyFont="1" applyBorder="1" applyAlignment="1" quotePrefix="1">
      <alignment horizontal="center" vertical="center" wrapText="1"/>
    </xf>
    <xf numFmtId="3" fontId="0" fillId="47" borderId="14" xfId="0" applyNumberFormat="1" applyFill="1" applyBorder="1" applyAlignment="1">
      <alignment vertical="center"/>
    </xf>
    <xf numFmtId="3" fontId="0" fillId="46" borderId="11" xfId="0" applyNumberFormat="1" applyFill="1" applyBorder="1" applyAlignment="1">
      <alignment vertical="center"/>
    </xf>
    <xf numFmtId="3" fontId="0" fillId="48" borderId="14" xfId="0" applyNumberFormat="1" applyFill="1" applyBorder="1" applyAlignment="1">
      <alignment vertical="center"/>
    </xf>
    <xf numFmtId="0" fontId="3" fillId="0" borderId="13" xfId="0" applyFont="1" applyBorder="1" applyAlignment="1" quotePrefix="1">
      <alignment horizontal="center" vertical="center"/>
    </xf>
    <xf numFmtId="3" fontId="0" fillId="47" borderId="28" xfId="0" applyNumberFormat="1" applyFill="1" applyBorder="1" applyAlignment="1">
      <alignment vertical="center"/>
    </xf>
    <xf numFmtId="3" fontId="0" fillId="46" borderId="10" xfId="0" applyNumberFormat="1" applyFill="1" applyBorder="1" applyAlignment="1">
      <alignment vertical="center"/>
    </xf>
    <xf numFmtId="3" fontId="0" fillId="43" borderId="0" xfId="0" applyNumberFormat="1" applyFill="1" applyBorder="1" applyAlignment="1">
      <alignment vertical="center"/>
    </xf>
    <xf numFmtId="3" fontId="0" fillId="43" borderId="10" xfId="0" applyNumberFormat="1" applyFill="1" applyBorder="1" applyAlignment="1">
      <alignment vertical="center"/>
    </xf>
    <xf numFmtId="3" fontId="0" fillId="48" borderId="13" xfId="0" applyNumberFormat="1" applyFont="1" applyFill="1" applyBorder="1" applyAlignment="1">
      <alignment vertical="center"/>
    </xf>
    <xf numFmtId="3" fontId="0" fillId="48" borderId="33" xfId="0" applyNumberFormat="1" applyFont="1" applyFill="1" applyBorder="1" applyAlignment="1">
      <alignment vertical="center"/>
    </xf>
    <xf numFmtId="3" fontId="0" fillId="46" borderId="14" xfId="0" applyNumberFormat="1" applyFill="1" applyBorder="1" applyAlignment="1">
      <alignment vertical="center"/>
    </xf>
    <xf numFmtId="3" fontId="0" fillId="41" borderId="0" xfId="0" applyNumberFormat="1" applyFill="1" applyBorder="1" applyAlignment="1">
      <alignment vertical="center"/>
    </xf>
    <xf numFmtId="3" fontId="0" fillId="41" borderId="10" xfId="0" applyNumberFormat="1" applyFill="1" applyBorder="1" applyAlignment="1">
      <alignment vertical="center"/>
    </xf>
    <xf numFmtId="3" fontId="0" fillId="34" borderId="11" xfId="0" applyNumberFormat="1" applyFont="1" applyFill="1" applyBorder="1" applyAlignment="1">
      <alignment vertical="center"/>
    </xf>
    <xf numFmtId="3" fontId="0" fillId="34" borderId="10" xfId="0" applyNumberFormat="1" applyFont="1" applyFill="1" applyBorder="1" applyAlignment="1">
      <alignment vertical="center"/>
    </xf>
    <xf numFmtId="3" fontId="0" fillId="34" borderId="11" xfId="0" applyNumberFormat="1" applyFont="1" applyFill="1" applyBorder="1" applyAlignment="1">
      <alignment horizontal="center" vertical="center"/>
    </xf>
    <xf numFmtId="3" fontId="0" fillId="34" borderId="0" xfId="0" applyNumberFormat="1" applyFont="1" applyFill="1" applyBorder="1" applyAlignment="1">
      <alignment horizontal="center" vertical="center"/>
    </xf>
    <xf numFmtId="3" fontId="0" fillId="34" borderId="10" xfId="0" applyNumberFormat="1" applyFont="1" applyFill="1" applyBorder="1" applyAlignment="1">
      <alignment horizontal="center" vertical="center"/>
    </xf>
    <xf numFmtId="3" fontId="0" fillId="36" borderId="11" xfId="0" applyNumberFormat="1" applyFont="1" applyFill="1" applyBorder="1" applyAlignment="1">
      <alignment vertical="center"/>
    </xf>
    <xf numFmtId="3" fontId="0" fillId="36" borderId="0" xfId="0" applyNumberFormat="1" applyFont="1" applyFill="1" applyBorder="1" applyAlignment="1">
      <alignment vertical="center"/>
    </xf>
    <xf numFmtId="0" fontId="3" fillId="0" borderId="72" xfId="0" applyFont="1" applyFill="1" applyBorder="1" applyAlignment="1" quotePrefix="1">
      <alignment horizontal="center" vertical="center" wrapText="1"/>
    </xf>
    <xf numFmtId="3" fontId="5" fillId="34" borderId="22" xfId="0" applyNumberFormat="1" applyFont="1" applyFill="1" applyBorder="1" applyAlignment="1">
      <alignment horizontal="center" vertical="center"/>
    </xf>
    <xf numFmtId="0" fontId="9" fillId="0" borderId="0" xfId="0" applyFont="1" applyAlignment="1">
      <alignment wrapText="1"/>
    </xf>
    <xf numFmtId="3" fontId="0" fillId="46" borderId="74" xfId="0" applyNumberFormat="1" applyFont="1" applyFill="1" applyBorder="1" applyAlignment="1">
      <alignment horizontal="center" vertical="center"/>
    </xf>
    <xf numFmtId="3" fontId="0" fillId="46" borderId="69" xfId="0" applyNumberFormat="1" applyFont="1" applyFill="1" applyBorder="1" applyAlignment="1">
      <alignment horizontal="center" vertical="center"/>
    </xf>
    <xf numFmtId="3" fontId="0" fillId="46" borderId="62" xfId="0" applyNumberFormat="1" applyFont="1" applyFill="1" applyBorder="1" applyAlignment="1">
      <alignment horizontal="center" vertical="center"/>
    </xf>
    <xf numFmtId="0" fontId="0" fillId="0" borderId="0" xfId="0" applyFont="1" applyFill="1" applyBorder="1" applyAlignment="1">
      <alignment horizontal="left" vertical="top"/>
    </xf>
    <xf numFmtId="0" fontId="3" fillId="0" borderId="11" xfId="0" applyFont="1" applyFill="1" applyBorder="1" applyAlignment="1" quotePrefix="1">
      <alignment horizontal="center" vertical="center"/>
    </xf>
    <xf numFmtId="0" fontId="3" fillId="0" borderId="14" xfId="0" applyFont="1" applyFill="1" applyBorder="1" applyAlignment="1">
      <alignment vertical="center" wrapText="1"/>
    </xf>
    <xf numFmtId="3" fontId="0" fillId="37" borderId="14" xfId="0" applyNumberFormat="1" applyFont="1" applyFill="1" applyBorder="1" applyAlignment="1">
      <alignment horizontal="center" vertical="center"/>
    </xf>
    <xf numFmtId="3" fontId="0" fillId="37" borderId="14" xfId="0" applyNumberFormat="1" applyFill="1" applyBorder="1" applyAlignment="1">
      <alignment horizontal="center" vertical="center"/>
    </xf>
    <xf numFmtId="3" fontId="0" fillId="36" borderId="11" xfId="0" applyNumberFormat="1" applyFont="1" applyFill="1" applyBorder="1" applyAlignment="1">
      <alignment horizontal="center" vertical="center"/>
    </xf>
    <xf numFmtId="3" fontId="0" fillId="39" borderId="0" xfId="0" applyNumberFormat="1" applyFont="1" applyFill="1" applyBorder="1" applyAlignment="1">
      <alignment horizontal="center" vertical="center"/>
    </xf>
    <xf numFmtId="3" fontId="0" fillId="39" borderId="0" xfId="0" applyNumberFormat="1" applyFont="1" applyFill="1" applyAlignment="1">
      <alignment horizontal="center" vertical="center"/>
    </xf>
    <xf numFmtId="3" fontId="0" fillId="39" borderId="10" xfId="0" applyNumberFormat="1" applyFont="1" applyFill="1" applyBorder="1" applyAlignment="1">
      <alignment horizontal="center" vertical="center"/>
    </xf>
    <xf numFmtId="3" fontId="0" fillId="40" borderId="14" xfId="0" applyNumberFormat="1" applyFont="1" applyFill="1" applyBorder="1" applyAlignment="1">
      <alignment horizontal="center" vertical="center"/>
    </xf>
    <xf numFmtId="3" fontId="0" fillId="40" borderId="14" xfId="0" applyNumberFormat="1" applyFont="1" applyFill="1" applyBorder="1" applyAlignment="1">
      <alignment horizontal="center"/>
    </xf>
    <xf numFmtId="3" fontId="0" fillId="45" borderId="14" xfId="0" applyNumberFormat="1" applyFont="1" applyFill="1" applyBorder="1" applyAlignment="1">
      <alignment horizontal="center"/>
    </xf>
    <xf numFmtId="3" fontId="0" fillId="35" borderId="1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0" xfId="0" applyNumberFormat="1" applyFont="1" applyFill="1" applyAlignment="1">
      <alignment horizontal="center" vertical="center"/>
    </xf>
    <xf numFmtId="3" fontId="0" fillId="0" borderId="55" xfId="0" applyNumberFormat="1" applyFont="1" applyFill="1" applyBorder="1" applyAlignment="1">
      <alignment horizontal="center" vertical="center"/>
    </xf>
    <xf numFmtId="3" fontId="5" fillId="37" borderId="56" xfId="0" applyNumberFormat="1" applyFont="1" applyFill="1" applyBorder="1" applyAlignment="1">
      <alignment horizontal="center" vertical="center"/>
    </xf>
    <xf numFmtId="3" fontId="0" fillId="0" borderId="0" xfId="0" applyNumberFormat="1" applyFont="1" applyBorder="1" applyAlignment="1">
      <alignment horizontal="center"/>
    </xf>
    <xf numFmtId="3" fontId="0" fillId="37" borderId="56" xfId="0" applyNumberFormat="1" applyFont="1" applyFill="1" applyBorder="1" applyAlignment="1">
      <alignment horizontal="center" vertical="center"/>
    </xf>
    <xf numFmtId="3" fontId="0" fillId="36" borderId="10" xfId="0" applyNumberFormat="1" applyFont="1" applyFill="1" applyBorder="1" applyAlignment="1">
      <alignment/>
    </xf>
    <xf numFmtId="3" fontId="0" fillId="38" borderId="11" xfId="0" applyNumberFormat="1" applyFont="1" applyFill="1" applyBorder="1" applyAlignment="1">
      <alignment/>
    </xf>
    <xf numFmtId="3" fontId="0" fillId="38" borderId="0" xfId="0" applyNumberFormat="1" applyFont="1" applyFill="1" applyBorder="1" applyAlignment="1">
      <alignment/>
    </xf>
    <xf numFmtId="3" fontId="0" fillId="49" borderId="25" xfId="0" applyNumberFormat="1" applyFont="1" applyFill="1" applyBorder="1" applyAlignment="1">
      <alignment vertical="center"/>
    </xf>
    <xf numFmtId="3" fontId="0" fillId="49" borderId="26" xfId="0" applyNumberFormat="1" applyFont="1" applyFill="1" applyBorder="1" applyAlignment="1">
      <alignment vertical="center"/>
    </xf>
    <xf numFmtId="3" fontId="0" fillId="49" borderId="27" xfId="0" applyNumberFormat="1" applyFont="1" applyFill="1" applyBorder="1" applyAlignment="1">
      <alignment vertical="center"/>
    </xf>
    <xf numFmtId="3" fontId="0" fillId="33" borderId="25" xfId="0" applyNumberFormat="1" applyFont="1" applyFill="1" applyBorder="1" applyAlignment="1">
      <alignment vertical="center"/>
    </xf>
    <xf numFmtId="3" fontId="0" fillId="33" borderId="26" xfId="0" applyNumberFormat="1" applyFont="1" applyFill="1" applyBorder="1" applyAlignment="1">
      <alignment vertical="center"/>
    </xf>
    <xf numFmtId="3" fontId="0" fillId="33" borderId="27" xfId="0" applyNumberFormat="1" applyFont="1" applyFill="1" applyBorder="1" applyAlignment="1">
      <alignment vertical="center"/>
    </xf>
    <xf numFmtId="3" fontId="0" fillId="0" borderId="0" xfId="0" applyNumberFormat="1" applyAlignment="1">
      <alignment horizontal="center" vertical="center"/>
    </xf>
    <xf numFmtId="16" fontId="5" fillId="36" borderId="21" xfId="0" applyNumberFormat="1" applyFont="1" applyFill="1" applyBorder="1" applyAlignment="1" quotePrefix="1">
      <alignment horizontal="center" vertical="center" wrapText="1"/>
    </xf>
    <xf numFmtId="16" fontId="11" fillId="36" borderId="18" xfId="0" applyNumberFormat="1" applyFont="1" applyFill="1" applyBorder="1" applyAlignment="1">
      <alignment vertical="center" wrapText="1"/>
    </xf>
    <xf numFmtId="0" fontId="5" fillId="37" borderId="56" xfId="0" applyFont="1" applyFill="1" applyBorder="1" applyAlignment="1">
      <alignment horizontal="center" vertical="center"/>
    </xf>
    <xf numFmtId="3" fontId="0" fillId="37" borderId="28" xfId="0" applyNumberFormat="1" applyFill="1" applyBorder="1" applyAlignment="1">
      <alignment horizontal="center" vertical="center"/>
    </xf>
    <xf numFmtId="3" fontId="0" fillId="34" borderId="14" xfId="0" applyNumberFormat="1" applyFill="1" applyBorder="1" applyAlignment="1">
      <alignment horizontal="center" vertical="center"/>
    </xf>
    <xf numFmtId="3" fontId="0" fillId="36" borderId="14" xfId="0" applyNumberFormat="1" applyFill="1" applyBorder="1" applyAlignment="1">
      <alignment horizontal="center" vertical="center"/>
    </xf>
    <xf numFmtId="3" fontId="0" fillId="45" borderId="14" xfId="0" applyNumberFormat="1" applyFill="1" applyBorder="1" applyAlignment="1">
      <alignment horizontal="center" vertical="center"/>
    </xf>
    <xf numFmtId="3" fontId="0" fillId="35" borderId="33" xfId="0" applyNumberFormat="1" applyFont="1" applyFill="1" applyBorder="1" applyAlignment="1">
      <alignment horizontal="center" vertical="center"/>
    </xf>
    <xf numFmtId="3" fontId="0" fillId="0" borderId="37" xfId="0" applyNumberFormat="1" applyFont="1" applyBorder="1" applyAlignment="1">
      <alignment horizontal="center" vertical="center"/>
    </xf>
    <xf numFmtId="0" fontId="3" fillId="0" borderId="75" xfId="0" applyFont="1" applyBorder="1" applyAlignment="1">
      <alignment horizontal="left" vertical="center"/>
    </xf>
    <xf numFmtId="0" fontId="3" fillId="0" borderId="34" xfId="0" applyFont="1" applyBorder="1" applyAlignment="1">
      <alignment horizontal="left" vertical="center"/>
    </xf>
    <xf numFmtId="0" fontId="3" fillId="0" borderId="86" xfId="0" applyFont="1" applyBorder="1" applyAlignment="1">
      <alignment horizontal="left" vertical="center" wrapText="1"/>
    </xf>
    <xf numFmtId="0" fontId="3" fillId="0" borderId="75" xfId="0" applyFont="1" applyBorder="1" applyAlignment="1">
      <alignment horizontal="left" vertical="center" wrapText="1"/>
    </xf>
    <xf numFmtId="0" fontId="5" fillId="47" borderId="56" xfId="0" applyFont="1" applyFill="1" applyBorder="1" applyAlignment="1">
      <alignment horizontal="center" vertical="center"/>
    </xf>
    <xf numFmtId="0" fontId="5" fillId="49" borderId="19" xfId="0" applyFont="1" applyFill="1" applyBorder="1" applyAlignment="1">
      <alignment vertical="center"/>
    </xf>
    <xf numFmtId="3" fontId="0" fillId="49" borderId="56" xfId="0" applyNumberFormat="1" applyFont="1" applyFill="1" applyBorder="1" applyAlignment="1">
      <alignment horizontal="center" vertical="center"/>
    </xf>
    <xf numFmtId="3" fontId="0" fillId="37" borderId="21" xfId="0" applyNumberFormat="1" applyFont="1" applyFill="1" applyBorder="1" applyAlignment="1">
      <alignment horizontal="center" vertical="center"/>
    </xf>
    <xf numFmtId="3" fontId="0" fillId="37" borderId="22" xfId="0" applyNumberFormat="1" applyFont="1" applyFill="1" applyBorder="1" applyAlignment="1">
      <alignment horizontal="center" vertical="center"/>
    </xf>
    <xf numFmtId="3" fontId="0" fillId="49" borderId="16" xfId="0" applyNumberFormat="1" applyFont="1" applyFill="1" applyBorder="1" applyAlignment="1">
      <alignment vertical="center"/>
    </xf>
    <xf numFmtId="3" fontId="0" fillId="49" borderId="23" xfId="0" applyNumberFormat="1" applyFont="1" applyFill="1" applyBorder="1" applyAlignment="1">
      <alignment vertical="center"/>
    </xf>
    <xf numFmtId="3" fontId="0" fillId="49" borderId="19" xfId="0" applyNumberFormat="1" applyFont="1" applyFill="1" applyBorder="1" applyAlignment="1">
      <alignment vertical="center"/>
    </xf>
    <xf numFmtId="3" fontId="0" fillId="49" borderId="18" xfId="0" applyNumberFormat="1" applyFont="1" applyFill="1" applyBorder="1" applyAlignment="1">
      <alignment vertical="center"/>
    </xf>
    <xf numFmtId="3" fontId="0" fillId="49" borderId="17" xfId="0" applyNumberFormat="1" applyFont="1" applyFill="1" applyBorder="1" applyAlignment="1">
      <alignment vertical="center"/>
    </xf>
    <xf numFmtId="3" fontId="0" fillId="49" borderId="0" xfId="0" applyNumberFormat="1" applyFont="1" applyFill="1" applyBorder="1" applyAlignment="1">
      <alignment vertical="center"/>
    </xf>
    <xf numFmtId="3" fontId="0" fillId="49" borderId="24" xfId="0" applyNumberFormat="1" applyFont="1" applyFill="1" applyBorder="1" applyAlignment="1">
      <alignment vertical="center"/>
    </xf>
    <xf numFmtId="3" fontId="0" fillId="49" borderId="13" xfId="0" applyNumberFormat="1" applyFont="1" applyFill="1" applyBorder="1" applyAlignment="1">
      <alignment vertical="center"/>
    </xf>
    <xf numFmtId="3" fontId="0" fillId="49" borderId="20" xfId="0" applyNumberFormat="1" applyFont="1" applyFill="1" applyBorder="1" applyAlignment="1">
      <alignment vertical="center"/>
    </xf>
    <xf numFmtId="0" fontId="3" fillId="0" borderId="73" xfId="0" applyFont="1" applyBorder="1" applyAlignment="1">
      <alignment horizontal="left" vertical="center"/>
    </xf>
    <xf numFmtId="0" fontId="3" fillId="0" borderId="30" xfId="0" applyFont="1" applyBorder="1" applyAlignment="1">
      <alignment horizontal="left" vertical="center"/>
    </xf>
    <xf numFmtId="3" fontId="0" fillId="34" borderId="23" xfId="0" applyNumberFormat="1" applyFont="1" applyFill="1" applyBorder="1" applyAlignment="1">
      <alignment horizontal="center" vertical="center"/>
    </xf>
    <xf numFmtId="3" fontId="0" fillId="34" borderId="24" xfId="0" applyNumberFormat="1" applyFont="1" applyFill="1" applyBorder="1" applyAlignment="1">
      <alignment horizontal="center" vertical="center"/>
    </xf>
    <xf numFmtId="0" fontId="0" fillId="0" borderId="0" xfId="0" applyFont="1" applyFill="1" applyBorder="1" applyAlignment="1" quotePrefix="1">
      <alignment horizontal="right" vertical="top" wrapText="1"/>
    </xf>
    <xf numFmtId="0" fontId="5" fillId="37" borderId="21" xfId="0" applyFont="1" applyFill="1" applyBorder="1" applyAlignment="1">
      <alignment horizontal="center" vertical="center"/>
    </xf>
    <xf numFmtId="3" fontId="0" fillId="49" borderId="21" xfId="0" applyNumberFormat="1" applyFont="1" applyFill="1" applyBorder="1" applyAlignment="1">
      <alignment horizontal="center" vertical="center"/>
    </xf>
    <xf numFmtId="0" fontId="3" fillId="0" borderId="28" xfId="0" applyFont="1" applyBorder="1" applyAlignment="1">
      <alignment horizontal="left" vertical="center"/>
    </xf>
    <xf numFmtId="0" fontId="3" fillId="0" borderId="14" xfId="0" applyFont="1" applyBorder="1" applyAlignment="1">
      <alignment horizontal="left" vertical="center"/>
    </xf>
    <xf numFmtId="0" fontId="3" fillId="0" borderId="18" xfId="0" applyFont="1" applyBorder="1" applyAlignment="1">
      <alignment horizontal="left" vertical="center"/>
    </xf>
    <xf numFmtId="0" fontId="46" fillId="0" borderId="0" xfId="0" applyFont="1" applyAlignment="1">
      <alignment/>
    </xf>
    <xf numFmtId="0" fontId="3" fillId="0" borderId="52" xfId="0" applyFont="1" applyBorder="1" applyAlignment="1">
      <alignment horizontal="left" vertical="center" wrapText="1"/>
    </xf>
    <xf numFmtId="0" fontId="3" fillId="0" borderId="72" xfId="0" applyFont="1" applyBorder="1" applyAlignment="1">
      <alignment horizontal="left" vertical="center" wrapText="1"/>
    </xf>
    <xf numFmtId="0" fontId="3" fillId="0" borderId="33" xfId="0" applyFont="1" applyBorder="1" applyAlignment="1">
      <alignment horizontal="left" vertical="center"/>
    </xf>
    <xf numFmtId="0" fontId="0" fillId="0" borderId="0" xfId="0" applyFont="1" applyAlignment="1">
      <alignment horizontal="left"/>
    </xf>
    <xf numFmtId="3" fontId="0" fillId="49" borderId="21" xfId="0" applyNumberFormat="1" applyFont="1" applyFill="1" applyBorder="1" applyAlignment="1">
      <alignment vertical="center"/>
    </xf>
    <xf numFmtId="3" fontId="0" fillId="49" borderId="22" xfId="0" applyNumberFormat="1" applyFont="1" applyFill="1" applyBorder="1" applyAlignment="1">
      <alignment vertical="center"/>
    </xf>
    <xf numFmtId="3" fontId="0" fillId="49" borderId="29" xfId="0" applyNumberFormat="1" applyFont="1" applyFill="1" applyBorder="1" applyAlignment="1">
      <alignment vertical="center"/>
    </xf>
    <xf numFmtId="0" fontId="4" fillId="0" borderId="32"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textRotation="90"/>
    </xf>
    <xf numFmtId="0" fontId="3" fillId="0" borderId="72" xfId="0" applyFont="1" applyFill="1" applyBorder="1" applyAlignment="1">
      <alignment horizontal="center" vertical="center" textRotation="90"/>
    </xf>
    <xf numFmtId="0" fontId="3" fillId="0" borderId="75" xfId="0" applyFont="1" applyFill="1" applyBorder="1" applyAlignment="1">
      <alignment horizontal="center" vertical="center" textRotation="90"/>
    </xf>
    <xf numFmtId="0" fontId="4" fillId="0" borderId="31" xfId="0" applyFont="1" applyFill="1" applyBorder="1" applyAlignment="1">
      <alignment horizontal="center" vertical="center" textRotation="90"/>
    </xf>
    <xf numFmtId="0" fontId="4" fillId="0" borderId="59" xfId="0" applyFont="1" applyFill="1" applyBorder="1" applyAlignment="1">
      <alignment horizontal="center" vertical="center" textRotation="90"/>
    </xf>
    <xf numFmtId="0" fontId="4" fillId="0" borderId="60" xfId="0" applyFont="1" applyFill="1" applyBorder="1" applyAlignment="1">
      <alignment horizontal="center" vertical="center" textRotation="90"/>
    </xf>
    <xf numFmtId="0" fontId="3" fillId="0" borderId="11" xfId="0" applyFont="1" applyFill="1" applyBorder="1" applyAlignment="1">
      <alignment horizontal="center" vertical="center" textRotation="90"/>
    </xf>
    <xf numFmtId="0" fontId="3" fillId="0" borderId="0" xfId="0" applyFont="1" applyFill="1" applyBorder="1" applyAlignment="1">
      <alignment horizontal="center" vertical="center" textRotation="90"/>
    </xf>
    <xf numFmtId="0" fontId="3" fillId="0" borderId="10" xfId="0" applyFont="1" applyFill="1" applyBorder="1" applyAlignment="1">
      <alignment horizontal="center" vertical="center" textRotation="90"/>
    </xf>
    <xf numFmtId="0" fontId="4" fillId="0" borderId="14" xfId="0" applyFont="1" applyFill="1" applyBorder="1" applyAlignment="1">
      <alignment horizontal="center" vertical="center" textRotation="90" wrapText="1"/>
    </xf>
    <xf numFmtId="0" fontId="3" fillId="0" borderId="11" xfId="0" applyFont="1" applyFill="1" applyBorder="1" applyAlignment="1" quotePrefix="1">
      <alignment horizontal="center" vertical="center"/>
    </xf>
    <xf numFmtId="0" fontId="3" fillId="0" borderId="0" xfId="0" applyFont="1" applyFill="1" applyBorder="1" applyAlignment="1" quotePrefix="1">
      <alignment horizontal="center" vertical="center"/>
    </xf>
    <xf numFmtId="0" fontId="3" fillId="0" borderId="10" xfId="0" applyFont="1" applyFill="1" applyBorder="1" applyAlignment="1" quotePrefix="1">
      <alignment horizontal="center" vertical="center"/>
    </xf>
    <xf numFmtId="0" fontId="3" fillId="0" borderId="12"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3" fillId="0" borderId="75" xfId="0" applyFont="1" applyFill="1" applyBorder="1" applyAlignment="1">
      <alignment horizontal="center" vertical="center" textRotation="90" wrapText="1"/>
    </xf>
    <xf numFmtId="0" fontId="3" fillId="0" borderId="15" xfId="0" applyFont="1" applyFill="1" applyBorder="1" applyAlignment="1">
      <alignment vertical="center" textRotation="90" wrapText="1"/>
    </xf>
    <xf numFmtId="0" fontId="3" fillId="0" borderId="15" xfId="0" applyFont="1" applyFill="1" applyBorder="1" applyAlignment="1">
      <alignment horizontal="center" vertical="center" textRotation="90"/>
    </xf>
    <xf numFmtId="0" fontId="4" fillId="0" borderId="14" xfId="0" applyFont="1" applyFill="1" applyBorder="1" applyAlignment="1">
      <alignment horizontal="center" vertical="center" textRotation="90"/>
    </xf>
    <xf numFmtId="3" fontId="5" fillId="49" borderId="25" xfId="0" applyNumberFormat="1" applyFont="1" applyFill="1" applyBorder="1" applyAlignment="1">
      <alignment horizontal="center" vertical="center"/>
    </xf>
    <xf numFmtId="3" fontId="5" fillId="49" borderId="26" xfId="0" applyNumberFormat="1" applyFont="1" applyFill="1" applyBorder="1" applyAlignment="1">
      <alignment horizontal="center" vertical="center"/>
    </xf>
    <xf numFmtId="3" fontId="5" fillId="49" borderId="27"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31" xfId="0" applyFont="1" applyFill="1" applyBorder="1" applyAlignment="1">
      <alignment horizontal="center" vertical="center" textRotation="90" wrapText="1"/>
    </xf>
    <xf numFmtId="0" fontId="4" fillId="0" borderId="59" xfId="0" applyFont="1" applyFill="1" applyBorder="1" applyAlignment="1">
      <alignment horizontal="center" vertical="center" textRotation="90" wrapText="1"/>
    </xf>
    <xf numFmtId="0" fontId="4" fillId="0" borderId="6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3" fontId="0" fillId="34" borderId="11" xfId="0" applyNumberFormat="1" applyFont="1" applyFill="1" applyBorder="1" applyAlignment="1">
      <alignment horizontal="center" vertical="center"/>
    </xf>
    <xf numFmtId="3" fontId="0" fillId="34" borderId="0" xfId="0" applyNumberFormat="1" applyFont="1" applyFill="1" applyBorder="1" applyAlignment="1">
      <alignment horizontal="center" vertical="center"/>
    </xf>
    <xf numFmtId="3" fontId="0" fillId="34" borderId="10" xfId="0" applyNumberFormat="1" applyFont="1" applyFill="1" applyBorder="1" applyAlignment="1">
      <alignment horizontal="center" vertical="center"/>
    </xf>
    <xf numFmtId="0" fontId="3" fillId="0" borderId="14" xfId="0" applyFont="1" applyFill="1" applyBorder="1" applyAlignment="1" quotePrefix="1">
      <alignment horizontal="center" vertical="center"/>
    </xf>
    <xf numFmtId="0" fontId="3" fillId="0" borderId="18" xfId="0" applyFont="1" applyFill="1" applyBorder="1" applyAlignment="1">
      <alignment horizontal="center" vertical="center" textRotation="90" wrapText="1"/>
    </xf>
    <xf numFmtId="0" fontId="3" fillId="0" borderId="11" xfId="0" applyFont="1" applyFill="1" applyBorder="1" applyAlignment="1" quotePrefix="1">
      <alignment horizontal="right" vertical="center" textRotation="90"/>
    </xf>
    <xf numFmtId="0" fontId="3" fillId="0" borderId="0" xfId="0" applyFont="1" applyFill="1" applyBorder="1" applyAlignment="1" quotePrefix="1">
      <alignment horizontal="right" vertical="center" textRotation="90"/>
    </xf>
    <xf numFmtId="0" fontId="3" fillId="0" borderId="10" xfId="0" applyFont="1" applyFill="1" applyBorder="1" applyAlignment="1" quotePrefix="1">
      <alignment horizontal="right" vertical="center" textRotation="90"/>
    </xf>
    <xf numFmtId="0" fontId="4" fillId="0" borderId="0"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16" xfId="0" applyFont="1" applyFill="1" applyBorder="1" applyAlignment="1">
      <alignment horizontal="center" vertical="center" textRotation="90"/>
    </xf>
    <xf numFmtId="0" fontId="4" fillId="0" borderId="23" xfId="0" applyFont="1" applyFill="1" applyBorder="1" applyAlignment="1">
      <alignment horizontal="center" vertical="center" textRotation="90"/>
    </xf>
    <xf numFmtId="0" fontId="4" fillId="0" borderId="19" xfId="0" applyFont="1" applyFill="1" applyBorder="1" applyAlignment="1">
      <alignment horizontal="center" vertical="center" textRotation="90"/>
    </xf>
    <xf numFmtId="0" fontId="3" fillId="0" borderId="18" xfId="0" applyFont="1" applyFill="1" applyBorder="1" applyAlignment="1">
      <alignment horizontal="center" vertical="center" textRotation="90"/>
    </xf>
    <xf numFmtId="0" fontId="3" fillId="0" borderId="13" xfId="0" applyFont="1" applyFill="1" applyBorder="1" applyAlignment="1">
      <alignment horizontal="center" vertical="center" textRotation="90"/>
    </xf>
    <xf numFmtId="0" fontId="3" fillId="0" borderId="18" xfId="0" applyFont="1" applyFill="1" applyBorder="1" applyAlignment="1">
      <alignment horizontal="center" vertical="center"/>
    </xf>
    <xf numFmtId="0" fontId="3" fillId="0" borderId="71" xfId="0" applyFont="1" applyFill="1" applyBorder="1" applyAlignment="1">
      <alignment horizontal="center" vertical="center" textRotation="90" wrapText="1"/>
    </xf>
    <xf numFmtId="0" fontId="4" fillId="0" borderId="18" xfId="0" applyFont="1" applyFill="1" applyBorder="1" applyAlignment="1">
      <alignment horizontal="center" vertical="center" textRotation="90" wrapText="1"/>
    </xf>
    <xf numFmtId="3" fontId="5" fillId="34" borderId="54"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 fillId="0" borderId="74" xfId="0" applyFont="1" applyBorder="1" applyAlignment="1">
      <alignment horizontal="center"/>
    </xf>
    <xf numFmtId="0" fontId="4" fillId="0" borderId="69" xfId="0" applyFont="1" applyBorder="1" applyAlignment="1">
      <alignment horizontal="center"/>
    </xf>
    <xf numFmtId="3" fontId="0" fillId="36" borderId="11" xfId="0" applyNumberFormat="1" applyFont="1" applyFill="1" applyBorder="1" applyAlignment="1">
      <alignment horizontal="center" vertical="center"/>
    </xf>
    <xf numFmtId="3" fontId="0" fillId="36" borderId="0" xfId="0" applyNumberFormat="1" applyFont="1" applyFill="1" applyBorder="1" applyAlignment="1">
      <alignment horizontal="center" vertical="center"/>
    </xf>
    <xf numFmtId="3" fontId="0" fillId="36" borderId="10" xfId="0" applyNumberFormat="1" applyFont="1" applyFill="1" applyBorder="1" applyAlignment="1">
      <alignment horizontal="center" vertical="center"/>
    </xf>
    <xf numFmtId="3" fontId="0" fillId="39" borderId="0" xfId="0" applyNumberFormat="1" applyFont="1" applyFill="1" applyBorder="1" applyAlignment="1">
      <alignment horizontal="center" vertical="center"/>
    </xf>
    <xf numFmtId="3" fontId="0" fillId="39" borderId="10" xfId="0" applyNumberFormat="1" applyFont="1" applyFill="1" applyBorder="1" applyAlignment="1">
      <alignment horizontal="center" vertical="center"/>
    </xf>
    <xf numFmtId="0" fontId="3" fillId="0" borderId="23" xfId="0" applyFont="1" applyBorder="1" applyAlignment="1">
      <alignment horizontal="center"/>
    </xf>
    <xf numFmtId="0" fontId="3" fillId="0" borderId="24" xfId="0" applyFont="1" applyBorder="1" applyAlignment="1">
      <alignment horizontal="center"/>
    </xf>
    <xf numFmtId="0" fontId="0" fillId="49" borderId="25" xfId="0" applyNumberFormat="1" applyFont="1" applyFill="1" applyBorder="1" applyAlignment="1" quotePrefix="1">
      <alignment horizontal="center" vertical="center"/>
    </xf>
    <xf numFmtId="0" fontId="0" fillId="49" borderId="26" xfId="0" applyNumberFormat="1" applyFont="1" applyFill="1" applyBorder="1" applyAlignment="1" quotePrefix="1">
      <alignment horizontal="center" vertical="center"/>
    </xf>
    <xf numFmtId="0" fontId="0" fillId="49" borderId="26" xfId="0" applyNumberFormat="1" applyFont="1" applyFill="1" applyBorder="1" applyAlignment="1">
      <alignment horizontal="center" vertical="center"/>
    </xf>
    <xf numFmtId="0" fontId="3" fillId="0" borderId="31"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xf>
    <xf numFmtId="0" fontId="3" fillId="0" borderId="72" xfId="0" applyFont="1" applyBorder="1" applyAlignment="1">
      <alignment horizontal="center" vertical="center"/>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2"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75" xfId="0" applyFont="1" applyBorder="1" applyAlignment="1">
      <alignment horizontal="center" vertical="center"/>
    </xf>
    <xf numFmtId="0" fontId="3" fillId="0" borderId="60" xfId="0" applyFont="1" applyBorder="1" applyAlignment="1">
      <alignment horizontal="center" vertical="center" wrapText="1"/>
    </xf>
    <xf numFmtId="0" fontId="3" fillId="0" borderId="39" xfId="0" applyFont="1" applyBorder="1" applyAlignment="1">
      <alignment horizontal="center" vertical="center"/>
    </xf>
    <xf numFmtId="0" fontId="3" fillId="0" borderId="87" xfId="0" applyFont="1" applyBorder="1" applyAlignment="1">
      <alignment horizontal="center" vertical="center"/>
    </xf>
    <xf numFmtId="0" fontId="3" fillId="0" borderId="39"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35" xfId="0" applyFont="1" applyBorder="1" applyAlignment="1">
      <alignment horizontal="center" vertical="center"/>
    </xf>
    <xf numFmtId="0" fontId="3" fillId="0" borderId="3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46" xfId="0" applyFont="1" applyBorder="1" applyAlignment="1">
      <alignment horizontal="center" vertical="center" textRotation="90" wrapText="1"/>
    </xf>
    <xf numFmtId="0" fontId="3" fillId="0" borderId="47" xfId="0" applyFont="1" applyBorder="1" applyAlignment="1">
      <alignment horizontal="center" vertical="center" textRotation="90" wrapText="1"/>
    </xf>
    <xf numFmtId="0" fontId="3" fillId="0" borderId="67"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59" xfId="0" applyFont="1" applyFill="1" applyBorder="1" applyAlignment="1">
      <alignment horizontal="center" wrapText="1"/>
    </xf>
    <xf numFmtId="0" fontId="3" fillId="0" borderId="0" xfId="0" applyFont="1" applyFill="1" applyBorder="1" applyAlignment="1">
      <alignment horizontal="center" wrapText="1"/>
    </xf>
    <xf numFmtId="0" fontId="3" fillId="0" borderId="24" xfId="0" applyFont="1" applyFill="1" applyBorder="1" applyAlignment="1">
      <alignment horizontal="center" wrapText="1"/>
    </xf>
    <xf numFmtId="0" fontId="3" fillId="0" borderId="82"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alignment horizont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0" fillId="33" borderId="30" xfId="0" applyFill="1" applyBorder="1" applyAlignment="1">
      <alignment horizontal="center" vertical="center"/>
    </xf>
    <xf numFmtId="0" fontId="0" fillId="33" borderId="78" xfId="0" applyFill="1" applyBorder="1" applyAlignment="1">
      <alignment horizontal="center" vertical="center"/>
    </xf>
    <xf numFmtId="0" fontId="0" fillId="33" borderId="35" xfId="0" applyFill="1" applyBorder="1" applyAlignment="1">
      <alignment horizontal="center" vertical="center"/>
    </xf>
    <xf numFmtId="0" fontId="0" fillId="33" borderId="48" xfId="0" applyFill="1" applyBorder="1" applyAlignment="1">
      <alignment horizontal="center" vertical="center"/>
    </xf>
    <xf numFmtId="0" fontId="4" fillId="0" borderId="16" xfId="0" applyFont="1" applyBorder="1" applyAlignment="1">
      <alignment horizontal="center"/>
    </xf>
    <xf numFmtId="0" fontId="4" fillId="0" borderId="18" xfId="0" applyFont="1" applyBorder="1" applyAlignment="1">
      <alignment horizontal="center"/>
    </xf>
    <xf numFmtId="0" fontId="4" fillId="0" borderId="17" xfId="0" applyFont="1" applyBorder="1" applyAlignment="1">
      <alignment horizontal="center"/>
    </xf>
    <xf numFmtId="0" fontId="0" fillId="33" borderId="41"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32" xfId="0" applyFill="1" applyBorder="1" applyAlignment="1">
      <alignment horizontal="center" vertical="center"/>
    </xf>
    <xf numFmtId="0" fontId="0" fillId="33" borderId="31" xfId="0" applyFill="1" applyBorder="1" applyAlignment="1">
      <alignment horizontal="center" vertical="center"/>
    </xf>
    <xf numFmtId="0" fontId="4" fillId="0" borderId="16" xfId="0" applyFont="1" applyFill="1" applyBorder="1" applyAlignment="1">
      <alignment horizontal="center"/>
    </xf>
    <xf numFmtId="0" fontId="4" fillId="0" borderId="18" xfId="0" applyFont="1" applyFill="1" applyBorder="1" applyAlignment="1">
      <alignment horizontal="center"/>
    </xf>
    <xf numFmtId="0" fontId="4" fillId="0" borderId="17" xfId="0" applyFont="1" applyFill="1" applyBorder="1" applyAlignment="1">
      <alignment horizontal="center"/>
    </xf>
    <xf numFmtId="0" fontId="3" fillId="0" borderId="23" xfId="0" applyFont="1" applyFill="1" applyBorder="1" applyAlignment="1">
      <alignment horizontal="center"/>
    </xf>
    <xf numFmtId="0" fontId="3" fillId="0" borderId="0" xfId="0" applyFont="1" applyFill="1" applyBorder="1" applyAlignment="1">
      <alignment horizontal="center"/>
    </xf>
    <xf numFmtId="0" fontId="3" fillId="0" borderId="24" xfId="0" applyFont="1" applyFill="1" applyBorder="1" applyAlignment="1">
      <alignment horizontal="center"/>
    </xf>
    <xf numFmtId="0" fontId="5" fillId="35" borderId="21" xfId="0" applyFont="1" applyFill="1" applyBorder="1" applyAlignment="1">
      <alignment horizontal="center"/>
    </xf>
    <xf numFmtId="0" fontId="5" fillId="35" borderId="29" xfId="0" applyFont="1" applyFill="1" applyBorder="1" applyAlignment="1">
      <alignment horizontal="center"/>
    </xf>
    <xf numFmtId="0" fontId="5" fillId="35" borderId="22" xfId="0" applyFont="1" applyFill="1" applyBorder="1" applyAlignment="1">
      <alignment horizontal="center"/>
    </xf>
    <xf numFmtId="3" fontId="5" fillId="36" borderId="81" xfId="0" applyNumberFormat="1" applyFont="1" applyFill="1" applyBorder="1" applyAlignment="1">
      <alignment horizontal="center" vertical="center"/>
    </xf>
    <xf numFmtId="3" fontId="5" fillId="36" borderId="34" xfId="0" applyNumberFormat="1" applyFont="1" applyFill="1" applyBorder="1" applyAlignment="1">
      <alignment horizontal="center" vertical="center"/>
    </xf>
    <xf numFmtId="3" fontId="5" fillId="38" borderId="61" xfId="0" applyNumberFormat="1" applyFont="1" applyFill="1" applyBorder="1" applyAlignment="1">
      <alignment horizontal="center" vertical="center"/>
    </xf>
    <xf numFmtId="3" fontId="5" fillId="38" borderId="33" xfId="0" applyNumberFormat="1" applyFont="1" applyFill="1" applyBorder="1" applyAlignment="1">
      <alignment horizontal="center" vertical="center"/>
    </xf>
    <xf numFmtId="3" fontId="5" fillId="38" borderId="79" xfId="0" applyNumberFormat="1"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2" xfId="0" applyFont="1" applyFill="1" applyBorder="1" applyAlignment="1">
      <alignment horizontal="center" vertical="center" wrapText="1"/>
    </xf>
    <xf numFmtId="3" fontId="5" fillId="34" borderId="74" xfId="0" applyNumberFormat="1" applyFont="1" applyFill="1" applyBorder="1" applyAlignment="1">
      <alignment horizontal="center" vertical="center"/>
    </xf>
    <xf numFmtId="3" fontId="5" fillId="34" borderId="67" xfId="0" applyNumberFormat="1" applyFont="1" applyFill="1" applyBorder="1" applyAlignment="1">
      <alignment horizontal="center" vertical="center"/>
    </xf>
    <xf numFmtId="3" fontId="0" fillId="36" borderId="11" xfId="0" applyNumberFormat="1" applyFont="1" applyFill="1" applyBorder="1" applyAlignment="1">
      <alignment vertical="center"/>
    </xf>
    <xf numFmtId="3" fontId="0" fillId="36" borderId="0" xfId="0" applyNumberFormat="1" applyFont="1" applyFill="1" applyBorder="1" applyAlignment="1">
      <alignment vertical="center"/>
    </xf>
    <xf numFmtId="3" fontId="0" fillId="36" borderId="10" xfId="0" applyNumberFormat="1" applyFont="1" applyFill="1" applyBorder="1" applyAlignment="1">
      <alignment vertical="center"/>
    </xf>
    <xf numFmtId="3" fontId="0" fillId="38" borderId="11" xfId="0" applyNumberFormat="1" applyFont="1" applyFill="1" applyBorder="1" applyAlignment="1">
      <alignment vertical="center"/>
    </xf>
    <xf numFmtId="3" fontId="0" fillId="38" borderId="0" xfId="0" applyNumberFormat="1" applyFont="1" applyFill="1" applyBorder="1" applyAlignment="1">
      <alignment vertical="center"/>
    </xf>
    <xf numFmtId="3" fontId="0" fillId="38" borderId="10" xfId="0" applyNumberFormat="1" applyFont="1" applyFill="1" applyBorder="1" applyAlignment="1">
      <alignment vertical="center"/>
    </xf>
    <xf numFmtId="3" fontId="5" fillId="34" borderId="16" xfId="0" applyNumberFormat="1" applyFont="1" applyFill="1" applyBorder="1" applyAlignment="1">
      <alignment horizontal="center" vertical="center"/>
    </xf>
    <xf numFmtId="3" fontId="5" fillId="34" borderId="27" xfId="0" applyNumberFormat="1" applyFont="1" applyFill="1" applyBorder="1" applyAlignment="1">
      <alignment horizontal="center" vertical="center"/>
    </xf>
    <xf numFmtId="0" fontId="3" fillId="0" borderId="87"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5" xfId="0" applyFont="1" applyFill="1" applyBorder="1" applyAlignment="1">
      <alignment horizontal="center" vertical="center" wrapText="1"/>
    </xf>
    <xf numFmtId="3" fontId="5" fillId="36" borderId="23" xfId="0" applyNumberFormat="1" applyFont="1" applyFill="1" applyBorder="1" applyAlignment="1">
      <alignment horizontal="center" vertical="center"/>
    </xf>
    <xf numFmtId="3" fontId="5" fillId="36" borderId="24" xfId="0" applyNumberFormat="1" applyFont="1" applyFill="1" applyBorder="1" applyAlignment="1">
      <alignment horizontal="center" vertical="center"/>
    </xf>
    <xf numFmtId="3" fontId="5" fillId="36" borderId="0" xfId="0" applyNumberFormat="1" applyFont="1" applyFill="1" applyBorder="1" applyAlignment="1">
      <alignment horizontal="center" vertical="center"/>
    </xf>
    <xf numFmtId="0" fontId="5" fillId="38" borderId="19" xfId="0" applyFont="1" applyFill="1" applyBorder="1" applyAlignment="1">
      <alignment horizontal="center" vertical="center"/>
    </xf>
    <xf numFmtId="0" fontId="5" fillId="38" borderId="0"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20" xfId="0" applyFont="1" applyFill="1" applyBorder="1" applyAlignment="1">
      <alignment horizontal="center" vertical="center"/>
    </xf>
    <xf numFmtId="3" fontId="5" fillId="36" borderId="61" xfId="0" applyNumberFormat="1" applyFont="1" applyFill="1" applyBorder="1" applyAlignment="1">
      <alignment horizontal="center" vertical="center"/>
    </xf>
    <xf numFmtId="3" fontId="5" fillId="36" borderId="78" xfId="0" applyNumberFormat="1" applyFont="1" applyFill="1" applyBorder="1" applyAlignment="1">
      <alignment horizontal="center" vertical="center"/>
    </xf>
    <xf numFmtId="3" fontId="5" fillId="36" borderId="68" xfId="0" applyNumberFormat="1" applyFont="1" applyFill="1" applyBorder="1" applyAlignment="1">
      <alignment horizontal="center" vertical="center"/>
    </xf>
    <xf numFmtId="3" fontId="5" fillId="36" borderId="15" xfId="0" applyNumberFormat="1" applyFont="1" applyFill="1" applyBorder="1" applyAlignment="1">
      <alignment horizontal="center" vertical="center"/>
    </xf>
    <xf numFmtId="3" fontId="5" fillId="36" borderId="30" xfId="0" applyNumberFormat="1" applyFont="1" applyFill="1" applyBorder="1" applyAlignment="1">
      <alignment horizontal="center" vertical="center"/>
    </xf>
    <xf numFmtId="3" fontId="5" fillId="36" borderId="18" xfId="0" applyNumberFormat="1" applyFont="1" applyFill="1" applyBorder="1" applyAlignment="1">
      <alignment horizontal="center" vertical="center"/>
    </xf>
    <xf numFmtId="3" fontId="5" fillId="36" borderId="13" xfId="0" applyNumberFormat="1" applyFont="1" applyFill="1" applyBorder="1" applyAlignment="1">
      <alignment horizontal="center" vertical="center"/>
    </xf>
    <xf numFmtId="3" fontId="5" fillId="36" borderId="69" xfId="0" applyNumberFormat="1" applyFont="1" applyFill="1" applyBorder="1" applyAlignment="1">
      <alignment horizontal="center" vertical="center"/>
    </xf>
    <xf numFmtId="3" fontId="5" fillId="36" borderId="48" xfId="0" applyNumberFormat="1" applyFont="1" applyFill="1" applyBorder="1" applyAlignment="1">
      <alignment horizontal="center" vertical="center"/>
    </xf>
    <xf numFmtId="3" fontId="5" fillId="36" borderId="59" xfId="0" applyNumberFormat="1" applyFont="1" applyFill="1" applyBorder="1" applyAlignment="1">
      <alignment horizontal="center" vertical="center"/>
    </xf>
    <xf numFmtId="3" fontId="5" fillId="36" borderId="62" xfId="0" applyNumberFormat="1" applyFont="1" applyFill="1" applyBorder="1" applyAlignment="1">
      <alignment horizontal="center" vertical="center"/>
    </xf>
    <xf numFmtId="3" fontId="5" fillId="36" borderId="71" xfId="0" applyNumberFormat="1" applyFont="1" applyFill="1" applyBorder="1" applyAlignment="1">
      <alignment horizontal="center" vertical="center"/>
    </xf>
    <xf numFmtId="3" fontId="5" fillId="36" borderId="72" xfId="0" applyNumberFormat="1" applyFont="1" applyFill="1" applyBorder="1" applyAlignment="1">
      <alignment horizontal="center" vertical="center"/>
    </xf>
    <xf numFmtId="3" fontId="5" fillId="36" borderId="73" xfId="0" applyNumberFormat="1" applyFont="1" applyFill="1" applyBorder="1" applyAlignment="1">
      <alignment horizontal="center" vertical="center"/>
    </xf>
    <xf numFmtId="16" fontId="3" fillId="0" borderId="28" xfId="0" applyNumberFormat="1" applyFont="1" applyBorder="1" applyAlignment="1">
      <alignment horizontal="left" vertical="center" wrapText="1"/>
    </xf>
    <xf numFmtId="16" fontId="3" fillId="0" borderId="52" xfId="0" applyNumberFormat="1" applyFont="1" applyBorder="1" applyAlignment="1">
      <alignment horizontal="left" vertical="center" wrapText="1"/>
    </xf>
    <xf numFmtId="16" fontId="3" fillId="0" borderId="14" xfId="0" applyNumberFormat="1" applyFont="1" applyBorder="1" applyAlignment="1">
      <alignment horizontal="left" vertical="center" wrapText="1"/>
    </xf>
    <xf numFmtId="16" fontId="3" fillId="0" borderId="30" xfId="0" applyNumberFormat="1" applyFont="1" applyBorder="1" applyAlignment="1">
      <alignment horizontal="left" vertical="center" wrapText="1"/>
    </xf>
    <xf numFmtId="0" fontId="3" fillId="0" borderId="48"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35"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5" xfId="0" applyFont="1" applyFill="1" applyBorder="1" applyAlignment="1" quotePrefix="1">
      <alignment horizontal="center" vertical="center" wrapText="1"/>
    </xf>
    <xf numFmtId="0" fontId="3" fillId="0" borderId="59" xfId="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3" fillId="0" borderId="72" xfId="0" applyFont="1" applyFill="1" applyBorder="1" applyAlignment="1" quotePrefix="1">
      <alignment horizontal="center" vertical="center" wrapText="1"/>
    </xf>
    <xf numFmtId="0" fontId="3" fillId="0" borderId="12" xfId="0" applyFont="1" applyBorder="1" applyAlignment="1">
      <alignment horizontal="center" vertical="center" textRotation="90" wrapText="1"/>
    </xf>
    <xf numFmtId="0" fontId="3" fillId="0" borderId="72" xfId="0" applyFont="1" applyBorder="1" applyAlignment="1">
      <alignment horizontal="center" vertical="center" textRotation="90" wrapText="1"/>
    </xf>
    <xf numFmtId="0" fontId="3" fillId="0" borderId="75" xfId="0" applyFont="1" applyBorder="1" applyAlignment="1">
      <alignment horizontal="center" vertical="center" textRotation="90" wrapText="1"/>
    </xf>
    <xf numFmtId="3" fontId="5" fillId="36" borderId="65" xfId="0" applyNumberFormat="1" applyFont="1" applyFill="1" applyBorder="1" applyAlignment="1">
      <alignment horizontal="center" vertical="center"/>
    </xf>
    <xf numFmtId="3" fontId="5" fillId="36" borderId="66" xfId="0" applyNumberFormat="1" applyFont="1" applyFill="1" applyBorder="1" applyAlignment="1">
      <alignment horizontal="center" vertical="center"/>
    </xf>
    <xf numFmtId="3" fontId="5" fillId="36" borderId="12" xfId="0" applyNumberFormat="1" applyFont="1" applyFill="1" applyBorder="1" applyAlignment="1">
      <alignment horizontal="center" vertical="center"/>
    </xf>
    <xf numFmtId="3" fontId="5" fillId="36" borderId="75" xfId="0" applyNumberFormat="1" applyFont="1" applyFill="1" applyBorder="1" applyAlignment="1">
      <alignment horizontal="center" vertical="center"/>
    </xf>
    <xf numFmtId="0" fontId="5" fillId="49" borderId="25" xfId="0" applyFont="1" applyFill="1" applyBorder="1" applyAlignment="1">
      <alignment horizontal="center" vertical="center"/>
    </xf>
    <xf numFmtId="0" fontId="5" fillId="49" borderId="26" xfId="0" applyFont="1" applyFill="1" applyBorder="1" applyAlignment="1">
      <alignment horizontal="center" vertical="center"/>
    </xf>
    <xf numFmtId="0" fontId="5" fillId="49" borderId="27" xfId="0" applyFont="1" applyFill="1" applyBorder="1" applyAlignment="1">
      <alignment horizontal="center" vertical="center"/>
    </xf>
    <xf numFmtId="0" fontId="3" fillId="0" borderId="14" xfId="0" applyFont="1" applyBorder="1" applyAlignment="1">
      <alignment horizontal="center" vertical="center" textRotation="90" wrapText="1"/>
    </xf>
    <xf numFmtId="3" fontId="5" fillId="38" borderId="16" xfId="0" applyNumberFormat="1" applyFont="1" applyFill="1" applyBorder="1" applyAlignment="1">
      <alignment horizontal="center" vertical="center"/>
    </xf>
    <xf numFmtId="3" fontId="5" fillId="38" borderId="18" xfId="0" applyNumberFormat="1" applyFont="1" applyFill="1" applyBorder="1" applyAlignment="1">
      <alignment horizontal="center" vertical="center"/>
    </xf>
    <xf numFmtId="3" fontId="5" fillId="38" borderId="17" xfId="0" applyNumberFormat="1" applyFont="1" applyFill="1" applyBorder="1" applyAlignment="1">
      <alignment horizontal="center" vertical="center"/>
    </xf>
    <xf numFmtId="0" fontId="5" fillId="38" borderId="51" xfId="0" applyFont="1" applyFill="1" applyBorder="1" applyAlignment="1">
      <alignment horizontal="center" vertical="center"/>
    </xf>
    <xf numFmtId="0" fontId="5" fillId="38" borderId="28" xfId="0" applyFont="1" applyFill="1" applyBorder="1" applyAlignment="1">
      <alignment horizontal="center" vertical="center"/>
    </xf>
    <xf numFmtId="0" fontId="5" fillId="38" borderId="52" xfId="0" applyFont="1" applyFill="1" applyBorder="1" applyAlignment="1">
      <alignment horizontal="center" vertical="center"/>
    </xf>
    <xf numFmtId="0" fontId="3" fillId="0" borderId="73" xfId="0" applyFont="1" applyFill="1" applyBorder="1" applyAlignment="1">
      <alignment horizontal="center" vertical="center" wrapText="1"/>
    </xf>
    <xf numFmtId="3" fontId="5" fillId="36" borderId="18" xfId="0" applyNumberFormat="1" applyFont="1" applyFill="1" applyBorder="1" applyAlignment="1">
      <alignment horizontal="left" wrapText="1"/>
    </xf>
    <xf numFmtId="3" fontId="5" fillId="36" borderId="71" xfId="0" applyNumberFormat="1" applyFont="1" applyFill="1" applyBorder="1" applyAlignment="1">
      <alignment horizontal="left"/>
    </xf>
    <xf numFmtId="3" fontId="5" fillId="36" borderId="13" xfId="0" applyNumberFormat="1" applyFont="1" applyFill="1" applyBorder="1" applyAlignment="1">
      <alignment horizontal="left"/>
    </xf>
    <xf numFmtId="3" fontId="5" fillId="36" borderId="73" xfId="0" applyNumberFormat="1" applyFont="1" applyFill="1" applyBorder="1" applyAlignment="1">
      <alignment horizontal="left"/>
    </xf>
    <xf numFmtId="3" fontId="0" fillId="34" borderId="11" xfId="0" applyNumberFormat="1" applyFont="1" applyFill="1" applyBorder="1" applyAlignment="1">
      <alignment vertical="center"/>
    </xf>
    <xf numFmtId="3" fontId="0" fillId="34" borderId="0" xfId="0" applyNumberFormat="1" applyFont="1" applyFill="1" applyBorder="1" applyAlignment="1">
      <alignment vertical="center"/>
    </xf>
    <xf numFmtId="3" fontId="0" fillId="34" borderId="10" xfId="0" applyNumberFormat="1" applyFont="1" applyFill="1" applyBorder="1" applyAlignment="1">
      <alignment vertical="center"/>
    </xf>
    <xf numFmtId="0" fontId="3" fillId="0" borderId="72" xfId="0" applyFont="1" applyFill="1" applyBorder="1" applyAlignment="1">
      <alignment horizontal="center"/>
    </xf>
    <xf numFmtId="0" fontId="3" fillId="0" borderId="47" xfId="0" applyFont="1" applyFill="1" applyBorder="1" applyAlignment="1">
      <alignment horizontal="center" vertical="center" wrapText="1"/>
    </xf>
    <xf numFmtId="0" fontId="3" fillId="0" borderId="67" xfId="0" applyFont="1" applyFill="1" applyBorder="1" applyAlignment="1">
      <alignment horizontal="center" vertical="center" wrapText="1"/>
    </xf>
    <xf numFmtId="3" fontId="0" fillId="0"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10" xfId="0" applyNumberFormat="1" applyFont="1" applyFill="1" applyBorder="1" applyAlignment="1">
      <alignment vertical="center"/>
    </xf>
    <xf numFmtId="0" fontId="3" fillId="0" borderId="65" xfId="0" applyFont="1" applyFill="1" applyBorder="1" applyAlignment="1">
      <alignment horizontal="center"/>
    </xf>
    <xf numFmtId="0" fontId="3" fillId="0" borderId="10" xfId="0" applyFont="1" applyFill="1" applyBorder="1" applyAlignment="1">
      <alignment horizontal="center"/>
    </xf>
    <xf numFmtId="0" fontId="3" fillId="0" borderId="75" xfId="0" applyFont="1" applyFill="1" applyBorder="1" applyAlignment="1">
      <alignment horizontal="center"/>
    </xf>
    <xf numFmtId="0" fontId="4" fillId="0" borderId="23" xfId="0" applyFont="1" applyFill="1" applyBorder="1" applyAlignment="1">
      <alignment horizontal="center"/>
    </xf>
    <xf numFmtId="0" fontId="4" fillId="0" borderId="0" xfId="0" applyFont="1" applyFill="1" applyBorder="1" applyAlignment="1">
      <alignment horizontal="center"/>
    </xf>
    <xf numFmtId="0" fontId="4" fillId="0" borderId="72" xfId="0" applyFont="1" applyFill="1" applyBorder="1" applyAlignment="1">
      <alignment horizontal="center"/>
    </xf>
    <xf numFmtId="3" fontId="5" fillId="38" borderId="77" xfId="0" applyNumberFormat="1" applyFont="1" applyFill="1" applyBorder="1" applyAlignment="1">
      <alignment horizontal="center" vertical="center"/>
    </xf>
    <xf numFmtId="3" fontId="5" fillId="38" borderId="26" xfId="0" applyNumberFormat="1" applyFont="1" applyFill="1" applyBorder="1" applyAlignment="1">
      <alignment horizontal="center" vertical="center"/>
    </xf>
    <xf numFmtId="3" fontId="5" fillId="38" borderId="27" xfId="0" applyNumberFormat="1" applyFont="1" applyFill="1" applyBorder="1" applyAlignment="1">
      <alignment horizontal="center" vertical="center"/>
    </xf>
    <xf numFmtId="16" fontId="4" fillId="0" borderId="28" xfId="0" applyNumberFormat="1" applyFont="1" applyBorder="1" applyAlignment="1">
      <alignment horizontal="center" vertical="center" textRotation="90" wrapText="1"/>
    </xf>
    <xf numFmtId="0" fontId="0" fillId="0" borderId="14" xfId="0" applyBorder="1" applyAlignment="1">
      <alignment/>
    </xf>
    <xf numFmtId="16" fontId="3" fillId="0" borderId="28" xfId="0" applyNumberFormat="1" applyFont="1" applyBorder="1" applyAlignment="1">
      <alignment horizontal="center" vertical="center" textRotation="90" wrapText="1"/>
    </xf>
    <xf numFmtId="0" fontId="3" fillId="0" borderId="14" xfId="0" applyFont="1" applyBorder="1" applyAlignment="1">
      <alignment horizontal="center" vertical="center"/>
    </xf>
    <xf numFmtId="0" fontId="3" fillId="0" borderId="15" xfId="0" applyFont="1" applyBorder="1" applyAlignment="1">
      <alignment horizontal="center" vertical="center" textRotation="90"/>
    </xf>
    <xf numFmtId="16" fontId="4" fillId="0" borderId="14" xfId="0" applyNumberFormat="1" applyFont="1" applyBorder="1" applyAlignment="1">
      <alignment horizontal="center" vertical="center" textRotation="90" wrapText="1"/>
    </xf>
    <xf numFmtId="16" fontId="3" fillId="0" borderId="28" xfId="0" applyNumberFormat="1" applyFont="1" applyBorder="1" applyAlignment="1" quotePrefix="1">
      <alignment horizontal="center" vertical="center"/>
    </xf>
    <xf numFmtId="0" fontId="4" fillId="0" borderId="14" xfId="0" applyFont="1" applyBorder="1" applyAlignment="1">
      <alignment horizontal="center" vertical="center" textRotation="90" wrapText="1"/>
    </xf>
    <xf numFmtId="3" fontId="5" fillId="34" borderId="18" xfId="0" applyNumberFormat="1" applyFont="1" applyFill="1" applyBorder="1" applyAlignment="1">
      <alignment horizontal="center" vertical="center"/>
    </xf>
    <xf numFmtId="3" fontId="5" fillId="34" borderId="20" xfId="0" applyNumberFormat="1" applyFont="1" applyFill="1" applyBorder="1" applyAlignment="1">
      <alignment horizontal="center" vertical="center"/>
    </xf>
    <xf numFmtId="16" fontId="3" fillId="0" borderId="14" xfId="0" applyNumberFormat="1" applyFont="1" applyBorder="1" applyAlignment="1">
      <alignment horizontal="center" vertical="center" textRotation="90" wrapText="1"/>
    </xf>
    <xf numFmtId="16" fontId="3" fillId="0" borderId="14" xfId="0" applyNumberFormat="1" applyFont="1" applyBorder="1" applyAlignment="1" quotePrefix="1">
      <alignment horizontal="center" vertical="center" textRotation="90" wrapText="1"/>
    </xf>
    <xf numFmtId="16" fontId="3" fillId="0" borderId="15" xfId="0" applyNumberFormat="1" applyFont="1" applyBorder="1" applyAlignment="1">
      <alignment horizontal="center" vertical="center" textRotation="90" wrapText="1"/>
    </xf>
    <xf numFmtId="16" fontId="3" fillId="0" borderId="14" xfId="0" applyNumberFormat="1" applyFont="1" applyBorder="1" applyAlignment="1" quotePrefix="1">
      <alignment horizontal="center" vertical="center"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88" xfId="0" applyFont="1" applyBorder="1" applyAlignment="1">
      <alignment horizontal="center" vertical="center" textRotation="90"/>
    </xf>
    <xf numFmtId="0" fontId="3" fillId="0" borderId="89" xfId="0" applyFont="1" applyBorder="1" applyAlignment="1">
      <alignment horizontal="center" vertical="center" textRotation="90"/>
    </xf>
    <xf numFmtId="0" fontId="3" fillId="0" borderId="90" xfId="0" applyFont="1" applyBorder="1" applyAlignment="1">
      <alignment horizontal="center" vertical="center" textRotation="90"/>
    </xf>
    <xf numFmtId="16" fontId="4" fillId="0" borderId="18" xfId="0" applyNumberFormat="1" applyFont="1" applyBorder="1" applyAlignment="1">
      <alignment horizontal="center" vertical="center" textRotation="90"/>
    </xf>
    <xf numFmtId="16" fontId="4" fillId="0" borderId="0" xfId="0" applyNumberFormat="1" applyFont="1" applyBorder="1" applyAlignment="1">
      <alignment horizontal="center" vertical="center" textRotation="90"/>
    </xf>
    <xf numFmtId="16" fontId="4" fillId="0" borderId="10" xfId="0" applyNumberFormat="1" applyFont="1" applyBorder="1" applyAlignment="1">
      <alignment horizontal="center" vertical="center" textRotation="90"/>
    </xf>
    <xf numFmtId="16" fontId="3" fillId="0" borderId="18" xfId="0" applyNumberFormat="1" applyFont="1" applyBorder="1" applyAlignment="1">
      <alignment horizontal="center" vertical="center" textRotation="90"/>
    </xf>
    <xf numFmtId="16" fontId="3" fillId="0" borderId="0" xfId="0" applyNumberFormat="1" applyFont="1" applyBorder="1" applyAlignment="1">
      <alignment horizontal="center" vertical="center" textRotation="90"/>
    </xf>
    <xf numFmtId="16" fontId="3" fillId="0" borderId="10" xfId="0" applyNumberFormat="1" applyFont="1" applyBorder="1" applyAlignment="1">
      <alignment horizontal="center" vertical="center" textRotation="90"/>
    </xf>
    <xf numFmtId="16" fontId="5" fillId="33" borderId="26" xfId="0" applyNumberFormat="1" applyFont="1" applyFill="1" applyBorder="1" applyAlignment="1" quotePrefix="1">
      <alignment horizontal="center" vertical="center" wrapText="1"/>
    </xf>
    <xf numFmtId="16" fontId="5" fillId="33" borderId="27" xfId="0" applyNumberFormat="1" applyFont="1" applyFill="1" applyBorder="1" applyAlignment="1" quotePrefix="1">
      <alignment horizontal="center" vertical="center" wrapText="1"/>
    </xf>
    <xf numFmtId="16" fontId="3" fillId="0" borderId="11" xfId="0" applyNumberFormat="1" applyFont="1" applyBorder="1" applyAlignment="1" quotePrefix="1">
      <alignment horizontal="center" vertical="center"/>
    </xf>
    <xf numFmtId="16" fontId="3" fillId="0" borderId="10" xfId="0" applyNumberFormat="1" applyFont="1" applyBorder="1" applyAlignment="1" quotePrefix="1">
      <alignment horizontal="center" vertical="center"/>
    </xf>
    <xf numFmtId="16" fontId="3" fillId="0" borderId="12" xfId="0" applyNumberFormat="1" applyFont="1" applyBorder="1" applyAlignment="1">
      <alignment horizontal="center" vertical="center" textRotation="90" wrapText="1"/>
    </xf>
    <xf numFmtId="16" fontId="3" fillId="0" borderId="75" xfId="0" applyNumberFormat="1" applyFont="1" applyBorder="1" applyAlignment="1">
      <alignment horizontal="center" vertical="center" textRotation="90" wrapText="1"/>
    </xf>
    <xf numFmtId="0" fontId="4" fillId="0" borderId="51" xfId="0" applyFont="1" applyBorder="1" applyAlignment="1">
      <alignment horizontal="center" vertical="center" textRotation="90"/>
    </xf>
    <xf numFmtId="0" fontId="4" fillId="0" borderId="68" xfId="0" applyFont="1" applyBorder="1" applyAlignment="1">
      <alignment horizontal="center" vertical="center" textRotation="90"/>
    </xf>
    <xf numFmtId="0" fontId="4" fillId="0" borderId="81" xfId="0" applyFont="1" applyBorder="1" applyAlignment="1">
      <alignment horizontal="center" vertical="center" textRotation="90"/>
    </xf>
    <xf numFmtId="0" fontId="3" fillId="0" borderId="28" xfId="0" applyFont="1" applyBorder="1" applyAlignment="1">
      <alignment horizontal="center" vertical="center" textRotation="90"/>
    </xf>
    <xf numFmtId="0" fontId="3" fillId="0" borderId="14" xfId="0" applyFont="1" applyBorder="1" applyAlignment="1">
      <alignment horizontal="center" vertical="center" textRotation="90"/>
    </xf>
    <xf numFmtId="0" fontId="3" fillId="0" borderId="33" xfId="0" applyFont="1" applyBorder="1" applyAlignment="1">
      <alignment horizontal="center" vertical="center" textRotation="90"/>
    </xf>
    <xf numFmtId="0" fontId="3" fillId="0" borderId="28" xfId="0" applyFont="1" applyBorder="1" applyAlignment="1">
      <alignment horizontal="center" vertical="center"/>
    </xf>
    <xf numFmtId="0" fontId="3" fillId="0" borderId="18" xfId="0" applyFont="1" applyBorder="1" applyAlignment="1">
      <alignment vertical="center" wrapText="1"/>
    </xf>
    <xf numFmtId="0" fontId="3" fillId="0" borderId="91" xfId="0" applyFont="1" applyBorder="1" applyAlignment="1">
      <alignment vertical="center" wrapText="1"/>
    </xf>
    <xf numFmtId="0" fontId="3" fillId="0" borderId="10" xfId="0" applyFont="1" applyBorder="1" applyAlignment="1">
      <alignment vertical="center" wrapText="1"/>
    </xf>
    <xf numFmtId="0" fontId="3" fillId="0" borderId="90" xfId="0" applyFont="1" applyBorder="1" applyAlignment="1">
      <alignment vertical="center" wrapText="1"/>
    </xf>
    <xf numFmtId="16" fontId="3" fillId="0" borderId="86" xfId="0" applyNumberFormat="1" applyFont="1" applyBorder="1" applyAlignment="1">
      <alignment horizontal="center" vertical="center" textRotation="90"/>
    </xf>
    <xf numFmtId="0" fontId="0" fillId="0" borderId="15" xfId="0" applyBorder="1" applyAlignment="1">
      <alignment textRotation="90"/>
    </xf>
    <xf numFmtId="0" fontId="3" fillId="0" borderId="15" xfId="0" applyFont="1" applyBorder="1" applyAlignment="1">
      <alignment vertical="center"/>
    </xf>
    <xf numFmtId="0" fontId="4" fillId="0" borderId="14" xfId="0" applyFont="1" applyBorder="1" applyAlignment="1">
      <alignment horizontal="center" vertical="center"/>
    </xf>
    <xf numFmtId="16" fontId="3" fillId="0" borderId="11" xfId="0" applyNumberFormat="1" applyFont="1" applyBorder="1" applyAlignment="1">
      <alignment horizontal="center" vertical="center" textRotation="90" wrapText="1"/>
    </xf>
    <xf numFmtId="16" fontId="3" fillId="0" borderId="0" xfId="0" applyNumberFormat="1" applyFont="1" applyBorder="1" applyAlignment="1">
      <alignment horizontal="center" vertical="center" textRotation="90" wrapText="1"/>
    </xf>
    <xf numFmtId="16" fontId="3" fillId="0" borderId="13" xfId="0" applyNumberFormat="1" applyFont="1" applyBorder="1" applyAlignment="1">
      <alignment horizontal="center" vertical="center" textRotation="90" wrapText="1"/>
    </xf>
    <xf numFmtId="0" fontId="4" fillId="0" borderId="31" xfId="0" applyFont="1" applyBorder="1" applyAlignment="1">
      <alignment horizontal="center" vertical="center" textRotation="90"/>
    </xf>
    <xf numFmtId="0" fontId="4" fillId="0" borderId="59" xfId="0" applyFont="1" applyBorder="1" applyAlignment="1">
      <alignment horizontal="center" vertical="center" textRotation="90"/>
    </xf>
    <xf numFmtId="0" fontId="4" fillId="0" borderId="60" xfId="0" applyFont="1" applyBorder="1" applyAlignment="1">
      <alignment horizontal="center" vertical="center" textRotation="90"/>
    </xf>
    <xf numFmtId="0" fontId="3" fillId="0" borderId="15" xfId="0" applyFont="1" applyBorder="1" applyAlignment="1">
      <alignment horizontal="center" vertical="center"/>
    </xf>
    <xf numFmtId="16" fontId="4" fillId="0" borderId="11" xfId="0" applyNumberFormat="1" applyFont="1" applyBorder="1" applyAlignment="1">
      <alignment horizontal="center" vertical="center" textRotation="90" wrapText="1"/>
    </xf>
    <xf numFmtId="16" fontId="4" fillId="0" borderId="0" xfId="0" applyNumberFormat="1" applyFont="1" applyBorder="1" applyAlignment="1">
      <alignment horizontal="center" vertical="center" textRotation="90" wrapText="1"/>
    </xf>
    <xf numFmtId="16" fontId="4" fillId="0" borderId="13" xfId="0" applyNumberFormat="1"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4" fillId="0" borderId="70" xfId="0" applyFont="1" applyBorder="1" applyAlignment="1">
      <alignment horizontal="center"/>
    </xf>
    <xf numFmtId="0" fontId="3" fillId="0" borderId="47" xfId="0" applyFont="1" applyBorder="1" applyAlignment="1">
      <alignment horizontal="center"/>
    </xf>
    <xf numFmtId="0" fontId="3" fillId="0" borderId="35" xfId="0" applyFont="1" applyBorder="1" applyAlignment="1">
      <alignment horizontal="center"/>
    </xf>
    <xf numFmtId="0" fontId="3" fillId="0" borderId="48" xfId="0" applyFont="1" applyBorder="1" applyAlignment="1">
      <alignment horizontal="center"/>
    </xf>
    <xf numFmtId="0" fontId="3" fillId="0" borderId="84" xfId="0" applyFont="1" applyBorder="1" applyAlignment="1">
      <alignment horizontal="center"/>
    </xf>
    <xf numFmtId="0" fontId="3" fillId="0" borderId="87" xfId="0" applyFont="1" applyBorder="1" applyAlignment="1">
      <alignment horizontal="center"/>
    </xf>
    <xf numFmtId="0" fontId="5" fillId="37" borderId="25" xfId="0" applyFont="1" applyFill="1" applyBorder="1" applyAlignment="1">
      <alignment horizontal="center" vertical="center"/>
    </xf>
    <xf numFmtId="0" fontId="5" fillId="37" borderId="26" xfId="0" applyFont="1" applyFill="1" applyBorder="1" applyAlignment="1">
      <alignment horizontal="center" vertical="center"/>
    </xf>
    <xf numFmtId="0" fontId="5" fillId="37" borderId="27" xfId="0" applyFont="1" applyFill="1" applyBorder="1" applyAlignment="1">
      <alignment horizontal="center" vertical="center"/>
    </xf>
    <xf numFmtId="3" fontId="5" fillId="36" borderId="74" xfId="0" applyNumberFormat="1" applyFont="1" applyFill="1" applyBorder="1" applyAlignment="1">
      <alignment horizontal="center" vertical="center"/>
    </xf>
    <xf numFmtId="3" fontId="5" fillId="36" borderId="84" xfId="0" applyNumberFormat="1" applyFont="1" applyFill="1" applyBorder="1" applyAlignment="1">
      <alignment horizontal="center" vertical="center"/>
    </xf>
    <xf numFmtId="3" fontId="0" fillId="37" borderId="77" xfId="0" applyNumberFormat="1" applyFont="1" applyFill="1" applyBorder="1" applyAlignment="1">
      <alignment horizontal="center" vertical="center"/>
    </xf>
    <xf numFmtId="3" fontId="0" fillId="37" borderId="26" xfId="0" applyNumberFormat="1" applyFont="1" applyFill="1" applyBorder="1" applyAlignment="1">
      <alignment horizontal="center" vertical="center"/>
    </xf>
    <xf numFmtId="3" fontId="0" fillId="37" borderId="58" xfId="0" applyNumberFormat="1" applyFont="1" applyFill="1" applyBorder="1" applyAlignment="1">
      <alignment horizontal="center" vertical="center"/>
    </xf>
    <xf numFmtId="3" fontId="0" fillId="36" borderId="31" xfId="0" applyNumberFormat="1" applyFont="1" applyFill="1" applyBorder="1" applyAlignment="1">
      <alignment horizontal="center" vertical="center"/>
    </xf>
    <xf numFmtId="3" fontId="0" fillId="36" borderId="78" xfId="0" applyNumberFormat="1" applyFont="1" applyFill="1" applyBorder="1" applyAlignment="1">
      <alignment horizontal="center" vertical="center"/>
    </xf>
    <xf numFmtId="3" fontId="0" fillId="36" borderId="59" xfId="0" applyNumberFormat="1" applyFont="1" applyFill="1" applyBorder="1" applyAlignment="1">
      <alignment horizontal="center" vertical="center"/>
    </xf>
    <xf numFmtId="3" fontId="0" fillId="36" borderId="24" xfId="0" applyNumberFormat="1" applyFont="1" applyFill="1" applyBorder="1" applyAlignment="1">
      <alignment horizontal="center" vertical="center"/>
    </xf>
    <xf numFmtId="3" fontId="0" fillId="36" borderId="60" xfId="0" applyNumberFormat="1" applyFont="1" applyFill="1" applyBorder="1" applyAlignment="1">
      <alignment horizontal="center" vertical="center"/>
    </xf>
    <xf numFmtId="3" fontId="0" fillId="36" borderId="66" xfId="0" applyNumberFormat="1" applyFont="1" applyFill="1" applyBorder="1" applyAlignment="1">
      <alignment horizontal="center" vertical="center"/>
    </xf>
    <xf numFmtId="0" fontId="4" fillId="0" borderId="47" xfId="0" applyFont="1" applyBorder="1" applyAlignment="1">
      <alignment horizontal="center" vertical="center"/>
    </xf>
    <xf numFmtId="0" fontId="4" fillId="0" borderId="35" xfId="0" applyFont="1" applyBorder="1" applyAlignment="1">
      <alignment horizontal="center" vertical="center"/>
    </xf>
    <xf numFmtId="0" fontId="3" fillId="0" borderId="47" xfId="0" applyFont="1" applyBorder="1" applyAlignment="1">
      <alignment horizontal="center" vertical="center"/>
    </xf>
    <xf numFmtId="0" fontId="3" fillId="0" borderId="47" xfId="0" applyFont="1" applyBorder="1" applyAlignment="1">
      <alignment horizontal="center" vertical="center" wrapText="1"/>
    </xf>
    <xf numFmtId="0" fontId="3" fillId="0" borderId="35" xfId="0" applyFont="1" applyBorder="1" applyAlignment="1" quotePrefix="1">
      <alignment horizontal="center" vertical="center" wrapText="1"/>
    </xf>
    <xf numFmtId="0" fontId="3" fillId="0" borderId="84" xfId="0" applyFont="1" applyBorder="1" applyAlignment="1">
      <alignment horizontal="center" vertical="center" wrapText="1"/>
    </xf>
    <xf numFmtId="0" fontId="3" fillId="0" borderId="36" xfId="0" applyFont="1" applyBorder="1" applyAlignment="1">
      <alignment horizontal="center" vertical="center" wrapText="1"/>
    </xf>
    <xf numFmtId="3" fontId="0" fillId="37" borderId="25" xfId="0" applyNumberFormat="1" applyFont="1" applyFill="1" applyBorder="1" applyAlignment="1">
      <alignment horizontal="center" vertical="center"/>
    </xf>
    <xf numFmtId="3" fontId="0" fillId="36" borderId="51" xfId="0" applyNumberFormat="1" applyFont="1" applyFill="1" applyBorder="1" applyAlignment="1">
      <alignment horizontal="center" vertical="center"/>
    </xf>
    <xf numFmtId="3" fontId="0" fillId="36" borderId="52" xfId="0" applyNumberFormat="1" applyFont="1" applyFill="1" applyBorder="1" applyAlignment="1">
      <alignment horizontal="center" vertical="center"/>
    </xf>
    <xf numFmtId="3" fontId="5" fillId="36" borderId="16" xfId="0" applyNumberFormat="1" applyFont="1" applyFill="1" applyBorder="1" applyAlignment="1">
      <alignment horizontal="center" vertical="center"/>
    </xf>
    <xf numFmtId="3" fontId="5" fillId="36" borderId="17" xfId="0" applyNumberFormat="1" applyFont="1" applyFill="1" applyBorder="1" applyAlignment="1">
      <alignment horizontal="center" vertical="center"/>
    </xf>
    <xf numFmtId="3" fontId="5" fillId="36" borderId="19" xfId="0" applyNumberFormat="1" applyFont="1" applyFill="1" applyBorder="1" applyAlignment="1">
      <alignment horizontal="center" vertical="center"/>
    </xf>
    <xf numFmtId="3" fontId="5" fillId="36" borderId="20" xfId="0" applyNumberFormat="1" applyFont="1" applyFill="1" applyBorder="1" applyAlignment="1">
      <alignment horizontal="center" vertical="center"/>
    </xf>
    <xf numFmtId="0" fontId="4" fillId="0" borderId="47" xfId="0" applyFont="1" applyBorder="1" applyAlignment="1">
      <alignment horizontal="center" vertical="center" wrapText="1"/>
    </xf>
    <xf numFmtId="0" fontId="4" fillId="0" borderId="35" xfId="0" applyFont="1" applyBorder="1" applyAlignment="1">
      <alignment horizontal="center" vertical="center" wrapText="1"/>
    </xf>
    <xf numFmtId="16" fontId="3" fillId="0" borderId="11" xfId="0" applyNumberFormat="1" applyFont="1" applyBorder="1" applyAlignment="1" quotePrefix="1">
      <alignment horizontal="center" vertical="center" textRotation="90" wrapText="1"/>
    </xf>
    <xf numFmtId="16" fontId="3" fillId="0" borderId="0" xfId="0" applyNumberFormat="1" applyFont="1" applyBorder="1" applyAlignment="1" quotePrefix="1">
      <alignment horizontal="center" vertical="center" textRotation="90" wrapText="1"/>
    </xf>
    <xf numFmtId="16" fontId="3" fillId="0" borderId="10" xfId="0" applyNumberFormat="1" applyFont="1" applyBorder="1" applyAlignment="1" quotePrefix="1">
      <alignment horizontal="center" vertical="center" textRotation="90" wrapText="1"/>
    </xf>
    <xf numFmtId="0" fontId="4" fillId="0" borderId="11" xfId="0" applyFont="1" applyBorder="1" applyAlignment="1">
      <alignment horizontal="center" vertical="center" textRotation="90" wrapText="1"/>
    </xf>
    <xf numFmtId="0" fontId="4" fillId="0" borderId="0"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16" fontId="4" fillId="0" borderId="16" xfId="0" applyNumberFormat="1" applyFont="1" applyBorder="1" applyAlignment="1">
      <alignment horizontal="center" vertical="center" textRotation="90"/>
    </xf>
    <xf numFmtId="16" fontId="4" fillId="0" borderId="23" xfId="0" applyNumberFormat="1" applyFont="1" applyBorder="1" applyAlignment="1">
      <alignment horizontal="center" vertical="center" textRotation="90"/>
    </xf>
    <xf numFmtId="16" fontId="4" fillId="0" borderId="19" xfId="0" applyNumberFormat="1" applyFont="1" applyBorder="1" applyAlignment="1">
      <alignment horizontal="center" vertical="center" textRotation="90"/>
    </xf>
    <xf numFmtId="16" fontId="3" fillId="0" borderId="13" xfId="0" applyNumberFormat="1" applyFont="1" applyBorder="1" applyAlignment="1">
      <alignment horizontal="center" vertical="center" textRotation="90"/>
    </xf>
    <xf numFmtId="16" fontId="3" fillId="0" borderId="11" xfId="0" applyNumberFormat="1" applyFont="1" applyBorder="1" applyAlignment="1" quotePrefix="1">
      <alignment horizontal="center" vertical="center" textRotation="90"/>
    </xf>
    <xf numFmtId="16" fontId="3" fillId="0" borderId="0" xfId="0" applyNumberFormat="1" applyFont="1" applyBorder="1" applyAlignment="1" quotePrefix="1">
      <alignment horizontal="center" vertical="center" textRotation="90"/>
    </xf>
    <xf numFmtId="16" fontId="3" fillId="0" borderId="13" xfId="0" applyNumberFormat="1" applyFont="1" applyBorder="1" applyAlignment="1" quotePrefix="1">
      <alignment horizontal="center" vertical="center" textRotation="90"/>
    </xf>
    <xf numFmtId="16" fontId="3" fillId="0" borderId="13" xfId="0" applyNumberFormat="1" applyFont="1" applyBorder="1" applyAlignment="1" quotePrefix="1">
      <alignment horizontal="center" vertical="center" textRotation="90" wrapText="1"/>
    </xf>
    <xf numFmtId="16" fontId="3" fillId="0" borderId="18" xfId="0" applyNumberFormat="1" applyFont="1" applyBorder="1" applyAlignment="1" quotePrefix="1">
      <alignment horizontal="center" vertical="center"/>
    </xf>
    <xf numFmtId="0" fontId="0" fillId="0" borderId="10" xfId="0" applyBorder="1" applyAlignment="1">
      <alignment/>
    </xf>
    <xf numFmtId="16" fontId="3" fillId="0" borderId="18" xfId="0" applyNumberFormat="1" applyFont="1" applyBorder="1" applyAlignment="1">
      <alignment horizontal="center" vertical="center"/>
    </xf>
    <xf numFmtId="16" fontId="4" fillId="0" borderId="18" xfId="0" applyNumberFormat="1" applyFont="1" applyBorder="1" applyAlignment="1">
      <alignment horizontal="center" vertical="center" textRotation="90" wrapText="1"/>
    </xf>
    <xf numFmtId="16" fontId="3" fillId="0" borderId="18" xfId="0" applyNumberFormat="1" applyFont="1" applyBorder="1" applyAlignment="1">
      <alignment horizontal="center" vertical="center" textRotation="90" wrapText="1"/>
    </xf>
    <xf numFmtId="3" fontId="5" fillId="34" borderId="23" xfId="0" applyNumberFormat="1" applyFont="1" applyFill="1" applyBorder="1" applyAlignment="1">
      <alignment horizontal="center" vertical="center"/>
    </xf>
    <xf numFmtId="3" fontId="0" fillId="45" borderId="14" xfId="0" applyNumberFormat="1" applyFill="1" applyBorder="1" applyAlignment="1">
      <alignment horizontal="center" vertical="center"/>
    </xf>
    <xf numFmtId="3" fontId="5" fillId="50" borderId="78" xfId="0" applyNumberFormat="1" applyFont="1" applyFill="1" applyBorder="1" applyAlignment="1">
      <alignment horizontal="center" vertical="center"/>
    </xf>
    <xf numFmtId="3" fontId="5" fillId="50" borderId="24" xfId="0" applyNumberFormat="1" applyFont="1" applyFill="1" applyBorder="1" applyAlignment="1">
      <alignment horizontal="center" vertical="center"/>
    </xf>
    <xf numFmtId="3" fontId="5" fillId="50" borderId="20" xfId="0" applyNumberFormat="1" applyFont="1" applyFill="1" applyBorder="1" applyAlignment="1">
      <alignment horizontal="center" vertical="center"/>
    </xf>
    <xf numFmtId="3" fontId="5" fillId="43" borderId="16" xfId="0" applyNumberFormat="1" applyFont="1" applyFill="1" applyBorder="1" applyAlignment="1">
      <alignment horizontal="center" vertical="center"/>
    </xf>
    <xf numFmtId="3" fontId="5" fillId="43" borderId="23" xfId="0" applyNumberFormat="1" applyFont="1" applyFill="1" applyBorder="1" applyAlignment="1">
      <alignment horizontal="center" vertical="center"/>
    </xf>
    <xf numFmtId="3" fontId="5" fillId="43" borderId="19" xfId="0" applyNumberFormat="1" applyFont="1" applyFill="1" applyBorder="1" applyAlignment="1">
      <alignment horizontal="center" vertical="center"/>
    </xf>
    <xf numFmtId="3" fontId="5" fillId="43" borderId="83" xfId="0" applyNumberFormat="1" applyFont="1" applyFill="1" applyBorder="1" applyAlignment="1">
      <alignment horizontal="center" vertical="center"/>
    </xf>
    <xf numFmtId="3" fontId="5" fillId="43" borderId="62" xfId="0" applyNumberFormat="1" applyFont="1" applyFill="1" applyBorder="1" applyAlignment="1">
      <alignment horizontal="center" vertical="center"/>
    </xf>
    <xf numFmtId="3" fontId="5" fillId="45" borderId="77" xfId="0" applyNumberFormat="1" applyFont="1" applyFill="1" applyBorder="1" applyAlignment="1">
      <alignment horizontal="center" vertical="center"/>
    </xf>
    <xf numFmtId="3" fontId="5" fillId="45" borderId="27" xfId="0" applyNumberFormat="1" applyFont="1" applyFill="1" applyBorder="1" applyAlignment="1">
      <alignment horizontal="center" vertical="center"/>
    </xf>
    <xf numFmtId="3" fontId="5" fillId="45" borderId="53" xfId="0" applyNumberFormat="1" applyFont="1" applyFill="1" applyBorder="1" applyAlignment="1">
      <alignment horizontal="center" vertical="center"/>
    </xf>
    <xf numFmtId="3" fontId="5" fillId="45" borderId="54" xfId="0" applyNumberFormat="1" applyFont="1" applyFill="1" applyBorder="1" applyAlignment="1">
      <alignment horizontal="center" vertical="center"/>
    </xf>
    <xf numFmtId="3" fontId="5" fillId="43" borderId="44" xfId="0" applyNumberFormat="1" applyFont="1" applyFill="1" applyBorder="1" applyAlignment="1">
      <alignment horizontal="center" vertical="center"/>
    </xf>
    <xf numFmtId="3" fontId="0" fillId="34" borderId="14" xfId="0" applyNumberFormat="1" applyFill="1" applyBorder="1" applyAlignment="1">
      <alignment horizontal="center" vertical="center"/>
    </xf>
    <xf numFmtId="3" fontId="0" fillId="36" borderId="14" xfId="0" applyNumberFormat="1" applyFill="1" applyBorder="1" applyAlignment="1">
      <alignment horizontal="center" vertical="center"/>
    </xf>
    <xf numFmtId="16" fontId="3" fillId="0" borderId="92" xfId="0" applyNumberFormat="1" applyFont="1" applyBorder="1" applyAlignment="1">
      <alignment horizontal="center" vertical="center" wrapText="1"/>
    </xf>
    <xf numFmtId="16" fontId="3" fillId="0" borderId="93" xfId="0" applyNumberFormat="1" applyFont="1" applyBorder="1" applyAlignment="1">
      <alignment horizontal="center" vertical="center" wrapText="1"/>
    </xf>
    <xf numFmtId="16" fontId="4" fillId="0" borderId="23" xfId="0" applyNumberFormat="1" applyFont="1" applyBorder="1" applyAlignment="1">
      <alignment horizontal="center" vertical="center" wrapText="1"/>
    </xf>
    <xf numFmtId="16" fontId="4" fillId="0" borderId="0" xfId="0" applyNumberFormat="1" applyFont="1" applyBorder="1" applyAlignment="1">
      <alignment horizontal="center" vertical="center" wrapText="1"/>
    </xf>
    <xf numFmtId="16" fontId="4" fillId="0" borderId="72" xfId="0" applyNumberFormat="1" applyFont="1" applyBorder="1" applyAlignment="1">
      <alignment horizontal="center" vertical="center" wrapText="1"/>
    </xf>
    <xf numFmtId="16" fontId="3" fillId="0" borderId="23" xfId="0" applyNumberFormat="1" applyFont="1" applyBorder="1" applyAlignment="1">
      <alignment horizontal="center" vertical="center" wrapText="1"/>
    </xf>
    <xf numFmtId="16" fontId="3" fillId="0" borderId="0" xfId="0" applyNumberFormat="1" applyFont="1" applyBorder="1" applyAlignment="1">
      <alignment horizontal="center" vertical="center" wrapText="1"/>
    </xf>
    <xf numFmtId="16" fontId="3" fillId="0" borderId="72" xfId="0" applyNumberFormat="1" applyFont="1" applyBorder="1" applyAlignment="1">
      <alignment horizontal="center" vertical="center" wrapText="1"/>
    </xf>
    <xf numFmtId="16" fontId="3" fillId="0" borderId="23" xfId="0" applyNumberFormat="1" applyFont="1" applyBorder="1" applyAlignment="1" quotePrefix="1">
      <alignment horizontal="center" vertical="center"/>
    </xf>
    <xf numFmtId="16" fontId="3" fillId="0" borderId="0" xfId="0" applyNumberFormat="1" applyFont="1" applyBorder="1" applyAlignment="1" quotePrefix="1">
      <alignment horizontal="center" vertical="center"/>
    </xf>
    <xf numFmtId="16" fontId="3" fillId="0" borderId="59" xfId="0" applyNumberFormat="1" applyFont="1" applyBorder="1" applyAlignment="1" quotePrefix="1">
      <alignment horizontal="center" vertical="center"/>
    </xf>
    <xf numFmtId="16" fontId="3" fillId="0" borderId="72" xfId="0" applyNumberFormat="1" applyFont="1" applyBorder="1" applyAlignment="1" quotePrefix="1">
      <alignment horizontal="center" vertical="center"/>
    </xf>
    <xf numFmtId="16" fontId="3" fillId="0" borderId="94" xfId="0" applyNumberFormat="1" applyFont="1" applyBorder="1" applyAlignment="1">
      <alignment horizontal="center" vertical="center" wrapText="1"/>
    </xf>
    <xf numFmtId="16" fontId="3" fillId="0" borderId="64" xfId="0" applyNumberFormat="1" applyFont="1" applyBorder="1" applyAlignment="1">
      <alignment horizontal="center" vertical="center" wrapText="1"/>
    </xf>
    <xf numFmtId="16" fontId="3" fillId="0" borderId="60" xfId="0" applyNumberFormat="1" applyFont="1" applyBorder="1" applyAlignment="1">
      <alignment horizontal="center" vertical="center" wrapText="1"/>
    </xf>
    <xf numFmtId="16" fontId="3" fillId="0" borderId="10" xfId="0" applyNumberFormat="1" applyFont="1" applyBorder="1" applyAlignment="1">
      <alignment horizontal="center" vertical="center" wrapText="1"/>
    </xf>
    <xf numFmtId="16" fontId="3" fillId="0" borderId="75" xfId="0" applyNumberFormat="1" applyFont="1" applyBorder="1" applyAlignment="1">
      <alignment horizontal="center" vertical="center" wrapText="1"/>
    </xf>
    <xf numFmtId="16" fontId="4" fillId="0" borderId="31" xfId="0" applyNumberFormat="1" applyFont="1" applyBorder="1" applyAlignment="1">
      <alignment horizontal="center" vertical="center" wrapText="1"/>
    </xf>
    <xf numFmtId="16" fontId="4" fillId="0" borderId="11" xfId="0" applyNumberFormat="1" applyFont="1" applyBorder="1" applyAlignment="1">
      <alignment horizontal="center" vertical="center" wrapText="1"/>
    </xf>
    <xf numFmtId="16" fontId="4" fillId="0" borderId="12" xfId="0" applyNumberFormat="1" applyFont="1" applyBorder="1" applyAlignment="1">
      <alignment horizontal="center" vertical="center" wrapText="1"/>
    </xf>
    <xf numFmtId="16" fontId="3" fillId="0" borderId="59" xfId="0" applyNumberFormat="1" applyFont="1" applyBorder="1" applyAlignment="1">
      <alignment horizontal="center" vertical="center" wrapText="1"/>
    </xf>
    <xf numFmtId="16" fontId="3" fillId="0" borderId="59" xfId="0" applyNumberFormat="1" applyFont="1" applyBorder="1" applyAlignment="1" quotePrefix="1">
      <alignment horizontal="center" vertical="center" wrapText="1"/>
    </xf>
    <xf numFmtId="16" fontId="3" fillId="0" borderId="0" xfId="0" applyNumberFormat="1" applyFont="1" applyBorder="1" applyAlignment="1" quotePrefix="1">
      <alignment horizontal="center" vertical="center" wrapText="1"/>
    </xf>
    <xf numFmtId="16" fontId="3" fillId="0" borderId="47" xfId="0" applyNumberFormat="1" applyFont="1" applyBorder="1" applyAlignment="1">
      <alignment horizontal="center" vertical="center"/>
    </xf>
    <xf numFmtId="16" fontId="3" fillId="0" borderId="72" xfId="0" applyNumberFormat="1" applyFont="1" applyBorder="1" applyAlignment="1">
      <alignment horizontal="center" vertical="center"/>
    </xf>
    <xf numFmtId="16" fontId="3" fillId="0" borderId="35" xfId="0" applyNumberFormat="1" applyFont="1" applyBorder="1" applyAlignment="1">
      <alignment horizontal="center" vertical="center"/>
    </xf>
    <xf numFmtId="3" fontId="5" fillId="46" borderId="43" xfId="0" applyNumberFormat="1" applyFont="1" applyFill="1" applyBorder="1" applyAlignment="1">
      <alignment horizontal="center" vertical="center"/>
    </xf>
    <xf numFmtId="3" fontId="5" fillId="46" borderId="45" xfId="0" applyNumberFormat="1" applyFont="1" applyFill="1" applyBorder="1" applyAlignment="1">
      <alignment horizontal="center" vertical="center"/>
    </xf>
    <xf numFmtId="3" fontId="5" fillId="50" borderId="44" xfId="0" applyNumberFormat="1" applyFont="1" applyFill="1" applyBorder="1" applyAlignment="1">
      <alignment horizontal="center" vertical="center"/>
    </xf>
    <xf numFmtId="0" fontId="4" fillId="0" borderId="16"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3" fontId="5" fillId="46" borderId="42" xfId="0" applyNumberFormat="1" applyFont="1" applyFill="1" applyBorder="1" applyAlignment="1">
      <alignment horizontal="center" vertical="center"/>
    </xf>
    <xf numFmtId="3" fontId="5" fillId="46" borderId="44" xfId="0" applyNumberFormat="1" applyFont="1" applyFill="1" applyBorder="1" applyAlignment="1">
      <alignment horizontal="center" vertical="center"/>
    </xf>
    <xf numFmtId="3" fontId="5" fillId="37" borderId="16" xfId="0" applyNumberFormat="1" applyFont="1" applyFill="1" applyBorder="1" applyAlignment="1">
      <alignment horizontal="center" vertical="center"/>
    </xf>
    <xf numFmtId="3" fontId="5" fillId="37" borderId="18" xfId="0" applyNumberFormat="1" applyFont="1" applyFill="1" applyBorder="1" applyAlignment="1">
      <alignment horizontal="center" vertical="center"/>
    </xf>
    <xf numFmtId="3" fontId="5" fillId="37" borderId="17" xfId="0" applyNumberFormat="1" applyFont="1" applyFill="1" applyBorder="1" applyAlignment="1">
      <alignment horizontal="center" vertical="center"/>
    </xf>
    <xf numFmtId="3" fontId="5" fillId="37" borderId="23" xfId="0" applyNumberFormat="1" applyFont="1" applyFill="1" applyBorder="1" applyAlignment="1">
      <alignment horizontal="center" vertical="center"/>
    </xf>
    <xf numFmtId="3" fontId="5" fillId="37" borderId="0" xfId="0" applyNumberFormat="1" applyFont="1" applyFill="1" applyBorder="1" applyAlignment="1">
      <alignment horizontal="center" vertical="center"/>
    </xf>
    <xf numFmtId="3" fontId="5" fillId="37" borderId="24" xfId="0" applyNumberFormat="1" applyFont="1" applyFill="1" applyBorder="1" applyAlignment="1">
      <alignment horizontal="center" vertical="center"/>
    </xf>
    <xf numFmtId="3" fontId="5" fillId="37" borderId="19" xfId="0" applyNumberFormat="1" applyFont="1" applyFill="1" applyBorder="1" applyAlignment="1">
      <alignment horizontal="center" vertical="center"/>
    </xf>
    <xf numFmtId="3" fontId="5" fillId="37" borderId="13" xfId="0" applyNumberFormat="1" applyFont="1" applyFill="1" applyBorder="1" applyAlignment="1">
      <alignment horizontal="center" vertical="center"/>
    </xf>
    <xf numFmtId="3" fontId="5" fillId="37" borderId="20" xfId="0" applyNumberFormat="1" applyFont="1" applyFill="1" applyBorder="1" applyAlignment="1">
      <alignment horizontal="center" vertical="center"/>
    </xf>
    <xf numFmtId="3" fontId="5" fillId="43" borderId="42" xfId="0" applyNumberFormat="1" applyFont="1" applyFill="1" applyBorder="1" applyAlignment="1">
      <alignment horizontal="center" vertical="center"/>
    </xf>
    <xf numFmtId="3" fontId="0" fillId="0" borderId="14" xfId="0" applyNumberFormat="1" applyFont="1" applyBorder="1" applyAlignment="1">
      <alignment horizontal="center" vertical="center"/>
    </xf>
    <xf numFmtId="0" fontId="3" fillId="0" borderId="11" xfId="0" applyFont="1" applyBorder="1" applyAlignment="1" quotePrefix="1">
      <alignment horizontal="center" vertical="center"/>
    </xf>
    <xf numFmtId="0" fontId="3" fillId="0" borderId="0" xfId="0" applyFont="1" applyBorder="1" applyAlignment="1" quotePrefix="1">
      <alignment horizontal="center" vertical="center"/>
    </xf>
    <xf numFmtId="0" fontId="4" fillId="0" borderId="11" xfId="0" applyFont="1" applyBorder="1" applyAlignment="1">
      <alignment horizontal="center" vertical="center" textRotation="90"/>
    </xf>
    <xf numFmtId="0" fontId="4" fillId="0" borderId="0" xfId="0" applyFont="1" applyBorder="1" applyAlignment="1">
      <alignment horizontal="center" vertical="center" textRotation="90"/>
    </xf>
    <xf numFmtId="16" fontId="3" fillId="0" borderId="48" xfId="0" applyNumberFormat="1" applyFont="1" applyBorder="1" applyAlignment="1">
      <alignment horizontal="center" vertical="center"/>
    </xf>
    <xf numFmtId="16" fontId="3" fillId="0" borderId="62" xfId="0" applyNumberFormat="1" applyFont="1" applyBorder="1" applyAlignment="1">
      <alignment horizontal="center" vertical="center"/>
    </xf>
    <xf numFmtId="16" fontId="3" fillId="0" borderId="35" xfId="0" applyNumberFormat="1" applyFont="1" applyBorder="1" applyAlignment="1">
      <alignment horizontal="center" vertical="center" wrapText="1"/>
    </xf>
    <xf numFmtId="16" fontId="3" fillId="0" borderId="36" xfId="0" applyNumberFormat="1" applyFont="1" applyBorder="1" applyAlignment="1">
      <alignment horizontal="center" vertical="center" wrapText="1"/>
    </xf>
    <xf numFmtId="0" fontId="9" fillId="0" borderId="0" xfId="0" applyFont="1" applyAlignment="1">
      <alignment wrapText="1"/>
    </xf>
    <xf numFmtId="0" fontId="4" fillId="0" borderId="71" xfId="0" applyFont="1" applyBorder="1" applyAlignment="1">
      <alignment horizontal="center"/>
    </xf>
    <xf numFmtId="0" fontId="3" fillId="0" borderId="72" xfId="0" applyFont="1" applyBorder="1" applyAlignment="1">
      <alignment horizontal="center"/>
    </xf>
    <xf numFmtId="16" fontId="3" fillId="0" borderId="84" xfId="0" applyNumberFormat="1" applyFont="1" applyBorder="1" applyAlignment="1">
      <alignment horizontal="center" vertical="center"/>
    </xf>
    <xf numFmtId="16" fontId="3" fillId="0" borderId="75" xfId="0" applyNumberFormat="1" applyFont="1" applyBorder="1" applyAlignment="1">
      <alignment horizontal="center" vertical="center"/>
    </xf>
    <xf numFmtId="16" fontId="3" fillId="0" borderId="87" xfId="0" applyNumberFormat="1" applyFont="1" applyBorder="1" applyAlignment="1">
      <alignment horizontal="center" vertical="center"/>
    </xf>
    <xf numFmtId="16" fontId="4" fillId="0" borderId="47" xfId="0" applyNumberFormat="1" applyFont="1" applyBorder="1" applyAlignment="1">
      <alignment horizontal="center" vertical="center"/>
    </xf>
    <xf numFmtId="16" fontId="4" fillId="0" borderId="72" xfId="0" applyNumberFormat="1" applyFont="1" applyBorder="1" applyAlignment="1">
      <alignment horizontal="center" vertical="center"/>
    </xf>
    <xf numFmtId="16" fontId="4" fillId="0" borderId="35" xfId="0" applyNumberFormat="1" applyFont="1" applyBorder="1" applyAlignment="1">
      <alignment horizontal="center" vertical="center"/>
    </xf>
    <xf numFmtId="0" fontId="3" fillId="0" borderId="18" xfId="0" applyFont="1" applyBorder="1" applyAlignment="1">
      <alignment horizontal="center" vertical="center" textRotation="90" wrapText="1"/>
    </xf>
    <xf numFmtId="3" fontId="5" fillId="46" borderId="40" xfId="0" applyNumberFormat="1" applyFont="1" applyFill="1" applyBorder="1" applyAlignment="1">
      <alignment horizontal="center" vertical="center"/>
    </xf>
    <xf numFmtId="0" fontId="10" fillId="0" borderId="0" xfId="0" applyFont="1" applyFill="1" applyBorder="1" applyAlignment="1">
      <alignment horizontal="left" vertical="center"/>
    </xf>
    <xf numFmtId="16" fontId="4" fillId="0" borderId="59" xfId="0" applyNumberFormat="1" applyFont="1" applyBorder="1" applyAlignment="1">
      <alignment horizontal="center" vertical="center" wrapText="1"/>
    </xf>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23"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20" xfId="0" applyFont="1" applyFill="1" applyBorder="1" applyAlignment="1">
      <alignment horizontal="center" vertical="center"/>
    </xf>
    <xf numFmtId="0" fontId="5" fillId="47" borderId="21" xfId="0" applyFont="1" applyFill="1" applyBorder="1" applyAlignment="1">
      <alignment horizontal="center" vertical="center"/>
    </xf>
    <xf numFmtId="0" fontId="5" fillId="47" borderId="22" xfId="0" applyFont="1" applyFill="1" applyBorder="1" applyAlignment="1">
      <alignment horizontal="center" vertical="center"/>
    </xf>
    <xf numFmtId="0" fontId="5" fillId="49" borderId="18" xfId="0" applyFont="1" applyFill="1" applyBorder="1" applyAlignment="1">
      <alignment horizontal="center" vertical="center"/>
    </xf>
    <xf numFmtId="0" fontId="5" fillId="49" borderId="17" xfId="0" applyFont="1" applyFill="1" applyBorder="1" applyAlignment="1">
      <alignment horizontal="center" vertical="center"/>
    </xf>
    <xf numFmtId="0" fontId="5" fillId="49" borderId="0" xfId="0" applyFont="1" applyFill="1" applyBorder="1" applyAlignment="1">
      <alignment horizontal="center" vertical="center"/>
    </xf>
    <xf numFmtId="0" fontId="5" fillId="49" borderId="24" xfId="0" applyFont="1" applyFill="1" applyBorder="1" applyAlignment="1">
      <alignment horizontal="center" vertical="center"/>
    </xf>
    <xf numFmtId="0" fontId="5" fillId="49" borderId="13" xfId="0" applyFont="1" applyFill="1" applyBorder="1" applyAlignment="1">
      <alignment horizontal="center" vertical="center"/>
    </xf>
    <xf numFmtId="0" fontId="5" fillId="49" borderId="20" xfId="0" applyFont="1" applyFill="1" applyBorder="1" applyAlignment="1">
      <alignment horizontal="center" vertical="center"/>
    </xf>
    <xf numFmtId="0" fontId="5" fillId="49" borderId="16" xfId="0" applyFont="1" applyFill="1" applyBorder="1" applyAlignment="1">
      <alignment horizontal="center" vertical="center"/>
    </xf>
    <xf numFmtId="0" fontId="5" fillId="49" borderId="23" xfId="0" applyFont="1" applyFill="1" applyBorder="1" applyAlignment="1">
      <alignment horizontal="center" vertical="center"/>
    </xf>
    <xf numFmtId="0" fontId="5" fillId="49" borderId="19" xfId="0" applyFont="1" applyFill="1" applyBorder="1" applyAlignment="1">
      <alignment horizontal="center" vertical="center"/>
    </xf>
    <xf numFmtId="16" fontId="4" fillId="0" borderId="23" xfId="0" applyNumberFormat="1" applyFont="1" applyBorder="1" applyAlignment="1">
      <alignment horizontal="center" vertical="center"/>
    </xf>
    <xf numFmtId="16" fontId="4" fillId="0" borderId="0" xfId="0" applyNumberFormat="1" applyFont="1" applyBorder="1" applyAlignment="1">
      <alignment horizontal="center" vertical="center"/>
    </xf>
    <xf numFmtId="3" fontId="0" fillId="46" borderId="11" xfId="0" applyNumberFormat="1" applyFill="1" applyBorder="1" applyAlignment="1">
      <alignment vertical="center"/>
    </xf>
    <xf numFmtId="3" fontId="0" fillId="46" borderId="0" xfId="0" applyNumberFormat="1" applyFill="1" applyBorder="1" applyAlignment="1">
      <alignment vertical="center"/>
    </xf>
    <xf numFmtId="3" fontId="0" fillId="46" borderId="10" xfId="0" applyNumberFormat="1" applyFill="1" applyBorder="1" applyAlignment="1">
      <alignment vertical="center"/>
    </xf>
    <xf numFmtId="16" fontId="3" fillId="0" borderId="23" xfId="0" applyNumberFormat="1" applyFont="1" applyBorder="1" applyAlignment="1">
      <alignment horizontal="center" vertical="center"/>
    </xf>
    <xf numFmtId="16" fontId="3" fillId="0" borderId="0" xfId="0" applyNumberFormat="1" applyFont="1" applyBorder="1" applyAlignment="1">
      <alignment horizontal="center" vertical="center"/>
    </xf>
    <xf numFmtId="16" fontId="3" fillId="0" borderId="47" xfId="0" applyNumberFormat="1" applyFont="1" applyBorder="1" applyAlignment="1">
      <alignment horizontal="center" vertical="center" wrapText="1"/>
    </xf>
    <xf numFmtId="16" fontId="3" fillId="0" borderId="67" xfId="0" applyNumberFormat="1" applyFont="1" applyBorder="1" applyAlignment="1">
      <alignment horizontal="center" vertical="center" wrapText="1"/>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20" xfId="0" applyFont="1" applyFill="1" applyBorder="1" applyAlignment="1">
      <alignment horizontal="center" vertical="center"/>
    </xf>
    <xf numFmtId="0" fontId="3" fillId="0" borderId="0" xfId="0" applyFont="1" applyBorder="1" applyAlignment="1">
      <alignment horizontal="center"/>
    </xf>
    <xf numFmtId="16" fontId="3" fillId="0" borderId="65" xfId="0" applyNumberFormat="1" applyFont="1" applyBorder="1" applyAlignment="1">
      <alignment horizontal="center" vertical="center"/>
    </xf>
    <xf numFmtId="16" fontId="3" fillId="0" borderId="10" xfId="0" applyNumberFormat="1" applyFont="1" applyBorder="1" applyAlignment="1">
      <alignment horizontal="center" vertical="center"/>
    </xf>
    <xf numFmtId="0" fontId="4" fillId="0" borderId="16" xfId="0" applyFont="1" applyBorder="1" applyAlignment="1">
      <alignment horizontal="center" vertical="center" textRotation="90"/>
    </xf>
    <xf numFmtId="0" fontId="4" fillId="0" borderId="23" xfId="0" applyFont="1" applyBorder="1" applyAlignment="1">
      <alignment horizontal="center" vertical="center" textRotation="90"/>
    </xf>
    <xf numFmtId="0" fontId="4" fillId="0" borderId="19" xfId="0" applyFont="1" applyBorder="1" applyAlignment="1">
      <alignment horizontal="center" vertical="center" textRotation="90"/>
    </xf>
    <xf numFmtId="0" fontId="3" fillId="0" borderId="18" xfId="0" applyFont="1" applyBorder="1" applyAlignment="1">
      <alignment horizontal="center" vertical="center" textRotation="90"/>
    </xf>
    <xf numFmtId="0" fontId="3" fillId="0" borderId="0" xfId="0" applyFont="1" applyBorder="1" applyAlignment="1">
      <alignment horizontal="center" vertical="center" textRotation="90"/>
    </xf>
    <xf numFmtId="0" fontId="3" fillId="0" borderId="13" xfId="0" applyFont="1" applyBorder="1" applyAlignment="1">
      <alignment horizontal="center" vertical="center" textRotation="90"/>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3" fontId="0" fillId="0" borderId="11" xfId="0" applyNumberFormat="1" applyBorder="1" applyAlignment="1">
      <alignment vertical="center"/>
    </xf>
    <xf numFmtId="3" fontId="0" fillId="0" borderId="0" xfId="0" applyNumberFormat="1" applyBorder="1" applyAlignment="1">
      <alignment vertical="center"/>
    </xf>
    <xf numFmtId="3" fontId="0" fillId="0" borderId="0" xfId="0" applyNumberFormat="1" applyFont="1" applyBorder="1" applyAlignment="1">
      <alignment horizontal="center" vertical="center"/>
    </xf>
    <xf numFmtId="3" fontId="5" fillId="36" borderId="21" xfId="0" applyNumberFormat="1" applyFont="1" applyFill="1" applyBorder="1" applyAlignment="1">
      <alignment horizontal="center" vertical="center"/>
    </xf>
    <xf numFmtId="3" fontId="5" fillId="36" borderId="22" xfId="0" applyNumberFormat="1" applyFont="1" applyFill="1" applyBorder="1" applyAlignment="1">
      <alignment horizontal="center" vertical="center"/>
    </xf>
    <xf numFmtId="3" fontId="5" fillId="49" borderId="16" xfId="0" applyNumberFormat="1" applyFont="1" applyFill="1" applyBorder="1" applyAlignment="1">
      <alignment horizontal="center" vertical="center"/>
    </xf>
    <xf numFmtId="3" fontId="5" fillId="49" borderId="18" xfId="0" applyNumberFormat="1" applyFont="1" applyFill="1" applyBorder="1" applyAlignment="1">
      <alignment horizontal="center" vertical="center"/>
    </xf>
    <xf numFmtId="3" fontId="5" fillId="49" borderId="17" xfId="0" applyNumberFormat="1" applyFont="1" applyFill="1" applyBorder="1" applyAlignment="1">
      <alignment horizontal="center" vertical="center"/>
    </xf>
    <xf numFmtId="3" fontId="5" fillId="49" borderId="19" xfId="0" applyNumberFormat="1" applyFont="1" applyFill="1" applyBorder="1" applyAlignment="1">
      <alignment horizontal="center" vertical="center"/>
    </xf>
    <xf numFmtId="3" fontId="5" fillId="49" borderId="13" xfId="0" applyNumberFormat="1" applyFont="1" applyFill="1" applyBorder="1" applyAlignment="1">
      <alignment horizontal="center" vertical="center"/>
    </xf>
    <xf numFmtId="3" fontId="5" fillId="49" borderId="20" xfId="0" applyNumberFormat="1" applyFont="1" applyFill="1" applyBorder="1" applyAlignment="1">
      <alignment horizontal="center" vertical="center"/>
    </xf>
    <xf numFmtId="0" fontId="4" fillId="0" borderId="61" xfId="0" applyFont="1" applyBorder="1" applyAlignment="1">
      <alignment horizontal="center" vertical="center" textRotation="90"/>
    </xf>
    <xf numFmtId="3" fontId="5" fillId="34" borderId="19" xfId="0" applyNumberFormat="1" applyFont="1" applyFill="1" applyBorder="1" applyAlignment="1">
      <alignment horizontal="center" vertical="center"/>
    </xf>
    <xf numFmtId="3" fontId="5" fillId="35" borderId="21" xfId="0" applyNumberFormat="1" applyFont="1" applyFill="1" applyBorder="1" applyAlignment="1">
      <alignment horizontal="center" vertical="center"/>
    </xf>
    <xf numFmtId="3" fontId="5" fillId="35" borderId="22" xfId="0" applyNumberFormat="1" applyFont="1" applyFill="1" applyBorder="1" applyAlignment="1">
      <alignment horizontal="center" vertical="center"/>
    </xf>
    <xf numFmtId="3" fontId="5" fillId="37" borderId="21" xfId="0" applyNumberFormat="1" applyFont="1" applyFill="1" applyBorder="1" applyAlignment="1">
      <alignment horizontal="center" vertical="center"/>
    </xf>
    <xf numFmtId="3" fontId="5" fillId="37" borderId="29" xfId="0" applyNumberFormat="1" applyFont="1" applyFill="1" applyBorder="1" applyAlignment="1">
      <alignment horizontal="center" vertical="center"/>
    </xf>
    <xf numFmtId="3" fontId="5" fillId="37" borderId="22" xfId="0" applyNumberFormat="1" applyFont="1" applyFill="1" applyBorder="1" applyAlignment="1">
      <alignment horizontal="center" vertical="center"/>
    </xf>
    <xf numFmtId="3" fontId="0" fillId="46" borderId="11" xfId="0" applyNumberFormat="1" applyFont="1" applyFill="1" applyBorder="1" applyAlignment="1">
      <alignment vertical="center"/>
    </xf>
    <xf numFmtId="3" fontId="0" fillId="46" borderId="10" xfId="0" applyNumberFormat="1" applyFont="1" applyFill="1" applyBorder="1" applyAlignment="1">
      <alignment vertical="center"/>
    </xf>
    <xf numFmtId="0" fontId="9" fillId="0" borderId="0" xfId="0" applyFont="1" applyAlignment="1">
      <alignment vertical="center" wrapText="1"/>
    </xf>
    <xf numFmtId="3" fontId="5" fillId="34" borderId="21" xfId="0" applyNumberFormat="1" applyFont="1" applyFill="1" applyBorder="1" applyAlignment="1">
      <alignment horizontal="center" vertical="center"/>
    </xf>
    <xf numFmtId="3" fontId="5" fillId="34" borderId="29" xfId="0" applyNumberFormat="1" applyFont="1" applyFill="1" applyBorder="1" applyAlignment="1">
      <alignment horizontal="center" vertical="center"/>
    </xf>
    <xf numFmtId="3" fontId="5" fillId="34" borderId="22"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3" fontId="5" fillId="36" borderId="51" xfId="0" applyNumberFormat="1" applyFont="1" applyFill="1" applyBorder="1" applyAlignment="1">
      <alignment horizontal="center" vertical="center"/>
    </xf>
    <xf numFmtId="3" fontId="5" fillId="36" borderId="52" xfId="0" applyNumberFormat="1" applyFont="1" applyFill="1" applyBorder="1" applyAlignment="1">
      <alignment horizontal="center" vertical="center"/>
    </xf>
    <xf numFmtId="3" fontId="0" fillId="0" borderId="10" xfId="0" applyNumberFormat="1" applyBorder="1" applyAlignment="1">
      <alignment vertical="center"/>
    </xf>
    <xf numFmtId="0" fontId="9" fillId="0" borderId="0" xfId="0" applyFont="1" applyAlignment="1">
      <alignment horizontal="left" wrapText="1"/>
    </xf>
    <xf numFmtId="3" fontId="5" fillId="34" borderId="17" xfId="0" applyNumberFormat="1" applyFont="1" applyFill="1" applyBorder="1" applyAlignment="1">
      <alignment horizontal="center" vertical="center"/>
    </xf>
    <xf numFmtId="3" fontId="5" fillId="38" borderId="21" xfId="0" applyNumberFormat="1" applyFont="1" applyFill="1" applyBorder="1" applyAlignment="1">
      <alignment horizontal="center" vertical="center"/>
    </xf>
    <xf numFmtId="3" fontId="5" fillId="38" borderId="22" xfId="0" applyNumberFormat="1" applyFont="1" applyFill="1" applyBorder="1" applyAlignment="1">
      <alignment horizontal="center" vertical="center"/>
    </xf>
    <xf numFmtId="0" fontId="3" fillId="0" borderId="18" xfId="0" applyFont="1" applyBorder="1" applyAlignment="1" quotePrefix="1">
      <alignment horizontal="center" vertical="center"/>
    </xf>
    <xf numFmtId="0" fontId="3" fillId="0" borderId="10" xfId="0" applyFont="1" applyBorder="1" applyAlignment="1" quotePrefix="1">
      <alignment horizontal="center" vertical="center"/>
    </xf>
    <xf numFmtId="0" fontId="3" fillId="0" borderId="71" xfId="0" applyFont="1" applyBorder="1" applyAlignment="1">
      <alignment horizontal="center" vertical="center" textRotation="90" wrapText="1"/>
    </xf>
    <xf numFmtId="3" fontId="5" fillId="38" borderId="19" xfId="0" applyNumberFormat="1" applyFont="1" applyFill="1" applyBorder="1" applyAlignment="1">
      <alignment horizontal="center" vertical="center"/>
    </xf>
    <xf numFmtId="3" fontId="5" fillId="38" borderId="20" xfId="0" applyNumberFormat="1" applyFont="1" applyFill="1" applyBorder="1" applyAlignment="1">
      <alignment horizontal="center" vertical="center"/>
    </xf>
    <xf numFmtId="3" fontId="0" fillId="41" borderId="11" xfId="0" applyNumberFormat="1" applyFill="1" applyBorder="1" applyAlignment="1">
      <alignment vertical="center"/>
    </xf>
    <xf numFmtId="3" fontId="0" fillId="41" borderId="0" xfId="0" applyNumberFormat="1" applyFill="1" applyBorder="1" applyAlignment="1">
      <alignment vertical="center"/>
    </xf>
    <xf numFmtId="3" fontId="0" fillId="41" borderId="10" xfId="0" applyNumberFormat="1" applyFill="1" applyBorder="1" applyAlignment="1">
      <alignment vertical="center"/>
    </xf>
    <xf numFmtId="3" fontId="5" fillId="38" borderId="51" xfId="0" applyNumberFormat="1" applyFont="1" applyFill="1" applyBorder="1" applyAlignment="1">
      <alignment horizontal="center" vertical="center"/>
    </xf>
    <xf numFmtId="3" fontId="5" fillId="38" borderId="52" xfId="0" applyNumberFormat="1" applyFont="1" applyFill="1" applyBorder="1" applyAlignment="1">
      <alignment horizontal="center" vertical="center"/>
    </xf>
    <xf numFmtId="3" fontId="0" fillId="43" borderId="0" xfId="0" applyNumberFormat="1" applyFill="1" applyBorder="1" applyAlignment="1">
      <alignment vertical="center"/>
    </xf>
    <xf numFmtId="3" fontId="0" fillId="43" borderId="10" xfId="0" applyNumberFormat="1" applyFill="1" applyBorder="1" applyAlignment="1">
      <alignment vertical="center"/>
    </xf>
    <xf numFmtId="0" fontId="4" fillId="0" borderId="18" xfId="0" applyFont="1" applyBorder="1" applyAlignment="1">
      <alignment horizontal="center" vertical="center" textRotation="90"/>
    </xf>
    <xf numFmtId="3" fontId="7" fillId="46" borderId="21" xfId="0" applyNumberFormat="1" applyFont="1" applyFill="1" applyBorder="1" applyAlignment="1">
      <alignment horizontal="center" vertical="center"/>
    </xf>
    <xf numFmtId="3" fontId="7" fillId="46" borderId="22" xfId="0" applyNumberFormat="1" applyFont="1" applyFill="1" applyBorder="1" applyAlignment="1">
      <alignment horizontal="center" vertical="center"/>
    </xf>
    <xf numFmtId="3" fontId="7" fillId="49" borderId="21" xfId="0" applyNumberFormat="1" applyFont="1" applyFill="1" applyBorder="1" applyAlignment="1">
      <alignment horizontal="center" vertical="center"/>
    </xf>
    <xf numFmtId="3" fontId="7" fillId="49" borderId="22" xfId="0" applyNumberFormat="1" applyFont="1" applyFill="1" applyBorder="1" applyAlignment="1">
      <alignment horizontal="center" vertical="center"/>
    </xf>
    <xf numFmtId="3" fontId="7" fillId="49" borderId="29" xfId="0" applyNumberFormat="1" applyFont="1" applyFill="1" applyBorder="1" applyAlignment="1">
      <alignment horizontal="center" vertical="center"/>
    </xf>
    <xf numFmtId="3" fontId="5" fillId="35" borderId="29" xfId="0" applyNumberFormat="1" applyFont="1" applyFill="1" applyBorder="1" applyAlignment="1">
      <alignment horizontal="center" vertical="center"/>
    </xf>
    <xf numFmtId="16" fontId="4" fillId="0" borderId="35" xfId="0" applyNumberFormat="1" applyFont="1" applyBorder="1" applyAlignment="1">
      <alignment horizontal="center" vertical="center" wrapText="1"/>
    </xf>
    <xf numFmtId="16" fontId="3" fillId="0" borderId="35" xfId="0" applyNumberFormat="1" applyFont="1" applyBorder="1" applyAlignment="1" quotePrefix="1">
      <alignment horizontal="center" vertical="center" wrapText="1"/>
    </xf>
    <xf numFmtId="16" fontId="3" fillId="0" borderId="87" xfId="0" applyNumberFormat="1" applyFont="1" applyBorder="1" applyAlignment="1">
      <alignment horizontal="center" vertical="center" wrapText="1"/>
    </xf>
    <xf numFmtId="16" fontId="3" fillId="0" borderId="35" xfId="0" applyNumberFormat="1" applyFont="1" applyBorder="1" applyAlignment="1" quotePrefix="1">
      <alignment horizontal="center" vertical="center"/>
    </xf>
    <xf numFmtId="0" fontId="9" fillId="0" borderId="0" xfId="0" applyFont="1" applyAlignment="1">
      <alignment vertical="top" wrapText="1"/>
    </xf>
    <xf numFmtId="0" fontId="4" fillId="0" borderId="51" xfId="0" applyFont="1" applyBorder="1" applyAlignment="1">
      <alignment horizontal="center" vertical="center" textRotation="90" wrapText="1"/>
    </xf>
    <xf numFmtId="0" fontId="4" fillId="0" borderId="68" xfId="0" applyFont="1" applyBorder="1" applyAlignment="1">
      <alignment horizontal="center" vertical="center" textRotation="90" wrapText="1"/>
    </xf>
    <xf numFmtId="0" fontId="4" fillId="0" borderId="61" xfId="0" applyFont="1" applyBorder="1" applyAlignment="1">
      <alignment horizontal="center" vertical="center" textRotation="90" wrapText="1"/>
    </xf>
    <xf numFmtId="0" fontId="4" fillId="0" borderId="81"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3" fontId="0" fillId="0" borderId="11" xfId="0" applyNumberFormat="1" applyFont="1" applyBorder="1" applyAlignment="1">
      <alignment vertical="center"/>
    </xf>
    <xf numFmtId="3" fontId="0" fillId="0" borderId="0" xfId="0" applyNumberFormat="1" applyFont="1" applyBorder="1" applyAlignment="1">
      <alignment vertical="center"/>
    </xf>
    <xf numFmtId="3" fontId="0" fillId="0" borderId="10" xfId="0" applyNumberFormat="1" applyFont="1" applyBorder="1" applyAlignment="1">
      <alignment vertical="center"/>
    </xf>
    <xf numFmtId="0" fontId="3" fillId="0" borderId="12" xfId="0" applyFont="1" applyBorder="1" applyAlignment="1">
      <alignment horizontal="center" vertical="center" textRotation="90"/>
    </xf>
    <xf numFmtId="0" fontId="3" fillId="0" borderId="72" xfId="0" applyFont="1" applyBorder="1" applyAlignment="1">
      <alignment horizontal="center" vertical="center" textRotation="90"/>
    </xf>
    <xf numFmtId="0" fontId="3" fillId="0" borderId="75" xfId="0" applyFont="1" applyBorder="1" applyAlignment="1">
      <alignment horizontal="center" vertical="center" textRotation="90"/>
    </xf>
    <xf numFmtId="16" fontId="4" fillId="0" borderId="61" xfId="0" applyNumberFormat="1" applyFont="1" applyBorder="1" applyAlignment="1">
      <alignment horizontal="center" vertical="center"/>
    </xf>
    <xf numFmtId="16" fontId="4" fillId="0" borderId="11" xfId="0" applyNumberFormat="1" applyFont="1" applyBorder="1" applyAlignment="1">
      <alignment horizontal="center" vertical="center"/>
    </xf>
    <xf numFmtId="16" fontId="4" fillId="0" borderId="12" xfId="0" applyNumberFormat="1" applyFont="1" applyBorder="1" applyAlignment="1">
      <alignment horizontal="center" vertical="center"/>
    </xf>
    <xf numFmtId="16" fontId="3" fillId="0" borderId="65" xfId="0" applyNumberFormat="1" applyFont="1" applyBorder="1" applyAlignment="1">
      <alignment horizontal="center" vertical="center" wrapText="1"/>
    </xf>
    <xf numFmtId="16" fontId="4" fillId="0" borderId="61" xfId="0" applyNumberFormat="1" applyFont="1" applyBorder="1" applyAlignment="1">
      <alignment horizontal="center" vertical="center" wrapText="1"/>
    </xf>
    <xf numFmtId="3" fontId="0" fillId="36" borderId="11" xfId="0" applyNumberFormat="1" applyFill="1" applyBorder="1" applyAlignment="1">
      <alignment vertical="center"/>
    </xf>
    <xf numFmtId="3" fontId="5" fillId="49" borderId="23" xfId="0" applyNumberFormat="1" applyFont="1" applyFill="1" applyBorder="1" applyAlignment="1">
      <alignment horizontal="center" vertical="center"/>
    </xf>
    <xf numFmtId="3" fontId="5" fillId="49" borderId="0" xfId="0" applyNumberFormat="1" applyFont="1" applyFill="1" applyBorder="1" applyAlignment="1">
      <alignment horizontal="center" vertical="center"/>
    </xf>
    <xf numFmtId="3" fontId="5" fillId="49" borderId="24"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29"/>
  <sheetViews>
    <sheetView zoomScalePageLayoutView="0" workbookViewId="0" topLeftCell="A1">
      <selection activeCell="A1" sqref="A1"/>
    </sheetView>
  </sheetViews>
  <sheetFormatPr defaultColWidth="9.140625" defaultRowHeight="12.75"/>
  <sheetData>
    <row r="1" ht="12.75">
      <c r="A1" s="185" t="s">
        <v>228</v>
      </c>
    </row>
    <row r="2" ht="12.75">
      <c r="A2" s="86" t="s">
        <v>229</v>
      </c>
    </row>
    <row r="3" ht="12.75">
      <c r="A3" s="86" t="s">
        <v>230</v>
      </c>
    </row>
    <row r="5" spans="1:2" ht="12.75">
      <c r="A5" s="184">
        <v>11</v>
      </c>
      <c r="B5" s="5" t="s">
        <v>163</v>
      </c>
    </row>
    <row r="6" spans="1:2" ht="12.75">
      <c r="A6" s="184">
        <v>12</v>
      </c>
      <c r="B6" s="5" t="s">
        <v>164</v>
      </c>
    </row>
    <row r="7" spans="1:2" ht="12.75">
      <c r="A7" s="184">
        <v>14</v>
      </c>
      <c r="B7" s="5" t="s">
        <v>165</v>
      </c>
    </row>
    <row r="8" spans="1:2" ht="12.75">
      <c r="A8" s="184">
        <v>16</v>
      </c>
      <c r="B8" s="5" t="s">
        <v>166</v>
      </c>
    </row>
    <row r="9" spans="1:2" ht="12.75">
      <c r="A9" s="184">
        <v>17</v>
      </c>
      <c r="B9" s="5" t="s">
        <v>167</v>
      </c>
    </row>
    <row r="10" spans="1:2" ht="12.75">
      <c r="A10" s="184">
        <v>13</v>
      </c>
      <c r="B10" s="5" t="s">
        <v>162</v>
      </c>
    </row>
    <row r="11" spans="1:2" ht="12.75">
      <c r="A11" s="184">
        <v>18</v>
      </c>
      <c r="B11" s="5" t="s">
        <v>168</v>
      </c>
    </row>
    <row r="12" spans="1:2" ht="12.75">
      <c r="A12" s="184">
        <v>15</v>
      </c>
      <c r="B12" s="5" t="s">
        <v>169</v>
      </c>
    </row>
    <row r="13" spans="1:2" ht="12.75">
      <c r="A13" s="184">
        <v>19</v>
      </c>
      <c r="B13" s="5" t="s">
        <v>170</v>
      </c>
    </row>
    <row r="14" spans="1:2" ht="12.75">
      <c r="A14" s="5">
        <v>21</v>
      </c>
      <c r="B14" s="5" t="s">
        <v>220</v>
      </c>
    </row>
    <row r="15" spans="1:2" ht="12.75">
      <c r="A15" s="5">
        <v>22</v>
      </c>
      <c r="B15" s="5" t="s">
        <v>221</v>
      </c>
    </row>
    <row r="16" spans="1:2" ht="12.75">
      <c r="A16" s="5">
        <v>23</v>
      </c>
      <c r="B16" s="5" t="s">
        <v>223</v>
      </c>
    </row>
    <row r="17" spans="1:2" ht="12.75">
      <c r="A17" s="184">
        <v>24</v>
      </c>
      <c r="B17" s="5" t="s">
        <v>224</v>
      </c>
    </row>
    <row r="18" spans="1:2" ht="12.75">
      <c r="A18" s="184">
        <v>25</v>
      </c>
      <c r="B18" s="5" t="s">
        <v>222</v>
      </c>
    </row>
    <row r="19" spans="1:2" ht="12.75">
      <c r="A19" s="184">
        <v>26</v>
      </c>
      <c r="B19" s="5" t="s">
        <v>171</v>
      </c>
    </row>
    <row r="20" spans="1:2" ht="12.75">
      <c r="A20" s="184">
        <v>27</v>
      </c>
      <c r="B20" s="5" t="s">
        <v>225</v>
      </c>
    </row>
    <row r="21" spans="1:2" ht="12.75">
      <c r="A21" s="184">
        <v>28</v>
      </c>
      <c r="B21" s="5" t="s">
        <v>226</v>
      </c>
    </row>
    <row r="22" spans="1:2" ht="12.75">
      <c r="A22" s="184">
        <v>29</v>
      </c>
      <c r="B22" s="5" t="s">
        <v>172</v>
      </c>
    </row>
    <row r="23" spans="1:2" ht="12.75">
      <c r="A23" s="184">
        <v>30</v>
      </c>
      <c r="B23" s="5" t="s">
        <v>173</v>
      </c>
    </row>
    <row r="24" spans="1:2" ht="12.75">
      <c r="A24" s="184">
        <v>31</v>
      </c>
      <c r="B24" s="5" t="s">
        <v>174</v>
      </c>
    </row>
    <row r="25" spans="1:2" ht="12.75">
      <c r="A25" s="184">
        <v>32</v>
      </c>
      <c r="B25" s="5" t="s">
        <v>175</v>
      </c>
    </row>
    <row r="26" spans="1:2" ht="12.75">
      <c r="A26" s="184">
        <v>33</v>
      </c>
      <c r="B26" s="5" t="s">
        <v>176</v>
      </c>
    </row>
    <row r="27" spans="1:2" ht="12.75">
      <c r="A27" s="181">
        <v>34</v>
      </c>
      <c r="B27" s="5" t="s">
        <v>227</v>
      </c>
    </row>
    <row r="28" spans="1:2" ht="12.75">
      <c r="A28" s="184">
        <v>40</v>
      </c>
      <c r="B28" s="5" t="s">
        <v>177</v>
      </c>
    </row>
    <row r="29" spans="1:2" ht="12.75">
      <c r="A29" s="2"/>
      <c r="B29" s="2"/>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CV38"/>
  <sheetViews>
    <sheetView showGridLines="0" view="pageBreakPreview" zoomScale="75" zoomScaleSheetLayoutView="75" zoomScalePageLayoutView="0" workbookViewId="0" topLeftCell="A1">
      <selection activeCell="A1" sqref="A1"/>
    </sheetView>
  </sheetViews>
  <sheetFormatPr defaultColWidth="9.140625" defaultRowHeight="12.75"/>
  <cols>
    <col min="1" max="1" width="4.421875" style="59" customWidth="1"/>
    <col min="2" max="2" width="5.57421875" style="59" customWidth="1"/>
    <col min="3" max="3" width="8.28125" style="59" bestFit="1" customWidth="1"/>
    <col min="4" max="4" width="9.28125" style="59" customWidth="1"/>
    <col min="5" max="5" width="12.7109375" style="59" customWidth="1"/>
    <col min="6" max="6" width="14.28125" style="59" customWidth="1"/>
    <col min="7" max="7" width="15.8515625" style="59" customWidth="1"/>
    <col min="8" max="8" width="12.7109375" style="59" customWidth="1"/>
    <col min="9" max="9" width="10.28125" style="39" customWidth="1"/>
    <col min="10" max="85" width="9.140625" style="58" customWidth="1"/>
    <col min="86" max="16384" width="9.140625" style="59" customWidth="1"/>
  </cols>
  <sheetData>
    <row r="1" ht="12.75">
      <c r="A1" s="68" t="s">
        <v>435</v>
      </c>
    </row>
    <row r="2" spans="1:9" ht="12.75">
      <c r="A2" t="s">
        <v>395</v>
      </c>
      <c r="E2" s="58"/>
      <c r="F2" s="58"/>
      <c r="G2" s="58"/>
      <c r="H2" s="58"/>
      <c r="I2" s="58"/>
    </row>
    <row r="3" spans="9:27" ht="13.5" thickBot="1">
      <c r="I3" s="73"/>
      <c r="J3" s="2"/>
      <c r="L3" s="59"/>
      <c r="M3" s="3"/>
      <c r="O3" s="119"/>
      <c r="R3" s="200"/>
      <c r="S3" s="200"/>
      <c r="T3" s="200"/>
      <c r="U3" s="200"/>
      <c r="V3" s="200"/>
      <c r="W3" s="200"/>
      <c r="X3" s="200"/>
      <c r="Y3" s="200"/>
      <c r="Z3" s="200"/>
      <c r="AA3" s="201"/>
    </row>
    <row r="4" spans="1:16" ht="12.75">
      <c r="A4" s="69">
        <v>-1</v>
      </c>
      <c r="B4" s="59"/>
      <c r="C4" s="69" t="s">
        <v>63</v>
      </c>
      <c r="D4" s="70"/>
      <c r="E4" s="70"/>
      <c r="F4" s="70"/>
      <c r="G4" s="70"/>
      <c r="H4" s="472">
        <f>SUM(G36:I38)</f>
        <v>61663</v>
      </c>
      <c r="I4" s="472">
        <f>H4</f>
        <v>61663</v>
      </c>
      <c r="J4" s="115"/>
      <c r="K4" s="115"/>
      <c r="M4" s="2"/>
      <c r="N4" s="2"/>
      <c r="P4" s="2"/>
    </row>
    <row r="5" spans="1:16" ht="12.75">
      <c r="A5" s="82">
        <v>100</v>
      </c>
      <c r="B5" s="59"/>
      <c r="C5" s="107" t="s">
        <v>436</v>
      </c>
      <c r="D5" s="107"/>
      <c r="E5" s="107"/>
      <c r="F5" s="107"/>
      <c r="G5" s="107"/>
      <c r="H5" s="478">
        <f>SUM(E37:F37)</f>
        <v>26831</v>
      </c>
      <c r="I5" s="1056">
        <f>SUM(H5:H6)</f>
        <v>37374</v>
      </c>
      <c r="J5" s="115"/>
      <c r="K5" s="1058"/>
      <c r="M5" s="2"/>
      <c r="N5" s="2"/>
      <c r="P5" s="2"/>
    </row>
    <row r="6" spans="1:16" ht="12.75">
      <c r="A6" s="82">
        <v>200</v>
      </c>
      <c r="B6" s="59"/>
      <c r="C6" s="494" t="s">
        <v>443</v>
      </c>
      <c r="D6" s="107"/>
      <c r="E6" s="107"/>
      <c r="F6" s="107"/>
      <c r="G6" s="107"/>
      <c r="H6" s="474">
        <f>SUM(E36:F36)</f>
        <v>10543</v>
      </c>
      <c r="I6" s="1057"/>
      <c r="J6" s="115"/>
      <c r="K6" s="1058"/>
      <c r="M6" s="2"/>
      <c r="N6" s="2"/>
      <c r="P6" s="2"/>
    </row>
    <row r="7" spans="1:16" s="72" customFormat="1" ht="13.5" thickBot="1">
      <c r="A7" s="71" t="s">
        <v>5</v>
      </c>
      <c r="C7" s="69" t="s">
        <v>64</v>
      </c>
      <c r="D7" s="128"/>
      <c r="E7" s="128"/>
      <c r="F7" s="128"/>
      <c r="G7" s="128"/>
      <c r="H7" s="476">
        <f>SUM(E38:F38)</f>
        <v>1</v>
      </c>
      <c r="I7" s="477">
        <f>H7</f>
        <v>1</v>
      </c>
      <c r="J7" s="143"/>
      <c r="K7" s="145"/>
      <c r="L7" s="76"/>
      <c r="M7" s="76"/>
      <c r="N7" s="76"/>
      <c r="O7" s="76"/>
      <c r="P7" s="76"/>
    </row>
    <row r="8" spans="8:11" ht="13.5" thickBot="1">
      <c r="H8" s="77"/>
      <c r="I8" s="243">
        <f>SUM(I4:I7)</f>
        <v>99038</v>
      </c>
      <c r="K8" s="78"/>
    </row>
    <row r="9" spans="1:100" s="81" customFormat="1" ht="14.25" thickBot="1" thickTop="1">
      <c r="A9" s="59"/>
      <c r="B9" s="59"/>
      <c r="C9" s="59"/>
      <c r="D9" s="59"/>
      <c r="E9" s="77"/>
      <c r="F9" s="59"/>
      <c r="G9" s="59"/>
      <c r="H9" s="78"/>
      <c r="J9" s="84"/>
      <c r="K9" s="147"/>
      <c r="L9" s="147"/>
      <c r="M9" s="147"/>
      <c r="N9" s="147"/>
      <c r="O9" s="84"/>
      <c r="P9" s="84"/>
      <c r="Q9" s="84"/>
      <c r="R9" s="84"/>
      <c r="S9" s="84"/>
      <c r="T9" s="84"/>
      <c r="U9" s="84"/>
      <c r="V9" s="84"/>
      <c r="W9" s="84"/>
      <c r="X9" s="13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row>
    <row r="10" spans="1:9" ht="12.75">
      <c r="A10" s="68" t="s">
        <v>435</v>
      </c>
      <c r="B10" s="58"/>
      <c r="C10" s="58"/>
      <c r="D10" s="58"/>
      <c r="E10" s="624" t="s">
        <v>447</v>
      </c>
      <c r="F10" s="877"/>
      <c r="G10" s="877"/>
      <c r="H10" s="877"/>
      <c r="I10" s="625"/>
    </row>
    <row r="11" spans="1:9" ht="12.75">
      <c r="A11" s="58"/>
      <c r="B11" s="58"/>
      <c r="C11" s="58"/>
      <c r="D11" s="58"/>
      <c r="E11" s="878" t="s">
        <v>198</v>
      </c>
      <c r="F11" s="879"/>
      <c r="G11" s="879"/>
      <c r="H11" s="879"/>
      <c r="I11" s="880"/>
    </row>
    <row r="12" spans="1:9" ht="12.75">
      <c r="A12" s="58"/>
      <c r="B12" s="58"/>
      <c r="C12" s="58"/>
      <c r="D12" s="58"/>
      <c r="E12" s="1005" t="s">
        <v>199</v>
      </c>
      <c r="F12" s="1007"/>
      <c r="G12" s="1007"/>
      <c r="H12" s="1007"/>
      <c r="I12" s="998" t="s">
        <v>200</v>
      </c>
    </row>
    <row r="13" spans="1:9" ht="12.75">
      <c r="A13" s="58"/>
      <c r="B13" s="58"/>
      <c r="C13" s="58"/>
      <c r="D13" s="58"/>
      <c r="E13" s="1008" t="s">
        <v>157</v>
      </c>
      <c r="F13" s="1010"/>
      <c r="G13" s="1010"/>
      <c r="H13" s="1010"/>
      <c r="I13" s="998"/>
    </row>
    <row r="14" spans="1:9" ht="12.75">
      <c r="A14" s="58"/>
      <c r="B14" s="58"/>
      <c r="C14" s="58"/>
      <c r="D14" s="58"/>
      <c r="E14" s="972" t="s">
        <v>158</v>
      </c>
      <c r="F14" s="974"/>
      <c r="G14" s="974"/>
      <c r="H14" s="974"/>
      <c r="I14" s="998"/>
    </row>
    <row r="15" spans="1:9" ht="12.75">
      <c r="A15" s="58"/>
      <c r="B15" s="58"/>
      <c r="C15" s="58"/>
      <c r="D15" s="58"/>
      <c r="E15" s="194" t="s">
        <v>231</v>
      </c>
      <c r="F15" s="959" t="s">
        <v>232</v>
      </c>
      <c r="G15" s="958"/>
      <c r="H15" s="191" t="s">
        <v>5</v>
      </c>
      <c r="I15" s="998"/>
    </row>
    <row r="16" spans="1:85" s="183" customFormat="1" ht="12.75">
      <c r="A16" s="182"/>
      <c r="B16" s="182"/>
      <c r="C16" s="182"/>
      <c r="D16" s="182"/>
      <c r="E16" s="1039" t="s">
        <v>3</v>
      </c>
      <c r="F16" s="963" t="s">
        <v>4</v>
      </c>
      <c r="G16" s="964"/>
      <c r="H16" s="1000" t="s">
        <v>237</v>
      </c>
      <c r="I16" s="998"/>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row>
    <row r="17" spans="1:85" s="183" customFormat="1" ht="12.75">
      <c r="A17" s="182"/>
      <c r="B17" s="182"/>
      <c r="C17" s="182"/>
      <c r="D17" s="182"/>
      <c r="E17" s="1039"/>
      <c r="F17" s="1014" t="s">
        <v>159</v>
      </c>
      <c r="G17" s="952"/>
      <c r="H17" s="1000"/>
      <c r="I17" s="998"/>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row>
    <row r="18" spans="1:85" s="183" customFormat="1" ht="25.5" customHeight="1">
      <c r="A18" s="182"/>
      <c r="B18" s="182"/>
      <c r="C18" s="182"/>
      <c r="D18" s="182"/>
      <c r="E18" s="1039"/>
      <c r="F18" s="969" t="s">
        <v>160</v>
      </c>
      <c r="G18" s="955"/>
      <c r="H18" s="1000"/>
      <c r="I18" s="998"/>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row>
    <row r="19" spans="1:85" s="183" customFormat="1" ht="12.75">
      <c r="A19" s="182"/>
      <c r="B19" s="182"/>
      <c r="C19" s="182"/>
      <c r="D19" s="182"/>
      <c r="E19" s="1039"/>
      <c r="F19" s="193" t="s">
        <v>231</v>
      </c>
      <c r="G19" s="198" t="s">
        <v>232</v>
      </c>
      <c r="H19" s="1000"/>
      <c r="I19" s="998"/>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row>
    <row r="20" spans="1:85" s="183" customFormat="1" ht="13.5" thickBot="1">
      <c r="A20" s="182"/>
      <c r="B20" s="182"/>
      <c r="C20" s="182"/>
      <c r="D20" s="182"/>
      <c r="E20" s="1039"/>
      <c r="F20" s="192" t="s">
        <v>3</v>
      </c>
      <c r="G20" s="199" t="s">
        <v>4</v>
      </c>
      <c r="H20" s="1000"/>
      <c r="I20" s="998"/>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row>
    <row r="21" spans="1:9" ht="28.5" customHeight="1" thickBot="1">
      <c r="A21" s="851" t="s">
        <v>275</v>
      </c>
      <c r="B21" s="1011" t="s">
        <v>243</v>
      </c>
      <c r="C21" s="416">
        <v>1</v>
      </c>
      <c r="D21" s="559" t="s">
        <v>434</v>
      </c>
      <c r="E21" s="1059">
        <v>200</v>
      </c>
      <c r="F21" s="1060"/>
      <c r="G21" s="1061"/>
      <c r="H21" s="1062"/>
      <c r="I21" s="1063"/>
    </row>
    <row r="22" spans="1:9" ht="28.5" customHeight="1" thickBot="1">
      <c r="A22" s="1067"/>
      <c r="B22" s="666"/>
      <c r="C22" s="164">
        <v>2</v>
      </c>
      <c r="D22" s="558" t="s">
        <v>244</v>
      </c>
      <c r="E22" s="1068">
        <v>100</v>
      </c>
      <c r="F22" s="828"/>
      <c r="G22" s="1064"/>
      <c r="H22" s="1065"/>
      <c r="I22" s="1066"/>
    </row>
    <row r="23" spans="1:9" ht="28.5" customHeight="1" thickBot="1">
      <c r="A23" s="853"/>
      <c r="B23" s="667"/>
      <c r="C23" s="471" t="s">
        <v>245</v>
      </c>
      <c r="D23" s="62" t="s">
        <v>453</v>
      </c>
      <c r="E23" s="1069" t="s">
        <v>5</v>
      </c>
      <c r="F23" s="1070"/>
      <c r="G23" s="1071">
        <v>-1</v>
      </c>
      <c r="H23" s="1072"/>
      <c r="I23" s="1073"/>
    </row>
    <row r="24" ht="13.5" thickBot="1">
      <c r="I24" s="80"/>
    </row>
    <row r="25" spans="1:9" ht="12.75">
      <c r="A25" s="68" t="s">
        <v>435</v>
      </c>
      <c r="B25" s="58"/>
      <c r="C25" s="58"/>
      <c r="D25" s="58"/>
      <c r="E25" s="624" t="s">
        <v>447</v>
      </c>
      <c r="F25" s="877"/>
      <c r="G25" s="877"/>
      <c r="H25" s="877"/>
      <c r="I25" s="625"/>
    </row>
    <row r="26" spans="1:9" ht="12.75">
      <c r="A26" s="58"/>
      <c r="B26" s="58"/>
      <c r="C26" s="58"/>
      <c r="D26" s="58"/>
      <c r="E26" s="878" t="s">
        <v>198</v>
      </c>
      <c r="F26" s="879"/>
      <c r="G26" s="879"/>
      <c r="H26" s="879"/>
      <c r="I26" s="880"/>
    </row>
    <row r="27" spans="1:9" ht="12.75">
      <c r="A27" s="58"/>
      <c r="B27" s="58"/>
      <c r="C27" s="58"/>
      <c r="D27" s="58"/>
      <c r="E27" s="1005" t="s">
        <v>199</v>
      </c>
      <c r="F27" s="1007"/>
      <c r="G27" s="1007"/>
      <c r="H27" s="1007"/>
      <c r="I27" s="998" t="s">
        <v>200</v>
      </c>
    </row>
    <row r="28" spans="1:9" ht="12.75">
      <c r="A28" s="58"/>
      <c r="B28" s="58"/>
      <c r="C28" s="58"/>
      <c r="D28" s="58"/>
      <c r="E28" s="1008" t="s">
        <v>157</v>
      </c>
      <c r="F28" s="1010"/>
      <c r="G28" s="1010"/>
      <c r="H28" s="1010"/>
      <c r="I28" s="998"/>
    </row>
    <row r="29" spans="1:9" ht="12.75">
      <c r="A29" s="58"/>
      <c r="B29" s="58"/>
      <c r="C29" s="58"/>
      <c r="D29" s="58"/>
      <c r="E29" s="972" t="s">
        <v>158</v>
      </c>
      <c r="F29" s="974"/>
      <c r="G29" s="974"/>
      <c r="H29" s="974"/>
      <c r="I29" s="998"/>
    </row>
    <row r="30" spans="1:9" ht="12.75">
      <c r="A30" s="58"/>
      <c r="B30" s="58"/>
      <c r="C30" s="58"/>
      <c r="D30" s="58"/>
      <c r="E30" s="194" t="s">
        <v>231</v>
      </c>
      <c r="F30" s="959" t="s">
        <v>232</v>
      </c>
      <c r="G30" s="958"/>
      <c r="H30" s="191" t="s">
        <v>5</v>
      </c>
      <c r="I30" s="998"/>
    </row>
    <row r="31" spans="1:85" s="183" customFormat="1" ht="12.75">
      <c r="A31" s="182"/>
      <c r="B31" s="182"/>
      <c r="C31" s="182"/>
      <c r="D31" s="182"/>
      <c r="E31" s="1039" t="s">
        <v>3</v>
      </c>
      <c r="F31" s="963" t="s">
        <v>4</v>
      </c>
      <c r="G31" s="964"/>
      <c r="H31" s="1000" t="s">
        <v>237</v>
      </c>
      <c r="I31" s="998"/>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row>
    <row r="32" spans="1:85" s="183" customFormat="1" ht="12.75">
      <c r="A32" s="182"/>
      <c r="B32" s="182"/>
      <c r="C32" s="182"/>
      <c r="D32" s="182"/>
      <c r="E32" s="1039"/>
      <c r="F32" s="1014" t="s">
        <v>159</v>
      </c>
      <c r="G32" s="952"/>
      <c r="H32" s="1000"/>
      <c r="I32" s="998"/>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row>
    <row r="33" spans="1:85" s="183" customFormat="1" ht="25.5" customHeight="1">
      <c r="A33" s="182"/>
      <c r="B33" s="182"/>
      <c r="C33" s="182"/>
      <c r="D33" s="182"/>
      <c r="E33" s="1039"/>
      <c r="F33" s="969" t="s">
        <v>160</v>
      </c>
      <c r="G33" s="955"/>
      <c r="H33" s="1000"/>
      <c r="I33" s="998"/>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row>
    <row r="34" spans="1:85" s="183" customFormat="1" ht="12.75">
      <c r="A34" s="182"/>
      <c r="B34" s="182"/>
      <c r="C34" s="182"/>
      <c r="D34" s="182"/>
      <c r="E34" s="1039"/>
      <c r="F34" s="193" t="s">
        <v>231</v>
      </c>
      <c r="G34" s="198" t="s">
        <v>232</v>
      </c>
      <c r="H34" s="1000"/>
      <c r="I34" s="998"/>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row>
    <row r="35" spans="1:85" s="183" customFormat="1" ht="13.5" thickBot="1">
      <c r="A35" s="182"/>
      <c r="B35" s="182"/>
      <c r="C35" s="182"/>
      <c r="D35" s="182"/>
      <c r="E35" s="1039"/>
      <c r="F35" s="192" t="s">
        <v>3</v>
      </c>
      <c r="G35" s="199" t="s">
        <v>4</v>
      </c>
      <c r="H35" s="1000"/>
      <c r="I35" s="998"/>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row>
    <row r="36" spans="1:9" ht="28.5" customHeight="1" thickBot="1">
      <c r="A36" s="851" t="s">
        <v>275</v>
      </c>
      <c r="B36" s="1011" t="s">
        <v>243</v>
      </c>
      <c r="C36" s="416">
        <v>1</v>
      </c>
      <c r="D36" s="559" t="s">
        <v>434</v>
      </c>
      <c r="E36" s="209">
        <v>9944</v>
      </c>
      <c r="F36" s="210">
        <v>599</v>
      </c>
      <c r="G36" s="541"/>
      <c r="H36" s="544"/>
      <c r="I36" s="545"/>
    </row>
    <row r="37" spans="1:9" ht="28.5" customHeight="1" thickBot="1">
      <c r="A37" s="1067"/>
      <c r="B37" s="666"/>
      <c r="C37" s="164">
        <v>2</v>
      </c>
      <c r="D37" s="558" t="s">
        <v>244</v>
      </c>
      <c r="E37" s="117">
        <v>25384</v>
      </c>
      <c r="F37" s="124">
        <v>1447</v>
      </c>
      <c r="G37" s="543"/>
      <c r="H37" s="548"/>
      <c r="I37" s="549"/>
    </row>
    <row r="38" spans="1:9" ht="28.5" customHeight="1" thickBot="1">
      <c r="A38" s="853"/>
      <c r="B38" s="667"/>
      <c r="C38" s="471" t="s">
        <v>245</v>
      </c>
      <c r="D38" s="62" t="s">
        <v>453</v>
      </c>
      <c r="E38" s="296">
        <v>1</v>
      </c>
      <c r="F38" s="340">
        <v>0</v>
      </c>
      <c r="G38" s="139">
        <v>42601</v>
      </c>
      <c r="H38" s="139">
        <v>55</v>
      </c>
      <c r="I38" s="136">
        <v>19007</v>
      </c>
    </row>
  </sheetData>
  <sheetProtection/>
  <mergeCells count="35">
    <mergeCell ref="E31:E35"/>
    <mergeCell ref="F31:G31"/>
    <mergeCell ref="H31:H35"/>
    <mergeCell ref="F32:G32"/>
    <mergeCell ref="F33:G33"/>
    <mergeCell ref="G23:I23"/>
    <mergeCell ref="A36:A38"/>
    <mergeCell ref="B36:B38"/>
    <mergeCell ref="E25:I25"/>
    <mergeCell ref="E26:I26"/>
    <mergeCell ref="E27:H27"/>
    <mergeCell ref="I27:I35"/>
    <mergeCell ref="E28:H28"/>
    <mergeCell ref="E29:H29"/>
    <mergeCell ref="F30:G30"/>
    <mergeCell ref="E13:H13"/>
    <mergeCell ref="E14:H14"/>
    <mergeCell ref="A21:A23"/>
    <mergeCell ref="B21:B23"/>
    <mergeCell ref="F16:G16"/>
    <mergeCell ref="F17:G17"/>
    <mergeCell ref="F18:G18"/>
    <mergeCell ref="E16:E20"/>
    <mergeCell ref="E22:F22"/>
    <mergeCell ref="E23:F23"/>
    <mergeCell ref="I5:I6"/>
    <mergeCell ref="K5:K6"/>
    <mergeCell ref="E21:F21"/>
    <mergeCell ref="F15:G15"/>
    <mergeCell ref="E10:I10"/>
    <mergeCell ref="E11:I11"/>
    <mergeCell ref="E12:H12"/>
    <mergeCell ref="G21:I22"/>
    <mergeCell ref="H16:H20"/>
    <mergeCell ref="I12:I20"/>
  </mergeCells>
  <printOptions horizontalCentered="1" verticalCentered="1"/>
  <pageMargins left="0" right="0" top="0" bottom="0"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CX65"/>
  <sheetViews>
    <sheetView showGridLines="0" view="pageBreakPreview" zoomScale="75" zoomScaleSheetLayoutView="75" zoomScalePageLayoutView="0" workbookViewId="0" topLeftCell="A1">
      <selection activeCell="A1" sqref="A1"/>
    </sheetView>
  </sheetViews>
  <sheetFormatPr defaultColWidth="9.140625" defaultRowHeight="12.75"/>
  <cols>
    <col min="1" max="2" width="4.421875" style="59" customWidth="1"/>
    <col min="3" max="3" width="7.28125" style="59" customWidth="1"/>
    <col min="4" max="4" width="5.8515625" style="59" customWidth="1"/>
    <col min="5" max="5" width="3.140625" style="59" customWidth="1"/>
    <col min="6" max="6" width="6.7109375" style="59" customWidth="1"/>
    <col min="7" max="7" width="8.8515625" style="59" bestFit="1" customWidth="1"/>
    <col min="8" max="8" width="21.140625" style="59" customWidth="1"/>
    <col min="9" max="9" width="10.7109375" style="59" customWidth="1"/>
    <col min="10" max="10" width="10.7109375" style="58" customWidth="1"/>
    <col min="11" max="11" width="10.7109375" style="59" customWidth="1"/>
    <col min="12" max="12" width="10.7109375" style="127" customWidth="1"/>
    <col min="13" max="13" width="13.00390625" style="59" customWidth="1"/>
    <col min="14" max="86" width="9.140625" style="58" customWidth="1"/>
    <col min="87" max="16384" width="9.140625" style="59" customWidth="1"/>
  </cols>
  <sheetData>
    <row r="1" spans="1:12" ht="12.75">
      <c r="A1" s="68" t="s">
        <v>437</v>
      </c>
      <c r="G1" s="81"/>
      <c r="H1" s="133"/>
      <c r="I1" s="84"/>
      <c r="J1" s="83"/>
      <c r="K1" s="84"/>
      <c r="L1" s="133"/>
    </row>
    <row r="2" spans="1:13" ht="12.75">
      <c r="A2" t="s">
        <v>326</v>
      </c>
      <c r="H2" s="73"/>
      <c r="I2" s="2"/>
      <c r="J2" s="119"/>
      <c r="K2" s="58"/>
      <c r="L2" s="58"/>
      <c r="M2" s="58"/>
    </row>
    <row r="3" spans="10:20" ht="13.5" thickBot="1">
      <c r="J3" s="2"/>
      <c r="K3" s="58"/>
      <c r="L3" s="59"/>
      <c r="M3" s="3"/>
      <c r="N3" s="200"/>
      <c r="O3" s="200"/>
      <c r="P3" s="200"/>
      <c r="Q3" s="200"/>
      <c r="R3" s="200"/>
      <c r="S3" s="200"/>
      <c r="T3" s="201"/>
    </row>
    <row r="4" spans="1:27" s="72" customFormat="1" ht="12.75">
      <c r="A4" s="69">
        <v>-1</v>
      </c>
      <c r="C4" s="69" t="s">
        <v>63</v>
      </c>
      <c r="D4" s="70"/>
      <c r="E4" s="58"/>
      <c r="F4" s="58"/>
      <c r="G4" s="58"/>
      <c r="H4" s="58"/>
      <c r="K4" s="472">
        <f>SUM(M42:M47,I46:L47)</f>
        <v>73400</v>
      </c>
      <c r="L4" s="472">
        <f>K4</f>
        <v>73400</v>
      </c>
      <c r="M4" s="84"/>
      <c r="N4" s="110"/>
      <c r="O4" s="110"/>
      <c r="P4" s="110"/>
      <c r="Q4" s="110"/>
      <c r="R4" s="110"/>
      <c r="S4" s="110"/>
      <c r="T4" s="84"/>
      <c r="U4" s="75"/>
      <c r="V4" s="75"/>
      <c r="W4" s="76"/>
      <c r="X4" s="76"/>
      <c r="Y4" s="76"/>
      <c r="Z4" s="84"/>
      <c r="AA4" s="76"/>
    </row>
    <row r="5" spans="1:96" s="81" customFormat="1" ht="12.75">
      <c r="A5" s="82">
        <v>1</v>
      </c>
      <c r="C5" s="107" t="s">
        <v>321</v>
      </c>
      <c r="D5" s="107"/>
      <c r="E5" s="58"/>
      <c r="F5" s="58"/>
      <c r="G5" s="58"/>
      <c r="H5" s="58"/>
      <c r="K5" s="469">
        <f>SUM(I42:L42,I44:L44)</f>
        <v>13227</v>
      </c>
      <c r="L5" s="1074">
        <f>SUM(K5:K6)</f>
        <v>25638</v>
      </c>
      <c r="M5" s="84"/>
      <c r="N5" s="84"/>
      <c r="O5" s="84"/>
      <c r="P5" s="84"/>
      <c r="Q5" s="84"/>
      <c r="R5" s="84"/>
      <c r="S5" s="84"/>
      <c r="T5" s="110"/>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row>
    <row r="6" spans="1:96" s="81" customFormat="1" ht="12.75">
      <c r="A6" s="82">
        <v>2</v>
      </c>
      <c r="C6" s="107" t="s">
        <v>322</v>
      </c>
      <c r="D6" s="107"/>
      <c r="E6" s="58"/>
      <c r="F6" s="58"/>
      <c r="G6" s="58"/>
      <c r="H6" s="58"/>
      <c r="K6" s="475">
        <f>SUM(I43:L43,I45:L45)</f>
        <v>12411</v>
      </c>
      <c r="L6" s="1075"/>
      <c r="M6" s="84"/>
      <c r="N6" s="84"/>
      <c r="O6" s="84"/>
      <c r="P6" s="84"/>
      <c r="Q6" s="84"/>
      <c r="R6" s="84"/>
      <c r="S6" s="84"/>
      <c r="T6" s="110"/>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row>
    <row r="7" spans="1:96" s="81" customFormat="1" ht="13.5" thickBot="1">
      <c r="A7" s="71" t="s">
        <v>5</v>
      </c>
      <c r="C7" s="69" t="s">
        <v>64</v>
      </c>
      <c r="D7" s="128"/>
      <c r="E7" s="129"/>
      <c r="F7" s="129"/>
      <c r="G7" s="129"/>
      <c r="H7" s="129"/>
      <c r="K7" s="476">
        <v>0</v>
      </c>
      <c r="L7" s="476">
        <f>K7</f>
        <v>0</v>
      </c>
      <c r="M7" s="84"/>
      <c r="N7" s="84"/>
      <c r="O7" s="84"/>
      <c r="P7" s="84"/>
      <c r="Q7" s="84"/>
      <c r="R7" s="84"/>
      <c r="S7" s="84"/>
      <c r="T7" s="13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row>
    <row r="8" spans="1:96" s="81" customFormat="1" ht="13.5" thickBot="1">
      <c r="A8" s="59"/>
      <c r="B8" s="59"/>
      <c r="C8" s="59"/>
      <c r="D8" s="59"/>
      <c r="E8" s="58"/>
      <c r="F8" s="58"/>
      <c r="G8" s="58"/>
      <c r="H8" s="58"/>
      <c r="K8" s="77"/>
      <c r="L8" s="79">
        <f>SUM(L4:L7)</f>
        <v>99038</v>
      </c>
      <c r="M8" s="84"/>
      <c r="N8" s="84"/>
      <c r="O8" s="84"/>
      <c r="P8" s="84"/>
      <c r="Q8" s="84"/>
      <c r="R8" s="84"/>
      <c r="S8" s="84"/>
      <c r="T8" s="13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row>
    <row r="9" spans="1:96" s="81" customFormat="1" ht="13.5" thickTop="1">
      <c r="A9" s="59"/>
      <c r="B9" s="59"/>
      <c r="C9" s="59"/>
      <c r="D9" s="59"/>
      <c r="E9" s="58"/>
      <c r="F9" s="58"/>
      <c r="G9" s="58"/>
      <c r="H9" s="58"/>
      <c r="I9" s="77"/>
      <c r="J9" s="78"/>
      <c r="M9" s="84"/>
      <c r="N9" s="84"/>
      <c r="O9" s="84"/>
      <c r="P9" s="84"/>
      <c r="Q9" s="84"/>
      <c r="R9" s="84"/>
      <c r="S9" s="84"/>
      <c r="T9" s="13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row>
    <row r="10" spans="1:102" s="205" customFormat="1" ht="39.75" customHeight="1">
      <c r="A10" s="1076" t="s">
        <v>325</v>
      </c>
      <c r="B10" s="1076"/>
      <c r="C10" s="1076"/>
      <c r="D10" s="1076"/>
      <c r="E10" s="1076"/>
      <c r="F10" s="1076"/>
      <c r="G10" s="1076"/>
      <c r="H10" s="1076"/>
      <c r="I10" s="1076"/>
      <c r="J10" s="1076"/>
      <c r="K10" s="1076"/>
      <c r="L10" s="1076"/>
      <c r="M10" s="1076"/>
      <c r="N10" s="207"/>
      <c r="O10" s="207"/>
      <c r="P10" s="207"/>
      <c r="Q10" s="206"/>
      <c r="R10" s="206"/>
      <c r="S10" s="206"/>
      <c r="T10" s="206"/>
      <c r="U10" s="206"/>
      <c r="V10" s="206"/>
      <c r="W10" s="206"/>
      <c r="X10" s="206"/>
      <c r="Y10" s="206"/>
      <c r="Z10" s="208"/>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row>
    <row r="11" spans="1:102" s="81" customFormat="1" ht="12.75">
      <c r="A11" s="59"/>
      <c r="B11" s="59"/>
      <c r="C11" s="59"/>
      <c r="D11" s="59"/>
      <c r="E11" s="58"/>
      <c r="F11" s="58"/>
      <c r="G11" s="58"/>
      <c r="H11" s="58"/>
      <c r="I11" s="58"/>
      <c r="J11" s="58"/>
      <c r="K11" s="58"/>
      <c r="L11" s="58"/>
      <c r="M11" s="77"/>
      <c r="N11" s="147"/>
      <c r="O11" s="147"/>
      <c r="P11" s="147"/>
      <c r="Q11" s="84"/>
      <c r="R11" s="84"/>
      <c r="S11" s="84"/>
      <c r="T11" s="84"/>
      <c r="U11" s="84"/>
      <c r="V11" s="84"/>
      <c r="W11" s="84"/>
      <c r="X11" s="84"/>
      <c r="Y11" s="84"/>
      <c r="Z11" s="13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row>
    <row r="12" spans="1:17" s="72" customFormat="1" ht="13.5" thickBot="1">
      <c r="A12" s="71"/>
      <c r="B12" s="69"/>
      <c r="C12" s="128"/>
      <c r="D12" s="128"/>
      <c r="E12" s="128"/>
      <c r="F12" s="128"/>
      <c r="G12" s="128"/>
      <c r="H12" s="128"/>
      <c r="I12" s="128"/>
      <c r="J12" s="143"/>
      <c r="K12" s="140"/>
      <c r="L12" s="140"/>
      <c r="N12" s="76"/>
      <c r="O12" s="76"/>
      <c r="P12" s="76"/>
      <c r="Q12" s="76"/>
    </row>
    <row r="13" spans="1:86" ht="12.75">
      <c r="A13" s="68" t="s">
        <v>437</v>
      </c>
      <c r="B13" s="58"/>
      <c r="C13" s="58"/>
      <c r="D13" s="58"/>
      <c r="E13" s="58"/>
      <c r="F13" s="58"/>
      <c r="G13" s="58"/>
      <c r="H13" s="119"/>
      <c r="I13" s="624" t="s">
        <v>447</v>
      </c>
      <c r="J13" s="877"/>
      <c r="K13" s="877"/>
      <c r="L13" s="877"/>
      <c r="M13" s="625"/>
      <c r="CE13" s="59"/>
      <c r="CF13" s="59"/>
      <c r="CG13" s="59"/>
      <c r="CH13" s="59"/>
    </row>
    <row r="14" spans="1:86" ht="12.75">
      <c r="A14" s="58"/>
      <c r="B14" s="58"/>
      <c r="C14" s="58"/>
      <c r="D14" s="58"/>
      <c r="E14" s="58"/>
      <c r="F14" s="58"/>
      <c r="G14" s="58"/>
      <c r="H14" s="119"/>
      <c r="I14" s="878" t="s">
        <v>198</v>
      </c>
      <c r="J14" s="879"/>
      <c r="K14" s="879"/>
      <c r="L14" s="879"/>
      <c r="M14" s="880"/>
      <c r="CE14" s="59"/>
      <c r="CF14" s="59"/>
      <c r="CG14" s="59"/>
      <c r="CH14" s="59"/>
    </row>
    <row r="15" spans="1:86" ht="12.75">
      <c r="A15" s="58"/>
      <c r="B15" s="58"/>
      <c r="C15" s="58"/>
      <c r="D15" s="58"/>
      <c r="E15" s="58"/>
      <c r="F15" s="58"/>
      <c r="G15" s="58"/>
      <c r="H15" s="119"/>
      <c r="I15" s="1005" t="s">
        <v>199</v>
      </c>
      <c r="J15" s="1007"/>
      <c r="K15" s="1007"/>
      <c r="L15" s="1007"/>
      <c r="M15" s="998" t="s">
        <v>200</v>
      </c>
      <c r="CE15" s="59"/>
      <c r="CF15" s="59"/>
      <c r="CG15" s="59"/>
      <c r="CH15" s="59"/>
    </row>
    <row r="16" spans="1:86" ht="12.75">
      <c r="A16" s="58"/>
      <c r="B16" s="58"/>
      <c r="C16" s="58"/>
      <c r="D16" s="58"/>
      <c r="E16" s="58"/>
      <c r="F16" s="58"/>
      <c r="G16" s="58"/>
      <c r="H16" s="119"/>
      <c r="I16" s="1008" t="s">
        <v>157</v>
      </c>
      <c r="J16" s="1010"/>
      <c r="K16" s="1010"/>
      <c r="L16" s="1010"/>
      <c r="M16" s="998"/>
      <c r="CE16" s="59"/>
      <c r="CF16" s="59"/>
      <c r="CG16" s="59"/>
      <c r="CH16" s="59"/>
    </row>
    <row r="17" spans="1:86" ht="12.75">
      <c r="A17" s="58"/>
      <c r="B17" s="58"/>
      <c r="C17" s="58"/>
      <c r="D17" s="58"/>
      <c r="E17" s="58"/>
      <c r="F17" s="58"/>
      <c r="G17" s="58"/>
      <c r="H17" s="119"/>
      <c r="I17" s="972" t="s">
        <v>158</v>
      </c>
      <c r="J17" s="974"/>
      <c r="K17" s="974"/>
      <c r="L17" s="974"/>
      <c r="M17" s="998"/>
      <c r="CE17" s="59"/>
      <c r="CF17" s="59"/>
      <c r="CG17" s="59"/>
      <c r="CH17" s="59"/>
    </row>
    <row r="18" spans="1:86" ht="12.75">
      <c r="A18" s="58"/>
      <c r="B18" s="58"/>
      <c r="C18" s="58"/>
      <c r="D18" s="58"/>
      <c r="E18" s="58"/>
      <c r="F18" s="58"/>
      <c r="G18" s="58"/>
      <c r="H18" s="119"/>
      <c r="I18" s="194" t="s">
        <v>231</v>
      </c>
      <c r="J18" s="959" t="s">
        <v>232</v>
      </c>
      <c r="K18" s="958"/>
      <c r="L18" s="191" t="s">
        <v>5</v>
      </c>
      <c r="M18" s="998"/>
      <c r="CE18" s="59"/>
      <c r="CF18" s="59"/>
      <c r="CG18" s="59"/>
      <c r="CH18" s="59"/>
    </row>
    <row r="19" spans="1:82" s="183" customFormat="1" ht="12.75">
      <c r="A19" s="182"/>
      <c r="B19" s="182"/>
      <c r="C19" s="182"/>
      <c r="D19" s="182"/>
      <c r="E19" s="182"/>
      <c r="F19" s="182"/>
      <c r="G19" s="182"/>
      <c r="H19" s="182"/>
      <c r="I19" s="1039" t="s">
        <v>3</v>
      </c>
      <c r="J19" s="963" t="s">
        <v>4</v>
      </c>
      <c r="K19" s="964"/>
      <c r="L19" s="1000" t="s">
        <v>237</v>
      </c>
      <c r="M19" s="998"/>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row>
    <row r="20" spans="1:82" s="183" customFormat="1" ht="12.75">
      <c r="A20" s="182"/>
      <c r="B20" s="182"/>
      <c r="C20" s="182"/>
      <c r="D20" s="182"/>
      <c r="E20" s="182"/>
      <c r="F20" s="182"/>
      <c r="G20" s="182"/>
      <c r="H20" s="182"/>
      <c r="I20" s="1039"/>
      <c r="J20" s="1014" t="s">
        <v>159</v>
      </c>
      <c r="K20" s="952"/>
      <c r="L20" s="1000"/>
      <c r="M20" s="998"/>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row>
    <row r="21" spans="1:82" s="183" customFormat="1" ht="25.5" customHeight="1">
      <c r="A21" s="182"/>
      <c r="B21" s="182"/>
      <c r="C21" s="182"/>
      <c r="D21" s="182"/>
      <c r="E21" s="182"/>
      <c r="F21" s="182"/>
      <c r="G21" s="182"/>
      <c r="H21" s="182"/>
      <c r="I21" s="1039"/>
      <c r="J21" s="969" t="s">
        <v>160</v>
      </c>
      <c r="K21" s="955"/>
      <c r="L21" s="1000"/>
      <c r="M21" s="998"/>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row>
    <row r="22" spans="1:82" s="183" customFormat="1" ht="12.75">
      <c r="A22" s="182"/>
      <c r="B22" s="182"/>
      <c r="C22" s="182"/>
      <c r="D22" s="182"/>
      <c r="E22" s="182"/>
      <c r="F22" s="182"/>
      <c r="G22" s="182"/>
      <c r="H22" s="182"/>
      <c r="I22" s="1039"/>
      <c r="J22" s="193" t="s">
        <v>231</v>
      </c>
      <c r="K22" s="198" t="s">
        <v>232</v>
      </c>
      <c r="L22" s="1000"/>
      <c r="M22" s="998"/>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row>
    <row r="23" spans="1:82" s="183" customFormat="1" ht="13.5" thickBot="1">
      <c r="A23" s="182"/>
      <c r="B23" s="182"/>
      <c r="C23" s="182"/>
      <c r="D23" s="182"/>
      <c r="E23" s="182"/>
      <c r="F23" s="182"/>
      <c r="G23" s="182"/>
      <c r="H23" s="182"/>
      <c r="I23" s="1039"/>
      <c r="J23" s="192" t="s">
        <v>3</v>
      </c>
      <c r="K23" s="197" t="s">
        <v>4</v>
      </c>
      <c r="L23" s="1000"/>
      <c r="M23" s="998"/>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row>
    <row r="24" spans="1:86" ht="15.75" customHeight="1" thickBot="1">
      <c r="A24" s="978" t="s">
        <v>161</v>
      </c>
      <c r="B24" s="1011" t="s">
        <v>246</v>
      </c>
      <c r="C24" s="33">
        <v>11</v>
      </c>
      <c r="D24" s="34" t="s">
        <v>163</v>
      </c>
      <c r="E24" s="186"/>
      <c r="F24" s="167"/>
      <c r="G24" s="34"/>
      <c r="H24" s="34"/>
      <c r="I24" s="1077">
        <v>1</v>
      </c>
      <c r="J24" s="1078"/>
      <c r="K24" s="1078"/>
      <c r="L24" s="1079"/>
      <c r="M24" s="590"/>
      <c r="CE24" s="59"/>
      <c r="CF24" s="59"/>
      <c r="CG24" s="59"/>
      <c r="CH24" s="59"/>
    </row>
    <row r="25" spans="1:86" ht="15.75" customHeight="1" thickBot="1">
      <c r="A25" s="979"/>
      <c r="B25" s="666"/>
      <c r="C25" s="164">
        <v>12</v>
      </c>
      <c r="D25" s="15" t="s">
        <v>164</v>
      </c>
      <c r="E25" s="187"/>
      <c r="F25" s="13"/>
      <c r="G25" s="15"/>
      <c r="H25" s="15"/>
      <c r="I25" s="1059">
        <v>2</v>
      </c>
      <c r="J25" s="1080"/>
      <c r="K25" s="1080"/>
      <c r="L25" s="1060"/>
      <c r="M25" s="591"/>
      <c r="CE25" s="59"/>
      <c r="CF25" s="59"/>
      <c r="CG25" s="59"/>
      <c r="CH25" s="59"/>
    </row>
    <row r="26" spans="1:86" ht="21.75" customHeight="1" thickBot="1">
      <c r="A26" s="979"/>
      <c r="B26" s="666"/>
      <c r="C26" s="995" t="s">
        <v>320</v>
      </c>
      <c r="D26" s="780" t="s">
        <v>176</v>
      </c>
      <c r="E26" s="997" t="s">
        <v>191</v>
      </c>
      <c r="F26" s="666" t="s">
        <v>196</v>
      </c>
      <c r="G26" s="157">
        <v>11</v>
      </c>
      <c r="H26" s="32" t="s">
        <v>163</v>
      </c>
      <c r="I26" s="1077">
        <v>1</v>
      </c>
      <c r="J26" s="1078"/>
      <c r="K26" s="1078"/>
      <c r="L26" s="1079"/>
      <c r="M26" s="591"/>
      <c r="CE26" s="59"/>
      <c r="CF26" s="59"/>
      <c r="CG26" s="59"/>
      <c r="CH26" s="59"/>
    </row>
    <row r="27" spans="1:86" ht="21.75" customHeight="1" thickBot="1">
      <c r="A27" s="979"/>
      <c r="B27" s="666"/>
      <c r="C27" s="995"/>
      <c r="D27" s="780"/>
      <c r="E27" s="997"/>
      <c r="F27" s="666"/>
      <c r="G27" s="164">
        <v>12</v>
      </c>
      <c r="H27" s="15" t="s">
        <v>164</v>
      </c>
      <c r="I27" s="907">
        <v>2</v>
      </c>
      <c r="J27" s="756"/>
      <c r="K27" s="756"/>
      <c r="L27" s="908"/>
      <c r="M27" s="592"/>
      <c r="CE27" s="59"/>
      <c r="CF27" s="59"/>
      <c r="CG27" s="59"/>
      <c r="CH27" s="59"/>
    </row>
    <row r="28" spans="1:86" ht="21.75" customHeight="1">
      <c r="A28" s="979"/>
      <c r="B28" s="666"/>
      <c r="C28" s="995"/>
      <c r="D28" s="780"/>
      <c r="E28" s="997"/>
      <c r="F28" s="666"/>
      <c r="G28" s="14" t="s">
        <v>323</v>
      </c>
      <c r="H28" s="15" t="s">
        <v>324</v>
      </c>
      <c r="I28" s="983">
        <v>-1</v>
      </c>
      <c r="J28" s="984"/>
      <c r="K28" s="984"/>
      <c r="L28" s="984"/>
      <c r="M28" s="985"/>
      <c r="CE28" s="59"/>
      <c r="CF28" s="59"/>
      <c r="CG28" s="59"/>
      <c r="CH28" s="59"/>
    </row>
    <row r="29" spans="1:86" ht="15.75" customHeight="1" thickBot="1">
      <c r="A29" s="980"/>
      <c r="B29" s="667"/>
      <c r="C29" s="45">
        <v>40</v>
      </c>
      <c r="D29" s="120" t="s">
        <v>177</v>
      </c>
      <c r="E29" s="189"/>
      <c r="F29" s="190"/>
      <c r="G29" s="120"/>
      <c r="H29" s="120"/>
      <c r="I29" s="989"/>
      <c r="J29" s="990"/>
      <c r="K29" s="990"/>
      <c r="L29" s="990"/>
      <c r="M29" s="991"/>
      <c r="CE29" s="59"/>
      <c r="CF29" s="59"/>
      <c r="CG29" s="59"/>
      <c r="CH29" s="59"/>
    </row>
    <row r="30" spans="6:86" ht="13.5" thickBot="1">
      <c r="F30" s="58"/>
      <c r="H30" s="127"/>
      <c r="J30" s="59"/>
      <c r="L30" s="59"/>
      <c r="M30" s="80"/>
      <c r="CE30" s="59"/>
      <c r="CF30" s="59"/>
      <c r="CG30" s="59"/>
      <c r="CH30" s="59"/>
    </row>
    <row r="31" spans="1:86" ht="12.75">
      <c r="A31" s="68" t="s">
        <v>437</v>
      </c>
      <c r="B31" s="58"/>
      <c r="C31" s="58"/>
      <c r="D31" s="58"/>
      <c r="E31" s="58"/>
      <c r="F31" s="58"/>
      <c r="G31" s="58"/>
      <c r="H31" s="119"/>
      <c r="I31" s="624" t="s">
        <v>447</v>
      </c>
      <c r="J31" s="877"/>
      <c r="K31" s="877"/>
      <c r="L31" s="877"/>
      <c r="M31" s="625"/>
      <c r="CE31" s="59"/>
      <c r="CF31" s="59"/>
      <c r="CG31" s="59"/>
      <c r="CH31" s="59"/>
    </row>
    <row r="32" spans="1:86" ht="12.75">
      <c r="A32" s="58"/>
      <c r="B32" s="58"/>
      <c r="C32" s="58"/>
      <c r="D32" s="58"/>
      <c r="E32" s="58"/>
      <c r="F32" s="58"/>
      <c r="G32" s="58"/>
      <c r="H32" s="119"/>
      <c r="I32" s="878" t="s">
        <v>198</v>
      </c>
      <c r="J32" s="879"/>
      <c r="K32" s="879"/>
      <c r="L32" s="879"/>
      <c r="M32" s="880"/>
      <c r="CE32" s="59"/>
      <c r="CF32" s="59"/>
      <c r="CG32" s="59"/>
      <c r="CH32" s="59"/>
    </row>
    <row r="33" spans="1:86" ht="12.75">
      <c r="A33" s="58"/>
      <c r="B33" s="58"/>
      <c r="C33" s="58"/>
      <c r="D33" s="58"/>
      <c r="E33" s="58"/>
      <c r="F33" s="58"/>
      <c r="G33" s="58"/>
      <c r="H33" s="119"/>
      <c r="I33" s="1005" t="s">
        <v>199</v>
      </c>
      <c r="J33" s="1007"/>
      <c r="K33" s="1007"/>
      <c r="L33" s="1007"/>
      <c r="M33" s="998" t="s">
        <v>200</v>
      </c>
      <c r="CE33" s="59"/>
      <c r="CF33" s="59"/>
      <c r="CG33" s="59"/>
      <c r="CH33" s="59"/>
    </row>
    <row r="34" spans="1:86" ht="12.75">
      <c r="A34" s="58"/>
      <c r="B34" s="58"/>
      <c r="C34" s="58"/>
      <c r="D34" s="58"/>
      <c r="E34" s="58"/>
      <c r="F34" s="58"/>
      <c r="G34" s="58"/>
      <c r="H34" s="119"/>
      <c r="I34" s="1008" t="s">
        <v>157</v>
      </c>
      <c r="J34" s="1010"/>
      <c r="K34" s="1010"/>
      <c r="L34" s="1010"/>
      <c r="M34" s="998"/>
      <c r="CE34" s="59"/>
      <c r="CF34" s="59"/>
      <c r="CG34" s="59"/>
      <c r="CH34" s="59"/>
    </row>
    <row r="35" spans="1:86" ht="12.75">
      <c r="A35" s="58"/>
      <c r="B35" s="58"/>
      <c r="C35" s="58"/>
      <c r="D35" s="58"/>
      <c r="E35" s="58"/>
      <c r="F35" s="58"/>
      <c r="G35" s="58"/>
      <c r="H35" s="119"/>
      <c r="I35" s="972" t="s">
        <v>158</v>
      </c>
      <c r="J35" s="974"/>
      <c r="K35" s="974"/>
      <c r="L35" s="974"/>
      <c r="M35" s="998"/>
      <c r="CE35" s="59"/>
      <c r="CF35" s="59"/>
      <c r="CG35" s="59"/>
      <c r="CH35" s="59"/>
    </row>
    <row r="36" spans="1:86" ht="12.75">
      <c r="A36" s="58"/>
      <c r="B36" s="58"/>
      <c r="C36" s="58"/>
      <c r="D36" s="58"/>
      <c r="E36" s="58"/>
      <c r="F36" s="58"/>
      <c r="G36" s="58"/>
      <c r="H36" s="119"/>
      <c r="I36" s="194" t="s">
        <v>231</v>
      </c>
      <c r="J36" s="959" t="s">
        <v>232</v>
      </c>
      <c r="K36" s="958"/>
      <c r="L36" s="191" t="s">
        <v>5</v>
      </c>
      <c r="M36" s="998"/>
      <c r="CE36" s="59"/>
      <c r="CF36" s="59"/>
      <c r="CG36" s="59"/>
      <c r="CH36" s="59"/>
    </row>
    <row r="37" spans="1:82" s="183" customFormat="1" ht="12.75">
      <c r="A37" s="182"/>
      <c r="B37" s="182"/>
      <c r="C37" s="182"/>
      <c r="D37" s="182"/>
      <c r="E37" s="182"/>
      <c r="F37" s="182"/>
      <c r="G37" s="182"/>
      <c r="H37" s="182"/>
      <c r="I37" s="1039" t="s">
        <v>3</v>
      </c>
      <c r="J37" s="963" t="s">
        <v>4</v>
      </c>
      <c r="K37" s="964"/>
      <c r="L37" s="1000" t="s">
        <v>237</v>
      </c>
      <c r="M37" s="998"/>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row>
    <row r="38" spans="1:82" s="183" customFormat="1" ht="12.75">
      <c r="A38" s="182"/>
      <c r="B38" s="182"/>
      <c r="C38" s="182"/>
      <c r="D38" s="182"/>
      <c r="E38" s="182"/>
      <c r="F38" s="182"/>
      <c r="G38" s="182"/>
      <c r="H38" s="182"/>
      <c r="I38" s="1039"/>
      <c r="J38" s="1014" t="s">
        <v>159</v>
      </c>
      <c r="K38" s="952"/>
      <c r="L38" s="1000"/>
      <c r="M38" s="998"/>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row>
    <row r="39" spans="1:82" s="183" customFormat="1" ht="25.5" customHeight="1">
      <c r="A39" s="182"/>
      <c r="B39" s="182"/>
      <c r="C39" s="182"/>
      <c r="D39" s="182"/>
      <c r="E39" s="182"/>
      <c r="F39" s="182"/>
      <c r="G39" s="182"/>
      <c r="H39" s="182"/>
      <c r="I39" s="1039"/>
      <c r="J39" s="969" t="s">
        <v>160</v>
      </c>
      <c r="K39" s="955"/>
      <c r="L39" s="1000"/>
      <c r="M39" s="998"/>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row>
    <row r="40" spans="1:82" s="183" customFormat="1" ht="12.75">
      <c r="A40" s="182"/>
      <c r="B40" s="182"/>
      <c r="C40" s="182"/>
      <c r="D40" s="182"/>
      <c r="E40" s="182"/>
      <c r="F40" s="182"/>
      <c r="G40" s="182"/>
      <c r="H40" s="182"/>
      <c r="I40" s="1039"/>
      <c r="J40" s="193" t="s">
        <v>231</v>
      </c>
      <c r="K40" s="198" t="s">
        <v>232</v>
      </c>
      <c r="L40" s="1000"/>
      <c r="M40" s="998"/>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row>
    <row r="41" spans="1:82" s="183" customFormat="1" ht="13.5" thickBot="1">
      <c r="A41" s="182"/>
      <c r="B41" s="182"/>
      <c r="C41" s="182"/>
      <c r="D41" s="182"/>
      <c r="E41" s="182"/>
      <c r="F41" s="182"/>
      <c r="G41" s="182"/>
      <c r="H41" s="182"/>
      <c r="I41" s="1039"/>
      <c r="J41" s="192" t="s">
        <v>3</v>
      </c>
      <c r="K41" s="197" t="s">
        <v>4</v>
      </c>
      <c r="L41" s="1000"/>
      <c r="M41" s="998"/>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row>
    <row r="42" spans="1:86" ht="15.75" customHeight="1" thickBot="1">
      <c r="A42" s="978" t="s">
        <v>161</v>
      </c>
      <c r="B42" s="1011" t="s">
        <v>246</v>
      </c>
      <c r="C42" s="33">
        <v>11</v>
      </c>
      <c r="D42" s="34" t="s">
        <v>163</v>
      </c>
      <c r="E42" s="186"/>
      <c r="F42" s="167"/>
      <c r="G42" s="34"/>
      <c r="H42" s="34"/>
      <c r="I42" s="211">
        <v>12247</v>
      </c>
      <c r="J42" s="263">
        <v>475</v>
      </c>
      <c r="K42" s="263">
        <v>22</v>
      </c>
      <c r="L42" s="263">
        <v>6</v>
      </c>
      <c r="M42" s="516"/>
      <c r="N42" s="151">
        <f aca="true" t="shared" si="0" ref="N42:N47">SUM(I42:M42)</f>
        <v>12750</v>
      </c>
      <c r="CE42" s="59"/>
      <c r="CF42" s="59"/>
      <c r="CG42" s="59"/>
      <c r="CH42" s="59"/>
    </row>
    <row r="43" spans="1:86" ht="15.75" customHeight="1" thickBot="1">
      <c r="A43" s="979"/>
      <c r="B43" s="666"/>
      <c r="C43" s="164">
        <v>12</v>
      </c>
      <c r="D43" s="15" t="s">
        <v>164</v>
      </c>
      <c r="E43" s="187"/>
      <c r="F43" s="13"/>
      <c r="G43" s="15"/>
      <c r="H43" s="15"/>
      <c r="I43" s="209">
        <v>11227</v>
      </c>
      <c r="J43" s="264">
        <v>689</v>
      </c>
      <c r="K43" s="264">
        <v>11</v>
      </c>
      <c r="L43" s="264">
        <v>8</v>
      </c>
      <c r="M43" s="517"/>
      <c r="N43" s="151">
        <f t="shared" si="0"/>
        <v>11935</v>
      </c>
      <c r="CE43" s="59"/>
      <c r="CF43" s="59"/>
      <c r="CG43" s="59"/>
      <c r="CH43" s="59"/>
    </row>
    <row r="44" spans="1:86" ht="22.5" customHeight="1" thickBot="1">
      <c r="A44" s="979"/>
      <c r="B44" s="666"/>
      <c r="C44" s="995" t="s">
        <v>320</v>
      </c>
      <c r="D44" s="780" t="s">
        <v>176</v>
      </c>
      <c r="E44" s="997" t="s">
        <v>191</v>
      </c>
      <c r="F44" s="666" t="s">
        <v>196</v>
      </c>
      <c r="G44" s="157">
        <v>11</v>
      </c>
      <c r="H44" s="32" t="s">
        <v>163</v>
      </c>
      <c r="I44" s="211">
        <v>451</v>
      </c>
      <c r="J44" s="263">
        <v>24</v>
      </c>
      <c r="K44" s="263">
        <v>1</v>
      </c>
      <c r="L44" s="263">
        <v>1</v>
      </c>
      <c r="M44" s="517"/>
      <c r="N44" s="151">
        <f t="shared" si="0"/>
        <v>477</v>
      </c>
      <c r="CE44" s="59"/>
      <c r="CF44" s="59"/>
      <c r="CG44" s="59"/>
      <c r="CH44" s="59"/>
    </row>
    <row r="45" spans="1:86" ht="22.5" customHeight="1" thickBot="1">
      <c r="A45" s="979"/>
      <c r="B45" s="666"/>
      <c r="C45" s="995"/>
      <c r="D45" s="780"/>
      <c r="E45" s="997"/>
      <c r="F45" s="666"/>
      <c r="G45" s="164">
        <v>12</v>
      </c>
      <c r="H45" s="15" t="s">
        <v>164</v>
      </c>
      <c r="I45" s="209">
        <v>445</v>
      </c>
      <c r="J45" s="264">
        <v>30</v>
      </c>
      <c r="K45" s="264">
        <v>1</v>
      </c>
      <c r="L45" s="264">
        <v>0</v>
      </c>
      <c r="M45" s="518"/>
      <c r="N45" s="151">
        <f t="shared" si="0"/>
        <v>476</v>
      </c>
      <c r="CE45" s="59"/>
      <c r="CF45" s="59"/>
      <c r="CG45" s="59"/>
      <c r="CH45" s="59"/>
    </row>
    <row r="46" spans="1:86" ht="22.5" customHeight="1">
      <c r="A46" s="979"/>
      <c r="B46" s="666"/>
      <c r="C46" s="995"/>
      <c r="D46" s="780"/>
      <c r="E46" s="997"/>
      <c r="F46" s="666"/>
      <c r="G46" s="14" t="s">
        <v>323</v>
      </c>
      <c r="H46" s="15" t="s">
        <v>324</v>
      </c>
      <c r="I46" s="152">
        <v>10916</v>
      </c>
      <c r="J46" s="153">
        <v>827</v>
      </c>
      <c r="K46" s="153">
        <v>25030</v>
      </c>
      <c r="L46" s="153">
        <v>28</v>
      </c>
      <c r="M46" s="126">
        <v>2077</v>
      </c>
      <c r="N46" s="151">
        <f t="shared" si="0"/>
        <v>38878</v>
      </c>
      <c r="CE46" s="59"/>
      <c r="CF46" s="59"/>
      <c r="CG46" s="59"/>
      <c r="CH46" s="59"/>
    </row>
    <row r="47" spans="1:86" ht="15.75" customHeight="1" thickBot="1">
      <c r="A47" s="980"/>
      <c r="B47" s="667"/>
      <c r="C47" s="45">
        <v>40</v>
      </c>
      <c r="D47" s="120" t="s">
        <v>177</v>
      </c>
      <c r="E47" s="189"/>
      <c r="F47" s="190"/>
      <c r="G47" s="120"/>
      <c r="H47" s="120"/>
      <c r="I47" s="234">
        <v>43</v>
      </c>
      <c r="J47" s="139">
        <v>1</v>
      </c>
      <c r="K47" s="139">
        <v>17536</v>
      </c>
      <c r="L47" s="139">
        <v>12</v>
      </c>
      <c r="M47" s="136">
        <v>16930</v>
      </c>
      <c r="N47" s="151">
        <f t="shared" si="0"/>
        <v>34522</v>
      </c>
      <c r="CE47" s="59"/>
      <c r="CF47" s="59"/>
      <c r="CG47" s="59"/>
      <c r="CH47" s="59"/>
    </row>
    <row r="48" spans="6:86" ht="12.75">
      <c r="F48" s="58"/>
      <c r="H48" s="127"/>
      <c r="I48" s="151">
        <f aca="true" t="shared" si="1" ref="I48:N48">SUM(I42:I47)</f>
        <v>35329</v>
      </c>
      <c r="J48" s="151">
        <f t="shared" si="1"/>
        <v>2046</v>
      </c>
      <c r="K48" s="151">
        <f t="shared" si="1"/>
        <v>42601</v>
      </c>
      <c r="L48" s="151">
        <f t="shared" si="1"/>
        <v>55</v>
      </c>
      <c r="M48" s="151">
        <f t="shared" si="1"/>
        <v>19007</v>
      </c>
      <c r="N48" s="151">
        <f t="shared" si="1"/>
        <v>99038</v>
      </c>
      <c r="CE48" s="59"/>
      <c r="CF48" s="59"/>
      <c r="CG48" s="59"/>
      <c r="CH48" s="59"/>
    </row>
    <row r="49" spans="6:86" ht="12.75">
      <c r="F49" s="58"/>
      <c r="H49" s="127"/>
      <c r="J49" s="59"/>
      <c r="L49" s="59"/>
      <c r="M49" s="80"/>
      <c r="CE49" s="59"/>
      <c r="CF49" s="59"/>
      <c r="CG49" s="59"/>
      <c r="CH49" s="59"/>
    </row>
    <row r="50" spans="6:86" ht="12.75">
      <c r="F50" s="58"/>
      <c r="H50" s="127"/>
      <c r="J50" s="59"/>
      <c r="L50" s="59"/>
      <c r="M50" s="39"/>
      <c r="CE50" s="59"/>
      <c r="CF50" s="59"/>
      <c r="CG50" s="59"/>
      <c r="CH50" s="59"/>
    </row>
    <row r="51" spans="6:86" ht="12.75">
      <c r="F51" s="58"/>
      <c r="H51" s="127"/>
      <c r="J51" s="59"/>
      <c r="L51" s="59"/>
      <c r="M51" s="39"/>
      <c r="CE51" s="59"/>
      <c r="CF51" s="59"/>
      <c r="CG51" s="59"/>
      <c r="CH51" s="59"/>
    </row>
    <row r="52" spans="6:86" ht="12.75">
      <c r="F52" s="58"/>
      <c r="H52" s="127"/>
      <c r="J52" s="59"/>
      <c r="L52" s="59"/>
      <c r="M52" s="39"/>
      <c r="CE52" s="59"/>
      <c r="CF52" s="59"/>
      <c r="CG52" s="59"/>
      <c r="CH52" s="59"/>
    </row>
    <row r="53" spans="6:86" ht="12.75">
      <c r="F53" s="58"/>
      <c r="H53" s="127"/>
      <c r="J53" s="59"/>
      <c r="L53" s="59"/>
      <c r="M53" s="39"/>
      <c r="CE53" s="59"/>
      <c r="CF53" s="59"/>
      <c r="CG53" s="59"/>
      <c r="CH53" s="59"/>
    </row>
    <row r="54" spans="6:86" ht="12.75">
      <c r="F54" s="58"/>
      <c r="H54" s="127"/>
      <c r="J54" s="59"/>
      <c r="L54" s="59"/>
      <c r="M54" s="39"/>
      <c r="CE54" s="59"/>
      <c r="CF54" s="59"/>
      <c r="CG54" s="59"/>
      <c r="CH54" s="59"/>
    </row>
    <row r="55" spans="6:86" ht="12.75">
      <c r="F55" s="58"/>
      <c r="H55" s="127"/>
      <c r="J55" s="59"/>
      <c r="L55" s="59"/>
      <c r="M55" s="39"/>
      <c r="CE55" s="59"/>
      <c r="CF55" s="59"/>
      <c r="CG55" s="59"/>
      <c r="CH55" s="59"/>
    </row>
    <row r="56" spans="6:86" ht="12.75">
      <c r="F56" s="58"/>
      <c r="H56" s="127"/>
      <c r="J56" s="59"/>
      <c r="L56" s="59"/>
      <c r="M56" s="39"/>
      <c r="CE56" s="59"/>
      <c r="CF56" s="59"/>
      <c r="CG56" s="59"/>
      <c r="CH56" s="59"/>
    </row>
    <row r="57" spans="6:86" ht="12.75">
      <c r="F57" s="58"/>
      <c r="H57" s="127"/>
      <c r="J57" s="59"/>
      <c r="L57" s="59"/>
      <c r="M57" s="39"/>
      <c r="CE57" s="59"/>
      <c r="CF57" s="59"/>
      <c r="CG57" s="59"/>
      <c r="CH57" s="59"/>
    </row>
    <row r="58" spans="6:86" ht="12.75">
      <c r="F58" s="58"/>
      <c r="H58" s="127"/>
      <c r="J58" s="59"/>
      <c r="L58" s="59"/>
      <c r="M58" s="39"/>
      <c r="CE58" s="59"/>
      <c r="CF58" s="59"/>
      <c r="CG58" s="59"/>
      <c r="CH58" s="59"/>
    </row>
    <row r="59" spans="6:86" ht="12.75">
      <c r="F59" s="58"/>
      <c r="H59" s="127"/>
      <c r="J59" s="59"/>
      <c r="L59" s="59"/>
      <c r="M59" s="39"/>
      <c r="CE59" s="59"/>
      <c r="CF59" s="59"/>
      <c r="CG59" s="59"/>
      <c r="CH59" s="59"/>
    </row>
    <row r="60" spans="6:86" ht="12.75">
      <c r="F60" s="58"/>
      <c r="H60" s="127"/>
      <c r="J60" s="59"/>
      <c r="L60" s="59"/>
      <c r="M60" s="39"/>
      <c r="CE60" s="59"/>
      <c r="CF60" s="59"/>
      <c r="CG60" s="59"/>
      <c r="CH60" s="59"/>
    </row>
    <row r="61" spans="6:86" ht="12.75">
      <c r="F61" s="58"/>
      <c r="H61" s="127"/>
      <c r="J61" s="59"/>
      <c r="L61" s="59"/>
      <c r="M61" s="39"/>
      <c r="CE61" s="59"/>
      <c r="CF61" s="59"/>
      <c r="CG61" s="59"/>
      <c r="CH61" s="59"/>
    </row>
    <row r="62" spans="6:86" ht="12.75">
      <c r="F62" s="58"/>
      <c r="H62" s="127"/>
      <c r="J62" s="59"/>
      <c r="L62" s="59"/>
      <c r="M62" s="39"/>
      <c r="CE62" s="59"/>
      <c r="CF62" s="59"/>
      <c r="CG62" s="59"/>
      <c r="CH62" s="59"/>
    </row>
    <row r="63" spans="6:86" ht="12.75">
      <c r="F63" s="58"/>
      <c r="H63" s="127"/>
      <c r="J63" s="59"/>
      <c r="L63" s="59"/>
      <c r="M63" s="39"/>
      <c r="CE63" s="59"/>
      <c r="CF63" s="59"/>
      <c r="CG63" s="59"/>
      <c r="CH63" s="59"/>
    </row>
    <row r="64" spans="6:86" ht="12.75">
      <c r="F64" s="58"/>
      <c r="H64" s="127"/>
      <c r="J64" s="59"/>
      <c r="L64" s="59"/>
      <c r="M64" s="39"/>
      <c r="CE64" s="59"/>
      <c r="CF64" s="59"/>
      <c r="CG64" s="59"/>
      <c r="CH64" s="59"/>
    </row>
    <row r="65" spans="6:86" ht="12.75">
      <c r="F65" s="58"/>
      <c r="H65" s="127"/>
      <c r="J65" s="59"/>
      <c r="L65" s="59"/>
      <c r="M65" s="39"/>
      <c r="CE65" s="59"/>
      <c r="CF65" s="59"/>
      <c r="CG65" s="59"/>
      <c r="CH65" s="59"/>
    </row>
  </sheetData>
  <sheetProtection/>
  <mergeCells count="44">
    <mergeCell ref="I31:M31"/>
    <mergeCell ref="I32:M32"/>
    <mergeCell ref="I33:L33"/>
    <mergeCell ref="I27:L27"/>
    <mergeCell ref="M33:M41"/>
    <mergeCell ref="I34:L34"/>
    <mergeCell ref="I35:L35"/>
    <mergeCell ref="I37:I41"/>
    <mergeCell ref="I25:L25"/>
    <mergeCell ref="I26:L26"/>
    <mergeCell ref="J37:K37"/>
    <mergeCell ref="J38:K38"/>
    <mergeCell ref="B24:B29"/>
    <mergeCell ref="C26:C28"/>
    <mergeCell ref="D26:D28"/>
    <mergeCell ref="E26:E28"/>
    <mergeCell ref="F26:F28"/>
    <mergeCell ref="J36:K36"/>
    <mergeCell ref="I19:I23"/>
    <mergeCell ref="J20:K20"/>
    <mergeCell ref="J21:K21"/>
    <mergeCell ref="J19:K19"/>
    <mergeCell ref="L19:L23"/>
    <mergeCell ref="I24:L24"/>
    <mergeCell ref="C44:C46"/>
    <mergeCell ref="D44:D46"/>
    <mergeCell ref="I13:M13"/>
    <mergeCell ref="I14:M14"/>
    <mergeCell ref="I15:L15"/>
    <mergeCell ref="M15:M23"/>
    <mergeCell ref="I16:L16"/>
    <mergeCell ref="J39:K39"/>
    <mergeCell ref="L37:L41"/>
    <mergeCell ref="J18:K18"/>
    <mergeCell ref="I17:L17"/>
    <mergeCell ref="L5:L6"/>
    <mergeCell ref="I28:M29"/>
    <mergeCell ref="M24:M27"/>
    <mergeCell ref="A10:M10"/>
    <mergeCell ref="E44:E46"/>
    <mergeCell ref="F44:F46"/>
    <mergeCell ref="A24:A29"/>
    <mergeCell ref="A42:A47"/>
    <mergeCell ref="B42:B47"/>
  </mergeCells>
  <printOptions horizontalCentered="1" verticalCentered="1"/>
  <pageMargins left="0" right="0" top="0" bottom="0" header="0" footer="0"/>
  <pageSetup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pageSetUpPr fitToPage="1"/>
  </sheetPr>
  <dimension ref="A1:CW39"/>
  <sheetViews>
    <sheetView showGridLines="0" view="pageBreakPreview" zoomScale="75" zoomScaleSheetLayoutView="75" zoomScalePageLayoutView="0" workbookViewId="0" topLeftCell="A1">
      <selection activeCell="A1" sqref="A1"/>
    </sheetView>
  </sheetViews>
  <sheetFormatPr defaultColWidth="9.140625" defaultRowHeight="12.75"/>
  <cols>
    <col min="1" max="2" width="4.421875" style="59" customWidth="1"/>
    <col min="3" max="3" width="8.28125" style="59" bestFit="1" customWidth="1"/>
    <col min="4" max="4" width="13.421875" style="59" customWidth="1"/>
    <col min="5" max="6" width="14.28125" style="59" customWidth="1"/>
    <col min="7" max="7" width="15.8515625" style="59" customWidth="1"/>
    <col min="8" max="8" width="14.28125" style="59" customWidth="1"/>
    <col min="9" max="9" width="10.28125" style="39" customWidth="1"/>
    <col min="10" max="85" width="9.140625" style="58" customWidth="1"/>
    <col min="86" max="16384" width="9.140625" style="59" customWidth="1"/>
  </cols>
  <sheetData>
    <row r="1" ht="12.75">
      <c r="A1" s="68" t="s">
        <v>438</v>
      </c>
    </row>
    <row r="2" spans="1:9" ht="12.75">
      <c r="A2" t="s">
        <v>395</v>
      </c>
      <c r="E2" s="58"/>
      <c r="F2" s="58"/>
      <c r="G2" s="58"/>
      <c r="H2" s="58"/>
      <c r="I2" s="58"/>
    </row>
    <row r="3" spans="6:24" ht="13.5" thickBot="1">
      <c r="F3" s="73"/>
      <c r="G3" s="2"/>
      <c r="H3" s="58"/>
      <c r="I3" s="59"/>
      <c r="J3" s="3"/>
      <c r="L3" s="119"/>
      <c r="O3" s="200"/>
      <c r="P3" s="200"/>
      <c r="Q3" s="200"/>
      <c r="R3" s="200"/>
      <c r="S3" s="200"/>
      <c r="T3" s="200"/>
      <c r="U3" s="200"/>
      <c r="V3" s="200"/>
      <c r="W3" s="200"/>
      <c r="X3" s="201"/>
    </row>
    <row r="4" spans="1:13" ht="12.75">
      <c r="A4" s="69">
        <v>-1</v>
      </c>
      <c r="B4" s="59"/>
      <c r="C4" s="69" t="s">
        <v>63</v>
      </c>
      <c r="D4" s="70"/>
      <c r="G4" s="115"/>
      <c r="H4" s="472">
        <f>SUM(G36:I38)</f>
        <v>61663</v>
      </c>
      <c r="I4" s="472">
        <f>H4</f>
        <v>61663</v>
      </c>
      <c r="J4" s="2"/>
      <c r="K4" s="2"/>
      <c r="M4" s="2"/>
    </row>
    <row r="5" spans="1:13" ht="12.75">
      <c r="A5" s="67">
        <v>100</v>
      </c>
      <c r="B5" s="59"/>
      <c r="C5" s="113" t="s">
        <v>295</v>
      </c>
      <c r="D5" s="107"/>
      <c r="G5" s="115"/>
      <c r="H5" s="478">
        <f>SUM(E36:F36)</f>
        <v>31453</v>
      </c>
      <c r="I5" s="1056">
        <f>SUM(H5:H6)</f>
        <v>37374</v>
      </c>
      <c r="J5" s="2"/>
      <c r="K5" s="2"/>
      <c r="M5" s="2"/>
    </row>
    <row r="6" spans="1:13" ht="12.75">
      <c r="A6" s="82">
        <v>201</v>
      </c>
      <c r="B6" s="59"/>
      <c r="C6" s="107" t="s">
        <v>296</v>
      </c>
      <c r="D6" s="107"/>
      <c r="G6" s="115"/>
      <c r="H6" s="475">
        <f>SUM(E37:F37)</f>
        <v>5921</v>
      </c>
      <c r="I6" s="1083"/>
      <c r="J6" s="2"/>
      <c r="K6" s="2"/>
      <c r="M6" s="2"/>
    </row>
    <row r="7" spans="1:13" s="72" customFormat="1" ht="13.5" thickBot="1">
      <c r="A7" s="71" t="s">
        <v>5</v>
      </c>
      <c r="C7" s="69" t="s">
        <v>64</v>
      </c>
      <c r="D7" s="128"/>
      <c r="G7" s="143"/>
      <c r="H7" s="476">
        <f>SUM(E38:F38)</f>
        <v>1</v>
      </c>
      <c r="I7" s="477">
        <f>H7</f>
        <v>1</v>
      </c>
      <c r="J7" s="76"/>
      <c r="K7" s="76"/>
      <c r="L7" s="76"/>
      <c r="M7" s="76"/>
    </row>
    <row r="8" spans="7:85" ht="13.5" thickBot="1">
      <c r="G8" s="58"/>
      <c r="H8" s="77"/>
      <c r="I8" s="243">
        <f>SUM(I4:I7)</f>
        <v>99038</v>
      </c>
      <c r="CE8" s="59"/>
      <c r="CF8" s="59"/>
      <c r="CG8" s="59"/>
    </row>
    <row r="9" spans="1:101" s="81" customFormat="1" ht="14.25" thickBot="1" thickTop="1">
      <c r="A9" s="59"/>
      <c r="B9" s="59"/>
      <c r="C9" s="59"/>
      <c r="D9" s="59"/>
      <c r="E9" s="77"/>
      <c r="F9" s="59"/>
      <c r="G9" s="59"/>
      <c r="H9" s="78"/>
      <c r="K9" s="84"/>
      <c r="L9" s="147"/>
      <c r="M9" s="147"/>
      <c r="N9" s="147"/>
      <c r="O9" s="147"/>
      <c r="P9" s="84"/>
      <c r="Q9" s="84"/>
      <c r="R9" s="84"/>
      <c r="S9" s="84"/>
      <c r="T9" s="84"/>
      <c r="U9" s="84"/>
      <c r="V9" s="84"/>
      <c r="W9" s="84"/>
      <c r="X9" s="84"/>
      <c r="Y9" s="13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row>
    <row r="10" spans="1:9" ht="12.75">
      <c r="A10" s="68" t="s">
        <v>438</v>
      </c>
      <c r="B10" s="58"/>
      <c r="C10" s="58"/>
      <c r="D10" s="58"/>
      <c r="E10" s="624" t="s">
        <v>447</v>
      </c>
      <c r="F10" s="877"/>
      <c r="G10" s="877"/>
      <c r="H10" s="877"/>
      <c r="I10" s="625"/>
    </row>
    <row r="11" spans="1:9" ht="12.75">
      <c r="A11" s="58"/>
      <c r="B11" s="58"/>
      <c r="C11" s="58"/>
      <c r="D11" s="58"/>
      <c r="E11" s="878" t="s">
        <v>198</v>
      </c>
      <c r="F11" s="879"/>
      <c r="G11" s="879"/>
      <c r="H11" s="879"/>
      <c r="I11" s="880"/>
    </row>
    <row r="12" spans="1:9" ht="12.75">
      <c r="A12" s="58"/>
      <c r="B12" s="58"/>
      <c r="C12" s="58"/>
      <c r="D12" s="58"/>
      <c r="E12" s="1005" t="s">
        <v>199</v>
      </c>
      <c r="F12" s="1007"/>
      <c r="G12" s="1007"/>
      <c r="H12" s="1007"/>
      <c r="I12" s="998" t="s">
        <v>200</v>
      </c>
    </row>
    <row r="13" spans="1:9" ht="12.75">
      <c r="A13" s="58"/>
      <c r="B13" s="58"/>
      <c r="C13" s="58"/>
      <c r="D13" s="58"/>
      <c r="E13" s="1008" t="s">
        <v>157</v>
      </c>
      <c r="F13" s="1010"/>
      <c r="G13" s="1010"/>
      <c r="H13" s="1010"/>
      <c r="I13" s="998"/>
    </row>
    <row r="14" spans="1:9" ht="12.75">
      <c r="A14" s="58"/>
      <c r="B14" s="58"/>
      <c r="C14" s="58"/>
      <c r="D14" s="58"/>
      <c r="E14" s="972" t="s">
        <v>158</v>
      </c>
      <c r="F14" s="974"/>
      <c r="G14" s="974"/>
      <c r="H14" s="974"/>
      <c r="I14" s="998"/>
    </row>
    <row r="15" spans="1:9" ht="12.75">
      <c r="A15" s="58"/>
      <c r="B15" s="58"/>
      <c r="C15" s="58"/>
      <c r="D15" s="58"/>
      <c r="E15" s="194" t="s">
        <v>231</v>
      </c>
      <c r="F15" s="959" t="s">
        <v>232</v>
      </c>
      <c r="G15" s="958"/>
      <c r="H15" s="191" t="s">
        <v>5</v>
      </c>
      <c r="I15" s="998"/>
    </row>
    <row r="16" spans="1:85" s="183" customFormat="1" ht="12.75">
      <c r="A16" s="182"/>
      <c r="B16" s="182"/>
      <c r="C16" s="182"/>
      <c r="D16" s="182"/>
      <c r="E16" s="1039" t="s">
        <v>3</v>
      </c>
      <c r="F16" s="963" t="s">
        <v>4</v>
      </c>
      <c r="G16" s="964"/>
      <c r="H16" s="1000" t="s">
        <v>237</v>
      </c>
      <c r="I16" s="998"/>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row>
    <row r="17" spans="1:85" s="183" customFormat="1" ht="12.75">
      <c r="A17" s="182"/>
      <c r="B17" s="182"/>
      <c r="C17" s="182"/>
      <c r="D17" s="182"/>
      <c r="E17" s="1039"/>
      <c r="F17" s="1014" t="s">
        <v>159</v>
      </c>
      <c r="G17" s="952"/>
      <c r="H17" s="1000"/>
      <c r="I17" s="998"/>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row>
    <row r="18" spans="1:85" s="183" customFormat="1" ht="25.5" customHeight="1">
      <c r="A18" s="182"/>
      <c r="B18" s="182"/>
      <c r="C18" s="182"/>
      <c r="D18" s="182"/>
      <c r="E18" s="1039"/>
      <c r="F18" s="969" t="s">
        <v>160</v>
      </c>
      <c r="G18" s="955"/>
      <c r="H18" s="1000"/>
      <c r="I18" s="998"/>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row>
    <row r="19" spans="1:85" s="183" customFormat="1" ht="12.75">
      <c r="A19" s="182"/>
      <c r="B19" s="182"/>
      <c r="C19" s="182"/>
      <c r="D19" s="182"/>
      <c r="E19" s="1039"/>
      <c r="F19" s="193" t="s">
        <v>231</v>
      </c>
      <c r="G19" s="198" t="s">
        <v>232</v>
      </c>
      <c r="H19" s="1000"/>
      <c r="I19" s="998"/>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row>
    <row r="20" spans="1:85" s="183" customFormat="1" ht="13.5" thickBot="1">
      <c r="A20" s="182"/>
      <c r="B20" s="182"/>
      <c r="C20" s="182"/>
      <c r="D20" s="182"/>
      <c r="E20" s="1039"/>
      <c r="F20" s="192" t="s">
        <v>3</v>
      </c>
      <c r="G20" s="197" t="s">
        <v>4</v>
      </c>
      <c r="H20" s="1000"/>
      <c r="I20" s="998"/>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row>
    <row r="21" spans="1:9" ht="28.5" customHeight="1" thickBot="1">
      <c r="A21" s="851" t="s">
        <v>242</v>
      </c>
      <c r="B21" s="854" t="s">
        <v>454</v>
      </c>
      <c r="C21" s="33">
        <v>1</v>
      </c>
      <c r="D21" s="34" t="s">
        <v>3</v>
      </c>
      <c r="E21" s="1077">
        <v>100</v>
      </c>
      <c r="F21" s="1079"/>
      <c r="G21" s="1061"/>
      <c r="H21" s="1062"/>
      <c r="I21" s="1063"/>
    </row>
    <row r="22" spans="1:9" ht="28.5" customHeight="1" thickBot="1">
      <c r="A22" s="852"/>
      <c r="B22" s="855"/>
      <c r="C22" s="203">
        <v>2</v>
      </c>
      <c r="D22" s="15" t="s">
        <v>4</v>
      </c>
      <c r="E22" s="1081">
        <v>201</v>
      </c>
      <c r="F22" s="1082"/>
      <c r="G22" s="1064"/>
      <c r="H22" s="1065"/>
      <c r="I22" s="1066"/>
    </row>
    <row r="23" spans="1:9" ht="28.5" customHeight="1" thickBot="1">
      <c r="A23" s="853"/>
      <c r="B23" s="856"/>
      <c r="C23" s="242" t="s">
        <v>245</v>
      </c>
      <c r="D23" s="120" t="s">
        <v>274</v>
      </c>
      <c r="E23" s="1069" t="s">
        <v>5</v>
      </c>
      <c r="F23" s="1070"/>
      <c r="G23" s="1071">
        <v>-1</v>
      </c>
      <c r="H23" s="1072"/>
      <c r="I23" s="1073"/>
    </row>
    <row r="24" ht="13.5" thickBot="1">
      <c r="I24" s="80"/>
    </row>
    <row r="25" spans="1:9" ht="12.75">
      <c r="A25" s="68" t="s">
        <v>438</v>
      </c>
      <c r="B25" s="58"/>
      <c r="C25" s="58"/>
      <c r="D25" s="58"/>
      <c r="E25" s="624" t="s">
        <v>447</v>
      </c>
      <c r="F25" s="877"/>
      <c r="G25" s="877"/>
      <c r="H25" s="877"/>
      <c r="I25" s="625"/>
    </row>
    <row r="26" spans="1:9" ht="12.75">
      <c r="A26" s="58"/>
      <c r="B26" s="58"/>
      <c r="C26" s="58"/>
      <c r="D26" s="58"/>
      <c r="E26" s="878" t="s">
        <v>198</v>
      </c>
      <c r="F26" s="879"/>
      <c r="G26" s="879"/>
      <c r="H26" s="879"/>
      <c r="I26" s="880"/>
    </row>
    <row r="27" spans="1:9" ht="12.75">
      <c r="A27" s="58"/>
      <c r="B27" s="58"/>
      <c r="C27" s="58"/>
      <c r="D27" s="58"/>
      <c r="E27" s="1005" t="s">
        <v>199</v>
      </c>
      <c r="F27" s="1007"/>
      <c r="G27" s="1007"/>
      <c r="H27" s="1007"/>
      <c r="I27" s="998" t="s">
        <v>200</v>
      </c>
    </row>
    <row r="28" spans="1:9" ht="12.75">
      <c r="A28" s="58"/>
      <c r="B28" s="58"/>
      <c r="C28" s="58"/>
      <c r="D28" s="58"/>
      <c r="E28" s="1008" t="s">
        <v>157</v>
      </c>
      <c r="F28" s="1010"/>
      <c r="G28" s="1010"/>
      <c r="H28" s="1010"/>
      <c r="I28" s="998"/>
    </row>
    <row r="29" spans="1:9" ht="12.75">
      <c r="A29" s="58"/>
      <c r="B29" s="58"/>
      <c r="C29" s="58"/>
      <c r="D29" s="58"/>
      <c r="E29" s="972" t="s">
        <v>158</v>
      </c>
      <c r="F29" s="974"/>
      <c r="G29" s="974"/>
      <c r="H29" s="974"/>
      <c r="I29" s="998"/>
    </row>
    <row r="30" spans="1:9" ht="12.75">
      <c r="A30" s="58"/>
      <c r="B30" s="58"/>
      <c r="C30" s="58"/>
      <c r="D30" s="58"/>
      <c r="E30" s="194" t="s">
        <v>231</v>
      </c>
      <c r="F30" s="959" t="s">
        <v>232</v>
      </c>
      <c r="G30" s="958"/>
      <c r="H30" s="191" t="s">
        <v>5</v>
      </c>
      <c r="I30" s="998"/>
    </row>
    <row r="31" spans="1:85" s="183" customFormat="1" ht="12.75">
      <c r="A31" s="182"/>
      <c r="B31" s="182"/>
      <c r="C31" s="182"/>
      <c r="D31" s="182"/>
      <c r="E31" s="1039" t="s">
        <v>3</v>
      </c>
      <c r="F31" s="963" t="s">
        <v>4</v>
      </c>
      <c r="G31" s="964"/>
      <c r="H31" s="1000" t="s">
        <v>237</v>
      </c>
      <c r="I31" s="998"/>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row>
    <row r="32" spans="1:85" s="183" customFormat="1" ht="12.75">
      <c r="A32" s="182"/>
      <c r="B32" s="182"/>
      <c r="C32" s="182"/>
      <c r="D32" s="182"/>
      <c r="E32" s="1039"/>
      <c r="F32" s="1014" t="s">
        <v>159</v>
      </c>
      <c r="G32" s="952"/>
      <c r="H32" s="1000"/>
      <c r="I32" s="998"/>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row>
    <row r="33" spans="1:85" s="183" customFormat="1" ht="25.5" customHeight="1">
      <c r="A33" s="182"/>
      <c r="B33" s="182"/>
      <c r="C33" s="182"/>
      <c r="D33" s="182"/>
      <c r="E33" s="1039"/>
      <c r="F33" s="969" t="s">
        <v>160</v>
      </c>
      <c r="G33" s="955"/>
      <c r="H33" s="1000"/>
      <c r="I33" s="998"/>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row>
    <row r="34" spans="1:85" s="183" customFormat="1" ht="12.75">
      <c r="A34" s="182"/>
      <c r="B34" s="182"/>
      <c r="C34" s="182"/>
      <c r="D34" s="182"/>
      <c r="E34" s="1039"/>
      <c r="F34" s="193" t="s">
        <v>231</v>
      </c>
      <c r="G34" s="198" t="s">
        <v>232</v>
      </c>
      <c r="H34" s="1000"/>
      <c r="I34" s="998"/>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row>
    <row r="35" spans="1:85" s="183" customFormat="1" ht="13.5" thickBot="1">
      <c r="A35" s="182"/>
      <c r="B35" s="182"/>
      <c r="C35" s="182"/>
      <c r="D35" s="182"/>
      <c r="E35" s="1039"/>
      <c r="F35" s="192" t="s">
        <v>3</v>
      </c>
      <c r="G35" s="197" t="s">
        <v>4</v>
      </c>
      <c r="H35" s="1000"/>
      <c r="I35" s="998"/>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row>
    <row r="36" spans="1:10" ht="28.5" customHeight="1" thickBot="1">
      <c r="A36" s="851" t="s">
        <v>242</v>
      </c>
      <c r="B36" s="854" t="s">
        <v>454</v>
      </c>
      <c r="C36" s="33">
        <v>1</v>
      </c>
      <c r="D36" s="34" t="s">
        <v>3</v>
      </c>
      <c r="E36" s="211">
        <v>30090</v>
      </c>
      <c r="F36" s="212">
        <v>1363</v>
      </c>
      <c r="G36" s="541"/>
      <c r="H36" s="544"/>
      <c r="I36" s="545"/>
      <c r="J36" s="151">
        <f>SUM(E36:I36)</f>
        <v>31453</v>
      </c>
    </row>
    <row r="37" spans="1:10" ht="28.5" customHeight="1" thickBot="1">
      <c r="A37" s="852"/>
      <c r="B37" s="855"/>
      <c r="C37" s="203">
        <v>2</v>
      </c>
      <c r="D37" s="15" t="s">
        <v>4</v>
      </c>
      <c r="E37" s="244">
        <v>5238</v>
      </c>
      <c r="F37" s="245">
        <v>683</v>
      </c>
      <c r="G37" s="543"/>
      <c r="H37" s="548"/>
      <c r="I37" s="549"/>
      <c r="J37" s="151">
        <f>SUM(E37:I37)</f>
        <v>5921</v>
      </c>
    </row>
    <row r="38" spans="1:10" ht="28.5" customHeight="1" thickBot="1">
      <c r="A38" s="853"/>
      <c r="B38" s="856"/>
      <c r="C38" s="242" t="s">
        <v>245</v>
      </c>
      <c r="D38" s="120" t="s">
        <v>274</v>
      </c>
      <c r="E38" s="296">
        <v>1</v>
      </c>
      <c r="F38" s="340">
        <v>0</v>
      </c>
      <c r="G38" s="139">
        <v>42601</v>
      </c>
      <c r="H38" s="139">
        <v>55</v>
      </c>
      <c r="I38" s="136">
        <v>19007</v>
      </c>
      <c r="J38" s="151">
        <f>SUM(E38:I38)</f>
        <v>61664</v>
      </c>
    </row>
    <row r="39" spans="5:10" ht="12.75">
      <c r="E39" s="151">
        <f aca="true" t="shared" si="0" ref="E39:J39">SUM(E36:E38)</f>
        <v>35329</v>
      </c>
      <c r="F39" s="151">
        <f t="shared" si="0"/>
        <v>2046</v>
      </c>
      <c r="G39" s="151">
        <f t="shared" si="0"/>
        <v>42601</v>
      </c>
      <c r="H39" s="151">
        <f t="shared" si="0"/>
        <v>55</v>
      </c>
      <c r="I39" s="151">
        <f t="shared" si="0"/>
        <v>19007</v>
      </c>
      <c r="J39" s="151">
        <f t="shared" si="0"/>
        <v>99038</v>
      </c>
    </row>
  </sheetData>
  <sheetProtection/>
  <mergeCells count="34">
    <mergeCell ref="E23:F23"/>
    <mergeCell ref="E10:I10"/>
    <mergeCell ref="E11:I11"/>
    <mergeCell ref="E12:H12"/>
    <mergeCell ref="I12:I20"/>
    <mergeCell ref="E13:H13"/>
    <mergeCell ref="I5:I6"/>
    <mergeCell ref="E21:F21"/>
    <mergeCell ref="F15:G15"/>
    <mergeCell ref="A21:A23"/>
    <mergeCell ref="B21:B23"/>
    <mergeCell ref="F16:G16"/>
    <mergeCell ref="F17:G17"/>
    <mergeCell ref="F18:G18"/>
    <mergeCell ref="H16:H20"/>
    <mergeCell ref="E16:E20"/>
    <mergeCell ref="I27:I35"/>
    <mergeCell ref="E28:H28"/>
    <mergeCell ref="E29:H29"/>
    <mergeCell ref="F30:G30"/>
    <mergeCell ref="E31:E35"/>
    <mergeCell ref="H31:H35"/>
    <mergeCell ref="F32:G32"/>
    <mergeCell ref="F33:G33"/>
    <mergeCell ref="E14:H14"/>
    <mergeCell ref="E22:F22"/>
    <mergeCell ref="F31:G31"/>
    <mergeCell ref="G21:I22"/>
    <mergeCell ref="G23:I23"/>
    <mergeCell ref="A36:A38"/>
    <mergeCell ref="B36:B38"/>
    <mergeCell ref="E25:I25"/>
    <mergeCell ref="E26:I26"/>
    <mergeCell ref="E27:H27"/>
  </mergeCells>
  <printOptions horizontalCentered="1" verticalCentered="1"/>
  <pageMargins left="0" right="0" top="0" bottom="0" header="0" footer="0"/>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DE55"/>
  <sheetViews>
    <sheetView showGridLines="0" view="pageBreakPreview" zoomScale="75" zoomScaleSheetLayoutView="75" zoomScalePageLayoutView="0" workbookViewId="0" topLeftCell="A1">
      <selection activeCell="A1" sqref="A1"/>
    </sheetView>
  </sheetViews>
  <sheetFormatPr defaultColWidth="9.140625" defaultRowHeight="12.75"/>
  <cols>
    <col min="1" max="1" width="4.421875" style="59" customWidth="1"/>
    <col min="2" max="2" width="3.7109375" style="59" customWidth="1"/>
    <col min="3" max="3" width="7.00390625" style="59" customWidth="1"/>
    <col min="4" max="4" width="5.7109375" style="59" customWidth="1"/>
    <col min="5" max="5" width="3.00390625" style="59" customWidth="1"/>
    <col min="6" max="6" width="8.140625" style="59" customWidth="1"/>
    <col min="7" max="7" width="6.28125" style="59" customWidth="1"/>
    <col min="8" max="8" width="30.00390625" style="59" customWidth="1"/>
    <col min="9" max="9" width="12.8515625" style="59" customWidth="1"/>
    <col min="10" max="10" width="12.8515625" style="58" customWidth="1"/>
    <col min="11" max="11" width="12.8515625" style="59" customWidth="1"/>
    <col min="12" max="12" width="12.8515625" style="127" customWidth="1"/>
    <col min="13" max="13" width="12.8515625" style="59" customWidth="1"/>
    <col min="14" max="14" width="14.28125" style="59" customWidth="1"/>
    <col min="15" max="15" width="15.8515625" style="59" customWidth="1"/>
    <col min="16" max="16" width="14.28125" style="59" customWidth="1"/>
    <col min="17" max="17" width="10.28125" style="39" customWidth="1"/>
    <col min="18" max="93" width="9.140625" style="58" customWidth="1"/>
    <col min="94" max="16384" width="9.140625" style="59" customWidth="1"/>
  </cols>
  <sheetData>
    <row r="1" spans="1:12" ht="12.75">
      <c r="A1" s="68" t="s">
        <v>439</v>
      </c>
      <c r="G1" s="81"/>
      <c r="H1" s="133"/>
      <c r="I1" s="84"/>
      <c r="J1" s="83"/>
      <c r="K1" s="84"/>
      <c r="L1" s="133"/>
    </row>
    <row r="2" spans="1:17" ht="12.75">
      <c r="A2" t="s">
        <v>395</v>
      </c>
      <c r="H2" s="73"/>
      <c r="I2" s="2"/>
      <c r="J2" s="17"/>
      <c r="K2" s="2"/>
      <c r="L2" s="119"/>
      <c r="M2" s="58"/>
      <c r="N2" s="58"/>
      <c r="O2" s="58"/>
      <c r="P2" s="58"/>
      <c r="Q2" s="58"/>
    </row>
    <row r="3" spans="8:17" ht="12.75">
      <c r="H3" s="73"/>
      <c r="I3" s="2"/>
      <c r="J3" s="17"/>
      <c r="K3" s="2"/>
      <c r="L3" s="119"/>
      <c r="M3" s="58"/>
      <c r="N3" s="58"/>
      <c r="O3" s="58"/>
      <c r="P3" s="58"/>
      <c r="Q3" s="58"/>
    </row>
    <row r="4" spans="10:28" ht="13.5" thickBot="1">
      <c r="J4" s="73"/>
      <c r="K4" s="2"/>
      <c r="L4" s="58"/>
      <c r="N4" s="3"/>
      <c r="O4" s="58"/>
      <c r="P4" s="119"/>
      <c r="Q4" s="58"/>
      <c r="S4" s="200"/>
      <c r="T4" s="200"/>
      <c r="U4" s="200"/>
      <c r="V4" s="200"/>
      <c r="W4" s="200"/>
      <c r="X4" s="200"/>
      <c r="Y4" s="200"/>
      <c r="Z4" s="200"/>
      <c r="AA4" s="200"/>
      <c r="AB4" s="201"/>
    </row>
    <row r="5" spans="1:35" s="72" customFormat="1" ht="12.75">
      <c r="A5" s="69">
        <v>-1</v>
      </c>
      <c r="C5" s="69" t="s">
        <v>63</v>
      </c>
      <c r="D5" s="58"/>
      <c r="E5" s="58"/>
      <c r="F5" s="58"/>
      <c r="G5" s="58"/>
      <c r="J5" s="472">
        <f>SUM(K48:M54)</f>
        <v>61663</v>
      </c>
      <c r="K5" s="472">
        <f>J5</f>
        <v>61663</v>
      </c>
      <c r="L5" s="472">
        <f>K5</f>
        <v>61663</v>
      </c>
      <c r="M5" s="472">
        <f>L5</f>
        <v>61663</v>
      </c>
      <c r="R5" s="147"/>
      <c r="S5" s="110"/>
      <c r="T5" s="110"/>
      <c r="U5" s="110"/>
      <c r="V5" s="110"/>
      <c r="W5" s="110"/>
      <c r="X5" s="110"/>
      <c r="Y5" s="110"/>
      <c r="Z5" s="110"/>
      <c r="AA5" s="110"/>
      <c r="AB5" s="84"/>
      <c r="AC5" s="75"/>
      <c r="AD5" s="75"/>
      <c r="AE5" s="76"/>
      <c r="AF5" s="76"/>
      <c r="AG5" s="76"/>
      <c r="AH5" s="84"/>
      <c r="AI5" s="76"/>
    </row>
    <row r="6" spans="1:35" s="72" customFormat="1" ht="12.75">
      <c r="A6" s="146">
        <v>101</v>
      </c>
      <c r="C6" s="146" t="s">
        <v>306</v>
      </c>
      <c r="D6" s="58"/>
      <c r="E6" s="58"/>
      <c r="F6" s="58"/>
      <c r="G6" s="58"/>
      <c r="J6" s="478">
        <f>SUM(I49:J49)</f>
        <v>2627</v>
      </c>
      <c r="K6" s="478">
        <f>J6</f>
        <v>2627</v>
      </c>
      <c r="L6" s="1056">
        <f>SUM(K6:K9)</f>
        <v>37254</v>
      </c>
      <c r="M6" s="1056">
        <f>SUM(L6:L12)</f>
        <v>37375</v>
      </c>
      <c r="R6" s="147"/>
      <c r="S6" s="110"/>
      <c r="T6" s="110"/>
      <c r="U6" s="110"/>
      <c r="V6" s="110"/>
      <c r="W6" s="110"/>
      <c r="X6" s="110"/>
      <c r="Y6" s="110"/>
      <c r="Z6" s="110"/>
      <c r="AA6" s="110"/>
      <c r="AB6" s="84"/>
      <c r="AC6" s="75"/>
      <c r="AD6" s="75"/>
      <c r="AE6" s="76"/>
      <c r="AF6" s="76"/>
      <c r="AG6" s="76"/>
      <c r="AH6" s="84"/>
      <c r="AI6" s="76"/>
    </row>
    <row r="7" spans="1:35" s="72" customFormat="1" ht="12.75">
      <c r="A7" s="146">
        <v>201</v>
      </c>
      <c r="C7" s="107" t="s">
        <v>300</v>
      </c>
      <c r="D7" s="58"/>
      <c r="E7" s="58"/>
      <c r="F7" s="58"/>
      <c r="G7" s="58"/>
      <c r="J7" s="474">
        <f>SUM(I48:J48)</f>
        <v>30503</v>
      </c>
      <c r="K7" s="1098">
        <f>SUM(J7:J9)</f>
        <v>34627</v>
      </c>
      <c r="L7" s="1057"/>
      <c r="M7" s="1057"/>
      <c r="R7" s="147"/>
      <c r="S7" s="110"/>
      <c r="T7" s="110"/>
      <c r="U7" s="110"/>
      <c r="V7" s="110"/>
      <c r="W7" s="110"/>
      <c r="X7" s="110"/>
      <c r="Y7" s="110"/>
      <c r="Z7" s="110"/>
      <c r="AA7" s="110"/>
      <c r="AB7" s="84"/>
      <c r="AC7" s="75"/>
      <c r="AD7" s="75"/>
      <c r="AE7" s="76"/>
      <c r="AF7" s="76"/>
      <c r="AG7" s="76"/>
      <c r="AH7" s="84"/>
      <c r="AI7" s="76"/>
    </row>
    <row r="8" spans="1:35" s="72" customFormat="1" ht="12.75">
      <c r="A8" s="146">
        <v>202</v>
      </c>
      <c r="C8" s="107" t="s">
        <v>302</v>
      </c>
      <c r="D8" s="58"/>
      <c r="E8" s="58"/>
      <c r="F8" s="58"/>
      <c r="G8" s="58"/>
      <c r="J8" s="474">
        <f>SUM(I52:J52)</f>
        <v>3519</v>
      </c>
      <c r="K8" s="1098"/>
      <c r="L8" s="1057"/>
      <c r="M8" s="1057"/>
      <c r="R8" s="147"/>
      <c r="S8" s="110"/>
      <c r="T8" s="110"/>
      <c r="U8" s="110"/>
      <c r="V8" s="110"/>
      <c r="W8" s="110"/>
      <c r="X8" s="110"/>
      <c r="Y8" s="110"/>
      <c r="Z8" s="110"/>
      <c r="AA8" s="110"/>
      <c r="AB8" s="84"/>
      <c r="AC8" s="75"/>
      <c r="AD8" s="75"/>
      <c r="AE8" s="76"/>
      <c r="AF8" s="76"/>
      <c r="AG8" s="76"/>
      <c r="AH8" s="84"/>
      <c r="AI8" s="76"/>
    </row>
    <row r="9" spans="1:35" s="72" customFormat="1" ht="12.75">
      <c r="A9" s="146">
        <v>203</v>
      </c>
      <c r="C9" s="107" t="s">
        <v>305</v>
      </c>
      <c r="D9" s="58"/>
      <c r="E9" s="58"/>
      <c r="F9" s="58"/>
      <c r="G9" s="58"/>
      <c r="J9" s="475">
        <f>SUM(I50:J50)</f>
        <v>605</v>
      </c>
      <c r="K9" s="1099"/>
      <c r="L9" s="1083"/>
      <c r="M9" s="1057"/>
      <c r="R9" s="147"/>
      <c r="S9" s="110"/>
      <c r="T9" s="110"/>
      <c r="U9" s="110"/>
      <c r="V9" s="110"/>
      <c r="W9" s="110"/>
      <c r="X9" s="110"/>
      <c r="Y9" s="110"/>
      <c r="Z9" s="110"/>
      <c r="AA9" s="110"/>
      <c r="AB9" s="84"/>
      <c r="AC9" s="75"/>
      <c r="AD9" s="75"/>
      <c r="AE9" s="76"/>
      <c r="AF9" s="76"/>
      <c r="AG9" s="76"/>
      <c r="AH9" s="84"/>
      <c r="AI9" s="76"/>
    </row>
    <row r="10" spans="1:104" s="81" customFormat="1" ht="12.75">
      <c r="A10" s="146">
        <v>901</v>
      </c>
      <c r="C10" s="107" t="s">
        <v>303</v>
      </c>
      <c r="D10" s="58"/>
      <c r="E10" s="58"/>
      <c r="F10" s="58"/>
      <c r="G10" s="58"/>
      <c r="J10" s="479">
        <f>SUM(I54:J54)</f>
        <v>44</v>
      </c>
      <c r="K10" s="1093">
        <f>SUM(J10:J12)</f>
        <v>121</v>
      </c>
      <c r="L10" s="1093">
        <f>K10</f>
        <v>121</v>
      </c>
      <c r="M10" s="1057"/>
      <c r="R10" s="147"/>
      <c r="S10" s="84"/>
      <c r="T10" s="84"/>
      <c r="U10" s="84"/>
      <c r="V10" s="84"/>
      <c r="W10" s="84"/>
      <c r="X10" s="84"/>
      <c r="Y10" s="84"/>
      <c r="Z10" s="84"/>
      <c r="AA10" s="84"/>
      <c r="AB10" s="110"/>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row>
    <row r="11" spans="1:104" s="81" customFormat="1" ht="12.75">
      <c r="A11" s="146">
        <v>902</v>
      </c>
      <c r="C11" s="107" t="s">
        <v>301</v>
      </c>
      <c r="D11" s="58"/>
      <c r="E11" s="58"/>
      <c r="F11" s="58"/>
      <c r="G11" s="58"/>
      <c r="J11" s="479">
        <f>SUM(I51:J51)</f>
        <v>66</v>
      </c>
      <c r="K11" s="1094"/>
      <c r="L11" s="1094"/>
      <c r="M11" s="1057"/>
      <c r="R11" s="147"/>
      <c r="S11" s="84"/>
      <c r="T11" s="84"/>
      <c r="U11" s="84"/>
      <c r="V11" s="84"/>
      <c r="W11" s="84"/>
      <c r="X11" s="84"/>
      <c r="Y11" s="84"/>
      <c r="Z11" s="84"/>
      <c r="AA11" s="84"/>
      <c r="AB11" s="110"/>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row>
    <row r="12" spans="1:104" s="81" customFormat="1" ht="12.75">
      <c r="A12" s="146">
        <v>903</v>
      </c>
      <c r="C12" s="107" t="s">
        <v>304</v>
      </c>
      <c r="D12" s="58"/>
      <c r="E12" s="58"/>
      <c r="F12" s="58"/>
      <c r="G12" s="58"/>
      <c r="J12" s="480">
        <f>SUM(I53:J53)</f>
        <v>11</v>
      </c>
      <c r="K12" s="1095"/>
      <c r="L12" s="1095"/>
      <c r="M12" s="1083"/>
      <c r="R12" s="147"/>
      <c r="S12" s="84"/>
      <c r="T12" s="84"/>
      <c r="U12" s="84"/>
      <c r="V12" s="84"/>
      <c r="W12" s="84"/>
      <c r="X12" s="84"/>
      <c r="Y12" s="84"/>
      <c r="Z12" s="84"/>
      <c r="AA12" s="84"/>
      <c r="AB12" s="13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row>
    <row r="13" spans="1:104" s="81" customFormat="1" ht="13.5" thickBot="1">
      <c r="A13" s="71" t="s">
        <v>5</v>
      </c>
      <c r="C13" s="69" t="s">
        <v>64</v>
      </c>
      <c r="D13" s="129"/>
      <c r="E13" s="129"/>
      <c r="F13" s="129"/>
      <c r="G13" s="129"/>
      <c r="J13" s="476">
        <v>0</v>
      </c>
      <c r="K13" s="476">
        <f>J13</f>
        <v>0</v>
      </c>
      <c r="L13" s="476">
        <f>K13</f>
        <v>0</v>
      </c>
      <c r="M13" s="477">
        <f>L13</f>
        <v>0</v>
      </c>
      <c r="R13" s="147"/>
      <c r="S13" s="84"/>
      <c r="T13" s="84"/>
      <c r="U13" s="84"/>
      <c r="V13" s="84"/>
      <c r="W13" s="84"/>
      <c r="X13" s="84"/>
      <c r="Y13" s="84"/>
      <c r="Z13" s="84"/>
      <c r="AA13" s="84"/>
      <c r="AB13" s="13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row>
    <row r="14" spans="1:104" s="81" customFormat="1" ht="13.5" thickBot="1">
      <c r="A14" s="59"/>
      <c r="B14" s="59"/>
      <c r="C14" s="59"/>
      <c r="D14" s="58"/>
      <c r="E14" s="58"/>
      <c r="F14" s="58"/>
      <c r="G14" s="58"/>
      <c r="J14" s="77"/>
      <c r="K14" s="59"/>
      <c r="L14" s="59"/>
      <c r="M14" s="79">
        <f>SUM(M5:M13)</f>
        <v>99038</v>
      </c>
      <c r="R14" s="147"/>
      <c r="S14" s="84"/>
      <c r="T14" s="84"/>
      <c r="U14" s="84"/>
      <c r="V14" s="84"/>
      <c r="W14" s="84"/>
      <c r="X14" s="84"/>
      <c r="Y14" s="84"/>
      <c r="Z14" s="84"/>
      <c r="AA14" s="84"/>
      <c r="AB14" s="13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row>
    <row r="15" spans="1:104" s="81" customFormat="1" ht="13.5" thickTop="1">
      <c r="A15" s="59"/>
      <c r="B15" s="59"/>
      <c r="C15" s="59"/>
      <c r="D15" s="59"/>
      <c r="E15" s="58"/>
      <c r="F15" s="58"/>
      <c r="G15" s="58"/>
      <c r="H15" s="77"/>
      <c r="I15" s="59"/>
      <c r="J15" s="59"/>
      <c r="K15" s="78"/>
      <c r="N15" s="84"/>
      <c r="O15" s="147"/>
      <c r="P15" s="147"/>
      <c r="Q15" s="147"/>
      <c r="R15" s="147"/>
      <c r="S15" s="84"/>
      <c r="T15" s="84"/>
      <c r="U15" s="84"/>
      <c r="V15" s="84"/>
      <c r="W15" s="84"/>
      <c r="X15" s="84"/>
      <c r="Y15" s="84"/>
      <c r="Z15" s="84"/>
      <c r="AA15" s="84"/>
      <c r="AB15" s="13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row>
    <row r="16" spans="1:109" s="205" customFormat="1" ht="38.25" customHeight="1">
      <c r="A16" s="1084" t="s">
        <v>297</v>
      </c>
      <c r="B16" s="1084"/>
      <c r="C16" s="1084"/>
      <c r="D16" s="1084"/>
      <c r="E16" s="1084"/>
      <c r="F16" s="1084"/>
      <c r="G16" s="1084"/>
      <c r="H16" s="1084"/>
      <c r="I16" s="1084"/>
      <c r="J16" s="1084"/>
      <c r="K16" s="1084"/>
      <c r="L16" s="1084"/>
      <c r="M16" s="1084"/>
      <c r="N16" s="490"/>
      <c r="O16" s="490"/>
      <c r="P16" s="490"/>
      <c r="Q16" s="490"/>
      <c r="S16" s="206"/>
      <c r="T16" s="207"/>
      <c r="U16" s="207"/>
      <c r="V16" s="207"/>
      <c r="W16" s="207"/>
      <c r="X16" s="206"/>
      <c r="Y16" s="206"/>
      <c r="Z16" s="206"/>
      <c r="AA16" s="206"/>
      <c r="AB16" s="206"/>
      <c r="AC16" s="206"/>
      <c r="AD16" s="206"/>
      <c r="AE16" s="206"/>
      <c r="AF16" s="206"/>
      <c r="AG16" s="208"/>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row>
    <row r="17" spans="1:24" s="72" customFormat="1" ht="13.5" thickBot="1">
      <c r="A17" s="71"/>
      <c r="B17" s="69"/>
      <c r="C17" s="128"/>
      <c r="D17" s="128"/>
      <c r="E17" s="128"/>
      <c r="F17" s="128"/>
      <c r="G17" s="128"/>
      <c r="H17" s="128"/>
      <c r="I17" s="128"/>
      <c r="J17" s="143"/>
      <c r="K17" s="140"/>
      <c r="L17" s="140"/>
      <c r="R17" s="75"/>
      <c r="S17" s="76"/>
      <c r="T17" s="76"/>
      <c r="U17" s="76"/>
      <c r="V17" s="76"/>
      <c r="W17" s="76"/>
      <c r="X17" s="76"/>
    </row>
    <row r="18" spans="1:93" ht="12.75">
      <c r="A18" s="68" t="s">
        <v>439</v>
      </c>
      <c r="B18" s="58"/>
      <c r="C18" s="58"/>
      <c r="D18" s="58"/>
      <c r="E18" s="58"/>
      <c r="F18" s="58"/>
      <c r="G18" s="58"/>
      <c r="H18" s="119"/>
      <c r="I18" s="624" t="s">
        <v>447</v>
      </c>
      <c r="J18" s="877"/>
      <c r="K18" s="877"/>
      <c r="L18" s="877"/>
      <c r="M18" s="625"/>
      <c r="N18" s="58"/>
      <c r="O18" s="58"/>
      <c r="P18" s="58"/>
      <c r="Q18" s="58"/>
      <c r="CL18" s="59"/>
      <c r="CM18" s="59"/>
      <c r="CN18" s="59"/>
      <c r="CO18" s="59"/>
    </row>
    <row r="19" spans="1:93" ht="12.75">
      <c r="A19" s="58"/>
      <c r="B19" s="58"/>
      <c r="C19" s="58"/>
      <c r="D19" s="58"/>
      <c r="E19" s="58"/>
      <c r="F19" s="58"/>
      <c r="G19" s="58"/>
      <c r="H19" s="119"/>
      <c r="I19" s="878" t="s">
        <v>198</v>
      </c>
      <c r="J19" s="879"/>
      <c r="K19" s="879"/>
      <c r="L19" s="879"/>
      <c r="M19" s="880"/>
      <c r="N19" s="58"/>
      <c r="O19" s="58"/>
      <c r="P19" s="58"/>
      <c r="Q19" s="58"/>
      <c r="CL19" s="59"/>
      <c r="CM19" s="59"/>
      <c r="CN19" s="59"/>
      <c r="CO19" s="59"/>
    </row>
    <row r="20" spans="1:93" ht="12.75">
      <c r="A20" s="58"/>
      <c r="B20" s="58"/>
      <c r="C20" s="58"/>
      <c r="D20" s="58"/>
      <c r="E20" s="58"/>
      <c r="F20" s="58"/>
      <c r="G20" s="58"/>
      <c r="H20" s="119"/>
      <c r="I20" s="1005" t="s">
        <v>199</v>
      </c>
      <c r="J20" s="1007"/>
      <c r="K20" s="1007"/>
      <c r="L20" s="1007"/>
      <c r="M20" s="998" t="s">
        <v>200</v>
      </c>
      <c r="N20" s="58"/>
      <c r="O20" s="58"/>
      <c r="P20" s="58"/>
      <c r="Q20" s="58"/>
      <c r="CL20" s="59"/>
      <c r="CM20" s="59"/>
      <c r="CN20" s="59"/>
      <c r="CO20" s="59"/>
    </row>
    <row r="21" spans="1:93" ht="12.75">
      <c r="A21" s="58"/>
      <c r="B21" s="58"/>
      <c r="C21" s="58"/>
      <c r="D21" s="58"/>
      <c r="E21" s="58"/>
      <c r="F21" s="58"/>
      <c r="G21" s="58"/>
      <c r="H21" s="119"/>
      <c r="I21" s="1008" t="s">
        <v>157</v>
      </c>
      <c r="J21" s="1010"/>
      <c r="K21" s="1010"/>
      <c r="L21" s="1010"/>
      <c r="M21" s="998"/>
      <c r="N21" s="58"/>
      <c r="O21" s="58"/>
      <c r="P21" s="58"/>
      <c r="Q21" s="58"/>
      <c r="CL21" s="59"/>
      <c r="CM21" s="59"/>
      <c r="CN21" s="59"/>
      <c r="CO21" s="59"/>
    </row>
    <row r="22" spans="1:93" ht="12.75">
      <c r="A22" s="58"/>
      <c r="B22" s="58"/>
      <c r="C22" s="58"/>
      <c r="D22" s="58"/>
      <c r="E22" s="58"/>
      <c r="F22" s="58"/>
      <c r="G22" s="58"/>
      <c r="H22" s="119"/>
      <c r="I22" s="972" t="s">
        <v>158</v>
      </c>
      <c r="J22" s="974"/>
      <c r="K22" s="974"/>
      <c r="L22" s="974"/>
      <c r="M22" s="998"/>
      <c r="N22" s="58"/>
      <c r="O22" s="58"/>
      <c r="P22" s="58"/>
      <c r="Q22" s="58"/>
      <c r="CL22" s="59"/>
      <c r="CM22" s="59"/>
      <c r="CN22" s="59"/>
      <c r="CO22" s="59"/>
    </row>
    <row r="23" spans="1:93" ht="12.75">
      <c r="A23" s="58"/>
      <c r="B23" s="58"/>
      <c r="C23" s="58"/>
      <c r="D23" s="58"/>
      <c r="E23" s="58"/>
      <c r="F23" s="58"/>
      <c r="G23" s="58"/>
      <c r="H23" s="119"/>
      <c r="I23" s="194" t="s">
        <v>231</v>
      </c>
      <c r="J23" s="959" t="s">
        <v>232</v>
      </c>
      <c r="K23" s="958"/>
      <c r="L23" s="191" t="s">
        <v>5</v>
      </c>
      <c r="M23" s="998"/>
      <c r="N23" s="58"/>
      <c r="O23" s="58"/>
      <c r="P23" s="58"/>
      <c r="Q23" s="58"/>
      <c r="CL23" s="59"/>
      <c r="CM23" s="59"/>
      <c r="CN23" s="59"/>
      <c r="CO23" s="59"/>
    </row>
    <row r="24" spans="1:89" s="183" customFormat="1" ht="12.75">
      <c r="A24" s="182"/>
      <c r="B24" s="182"/>
      <c r="C24" s="182"/>
      <c r="D24" s="182"/>
      <c r="E24" s="182"/>
      <c r="F24" s="182"/>
      <c r="G24" s="182"/>
      <c r="H24" s="182"/>
      <c r="I24" s="1039" t="s">
        <v>3</v>
      </c>
      <c r="J24" s="963" t="s">
        <v>4</v>
      </c>
      <c r="K24" s="964"/>
      <c r="L24" s="1000" t="s">
        <v>237</v>
      </c>
      <c r="M24" s="998"/>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row>
    <row r="25" spans="1:89" s="183" customFormat="1" ht="12.75">
      <c r="A25" s="182"/>
      <c r="B25" s="182"/>
      <c r="C25" s="182"/>
      <c r="D25" s="182"/>
      <c r="E25" s="182"/>
      <c r="F25" s="182"/>
      <c r="G25" s="182"/>
      <c r="H25" s="182"/>
      <c r="I25" s="1039"/>
      <c r="J25" s="1014" t="s">
        <v>159</v>
      </c>
      <c r="K25" s="952"/>
      <c r="L25" s="1000"/>
      <c r="M25" s="998"/>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row>
    <row r="26" spans="1:89" s="183" customFormat="1" ht="25.5" customHeight="1">
      <c r="A26" s="182"/>
      <c r="B26" s="182"/>
      <c r="C26" s="182"/>
      <c r="D26" s="182"/>
      <c r="E26" s="182"/>
      <c r="F26" s="182"/>
      <c r="G26" s="182"/>
      <c r="H26" s="182"/>
      <c r="I26" s="1039"/>
      <c r="J26" s="969" t="s">
        <v>160</v>
      </c>
      <c r="K26" s="955"/>
      <c r="L26" s="1000"/>
      <c r="M26" s="998"/>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row>
    <row r="27" spans="1:89" s="183" customFormat="1" ht="12.75">
      <c r="A27" s="182"/>
      <c r="B27" s="182"/>
      <c r="C27" s="182"/>
      <c r="D27" s="182"/>
      <c r="E27" s="182"/>
      <c r="F27" s="182"/>
      <c r="G27" s="182"/>
      <c r="H27" s="182"/>
      <c r="I27" s="1039"/>
      <c r="J27" s="193" t="s">
        <v>231</v>
      </c>
      <c r="K27" s="198" t="s">
        <v>232</v>
      </c>
      <c r="L27" s="1000"/>
      <c r="M27" s="998"/>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row>
    <row r="28" spans="1:89" s="183" customFormat="1" ht="13.5" thickBot="1">
      <c r="A28" s="182"/>
      <c r="B28" s="182"/>
      <c r="C28" s="182"/>
      <c r="D28" s="182"/>
      <c r="E28" s="182"/>
      <c r="F28" s="182"/>
      <c r="G28" s="182"/>
      <c r="H28" s="182"/>
      <c r="I28" s="1039"/>
      <c r="J28" s="192" t="s">
        <v>3</v>
      </c>
      <c r="K28" s="197" t="s">
        <v>4</v>
      </c>
      <c r="L28" s="1000"/>
      <c r="M28" s="998"/>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row>
    <row r="29" spans="1:93" ht="21.75" customHeight="1" thickBot="1">
      <c r="A29" s="978" t="s">
        <v>161</v>
      </c>
      <c r="B29" s="1011" t="s">
        <v>238</v>
      </c>
      <c r="C29" s="1088" t="s">
        <v>298</v>
      </c>
      <c r="D29" s="1090" t="s">
        <v>299</v>
      </c>
      <c r="E29" s="1100" t="s">
        <v>191</v>
      </c>
      <c r="F29" s="1011" t="s">
        <v>196</v>
      </c>
      <c r="G29" s="33">
        <v>0</v>
      </c>
      <c r="H29" s="34" t="s">
        <v>194</v>
      </c>
      <c r="I29" s="1059">
        <v>201</v>
      </c>
      <c r="J29" s="1060"/>
      <c r="K29" s="983">
        <v>-1</v>
      </c>
      <c r="L29" s="984"/>
      <c r="M29" s="985"/>
      <c r="N29" s="58"/>
      <c r="O29" s="58"/>
      <c r="P29" s="58"/>
      <c r="Q29" s="58"/>
      <c r="CL29" s="59"/>
      <c r="CM29" s="59"/>
      <c r="CN29" s="59"/>
      <c r="CO29" s="59"/>
    </row>
    <row r="30" spans="1:93" ht="21.75" customHeight="1" thickBot="1">
      <c r="A30" s="979"/>
      <c r="B30" s="666"/>
      <c r="C30" s="995"/>
      <c r="D30" s="780"/>
      <c r="E30" s="997"/>
      <c r="F30" s="666"/>
      <c r="G30" s="157" t="s">
        <v>298</v>
      </c>
      <c r="H30" s="32" t="s">
        <v>299</v>
      </c>
      <c r="I30" s="738">
        <v>101</v>
      </c>
      <c r="J30" s="1085"/>
      <c r="K30" s="986"/>
      <c r="L30" s="987"/>
      <c r="M30" s="988"/>
      <c r="N30" s="58"/>
      <c r="O30" s="58"/>
      <c r="P30" s="58"/>
      <c r="Q30" s="58"/>
      <c r="CL30" s="59"/>
      <c r="CM30" s="59"/>
      <c r="CN30" s="59"/>
      <c r="CO30" s="59"/>
    </row>
    <row r="31" spans="1:93" ht="21.75" customHeight="1" thickBot="1">
      <c r="A31" s="979"/>
      <c r="B31" s="666"/>
      <c r="C31" s="1089"/>
      <c r="D31" s="781"/>
      <c r="E31" s="997"/>
      <c r="F31" s="666"/>
      <c r="G31" s="164" t="s">
        <v>192</v>
      </c>
      <c r="H31" s="15" t="s">
        <v>241</v>
      </c>
      <c r="I31" s="1059">
        <v>203</v>
      </c>
      <c r="J31" s="1060"/>
      <c r="K31" s="986"/>
      <c r="L31" s="987"/>
      <c r="M31" s="988"/>
      <c r="N31" s="58"/>
      <c r="O31" s="58"/>
      <c r="P31" s="58"/>
      <c r="Q31" s="58"/>
      <c r="CL31" s="59"/>
      <c r="CM31" s="59"/>
      <c r="CN31" s="59"/>
      <c r="CO31" s="59"/>
    </row>
    <row r="32" spans="1:93" ht="21.75" customHeight="1" thickBot="1">
      <c r="A32" s="979"/>
      <c r="B32" s="666"/>
      <c r="C32" s="995" t="s">
        <v>192</v>
      </c>
      <c r="D32" s="780" t="s">
        <v>241</v>
      </c>
      <c r="E32" s="996" t="s">
        <v>191</v>
      </c>
      <c r="F32" s="665" t="s">
        <v>196</v>
      </c>
      <c r="G32" s="157">
        <v>0</v>
      </c>
      <c r="H32" s="32" t="s">
        <v>194</v>
      </c>
      <c r="I32" s="1086">
        <v>902</v>
      </c>
      <c r="J32" s="1087"/>
      <c r="K32" s="986"/>
      <c r="L32" s="987"/>
      <c r="M32" s="988"/>
      <c r="N32" s="58"/>
      <c r="O32" s="58"/>
      <c r="P32" s="58"/>
      <c r="Q32" s="58"/>
      <c r="CL32" s="59"/>
      <c r="CM32" s="59"/>
      <c r="CN32" s="59"/>
      <c r="CO32" s="59"/>
    </row>
    <row r="33" spans="1:93" ht="21.75" customHeight="1" thickBot="1">
      <c r="A33" s="979"/>
      <c r="B33" s="666"/>
      <c r="C33" s="995"/>
      <c r="D33" s="780"/>
      <c r="E33" s="997"/>
      <c r="F33" s="666"/>
      <c r="G33" s="157" t="s">
        <v>298</v>
      </c>
      <c r="H33" s="32" t="s">
        <v>299</v>
      </c>
      <c r="I33" s="1059">
        <v>202</v>
      </c>
      <c r="J33" s="1060"/>
      <c r="K33" s="986"/>
      <c r="L33" s="987"/>
      <c r="M33" s="988"/>
      <c r="N33" s="58"/>
      <c r="O33" s="58"/>
      <c r="P33" s="58"/>
      <c r="Q33" s="58"/>
      <c r="CL33" s="59"/>
      <c r="CM33" s="59"/>
      <c r="CN33" s="59"/>
      <c r="CO33" s="59"/>
    </row>
    <row r="34" spans="1:93" ht="21.75" customHeight="1">
      <c r="A34" s="979"/>
      <c r="B34" s="666"/>
      <c r="C34" s="1089"/>
      <c r="D34" s="781"/>
      <c r="E34" s="997"/>
      <c r="F34" s="666"/>
      <c r="G34" s="164" t="s">
        <v>192</v>
      </c>
      <c r="H34" s="15" t="s">
        <v>241</v>
      </c>
      <c r="I34" s="1096">
        <v>903</v>
      </c>
      <c r="J34" s="1097"/>
      <c r="K34" s="986"/>
      <c r="L34" s="987"/>
      <c r="M34" s="988"/>
      <c r="N34" s="58"/>
      <c r="O34" s="58"/>
      <c r="P34" s="58"/>
      <c r="Q34" s="58"/>
      <c r="CL34" s="59"/>
      <c r="CM34" s="59"/>
      <c r="CN34" s="59"/>
      <c r="CO34" s="59"/>
    </row>
    <row r="35" spans="1:93" ht="15.75" customHeight="1" thickBot="1">
      <c r="A35" s="980"/>
      <c r="B35" s="667"/>
      <c r="C35" s="45">
        <v>40</v>
      </c>
      <c r="D35" s="120" t="s">
        <v>177</v>
      </c>
      <c r="E35" s="189"/>
      <c r="F35" s="190"/>
      <c r="G35" s="120"/>
      <c r="H35" s="120"/>
      <c r="I35" s="1091">
        <v>901</v>
      </c>
      <c r="J35" s="1092"/>
      <c r="K35" s="989"/>
      <c r="L35" s="990"/>
      <c r="M35" s="991"/>
      <c r="N35" s="58"/>
      <c r="O35" s="58"/>
      <c r="P35" s="58"/>
      <c r="Q35" s="58"/>
      <c r="CL35" s="59"/>
      <c r="CM35" s="59"/>
      <c r="CN35" s="59"/>
      <c r="CO35" s="59"/>
    </row>
    <row r="36" spans="3:93" ht="13.5" thickBot="1">
      <c r="C36" s="39"/>
      <c r="F36" s="58"/>
      <c r="H36" s="127"/>
      <c r="J36" s="59"/>
      <c r="L36" s="59"/>
      <c r="M36" s="80"/>
      <c r="N36" s="58"/>
      <c r="O36" s="58"/>
      <c r="P36" s="58"/>
      <c r="Q36" s="58"/>
      <c r="CL36" s="59"/>
      <c r="CM36" s="59"/>
      <c r="CN36" s="59"/>
      <c r="CO36" s="59"/>
    </row>
    <row r="37" spans="1:93" ht="12.75">
      <c r="A37" s="68" t="s">
        <v>439</v>
      </c>
      <c r="B37" s="58"/>
      <c r="C37" s="3"/>
      <c r="D37" s="58"/>
      <c r="E37" s="58"/>
      <c r="F37" s="58"/>
      <c r="G37" s="58"/>
      <c r="H37" s="119"/>
      <c r="I37" s="624" t="s">
        <v>447</v>
      </c>
      <c r="J37" s="877"/>
      <c r="K37" s="877"/>
      <c r="L37" s="877"/>
      <c r="M37" s="625"/>
      <c r="N37" s="58"/>
      <c r="O37" s="58"/>
      <c r="P37" s="58"/>
      <c r="Q37" s="58"/>
      <c r="CL37" s="59"/>
      <c r="CM37" s="59"/>
      <c r="CN37" s="59"/>
      <c r="CO37" s="59"/>
    </row>
    <row r="38" spans="1:93" ht="12.75">
      <c r="A38" s="58"/>
      <c r="B38" s="58"/>
      <c r="C38" s="3"/>
      <c r="D38" s="58"/>
      <c r="E38" s="58"/>
      <c r="F38" s="58"/>
      <c r="G38" s="58"/>
      <c r="H38" s="119"/>
      <c r="I38" s="878" t="s">
        <v>198</v>
      </c>
      <c r="J38" s="879"/>
      <c r="K38" s="879"/>
      <c r="L38" s="879"/>
      <c r="M38" s="880"/>
      <c r="N38" s="58"/>
      <c r="O38" s="58"/>
      <c r="P38" s="58"/>
      <c r="Q38" s="58"/>
      <c r="CL38" s="59"/>
      <c r="CM38" s="59"/>
      <c r="CN38" s="59"/>
      <c r="CO38" s="59"/>
    </row>
    <row r="39" spans="1:93" ht="12.75">
      <c r="A39" s="58"/>
      <c r="B39" s="58"/>
      <c r="C39" s="3"/>
      <c r="D39" s="58"/>
      <c r="E39" s="58"/>
      <c r="F39" s="58"/>
      <c r="G39" s="58"/>
      <c r="H39" s="119"/>
      <c r="I39" s="1005" t="s">
        <v>199</v>
      </c>
      <c r="J39" s="1007"/>
      <c r="K39" s="1007"/>
      <c r="L39" s="1007"/>
      <c r="M39" s="998" t="s">
        <v>200</v>
      </c>
      <c r="N39" s="58"/>
      <c r="O39" s="58"/>
      <c r="P39" s="58"/>
      <c r="Q39" s="58"/>
      <c r="CL39" s="59"/>
      <c r="CM39" s="59"/>
      <c r="CN39" s="59"/>
      <c r="CO39" s="59"/>
    </row>
    <row r="40" spans="1:93" ht="12.75">
      <c r="A40" s="58"/>
      <c r="B40" s="58"/>
      <c r="C40" s="3"/>
      <c r="D40" s="58"/>
      <c r="E40" s="58"/>
      <c r="F40" s="58"/>
      <c r="G40" s="58"/>
      <c r="H40" s="119"/>
      <c r="I40" s="1008" t="s">
        <v>157</v>
      </c>
      <c r="J40" s="1010"/>
      <c r="K40" s="1010"/>
      <c r="L40" s="1010"/>
      <c r="M40" s="998"/>
      <c r="N40" s="58"/>
      <c r="O40" s="58"/>
      <c r="P40" s="58"/>
      <c r="Q40" s="58"/>
      <c r="CL40" s="59"/>
      <c r="CM40" s="59"/>
      <c r="CN40" s="59"/>
      <c r="CO40" s="59"/>
    </row>
    <row r="41" spans="1:93" ht="12.75">
      <c r="A41" s="58"/>
      <c r="B41" s="58"/>
      <c r="C41" s="3"/>
      <c r="D41" s="58"/>
      <c r="E41" s="58"/>
      <c r="F41" s="58"/>
      <c r="G41" s="58"/>
      <c r="H41" s="119"/>
      <c r="I41" s="972" t="s">
        <v>158</v>
      </c>
      <c r="J41" s="974"/>
      <c r="K41" s="974"/>
      <c r="L41" s="974"/>
      <c r="M41" s="998"/>
      <c r="N41" s="58"/>
      <c r="O41" s="58"/>
      <c r="P41" s="58"/>
      <c r="Q41" s="58"/>
      <c r="CL41" s="59"/>
      <c r="CM41" s="59"/>
      <c r="CN41" s="59"/>
      <c r="CO41" s="59"/>
    </row>
    <row r="42" spans="1:93" ht="12.75">
      <c r="A42" s="58"/>
      <c r="B42" s="58"/>
      <c r="C42" s="3"/>
      <c r="D42" s="58"/>
      <c r="E42" s="58"/>
      <c r="F42" s="58"/>
      <c r="G42" s="58"/>
      <c r="H42" s="119"/>
      <c r="I42" s="194" t="s">
        <v>231</v>
      </c>
      <c r="J42" s="959" t="s">
        <v>232</v>
      </c>
      <c r="K42" s="958"/>
      <c r="L42" s="191" t="s">
        <v>5</v>
      </c>
      <c r="M42" s="998"/>
      <c r="N42" s="58"/>
      <c r="O42" s="58"/>
      <c r="P42" s="58"/>
      <c r="Q42" s="58"/>
      <c r="CL42" s="59"/>
      <c r="CM42" s="59"/>
      <c r="CN42" s="59"/>
      <c r="CO42" s="59"/>
    </row>
    <row r="43" spans="1:89" s="183" customFormat="1" ht="12.75">
      <c r="A43" s="182"/>
      <c r="B43" s="182"/>
      <c r="C43" s="182"/>
      <c r="D43" s="182"/>
      <c r="E43" s="182"/>
      <c r="F43" s="182"/>
      <c r="G43" s="182"/>
      <c r="H43" s="182"/>
      <c r="I43" s="1039" t="s">
        <v>3</v>
      </c>
      <c r="J43" s="963" t="s">
        <v>4</v>
      </c>
      <c r="K43" s="964"/>
      <c r="L43" s="1000" t="s">
        <v>237</v>
      </c>
      <c r="M43" s="998"/>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row>
    <row r="44" spans="1:89" s="183" customFormat="1" ht="12.75">
      <c r="A44" s="182"/>
      <c r="B44" s="182"/>
      <c r="C44" s="182"/>
      <c r="D44" s="182"/>
      <c r="E44" s="182"/>
      <c r="F44" s="182"/>
      <c r="G44" s="182"/>
      <c r="H44" s="182"/>
      <c r="I44" s="1039"/>
      <c r="J44" s="1014" t="s">
        <v>159</v>
      </c>
      <c r="K44" s="952"/>
      <c r="L44" s="1000"/>
      <c r="M44" s="998"/>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row>
    <row r="45" spans="1:89" s="183" customFormat="1" ht="25.5" customHeight="1">
      <c r="A45" s="182"/>
      <c r="B45" s="182"/>
      <c r="C45" s="182"/>
      <c r="D45" s="182"/>
      <c r="E45" s="182"/>
      <c r="F45" s="182"/>
      <c r="G45" s="182"/>
      <c r="H45" s="182"/>
      <c r="I45" s="1039"/>
      <c r="J45" s="969" t="s">
        <v>160</v>
      </c>
      <c r="K45" s="955"/>
      <c r="L45" s="1000"/>
      <c r="M45" s="998"/>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row>
    <row r="46" spans="1:89" s="183" customFormat="1" ht="12.75">
      <c r="A46" s="182"/>
      <c r="B46" s="182"/>
      <c r="C46" s="182"/>
      <c r="D46" s="182"/>
      <c r="E46" s="182"/>
      <c r="F46" s="182"/>
      <c r="G46" s="182"/>
      <c r="H46" s="182"/>
      <c r="I46" s="1039"/>
      <c r="J46" s="193" t="s">
        <v>231</v>
      </c>
      <c r="K46" s="198" t="s">
        <v>232</v>
      </c>
      <c r="L46" s="1000"/>
      <c r="M46" s="998"/>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row>
    <row r="47" spans="1:89" s="183" customFormat="1" ht="13.5" thickBot="1">
      <c r="A47" s="182"/>
      <c r="B47" s="182"/>
      <c r="C47" s="182"/>
      <c r="D47" s="182"/>
      <c r="E47" s="182"/>
      <c r="F47" s="182"/>
      <c r="G47" s="182"/>
      <c r="H47" s="182"/>
      <c r="I47" s="1039"/>
      <c r="J47" s="192" t="s">
        <v>3</v>
      </c>
      <c r="K47" s="197" t="s">
        <v>4</v>
      </c>
      <c r="L47" s="1000"/>
      <c r="M47" s="998"/>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row>
    <row r="48" spans="1:93" ht="22.5" customHeight="1" thickBot="1">
      <c r="A48" s="978" t="s">
        <v>161</v>
      </c>
      <c r="B48" s="1011" t="s">
        <v>238</v>
      </c>
      <c r="C48" s="1088" t="s">
        <v>298</v>
      </c>
      <c r="D48" s="1090" t="s">
        <v>299</v>
      </c>
      <c r="E48" s="1100" t="s">
        <v>191</v>
      </c>
      <c r="F48" s="1011" t="s">
        <v>196</v>
      </c>
      <c r="G48" s="33">
        <v>0</v>
      </c>
      <c r="H48" s="34" t="s">
        <v>194</v>
      </c>
      <c r="I48" s="209">
        <v>29056</v>
      </c>
      <c r="J48" s="210">
        <v>1447</v>
      </c>
      <c r="K48" s="152">
        <v>157</v>
      </c>
      <c r="L48" s="153">
        <v>14</v>
      </c>
      <c r="M48" s="125">
        <v>6</v>
      </c>
      <c r="N48" s="151">
        <f>SUM(I48:M48)</f>
        <v>30680</v>
      </c>
      <c r="O48" s="58"/>
      <c r="P48" s="58"/>
      <c r="Q48" s="58"/>
      <c r="CL48" s="59"/>
      <c r="CM48" s="59"/>
      <c r="CN48" s="59"/>
      <c r="CO48" s="59"/>
    </row>
    <row r="49" spans="1:93" ht="22.5" customHeight="1" thickBot="1">
      <c r="A49" s="979"/>
      <c r="B49" s="666"/>
      <c r="C49" s="995"/>
      <c r="D49" s="780"/>
      <c r="E49" s="997"/>
      <c r="F49" s="666"/>
      <c r="G49" s="157" t="s">
        <v>298</v>
      </c>
      <c r="H49" s="32" t="s">
        <v>299</v>
      </c>
      <c r="I49" s="211">
        <v>2536</v>
      </c>
      <c r="J49" s="212">
        <v>91</v>
      </c>
      <c r="K49" s="154">
        <v>1</v>
      </c>
      <c r="L49" s="138">
        <v>0</v>
      </c>
      <c r="M49" s="126">
        <v>0</v>
      </c>
      <c r="N49" s="151">
        <f aca="true" t="shared" si="0" ref="N49:N54">SUM(I49:M49)</f>
        <v>2628</v>
      </c>
      <c r="O49" s="58"/>
      <c r="P49" s="58"/>
      <c r="Q49" s="58"/>
      <c r="CL49" s="59"/>
      <c r="CM49" s="59"/>
      <c r="CN49" s="59"/>
      <c r="CO49" s="59"/>
    </row>
    <row r="50" spans="1:93" ht="22.5" customHeight="1" thickBot="1">
      <c r="A50" s="979"/>
      <c r="B50" s="666"/>
      <c r="C50" s="1089"/>
      <c r="D50" s="781"/>
      <c r="E50" s="997"/>
      <c r="F50" s="666"/>
      <c r="G50" s="164" t="s">
        <v>192</v>
      </c>
      <c r="H50" s="15" t="s">
        <v>241</v>
      </c>
      <c r="I50" s="209">
        <v>561</v>
      </c>
      <c r="J50" s="210">
        <v>44</v>
      </c>
      <c r="K50" s="154">
        <v>5</v>
      </c>
      <c r="L50" s="138">
        <v>0</v>
      </c>
      <c r="M50" s="126">
        <v>0</v>
      </c>
      <c r="N50" s="151">
        <f t="shared" si="0"/>
        <v>610</v>
      </c>
      <c r="O50" s="58"/>
      <c r="P50" s="58"/>
      <c r="Q50" s="58"/>
      <c r="CL50" s="59"/>
      <c r="CM50" s="59"/>
      <c r="CN50" s="59"/>
      <c r="CO50" s="59"/>
    </row>
    <row r="51" spans="1:93" ht="22.5" customHeight="1" thickBot="1">
      <c r="A51" s="979"/>
      <c r="B51" s="666"/>
      <c r="C51" s="995" t="s">
        <v>192</v>
      </c>
      <c r="D51" s="780" t="s">
        <v>241</v>
      </c>
      <c r="E51" s="996" t="s">
        <v>191</v>
      </c>
      <c r="F51" s="665" t="s">
        <v>196</v>
      </c>
      <c r="G51" s="157">
        <v>0</v>
      </c>
      <c r="H51" s="32" t="s">
        <v>194</v>
      </c>
      <c r="I51" s="216">
        <v>54</v>
      </c>
      <c r="J51" s="217">
        <v>12</v>
      </c>
      <c r="K51" s="154">
        <v>24325</v>
      </c>
      <c r="L51" s="138">
        <v>28</v>
      </c>
      <c r="M51" s="126">
        <v>1948</v>
      </c>
      <c r="N51" s="151">
        <f t="shared" si="0"/>
        <v>26367</v>
      </c>
      <c r="O51" s="58"/>
      <c r="P51" s="58"/>
      <c r="Q51" s="58"/>
      <c r="CL51" s="59"/>
      <c r="CM51" s="59"/>
      <c r="CN51" s="59"/>
      <c r="CO51" s="59"/>
    </row>
    <row r="52" spans="1:93" ht="22.5" customHeight="1" thickBot="1">
      <c r="A52" s="979"/>
      <c r="B52" s="666"/>
      <c r="C52" s="995"/>
      <c r="D52" s="780"/>
      <c r="E52" s="997"/>
      <c r="F52" s="666"/>
      <c r="G52" s="157" t="s">
        <v>298</v>
      </c>
      <c r="H52" s="32" t="s">
        <v>299</v>
      </c>
      <c r="I52" s="209">
        <v>3069</v>
      </c>
      <c r="J52" s="210">
        <v>450</v>
      </c>
      <c r="K52" s="154">
        <v>66</v>
      </c>
      <c r="L52" s="138">
        <v>1</v>
      </c>
      <c r="M52" s="126">
        <v>0</v>
      </c>
      <c r="N52" s="151">
        <f t="shared" si="0"/>
        <v>3586</v>
      </c>
      <c r="O52" s="58"/>
      <c r="P52" s="58"/>
      <c r="Q52" s="58"/>
      <c r="CL52" s="59"/>
      <c r="CM52" s="59"/>
      <c r="CN52" s="59"/>
      <c r="CO52" s="59"/>
    </row>
    <row r="53" spans="1:93" ht="22.5" customHeight="1">
      <c r="A53" s="979"/>
      <c r="B53" s="666"/>
      <c r="C53" s="1089"/>
      <c r="D53" s="781"/>
      <c r="E53" s="997"/>
      <c r="F53" s="666"/>
      <c r="G53" s="164" t="s">
        <v>192</v>
      </c>
      <c r="H53" s="15" t="s">
        <v>241</v>
      </c>
      <c r="I53" s="408">
        <v>10</v>
      </c>
      <c r="J53" s="409">
        <v>1</v>
      </c>
      <c r="K53" s="154">
        <v>511</v>
      </c>
      <c r="L53" s="138">
        <v>0</v>
      </c>
      <c r="M53" s="126">
        <v>123</v>
      </c>
      <c r="N53" s="151">
        <f t="shared" si="0"/>
        <v>645</v>
      </c>
      <c r="O53" s="58"/>
      <c r="P53" s="58"/>
      <c r="Q53" s="58"/>
      <c r="CL53" s="59"/>
      <c r="CM53" s="59"/>
      <c r="CN53" s="59"/>
      <c r="CO53" s="59"/>
    </row>
    <row r="54" spans="1:93" ht="15.75" customHeight="1" thickBot="1">
      <c r="A54" s="980"/>
      <c r="B54" s="667"/>
      <c r="C54" s="45">
        <v>40</v>
      </c>
      <c r="D54" s="120" t="s">
        <v>177</v>
      </c>
      <c r="E54" s="189"/>
      <c r="F54" s="190"/>
      <c r="G54" s="120"/>
      <c r="H54" s="120"/>
      <c r="I54" s="410">
        <v>43</v>
      </c>
      <c r="J54" s="411">
        <v>1</v>
      </c>
      <c r="K54" s="234">
        <v>17536</v>
      </c>
      <c r="L54" s="139">
        <v>12</v>
      </c>
      <c r="M54" s="136">
        <v>16930</v>
      </c>
      <c r="N54" s="151">
        <f t="shared" si="0"/>
        <v>34522</v>
      </c>
      <c r="O54" s="58"/>
      <c r="P54" s="58"/>
      <c r="Q54" s="58"/>
      <c r="CL54" s="59"/>
      <c r="CM54" s="59"/>
      <c r="CN54" s="59"/>
      <c r="CO54" s="59"/>
    </row>
    <row r="55" spans="9:14" ht="12.75">
      <c r="I55" s="151">
        <f aca="true" t="shared" si="1" ref="I55:N55">SUM(I48:I54)</f>
        <v>35329</v>
      </c>
      <c r="J55" s="151">
        <f t="shared" si="1"/>
        <v>2046</v>
      </c>
      <c r="K55" s="151">
        <f t="shared" si="1"/>
        <v>42601</v>
      </c>
      <c r="L55" s="151">
        <f t="shared" si="1"/>
        <v>55</v>
      </c>
      <c r="M55" s="151">
        <f t="shared" si="1"/>
        <v>19007</v>
      </c>
      <c r="N55" s="151">
        <f t="shared" si="1"/>
        <v>99038</v>
      </c>
    </row>
  </sheetData>
  <sheetProtection/>
  <mergeCells count="58">
    <mergeCell ref="J42:K42"/>
    <mergeCell ref="I43:I47"/>
    <mergeCell ref="I37:M37"/>
    <mergeCell ref="I38:M38"/>
    <mergeCell ref="I39:L39"/>
    <mergeCell ref="M39:M47"/>
    <mergeCell ref="I40:L40"/>
    <mergeCell ref="I41:L41"/>
    <mergeCell ref="J43:K43"/>
    <mergeCell ref="J44:K44"/>
    <mergeCell ref="A48:A54"/>
    <mergeCell ref="B48:B54"/>
    <mergeCell ref="C48:C50"/>
    <mergeCell ref="D48:D50"/>
    <mergeCell ref="E51:E53"/>
    <mergeCell ref="L43:L47"/>
    <mergeCell ref="J45:K45"/>
    <mergeCell ref="F51:F53"/>
    <mergeCell ref="C51:C53"/>
    <mergeCell ref="D51:D53"/>
    <mergeCell ref="E29:E31"/>
    <mergeCell ref="F29:F31"/>
    <mergeCell ref="E32:E34"/>
    <mergeCell ref="F32:F34"/>
    <mergeCell ref="E48:E50"/>
    <mergeCell ref="F48:F50"/>
    <mergeCell ref="I18:M18"/>
    <mergeCell ref="I19:M19"/>
    <mergeCell ref="I20:L20"/>
    <mergeCell ref="M20:M28"/>
    <mergeCell ref="I21:L21"/>
    <mergeCell ref="I22:L22"/>
    <mergeCell ref="M6:M12"/>
    <mergeCell ref="L6:L9"/>
    <mergeCell ref="L10:L12"/>
    <mergeCell ref="I33:J33"/>
    <mergeCell ref="I34:J34"/>
    <mergeCell ref="J25:K25"/>
    <mergeCell ref="J26:K26"/>
    <mergeCell ref="I24:I28"/>
    <mergeCell ref="K7:K9"/>
    <mergeCell ref="K10:K12"/>
    <mergeCell ref="D29:D31"/>
    <mergeCell ref="C32:C34"/>
    <mergeCell ref="D32:D34"/>
    <mergeCell ref="J23:K23"/>
    <mergeCell ref="I29:J29"/>
    <mergeCell ref="I35:J35"/>
    <mergeCell ref="A16:M16"/>
    <mergeCell ref="K29:M35"/>
    <mergeCell ref="I30:J30"/>
    <mergeCell ref="I31:J31"/>
    <mergeCell ref="I32:J32"/>
    <mergeCell ref="L24:L28"/>
    <mergeCell ref="J24:K24"/>
    <mergeCell ref="A29:A35"/>
    <mergeCell ref="B29:B35"/>
    <mergeCell ref="C29:C31"/>
  </mergeCells>
  <printOptions horizontalCentered="1" verticalCentered="1"/>
  <pageMargins left="0" right="0" top="0" bottom="0" header="0" footer="0"/>
  <pageSetup fitToHeight="1"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dimension ref="A1:K20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16.8515625" style="0" customWidth="1"/>
    <col min="2" max="2" width="6.57421875" style="0" bestFit="1" customWidth="1"/>
    <col min="3" max="4" width="6.7109375" style="0" bestFit="1" customWidth="1"/>
    <col min="5" max="6" width="7.28125" style="0" bestFit="1" customWidth="1"/>
  </cols>
  <sheetData>
    <row r="1" spans="1:10" ht="12.75">
      <c r="A1" t="s">
        <v>99</v>
      </c>
      <c r="E1" t="s">
        <v>100</v>
      </c>
      <c r="I1" t="s">
        <v>101</v>
      </c>
      <c r="J1" t="s">
        <v>102</v>
      </c>
    </row>
    <row r="2" spans="1:11" ht="12.75">
      <c r="A2" t="s">
        <v>103</v>
      </c>
      <c r="B2" t="s">
        <v>104</v>
      </c>
      <c r="C2" t="s">
        <v>105</v>
      </c>
      <c r="D2" t="s">
        <v>106</v>
      </c>
      <c r="E2" t="s">
        <v>107</v>
      </c>
      <c r="F2" t="s">
        <v>108</v>
      </c>
      <c r="G2" t="s">
        <v>109</v>
      </c>
      <c r="H2" t="s">
        <v>110</v>
      </c>
      <c r="I2" t="s">
        <v>111</v>
      </c>
      <c r="J2" t="s">
        <v>62</v>
      </c>
      <c r="K2" t="s">
        <v>112</v>
      </c>
    </row>
    <row r="3" ht="12.75">
      <c r="A3" t="s">
        <v>113</v>
      </c>
    </row>
    <row r="4" spans="1:11" ht="12.75">
      <c r="A4" t="s">
        <v>114</v>
      </c>
      <c r="C4">
        <v>0</v>
      </c>
      <c r="D4">
        <v>0</v>
      </c>
      <c r="E4">
        <v>0</v>
      </c>
      <c r="F4">
        <v>0</v>
      </c>
      <c r="G4">
        <v>0</v>
      </c>
      <c r="H4">
        <v>0</v>
      </c>
      <c r="I4">
        <v>0</v>
      </c>
      <c r="J4">
        <v>0</v>
      </c>
      <c r="K4">
        <v>87</v>
      </c>
    </row>
    <row r="5" spans="1:11" ht="12.75">
      <c r="A5" t="s">
        <v>115</v>
      </c>
      <c r="C5">
        <v>9</v>
      </c>
      <c r="D5">
        <v>6</v>
      </c>
      <c r="E5">
        <v>44</v>
      </c>
      <c r="F5">
        <v>64</v>
      </c>
      <c r="G5">
        <v>2</v>
      </c>
      <c r="H5">
        <v>315</v>
      </c>
      <c r="I5">
        <v>6</v>
      </c>
      <c r="J5">
        <v>13</v>
      </c>
      <c r="K5" s="108">
        <v>8938</v>
      </c>
    </row>
    <row r="6" spans="1:11" ht="12.75">
      <c r="A6" t="s">
        <v>116</v>
      </c>
      <c r="C6">
        <v>0</v>
      </c>
      <c r="D6">
        <v>0</v>
      </c>
      <c r="E6">
        <v>1</v>
      </c>
      <c r="F6">
        <v>6</v>
      </c>
      <c r="G6">
        <v>1</v>
      </c>
      <c r="H6">
        <v>6</v>
      </c>
      <c r="I6">
        <v>1</v>
      </c>
      <c r="J6">
        <v>0</v>
      </c>
      <c r="K6">
        <v>627</v>
      </c>
    </row>
    <row r="7" spans="1:11" ht="12.75">
      <c r="A7" t="s">
        <v>117</v>
      </c>
      <c r="C7">
        <v>0</v>
      </c>
      <c r="D7">
        <v>4</v>
      </c>
      <c r="E7">
        <v>1</v>
      </c>
      <c r="F7">
        <v>3</v>
      </c>
      <c r="G7">
        <v>0</v>
      </c>
      <c r="H7">
        <v>12</v>
      </c>
      <c r="I7">
        <v>4</v>
      </c>
      <c r="J7">
        <v>0</v>
      </c>
      <c r="K7">
        <v>150</v>
      </c>
    </row>
    <row r="8" spans="1:11" ht="12.75">
      <c r="A8" t="s">
        <v>118</v>
      </c>
      <c r="C8">
        <v>0</v>
      </c>
      <c r="D8">
        <v>0</v>
      </c>
      <c r="E8">
        <v>178</v>
      </c>
      <c r="F8">
        <v>301</v>
      </c>
      <c r="G8">
        <v>67</v>
      </c>
      <c r="H8">
        <v>592</v>
      </c>
      <c r="I8">
        <v>59</v>
      </c>
      <c r="J8">
        <v>2</v>
      </c>
      <c r="K8" s="108">
        <v>1546</v>
      </c>
    </row>
    <row r="9" spans="1:11" ht="12.75">
      <c r="A9" t="s">
        <v>119</v>
      </c>
      <c r="C9">
        <v>0</v>
      </c>
      <c r="D9">
        <v>0</v>
      </c>
      <c r="E9">
        <v>0</v>
      </c>
      <c r="F9">
        <v>0</v>
      </c>
      <c r="G9">
        <v>0</v>
      </c>
      <c r="H9">
        <v>2</v>
      </c>
      <c r="I9">
        <v>39</v>
      </c>
      <c r="J9">
        <v>0</v>
      </c>
      <c r="K9" s="108">
        <v>4611</v>
      </c>
    </row>
    <row r="10" spans="1:11" ht="12.75">
      <c r="A10" t="s">
        <v>120</v>
      </c>
      <c r="C10">
        <v>0</v>
      </c>
      <c r="D10">
        <v>0</v>
      </c>
      <c r="E10">
        <v>0</v>
      </c>
      <c r="F10">
        <v>0</v>
      </c>
      <c r="G10">
        <v>0</v>
      </c>
      <c r="H10">
        <v>0</v>
      </c>
      <c r="I10">
        <v>4</v>
      </c>
      <c r="J10">
        <v>0</v>
      </c>
      <c r="K10" s="108">
        <v>1345</v>
      </c>
    </row>
    <row r="11" spans="1:11" ht="12.75">
      <c r="A11" t="s">
        <v>121</v>
      </c>
      <c r="C11">
        <v>0</v>
      </c>
      <c r="D11">
        <v>0</v>
      </c>
      <c r="E11">
        <v>0</v>
      </c>
      <c r="F11">
        <v>0</v>
      </c>
      <c r="G11">
        <v>0</v>
      </c>
      <c r="H11">
        <v>3</v>
      </c>
      <c r="I11">
        <v>2</v>
      </c>
      <c r="J11">
        <v>0</v>
      </c>
      <c r="K11">
        <v>456</v>
      </c>
    </row>
    <row r="12" spans="1:11" ht="12.75">
      <c r="A12" t="s">
        <v>122</v>
      </c>
      <c r="C12">
        <v>0</v>
      </c>
      <c r="D12">
        <v>0</v>
      </c>
      <c r="E12">
        <v>0</v>
      </c>
      <c r="F12">
        <v>0</v>
      </c>
      <c r="G12">
        <v>0</v>
      </c>
      <c r="H12">
        <v>0</v>
      </c>
      <c r="I12">
        <v>105</v>
      </c>
      <c r="J12">
        <v>0</v>
      </c>
      <c r="K12" s="108">
        <v>1547</v>
      </c>
    </row>
    <row r="13" spans="1:11" ht="12.75">
      <c r="A13" t="s">
        <v>123</v>
      </c>
      <c r="C13">
        <v>0</v>
      </c>
      <c r="D13">
        <v>0</v>
      </c>
      <c r="E13">
        <v>0</v>
      </c>
      <c r="F13">
        <v>0</v>
      </c>
      <c r="G13">
        <v>0</v>
      </c>
      <c r="H13">
        <v>0</v>
      </c>
      <c r="I13">
        <v>0</v>
      </c>
      <c r="J13">
        <v>8</v>
      </c>
      <c r="K13" s="108">
        <v>1042</v>
      </c>
    </row>
    <row r="14" spans="1:11" ht="12.75">
      <c r="A14" t="s">
        <v>124</v>
      </c>
      <c r="C14">
        <v>0</v>
      </c>
      <c r="D14">
        <v>0</v>
      </c>
      <c r="E14">
        <v>0</v>
      </c>
      <c r="F14">
        <v>0</v>
      </c>
      <c r="G14">
        <v>0</v>
      </c>
      <c r="H14">
        <v>0</v>
      </c>
      <c r="I14">
        <v>0</v>
      </c>
      <c r="J14">
        <v>0</v>
      </c>
      <c r="K14">
        <v>1</v>
      </c>
    </row>
    <row r="15" spans="1:11" ht="12.75">
      <c r="A15" t="s">
        <v>125</v>
      </c>
      <c r="C15">
        <v>0</v>
      </c>
      <c r="D15">
        <v>0</v>
      </c>
      <c r="E15">
        <v>0</v>
      </c>
      <c r="F15">
        <v>0</v>
      </c>
      <c r="G15">
        <v>0</v>
      </c>
      <c r="H15">
        <v>0</v>
      </c>
      <c r="I15">
        <v>0</v>
      </c>
      <c r="J15">
        <v>0</v>
      </c>
      <c r="K15">
        <v>118</v>
      </c>
    </row>
    <row r="16" spans="1:11" ht="12.75">
      <c r="A16" t="s">
        <v>126</v>
      </c>
      <c r="C16">
        <v>0</v>
      </c>
      <c r="D16">
        <v>0</v>
      </c>
      <c r="E16">
        <v>0</v>
      </c>
      <c r="F16">
        <v>0</v>
      </c>
      <c r="G16">
        <v>0</v>
      </c>
      <c r="H16">
        <v>0</v>
      </c>
      <c r="I16">
        <v>0</v>
      </c>
      <c r="J16">
        <v>0</v>
      </c>
      <c r="K16">
        <v>23</v>
      </c>
    </row>
    <row r="18" spans="1:10" ht="12.75">
      <c r="A18" t="s">
        <v>99</v>
      </c>
      <c r="E18" t="s">
        <v>127</v>
      </c>
      <c r="I18" t="s">
        <v>101</v>
      </c>
      <c r="J18" t="s">
        <v>128</v>
      </c>
    </row>
    <row r="19" spans="1:11" ht="12.75">
      <c r="A19" t="s">
        <v>129</v>
      </c>
      <c r="C19" t="s">
        <v>105</v>
      </c>
      <c r="D19" t="s">
        <v>106</v>
      </c>
      <c r="E19" t="s">
        <v>107</v>
      </c>
      <c r="F19" t="s">
        <v>108</v>
      </c>
      <c r="G19" t="s">
        <v>109</v>
      </c>
      <c r="H19" t="s">
        <v>110</v>
      </c>
      <c r="I19" t="s">
        <v>111</v>
      </c>
      <c r="J19" t="s">
        <v>62</v>
      </c>
      <c r="K19" t="s">
        <v>112</v>
      </c>
    </row>
    <row r="20" ht="12.75">
      <c r="A20" t="s">
        <v>113</v>
      </c>
    </row>
    <row r="21" spans="1:11" ht="12.75">
      <c r="A21" t="s">
        <v>114</v>
      </c>
      <c r="C21">
        <v>0</v>
      </c>
      <c r="D21">
        <v>0</v>
      </c>
      <c r="E21">
        <v>0</v>
      </c>
      <c r="F21">
        <v>0</v>
      </c>
      <c r="G21">
        <v>0</v>
      </c>
      <c r="H21">
        <v>0</v>
      </c>
      <c r="I21">
        <v>1</v>
      </c>
      <c r="J21">
        <v>0</v>
      </c>
      <c r="K21">
        <v>85</v>
      </c>
    </row>
    <row r="22" spans="1:11" ht="12.75">
      <c r="A22" t="s">
        <v>115</v>
      </c>
      <c r="C22">
        <v>9</v>
      </c>
      <c r="D22">
        <v>7</v>
      </c>
      <c r="E22">
        <v>45</v>
      </c>
      <c r="F22">
        <v>68</v>
      </c>
      <c r="G22">
        <v>2</v>
      </c>
      <c r="H22">
        <v>310</v>
      </c>
      <c r="I22">
        <v>8</v>
      </c>
      <c r="J22">
        <v>14</v>
      </c>
      <c r="K22" s="108">
        <v>8937</v>
      </c>
    </row>
    <row r="23" spans="1:11" ht="12.75">
      <c r="A23" t="s">
        <v>116</v>
      </c>
      <c r="C23">
        <v>1</v>
      </c>
      <c r="D23">
        <v>0</v>
      </c>
      <c r="E23">
        <v>1</v>
      </c>
      <c r="F23">
        <v>5</v>
      </c>
      <c r="G23">
        <v>0</v>
      </c>
      <c r="H23">
        <v>5</v>
      </c>
      <c r="I23">
        <v>1</v>
      </c>
      <c r="J23">
        <v>0</v>
      </c>
      <c r="K23">
        <v>604</v>
      </c>
    </row>
    <row r="24" spans="1:11" ht="12.75">
      <c r="A24" t="s">
        <v>117</v>
      </c>
      <c r="C24">
        <v>0</v>
      </c>
      <c r="D24">
        <v>3</v>
      </c>
      <c r="E24">
        <v>2</v>
      </c>
      <c r="F24">
        <v>3</v>
      </c>
      <c r="G24">
        <v>2</v>
      </c>
      <c r="H24">
        <v>11</v>
      </c>
      <c r="I24">
        <v>3</v>
      </c>
      <c r="J24">
        <v>0</v>
      </c>
      <c r="K24">
        <v>156</v>
      </c>
    </row>
    <row r="25" spans="1:11" ht="12.75">
      <c r="A25" t="s">
        <v>118</v>
      </c>
      <c r="C25">
        <v>0</v>
      </c>
      <c r="D25">
        <v>0</v>
      </c>
      <c r="E25">
        <v>172</v>
      </c>
      <c r="F25">
        <v>304</v>
      </c>
      <c r="G25">
        <v>63</v>
      </c>
      <c r="H25">
        <v>584</v>
      </c>
      <c r="I25">
        <v>61</v>
      </c>
      <c r="J25">
        <v>2</v>
      </c>
      <c r="K25" s="108">
        <v>1556</v>
      </c>
    </row>
    <row r="26" spans="1:11" ht="12.75">
      <c r="A26" t="s">
        <v>119</v>
      </c>
      <c r="C26">
        <v>0</v>
      </c>
      <c r="D26">
        <v>0</v>
      </c>
      <c r="E26">
        <v>0</v>
      </c>
      <c r="F26">
        <v>0</v>
      </c>
      <c r="G26">
        <v>0</v>
      </c>
      <c r="H26">
        <v>2</v>
      </c>
      <c r="I26">
        <v>36</v>
      </c>
      <c r="J26">
        <v>0</v>
      </c>
      <c r="K26" s="108">
        <v>4640</v>
      </c>
    </row>
    <row r="27" spans="1:11" ht="12.75">
      <c r="A27" t="s">
        <v>120</v>
      </c>
      <c r="C27">
        <v>0</v>
      </c>
      <c r="D27">
        <v>0</v>
      </c>
      <c r="E27">
        <v>0</v>
      </c>
      <c r="F27">
        <v>0</v>
      </c>
      <c r="G27">
        <v>0</v>
      </c>
      <c r="H27">
        <v>0</v>
      </c>
      <c r="I27">
        <v>5</v>
      </c>
      <c r="J27">
        <v>0</v>
      </c>
      <c r="K27" s="108">
        <v>1322</v>
      </c>
    </row>
    <row r="28" spans="1:11" ht="12.75">
      <c r="A28" t="s">
        <v>121</v>
      </c>
      <c r="C28">
        <v>0</v>
      </c>
      <c r="D28">
        <v>0</v>
      </c>
      <c r="E28">
        <v>0</v>
      </c>
      <c r="F28">
        <v>0</v>
      </c>
      <c r="G28">
        <v>0</v>
      </c>
      <c r="H28">
        <v>3</v>
      </c>
      <c r="I28">
        <v>1</v>
      </c>
      <c r="J28">
        <v>0</v>
      </c>
      <c r="K28">
        <v>451</v>
      </c>
    </row>
    <row r="29" spans="1:11" ht="12.75">
      <c r="A29" t="s">
        <v>122</v>
      </c>
      <c r="C29">
        <v>0</v>
      </c>
      <c r="D29">
        <v>0</v>
      </c>
      <c r="E29">
        <v>0</v>
      </c>
      <c r="F29">
        <v>0</v>
      </c>
      <c r="G29">
        <v>0</v>
      </c>
      <c r="H29">
        <v>0</v>
      </c>
      <c r="I29">
        <v>99</v>
      </c>
      <c r="J29">
        <v>0</v>
      </c>
      <c r="K29" s="108">
        <v>1554</v>
      </c>
    </row>
    <row r="30" spans="1:11" ht="12.75">
      <c r="A30" t="s">
        <v>123</v>
      </c>
      <c r="C30">
        <v>0</v>
      </c>
      <c r="D30">
        <v>0</v>
      </c>
      <c r="E30">
        <v>0</v>
      </c>
      <c r="F30">
        <v>0</v>
      </c>
      <c r="G30">
        <v>0</v>
      </c>
      <c r="H30">
        <v>0</v>
      </c>
      <c r="I30">
        <v>0</v>
      </c>
      <c r="J30">
        <v>10</v>
      </c>
      <c r="K30" s="108">
        <v>1065</v>
      </c>
    </row>
    <row r="31" spans="1:11" ht="12.75">
      <c r="A31" t="s">
        <v>124</v>
      </c>
      <c r="C31">
        <v>0</v>
      </c>
      <c r="D31">
        <v>0</v>
      </c>
      <c r="E31">
        <v>0</v>
      </c>
      <c r="F31">
        <v>0</v>
      </c>
      <c r="G31">
        <v>0</v>
      </c>
      <c r="H31">
        <v>0</v>
      </c>
      <c r="I31">
        <v>0</v>
      </c>
      <c r="J31">
        <v>0</v>
      </c>
      <c r="K31">
        <v>1</v>
      </c>
    </row>
    <row r="32" spans="1:11" ht="12.75">
      <c r="A32" t="s">
        <v>125</v>
      </c>
      <c r="C32">
        <v>0</v>
      </c>
      <c r="D32">
        <v>0</v>
      </c>
      <c r="E32">
        <v>0</v>
      </c>
      <c r="F32">
        <v>0</v>
      </c>
      <c r="G32">
        <v>0</v>
      </c>
      <c r="H32">
        <v>0</v>
      </c>
      <c r="I32">
        <v>0</v>
      </c>
      <c r="J32">
        <v>0</v>
      </c>
      <c r="K32">
        <v>116</v>
      </c>
    </row>
    <row r="33" spans="1:11" ht="12.75">
      <c r="A33" t="s">
        <v>126</v>
      </c>
      <c r="C33">
        <v>0</v>
      </c>
      <c r="D33">
        <v>0</v>
      </c>
      <c r="E33">
        <v>0</v>
      </c>
      <c r="F33">
        <v>0</v>
      </c>
      <c r="G33">
        <v>0</v>
      </c>
      <c r="H33">
        <v>0</v>
      </c>
      <c r="I33">
        <v>0</v>
      </c>
      <c r="J33">
        <v>0</v>
      </c>
      <c r="K33">
        <v>21</v>
      </c>
    </row>
    <row r="35" spans="1:10" ht="12.75">
      <c r="A35" t="s">
        <v>99</v>
      </c>
      <c r="E35" t="s">
        <v>130</v>
      </c>
      <c r="I35" t="s">
        <v>101</v>
      </c>
      <c r="J35" t="s">
        <v>131</v>
      </c>
    </row>
    <row r="36" spans="1:11" ht="12.75">
      <c r="A36" t="s">
        <v>132</v>
      </c>
      <c r="C36" t="s">
        <v>105</v>
      </c>
      <c r="D36" t="s">
        <v>106</v>
      </c>
      <c r="E36" t="s">
        <v>107</v>
      </c>
      <c r="F36" t="s">
        <v>108</v>
      </c>
      <c r="G36" t="s">
        <v>109</v>
      </c>
      <c r="H36" t="s">
        <v>110</v>
      </c>
      <c r="I36" t="s">
        <v>111</v>
      </c>
      <c r="J36" t="s">
        <v>62</v>
      </c>
      <c r="K36" t="s">
        <v>112</v>
      </c>
    </row>
    <row r="37" ht="12.75">
      <c r="A37" t="s">
        <v>113</v>
      </c>
    </row>
    <row r="38" spans="1:11" ht="12.75">
      <c r="A38" t="s">
        <v>114</v>
      </c>
      <c r="C38">
        <v>0</v>
      </c>
      <c r="D38">
        <v>0</v>
      </c>
      <c r="E38">
        <v>0</v>
      </c>
      <c r="F38">
        <v>0</v>
      </c>
      <c r="G38">
        <v>0</v>
      </c>
      <c r="H38">
        <v>0</v>
      </c>
      <c r="I38">
        <v>2</v>
      </c>
      <c r="J38">
        <v>0</v>
      </c>
      <c r="K38">
        <v>77</v>
      </c>
    </row>
    <row r="39" spans="1:11" ht="12.75">
      <c r="A39" t="s">
        <v>115</v>
      </c>
      <c r="C39">
        <v>11</v>
      </c>
      <c r="D39">
        <v>9</v>
      </c>
      <c r="E39">
        <v>46</v>
      </c>
      <c r="F39">
        <v>68</v>
      </c>
      <c r="G39">
        <v>3</v>
      </c>
      <c r="H39">
        <v>294</v>
      </c>
      <c r="I39">
        <v>11</v>
      </c>
      <c r="J39">
        <v>13</v>
      </c>
      <c r="K39" s="108">
        <v>8954</v>
      </c>
    </row>
    <row r="40" spans="1:11" ht="12.75">
      <c r="A40" t="s">
        <v>116</v>
      </c>
      <c r="C40">
        <v>0</v>
      </c>
      <c r="D40">
        <v>0</v>
      </c>
      <c r="E40">
        <v>1</v>
      </c>
      <c r="F40">
        <v>4</v>
      </c>
      <c r="G40">
        <v>0</v>
      </c>
      <c r="H40">
        <v>5</v>
      </c>
      <c r="I40">
        <v>0</v>
      </c>
      <c r="J40">
        <v>0</v>
      </c>
      <c r="K40">
        <v>591</v>
      </c>
    </row>
    <row r="41" spans="1:11" ht="12.75">
      <c r="A41" t="s">
        <v>117</v>
      </c>
      <c r="C41">
        <v>0</v>
      </c>
      <c r="D41">
        <v>3</v>
      </c>
      <c r="E41">
        <v>1</v>
      </c>
      <c r="F41">
        <v>2</v>
      </c>
      <c r="G41">
        <v>2</v>
      </c>
      <c r="H41">
        <v>10</v>
      </c>
      <c r="I41">
        <v>6</v>
      </c>
      <c r="J41">
        <v>0</v>
      </c>
      <c r="K41">
        <v>157</v>
      </c>
    </row>
    <row r="42" spans="1:11" ht="12.75">
      <c r="A42" t="s">
        <v>118</v>
      </c>
      <c r="C42">
        <v>0</v>
      </c>
      <c r="D42">
        <v>0</v>
      </c>
      <c r="E42">
        <v>177</v>
      </c>
      <c r="F42">
        <v>307</v>
      </c>
      <c r="G42">
        <v>62</v>
      </c>
      <c r="H42">
        <v>579</v>
      </c>
      <c r="I42">
        <v>56</v>
      </c>
      <c r="J42">
        <v>2</v>
      </c>
      <c r="K42" s="108">
        <v>1570</v>
      </c>
    </row>
    <row r="43" spans="1:11" ht="12.75">
      <c r="A43" t="s">
        <v>119</v>
      </c>
      <c r="C43">
        <v>0</v>
      </c>
      <c r="D43">
        <v>0</v>
      </c>
      <c r="E43">
        <v>0</v>
      </c>
      <c r="F43">
        <v>0</v>
      </c>
      <c r="G43">
        <v>0</v>
      </c>
      <c r="H43">
        <v>2</v>
      </c>
      <c r="I43">
        <v>35</v>
      </c>
      <c r="J43">
        <v>0</v>
      </c>
      <c r="K43" s="108">
        <v>4673</v>
      </c>
    </row>
    <row r="44" spans="1:11" ht="12.75">
      <c r="A44" t="s">
        <v>120</v>
      </c>
      <c r="C44">
        <v>0</v>
      </c>
      <c r="D44">
        <v>0</v>
      </c>
      <c r="E44">
        <v>0</v>
      </c>
      <c r="F44">
        <v>0</v>
      </c>
      <c r="G44">
        <v>0</v>
      </c>
      <c r="H44">
        <v>0</v>
      </c>
      <c r="I44">
        <v>5</v>
      </c>
      <c r="J44">
        <v>0</v>
      </c>
      <c r="K44" s="108">
        <v>1301</v>
      </c>
    </row>
    <row r="45" spans="1:11" ht="12.75">
      <c r="A45" t="s">
        <v>121</v>
      </c>
      <c r="C45">
        <v>0</v>
      </c>
      <c r="D45">
        <v>0</v>
      </c>
      <c r="E45">
        <v>0</v>
      </c>
      <c r="F45">
        <v>0</v>
      </c>
      <c r="G45">
        <v>0</v>
      </c>
      <c r="H45">
        <v>2</v>
      </c>
      <c r="I45">
        <v>0</v>
      </c>
      <c r="J45">
        <v>0</v>
      </c>
      <c r="K45">
        <v>451</v>
      </c>
    </row>
    <row r="46" spans="1:11" ht="12.75">
      <c r="A46" t="s">
        <v>122</v>
      </c>
      <c r="C46">
        <v>0</v>
      </c>
      <c r="D46">
        <v>0</v>
      </c>
      <c r="E46">
        <v>0</v>
      </c>
      <c r="F46">
        <v>0</v>
      </c>
      <c r="G46">
        <v>0</v>
      </c>
      <c r="H46">
        <v>0</v>
      </c>
      <c r="I46">
        <v>89</v>
      </c>
      <c r="J46">
        <v>0</v>
      </c>
      <c r="K46" s="108">
        <v>1567</v>
      </c>
    </row>
    <row r="47" spans="1:11" ht="12.75">
      <c r="A47" t="s">
        <v>123</v>
      </c>
      <c r="C47">
        <v>0</v>
      </c>
      <c r="D47">
        <v>0</v>
      </c>
      <c r="E47">
        <v>0</v>
      </c>
      <c r="F47">
        <v>0</v>
      </c>
      <c r="G47">
        <v>0</v>
      </c>
      <c r="H47">
        <v>0</v>
      </c>
      <c r="I47">
        <v>0</v>
      </c>
      <c r="J47">
        <v>10</v>
      </c>
      <c r="K47" s="108">
        <v>1037</v>
      </c>
    </row>
    <row r="48" spans="1:11" ht="12.75">
      <c r="A48" t="s">
        <v>124</v>
      </c>
      <c r="C48">
        <v>0</v>
      </c>
      <c r="D48">
        <v>0</v>
      </c>
      <c r="E48">
        <v>0</v>
      </c>
      <c r="F48">
        <v>0</v>
      </c>
      <c r="G48">
        <v>0</v>
      </c>
      <c r="H48">
        <v>0</v>
      </c>
      <c r="I48">
        <v>0</v>
      </c>
      <c r="J48">
        <v>0</v>
      </c>
      <c r="K48">
        <v>3</v>
      </c>
    </row>
    <row r="49" spans="1:11" ht="12.75">
      <c r="A49" t="s">
        <v>125</v>
      </c>
      <c r="C49">
        <v>0</v>
      </c>
      <c r="D49">
        <v>0</v>
      </c>
      <c r="E49">
        <v>0</v>
      </c>
      <c r="F49">
        <v>0</v>
      </c>
      <c r="G49">
        <v>0</v>
      </c>
      <c r="H49">
        <v>0</v>
      </c>
      <c r="I49">
        <v>0</v>
      </c>
      <c r="J49">
        <v>0</v>
      </c>
      <c r="K49">
        <v>131</v>
      </c>
    </row>
    <row r="50" spans="1:11" ht="12.75">
      <c r="A50" t="s">
        <v>126</v>
      </c>
      <c r="C50">
        <v>0</v>
      </c>
      <c r="D50">
        <v>0</v>
      </c>
      <c r="E50">
        <v>0</v>
      </c>
      <c r="F50">
        <v>0</v>
      </c>
      <c r="G50">
        <v>0</v>
      </c>
      <c r="H50">
        <v>0</v>
      </c>
      <c r="I50">
        <v>0</v>
      </c>
      <c r="J50">
        <v>0</v>
      </c>
      <c r="K50">
        <v>22</v>
      </c>
    </row>
    <row r="52" spans="1:10" ht="12.75">
      <c r="A52" t="s">
        <v>99</v>
      </c>
      <c r="E52" t="s">
        <v>133</v>
      </c>
      <c r="I52" t="s">
        <v>101</v>
      </c>
      <c r="J52" t="s">
        <v>134</v>
      </c>
    </row>
    <row r="53" spans="1:11" ht="12.75">
      <c r="A53" t="s">
        <v>135</v>
      </c>
      <c r="C53" t="s">
        <v>105</v>
      </c>
      <c r="D53" t="s">
        <v>106</v>
      </c>
      <c r="E53" t="s">
        <v>107</v>
      </c>
      <c r="F53" t="s">
        <v>108</v>
      </c>
      <c r="G53" t="s">
        <v>109</v>
      </c>
      <c r="H53" t="s">
        <v>110</v>
      </c>
      <c r="I53" t="s">
        <v>111</v>
      </c>
      <c r="J53" t="s">
        <v>62</v>
      </c>
      <c r="K53" t="s">
        <v>112</v>
      </c>
    </row>
    <row r="54" ht="12.75">
      <c r="A54" t="s">
        <v>113</v>
      </c>
    </row>
    <row r="55" spans="1:11" ht="12.75">
      <c r="A55" t="s">
        <v>114</v>
      </c>
      <c r="C55">
        <v>0</v>
      </c>
      <c r="D55">
        <v>0</v>
      </c>
      <c r="E55">
        <v>0</v>
      </c>
      <c r="F55">
        <v>0</v>
      </c>
      <c r="G55">
        <v>0</v>
      </c>
      <c r="H55">
        <v>0</v>
      </c>
      <c r="I55">
        <v>1</v>
      </c>
      <c r="J55">
        <v>0</v>
      </c>
      <c r="K55">
        <v>74</v>
      </c>
    </row>
    <row r="56" spans="1:11" ht="12.75">
      <c r="A56" t="s">
        <v>115</v>
      </c>
      <c r="C56">
        <v>10</v>
      </c>
      <c r="D56">
        <v>9</v>
      </c>
      <c r="E56">
        <v>46</v>
      </c>
      <c r="F56">
        <v>69</v>
      </c>
      <c r="G56">
        <v>2</v>
      </c>
      <c r="H56">
        <v>297</v>
      </c>
      <c r="I56">
        <v>10</v>
      </c>
      <c r="J56">
        <v>12</v>
      </c>
      <c r="K56" s="108">
        <v>8961</v>
      </c>
    </row>
    <row r="57" spans="1:11" ht="12.75">
      <c r="A57" t="s">
        <v>116</v>
      </c>
      <c r="C57">
        <v>0</v>
      </c>
      <c r="D57">
        <v>0</v>
      </c>
      <c r="E57">
        <v>1</v>
      </c>
      <c r="F57">
        <v>3</v>
      </c>
      <c r="G57">
        <v>0</v>
      </c>
      <c r="H57">
        <v>5</v>
      </c>
      <c r="I57">
        <v>0</v>
      </c>
      <c r="J57">
        <v>0</v>
      </c>
      <c r="K57">
        <v>578</v>
      </c>
    </row>
    <row r="58" spans="1:11" ht="12.75">
      <c r="A58" t="s">
        <v>117</v>
      </c>
      <c r="C58">
        <v>0</v>
      </c>
      <c r="D58">
        <v>7</v>
      </c>
      <c r="E58">
        <v>0</v>
      </c>
      <c r="F58">
        <v>1</v>
      </c>
      <c r="G58">
        <v>2</v>
      </c>
      <c r="H58">
        <v>11</v>
      </c>
      <c r="I58">
        <v>6</v>
      </c>
      <c r="J58">
        <v>0</v>
      </c>
      <c r="K58">
        <v>172</v>
      </c>
    </row>
    <row r="59" spans="1:11" ht="12.75">
      <c r="A59" t="s">
        <v>118</v>
      </c>
      <c r="C59">
        <v>0</v>
      </c>
      <c r="D59">
        <v>0</v>
      </c>
      <c r="E59">
        <v>176</v>
      </c>
      <c r="F59">
        <v>306</v>
      </c>
      <c r="G59">
        <v>63</v>
      </c>
      <c r="H59">
        <v>580</v>
      </c>
      <c r="I59">
        <v>55</v>
      </c>
      <c r="J59">
        <v>2</v>
      </c>
      <c r="K59" s="108">
        <v>1583</v>
      </c>
    </row>
    <row r="60" spans="1:11" ht="12.75">
      <c r="A60" t="s">
        <v>119</v>
      </c>
      <c r="C60">
        <v>0</v>
      </c>
      <c r="D60">
        <v>0</v>
      </c>
      <c r="E60">
        <v>0</v>
      </c>
      <c r="F60">
        <v>0</v>
      </c>
      <c r="G60">
        <v>0</v>
      </c>
      <c r="H60">
        <v>2</v>
      </c>
      <c r="I60">
        <v>33</v>
      </c>
      <c r="J60">
        <v>0</v>
      </c>
      <c r="K60" s="108">
        <v>4708</v>
      </c>
    </row>
    <row r="61" spans="1:11" ht="12.75">
      <c r="A61" t="s">
        <v>120</v>
      </c>
      <c r="C61">
        <v>0</v>
      </c>
      <c r="D61">
        <v>0</v>
      </c>
      <c r="E61">
        <v>0</v>
      </c>
      <c r="F61">
        <v>0</v>
      </c>
      <c r="G61">
        <v>0</v>
      </c>
      <c r="H61">
        <v>0</v>
      </c>
      <c r="I61">
        <v>5</v>
      </c>
      <c r="J61">
        <v>0</v>
      </c>
      <c r="K61" s="108">
        <v>1302</v>
      </c>
    </row>
    <row r="62" spans="1:11" ht="12.75">
      <c r="A62" t="s">
        <v>121</v>
      </c>
      <c r="C62">
        <v>0</v>
      </c>
      <c r="D62">
        <v>0</v>
      </c>
      <c r="E62">
        <v>0</v>
      </c>
      <c r="F62">
        <v>0</v>
      </c>
      <c r="G62">
        <v>0</v>
      </c>
      <c r="H62">
        <v>1</v>
      </c>
      <c r="I62">
        <v>1</v>
      </c>
      <c r="J62">
        <v>0</v>
      </c>
      <c r="K62">
        <v>450</v>
      </c>
    </row>
    <row r="63" spans="1:11" ht="12.75">
      <c r="A63" t="s">
        <v>122</v>
      </c>
      <c r="C63">
        <v>0</v>
      </c>
      <c r="D63">
        <v>0</v>
      </c>
      <c r="E63">
        <v>0</v>
      </c>
      <c r="F63">
        <v>0</v>
      </c>
      <c r="G63">
        <v>0</v>
      </c>
      <c r="H63">
        <v>0</v>
      </c>
      <c r="I63">
        <v>88</v>
      </c>
      <c r="J63">
        <v>0</v>
      </c>
      <c r="K63" s="108">
        <v>1544</v>
      </c>
    </row>
    <row r="64" spans="1:11" ht="12.75">
      <c r="A64" t="s">
        <v>123</v>
      </c>
      <c r="C64">
        <v>0</v>
      </c>
      <c r="D64">
        <v>0</v>
      </c>
      <c r="E64">
        <v>0</v>
      </c>
      <c r="F64">
        <v>0</v>
      </c>
      <c r="G64">
        <v>0</v>
      </c>
      <c r="H64">
        <v>0</v>
      </c>
      <c r="I64">
        <v>0</v>
      </c>
      <c r="J64">
        <v>10</v>
      </c>
      <c r="K64" s="108">
        <v>1011</v>
      </c>
    </row>
    <row r="65" spans="1:11" ht="12.75">
      <c r="A65" t="s">
        <v>124</v>
      </c>
      <c r="C65">
        <v>0</v>
      </c>
      <c r="D65">
        <v>0</v>
      </c>
      <c r="E65">
        <v>0</v>
      </c>
      <c r="F65">
        <v>0</v>
      </c>
      <c r="G65">
        <v>0</v>
      </c>
      <c r="H65">
        <v>0</v>
      </c>
      <c r="I65">
        <v>0</v>
      </c>
      <c r="J65">
        <v>0</v>
      </c>
      <c r="K65">
        <v>2</v>
      </c>
    </row>
    <row r="66" spans="1:11" ht="12.75">
      <c r="A66" t="s">
        <v>125</v>
      </c>
      <c r="C66">
        <v>0</v>
      </c>
      <c r="D66">
        <v>0</v>
      </c>
      <c r="E66">
        <v>0</v>
      </c>
      <c r="F66">
        <v>0</v>
      </c>
      <c r="G66">
        <v>0</v>
      </c>
      <c r="H66">
        <v>0</v>
      </c>
      <c r="I66">
        <v>0</v>
      </c>
      <c r="J66">
        <v>0</v>
      </c>
      <c r="K66">
        <v>135</v>
      </c>
    </row>
    <row r="67" spans="1:11" ht="12.75">
      <c r="A67" t="s">
        <v>126</v>
      </c>
      <c r="C67">
        <v>0</v>
      </c>
      <c r="D67">
        <v>0</v>
      </c>
      <c r="E67">
        <v>0</v>
      </c>
      <c r="F67">
        <v>0</v>
      </c>
      <c r="G67">
        <v>0</v>
      </c>
      <c r="H67">
        <v>0</v>
      </c>
      <c r="I67">
        <v>0</v>
      </c>
      <c r="J67">
        <v>0</v>
      </c>
      <c r="K67">
        <v>17</v>
      </c>
    </row>
    <row r="69" spans="1:10" ht="12.75">
      <c r="A69" t="s">
        <v>99</v>
      </c>
      <c r="E69" t="s">
        <v>136</v>
      </c>
      <c r="I69" t="s">
        <v>101</v>
      </c>
      <c r="J69" t="s">
        <v>137</v>
      </c>
    </row>
    <row r="70" spans="1:11" ht="12.75">
      <c r="A70" t="s">
        <v>138</v>
      </c>
      <c r="C70" t="s">
        <v>105</v>
      </c>
      <c r="D70" t="s">
        <v>106</v>
      </c>
      <c r="E70" t="s">
        <v>107</v>
      </c>
      <c r="F70" t="s">
        <v>108</v>
      </c>
      <c r="G70" t="s">
        <v>109</v>
      </c>
      <c r="H70" t="s">
        <v>110</v>
      </c>
      <c r="I70" t="s">
        <v>111</v>
      </c>
      <c r="J70" t="s">
        <v>62</v>
      </c>
      <c r="K70" t="s">
        <v>112</v>
      </c>
    </row>
    <row r="71" ht="12.75">
      <c r="A71" t="s">
        <v>113</v>
      </c>
    </row>
    <row r="72" spans="1:11" ht="12.75">
      <c r="A72" t="s">
        <v>114</v>
      </c>
      <c r="C72">
        <v>0</v>
      </c>
      <c r="D72">
        <v>0</v>
      </c>
      <c r="E72">
        <v>0</v>
      </c>
      <c r="F72">
        <v>0</v>
      </c>
      <c r="G72">
        <v>0</v>
      </c>
      <c r="H72">
        <v>0</v>
      </c>
      <c r="I72">
        <v>0</v>
      </c>
      <c r="J72">
        <v>0</v>
      </c>
      <c r="K72">
        <v>72</v>
      </c>
    </row>
    <row r="73" spans="1:11" ht="12.75">
      <c r="A73" t="s">
        <v>115</v>
      </c>
      <c r="C73">
        <v>12</v>
      </c>
      <c r="D73">
        <v>8</v>
      </c>
      <c r="E73">
        <v>45</v>
      </c>
      <c r="F73">
        <v>68</v>
      </c>
      <c r="G73">
        <v>1</v>
      </c>
      <c r="H73">
        <v>297</v>
      </c>
      <c r="I73">
        <v>7</v>
      </c>
      <c r="J73">
        <v>11</v>
      </c>
      <c r="K73" s="108">
        <v>8971</v>
      </c>
    </row>
    <row r="74" spans="1:11" ht="12.75">
      <c r="A74" t="s">
        <v>116</v>
      </c>
      <c r="C74">
        <v>1</v>
      </c>
      <c r="D74">
        <v>0</v>
      </c>
      <c r="E74">
        <v>1</v>
      </c>
      <c r="F74">
        <v>2</v>
      </c>
      <c r="G74">
        <v>0</v>
      </c>
      <c r="H74">
        <v>5</v>
      </c>
      <c r="I74">
        <v>0</v>
      </c>
      <c r="J74">
        <v>0</v>
      </c>
      <c r="K74">
        <v>572</v>
      </c>
    </row>
    <row r="75" spans="1:11" ht="12.75">
      <c r="A75" t="s">
        <v>117</v>
      </c>
      <c r="C75">
        <v>0</v>
      </c>
      <c r="D75">
        <v>8</v>
      </c>
      <c r="E75">
        <v>0</v>
      </c>
      <c r="F75">
        <v>1</v>
      </c>
      <c r="G75">
        <v>1</v>
      </c>
      <c r="H75">
        <v>8</v>
      </c>
      <c r="I75">
        <v>5</v>
      </c>
      <c r="J75">
        <v>1</v>
      </c>
      <c r="K75">
        <v>183</v>
      </c>
    </row>
    <row r="76" spans="1:11" ht="12.75">
      <c r="A76" t="s">
        <v>118</v>
      </c>
      <c r="C76">
        <v>0</v>
      </c>
      <c r="D76">
        <v>0</v>
      </c>
      <c r="E76">
        <v>181</v>
      </c>
      <c r="F76">
        <v>310</v>
      </c>
      <c r="G76">
        <v>64</v>
      </c>
      <c r="H76">
        <v>577</v>
      </c>
      <c r="I76">
        <v>56</v>
      </c>
      <c r="J76">
        <v>3</v>
      </c>
      <c r="K76" s="108">
        <v>1587</v>
      </c>
    </row>
    <row r="77" spans="1:11" ht="12.75">
      <c r="A77" t="s">
        <v>119</v>
      </c>
      <c r="C77">
        <v>0</v>
      </c>
      <c r="D77">
        <v>0</v>
      </c>
      <c r="E77">
        <v>0</v>
      </c>
      <c r="F77">
        <v>0</v>
      </c>
      <c r="G77">
        <v>0</v>
      </c>
      <c r="H77">
        <v>1</v>
      </c>
      <c r="I77">
        <v>32</v>
      </c>
      <c r="J77">
        <v>0</v>
      </c>
      <c r="K77" s="108">
        <v>4736</v>
      </c>
    </row>
    <row r="78" spans="1:11" ht="12.75">
      <c r="A78" t="s">
        <v>120</v>
      </c>
      <c r="C78">
        <v>0</v>
      </c>
      <c r="D78">
        <v>0</v>
      </c>
      <c r="E78">
        <v>0</v>
      </c>
      <c r="F78">
        <v>0</v>
      </c>
      <c r="G78">
        <v>0</v>
      </c>
      <c r="H78">
        <v>0</v>
      </c>
      <c r="I78">
        <v>4</v>
      </c>
      <c r="J78">
        <v>0</v>
      </c>
      <c r="K78" s="108">
        <v>1308</v>
      </c>
    </row>
    <row r="79" spans="1:11" ht="12.75">
      <c r="A79" t="s">
        <v>121</v>
      </c>
      <c r="C79">
        <v>0</v>
      </c>
      <c r="D79">
        <v>0</v>
      </c>
      <c r="E79">
        <v>0</v>
      </c>
      <c r="F79">
        <v>0</v>
      </c>
      <c r="G79">
        <v>0</v>
      </c>
      <c r="H79">
        <v>2</v>
      </c>
      <c r="I79">
        <v>1</v>
      </c>
      <c r="J79">
        <v>0</v>
      </c>
      <c r="K79">
        <v>448</v>
      </c>
    </row>
    <row r="80" spans="1:11" ht="12.75">
      <c r="A80" t="s">
        <v>122</v>
      </c>
      <c r="C80">
        <v>0</v>
      </c>
      <c r="D80">
        <v>0</v>
      </c>
      <c r="E80">
        <v>0</v>
      </c>
      <c r="F80">
        <v>0</v>
      </c>
      <c r="G80">
        <v>0</v>
      </c>
      <c r="H80">
        <v>0</v>
      </c>
      <c r="I80">
        <v>86</v>
      </c>
      <c r="J80">
        <v>0</v>
      </c>
      <c r="K80" s="108">
        <v>1542</v>
      </c>
    </row>
    <row r="81" spans="1:11" ht="12.75">
      <c r="A81" t="s">
        <v>123</v>
      </c>
      <c r="C81">
        <v>0</v>
      </c>
      <c r="D81">
        <v>0</v>
      </c>
      <c r="E81">
        <v>0</v>
      </c>
      <c r="F81">
        <v>0</v>
      </c>
      <c r="G81">
        <v>0</v>
      </c>
      <c r="H81">
        <v>0</v>
      </c>
      <c r="I81">
        <v>0</v>
      </c>
      <c r="J81">
        <v>8</v>
      </c>
      <c r="K81">
        <v>975</v>
      </c>
    </row>
    <row r="82" spans="1:11" ht="12.75">
      <c r="A82" t="s">
        <v>124</v>
      </c>
      <c r="C82">
        <v>0</v>
      </c>
      <c r="D82">
        <v>0</v>
      </c>
      <c r="E82">
        <v>0</v>
      </c>
      <c r="F82">
        <v>0</v>
      </c>
      <c r="G82">
        <v>0</v>
      </c>
      <c r="H82">
        <v>0</v>
      </c>
      <c r="I82">
        <v>0</v>
      </c>
      <c r="J82">
        <v>0</v>
      </c>
      <c r="K82">
        <v>1</v>
      </c>
    </row>
    <row r="83" spans="1:11" ht="12.75">
      <c r="A83" t="s">
        <v>125</v>
      </c>
      <c r="C83">
        <v>0</v>
      </c>
      <c r="D83">
        <v>0</v>
      </c>
      <c r="E83">
        <v>0</v>
      </c>
      <c r="F83">
        <v>0</v>
      </c>
      <c r="G83">
        <v>0</v>
      </c>
      <c r="H83">
        <v>0</v>
      </c>
      <c r="I83">
        <v>0</v>
      </c>
      <c r="J83">
        <v>0</v>
      </c>
      <c r="K83">
        <v>131</v>
      </c>
    </row>
    <row r="84" spans="1:11" ht="12.75">
      <c r="A84" t="s">
        <v>126</v>
      </c>
      <c r="C84">
        <v>0</v>
      </c>
      <c r="D84">
        <v>0</v>
      </c>
      <c r="E84">
        <v>0</v>
      </c>
      <c r="F84">
        <v>0</v>
      </c>
      <c r="G84">
        <v>0</v>
      </c>
      <c r="H84">
        <v>0</v>
      </c>
      <c r="I84">
        <v>0</v>
      </c>
      <c r="J84">
        <v>0</v>
      </c>
      <c r="K84">
        <v>18</v>
      </c>
    </row>
    <row r="86" spans="1:10" ht="12.75">
      <c r="A86" t="s">
        <v>99</v>
      </c>
      <c r="E86" t="s">
        <v>139</v>
      </c>
      <c r="I86" t="s">
        <v>101</v>
      </c>
      <c r="J86" t="s">
        <v>140</v>
      </c>
    </row>
    <row r="87" spans="1:11" ht="12.75">
      <c r="A87" t="s">
        <v>141</v>
      </c>
      <c r="C87" t="s">
        <v>105</v>
      </c>
      <c r="D87" t="s">
        <v>106</v>
      </c>
      <c r="E87" t="s">
        <v>107</v>
      </c>
      <c r="F87" t="s">
        <v>108</v>
      </c>
      <c r="G87" t="s">
        <v>109</v>
      </c>
      <c r="H87" t="s">
        <v>110</v>
      </c>
      <c r="I87" t="s">
        <v>111</v>
      </c>
      <c r="J87" t="s">
        <v>62</v>
      </c>
      <c r="K87" t="s">
        <v>112</v>
      </c>
    </row>
    <row r="88" ht="12.75">
      <c r="A88" t="s">
        <v>113</v>
      </c>
    </row>
    <row r="89" spans="1:11" ht="12.75">
      <c r="A89" t="s">
        <v>114</v>
      </c>
      <c r="C89">
        <v>0</v>
      </c>
      <c r="D89">
        <v>0</v>
      </c>
      <c r="E89">
        <v>0</v>
      </c>
      <c r="F89">
        <v>0</v>
      </c>
      <c r="G89">
        <v>0</v>
      </c>
      <c r="H89">
        <v>0</v>
      </c>
      <c r="I89">
        <v>0</v>
      </c>
      <c r="J89">
        <v>0</v>
      </c>
      <c r="K89">
        <v>73</v>
      </c>
    </row>
    <row r="90" spans="1:11" ht="12.75">
      <c r="A90" t="s">
        <v>115</v>
      </c>
      <c r="C90">
        <v>10</v>
      </c>
      <c r="D90">
        <v>9</v>
      </c>
      <c r="E90">
        <v>47</v>
      </c>
      <c r="F90">
        <v>66</v>
      </c>
      <c r="G90">
        <v>3</v>
      </c>
      <c r="H90">
        <v>297</v>
      </c>
      <c r="I90">
        <v>4</v>
      </c>
      <c r="J90">
        <v>8</v>
      </c>
      <c r="K90" s="108">
        <v>9006</v>
      </c>
    </row>
    <row r="91" spans="1:11" ht="12.75">
      <c r="A91" t="s">
        <v>116</v>
      </c>
      <c r="C91">
        <v>0</v>
      </c>
      <c r="D91">
        <v>0</v>
      </c>
      <c r="E91">
        <v>1</v>
      </c>
      <c r="F91">
        <v>3</v>
      </c>
      <c r="G91">
        <v>0</v>
      </c>
      <c r="H91">
        <v>5</v>
      </c>
      <c r="I91">
        <v>0</v>
      </c>
      <c r="J91">
        <v>0</v>
      </c>
      <c r="K91">
        <v>571</v>
      </c>
    </row>
    <row r="92" spans="1:11" ht="12.75">
      <c r="A92" t="s">
        <v>117</v>
      </c>
      <c r="C92">
        <v>0</v>
      </c>
      <c r="D92">
        <v>7</v>
      </c>
      <c r="E92">
        <v>0</v>
      </c>
      <c r="F92">
        <v>1</v>
      </c>
      <c r="G92">
        <v>1</v>
      </c>
      <c r="H92">
        <v>5</v>
      </c>
      <c r="I92">
        <v>11</v>
      </c>
      <c r="J92">
        <v>1</v>
      </c>
      <c r="K92">
        <v>173</v>
      </c>
    </row>
    <row r="93" spans="1:11" ht="12.75">
      <c r="A93" t="s">
        <v>118</v>
      </c>
      <c r="C93">
        <v>0</v>
      </c>
      <c r="D93">
        <v>0</v>
      </c>
      <c r="E93">
        <v>183</v>
      </c>
      <c r="F93">
        <v>314</v>
      </c>
      <c r="G93">
        <v>61</v>
      </c>
      <c r="H93">
        <v>576</v>
      </c>
      <c r="I93">
        <v>56</v>
      </c>
      <c r="J93">
        <v>2</v>
      </c>
      <c r="K93" s="108">
        <v>1578</v>
      </c>
    </row>
    <row r="94" spans="1:11" ht="12.75">
      <c r="A94" t="s">
        <v>119</v>
      </c>
      <c r="C94">
        <v>0</v>
      </c>
      <c r="D94">
        <v>0</v>
      </c>
      <c r="E94">
        <v>0</v>
      </c>
      <c r="F94">
        <v>0</v>
      </c>
      <c r="G94">
        <v>0</v>
      </c>
      <c r="H94">
        <v>1</v>
      </c>
      <c r="I94">
        <v>28</v>
      </c>
      <c r="J94">
        <v>0</v>
      </c>
      <c r="K94" s="108">
        <v>4759</v>
      </c>
    </row>
    <row r="95" spans="1:11" ht="12.75">
      <c r="A95" t="s">
        <v>120</v>
      </c>
      <c r="C95">
        <v>0</v>
      </c>
      <c r="D95">
        <v>0</v>
      </c>
      <c r="E95">
        <v>0</v>
      </c>
      <c r="F95">
        <v>0</v>
      </c>
      <c r="G95">
        <v>0</v>
      </c>
      <c r="H95">
        <v>0</v>
      </c>
      <c r="I95">
        <v>3</v>
      </c>
      <c r="J95">
        <v>0</v>
      </c>
      <c r="K95" s="108">
        <v>1275</v>
      </c>
    </row>
    <row r="96" spans="1:11" ht="12.75">
      <c r="A96" t="s">
        <v>121</v>
      </c>
      <c r="C96">
        <v>0</v>
      </c>
      <c r="D96">
        <v>0</v>
      </c>
      <c r="E96">
        <v>0</v>
      </c>
      <c r="F96">
        <v>0</v>
      </c>
      <c r="G96">
        <v>0</v>
      </c>
      <c r="H96">
        <v>2</v>
      </c>
      <c r="I96">
        <v>1</v>
      </c>
      <c r="J96">
        <v>0</v>
      </c>
      <c r="K96">
        <v>445</v>
      </c>
    </row>
    <row r="97" spans="1:11" ht="12.75">
      <c r="A97" t="s">
        <v>122</v>
      </c>
      <c r="C97">
        <v>0</v>
      </c>
      <c r="D97">
        <v>0</v>
      </c>
      <c r="E97">
        <v>0</v>
      </c>
      <c r="F97">
        <v>0</v>
      </c>
      <c r="G97">
        <v>0</v>
      </c>
      <c r="H97">
        <v>0</v>
      </c>
      <c r="I97">
        <v>86</v>
      </c>
      <c r="J97">
        <v>0</v>
      </c>
      <c r="K97" s="108">
        <v>1544</v>
      </c>
    </row>
    <row r="98" spans="1:11" ht="12.75">
      <c r="A98" t="s">
        <v>123</v>
      </c>
      <c r="C98">
        <v>0</v>
      </c>
      <c r="D98">
        <v>0</v>
      </c>
      <c r="E98">
        <v>0</v>
      </c>
      <c r="F98">
        <v>0</v>
      </c>
      <c r="G98">
        <v>0</v>
      </c>
      <c r="H98">
        <v>0</v>
      </c>
      <c r="I98">
        <v>0</v>
      </c>
      <c r="J98">
        <v>7</v>
      </c>
      <c r="K98">
        <v>966</v>
      </c>
    </row>
    <row r="99" spans="1:11" ht="12.75">
      <c r="A99" t="s">
        <v>124</v>
      </c>
      <c r="C99">
        <v>0</v>
      </c>
      <c r="D99">
        <v>0</v>
      </c>
      <c r="E99">
        <v>0</v>
      </c>
      <c r="F99">
        <v>0</v>
      </c>
      <c r="G99">
        <v>0</v>
      </c>
      <c r="H99">
        <v>0</v>
      </c>
      <c r="I99">
        <v>0</v>
      </c>
      <c r="J99">
        <v>0</v>
      </c>
      <c r="K99">
        <v>1</v>
      </c>
    </row>
    <row r="100" spans="1:11" ht="12.75">
      <c r="A100" t="s">
        <v>125</v>
      </c>
      <c r="C100">
        <v>0</v>
      </c>
      <c r="D100">
        <v>0</v>
      </c>
      <c r="E100">
        <v>0</v>
      </c>
      <c r="F100">
        <v>0</v>
      </c>
      <c r="G100">
        <v>0</v>
      </c>
      <c r="H100">
        <v>0</v>
      </c>
      <c r="I100">
        <v>0</v>
      </c>
      <c r="J100">
        <v>0</v>
      </c>
      <c r="K100">
        <v>138</v>
      </c>
    </row>
    <row r="101" spans="1:11" ht="12.75">
      <c r="A101" t="s">
        <v>126</v>
      </c>
      <c r="C101">
        <v>0</v>
      </c>
      <c r="D101">
        <v>0</v>
      </c>
      <c r="E101">
        <v>0</v>
      </c>
      <c r="F101">
        <v>0</v>
      </c>
      <c r="G101">
        <v>0</v>
      </c>
      <c r="H101">
        <v>0</v>
      </c>
      <c r="I101">
        <v>0</v>
      </c>
      <c r="J101">
        <v>0</v>
      </c>
      <c r="K101">
        <v>23</v>
      </c>
    </row>
    <row r="103" spans="1:10" ht="12.75">
      <c r="A103" t="s">
        <v>99</v>
      </c>
      <c r="E103" t="s">
        <v>142</v>
      </c>
      <c r="I103" t="s">
        <v>101</v>
      </c>
      <c r="J103" t="s">
        <v>143</v>
      </c>
    </row>
    <row r="104" spans="1:11" ht="12.75">
      <c r="A104" t="s">
        <v>144</v>
      </c>
      <c r="C104" t="s">
        <v>105</v>
      </c>
      <c r="D104" t="s">
        <v>106</v>
      </c>
      <c r="E104" t="s">
        <v>107</v>
      </c>
      <c r="F104" t="s">
        <v>108</v>
      </c>
      <c r="G104" t="s">
        <v>109</v>
      </c>
      <c r="H104" t="s">
        <v>110</v>
      </c>
      <c r="I104" t="s">
        <v>111</v>
      </c>
      <c r="J104" t="s">
        <v>62</v>
      </c>
      <c r="K104" t="s">
        <v>112</v>
      </c>
    </row>
    <row r="105" ht="12.75">
      <c r="A105" t="s">
        <v>113</v>
      </c>
    </row>
    <row r="106" spans="1:11" ht="12.75">
      <c r="A106" t="s">
        <v>114</v>
      </c>
      <c r="C106">
        <v>0</v>
      </c>
      <c r="D106">
        <v>0</v>
      </c>
      <c r="E106">
        <v>0</v>
      </c>
      <c r="F106">
        <v>0</v>
      </c>
      <c r="G106">
        <v>0</v>
      </c>
      <c r="H106">
        <v>0</v>
      </c>
      <c r="I106">
        <v>0</v>
      </c>
      <c r="J106">
        <v>1</v>
      </c>
      <c r="K106">
        <v>73</v>
      </c>
    </row>
    <row r="107" spans="1:11" ht="12.75">
      <c r="A107" t="s">
        <v>115</v>
      </c>
      <c r="C107">
        <v>8</v>
      </c>
      <c r="D107">
        <v>9</v>
      </c>
      <c r="E107">
        <v>48</v>
      </c>
      <c r="F107">
        <v>63</v>
      </c>
      <c r="G107">
        <v>3</v>
      </c>
      <c r="H107">
        <v>300</v>
      </c>
      <c r="I107">
        <v>7</v>
      </c>
      <c r="J107">
        <v>8</v>
      </c>
      <c r="K107" s="108">
        <v>9004</v>
      </c>
    </row>
    <row r="108" spans="1:11" ht="12.75">
      <c r="A108" t="s">
        <v>116</v>
      </c>
      <c r="C108">
        <v>0</v>
      </c>
      <c r="D108">
        <v>0</v>
      </c>
      <c r="E108">
        <v>1</v>
      </c>
      <c r="F108">
        <v>3</v>
      </c>
      <c r="G108">
        <v>0</v>
      </c>
      <c r="H108">
        <v>5</v>
      </c>
      <c r="I108">
        <v>3</v>
      </c>
      <c r="J108">
        <v>0</v>
      </c>
      <c r="K108">
        <v>549</v>
      </c>
    </row>
    <row r="109" spans="1:11" ht="12.75">
      <c r="A109" t="s">
        <v>117</v>
      </c>
      <c r="C109">
        <v>0</v>
      </c>
      <c r="D109">
        <v>8</v>
      </c>
      <c r="E109">
        <v>0</v>
      </c>
      <c r="F109">
        <v>2</v>
      </c>
      <c r="G109">
        <v>0</v>
      </c>
      <c r="H109">
        <v>4</v>
      </c>
      <c r="I109">
        <v>6</v>
      </c>
      <c r="J109">
        <v>1</v>
      </c>
      <c r="K109">
        <v>166</v>
      </c>
    </row>
    <row r="110" spans="1:11" ht="12.75">
      <c r="A110" t="s">
        <v>118</v>
      </c>
      <c r="C110">
        <v>0</v>
      </c>
      <c r="D110">
        <v>0</v>
      </c>
      <c r="E110">
        <v>180</v>
      </c>
      <c r="F110">
        <v>286</v>
      </c>
      <c r="G110">
        <v>62</v>
      </c>
      <c r="H110">
        <v>577</v>
      </c>
      <c r="I110">
        <v>56</v>
      </c>
      <c r="J110">
        <v>4</v>
      </c>
      <c r="K110" s="108">
        <v>1603</v>
      </c>
    </row>
    <row r="111" spans="1:11" ht="12.75">
      <c r="A111" t="s">
        <v>119</v>
      </c>
      <c r="C111">
        <v>0</v>
      </c>
      <c r="D111">
        <v>0</v>
      </c>
      <c r="E111">
        <v>0</v>
      </c>
      <c r="F111">
        <v>0</v>
      </c>
      <c r="G111">
        <v>0</v>
      </c>
      <c r="H111">
        <v>1</v>
      </c>
      <c r="I111">
        <v>27</v>
      </c>
      <c r="J111">
        <v>0</v>
      </c>
      <c r="K111" s="108">
        <v>4793</v>
      </c>
    </row>
    <row r="112" spans="1:11" ht="12.75">
      <c r="A112" t="s">
        <v>120</v>
      </c>
      <c r="C112">
        <v>0</v>
      </c>
      <c r="D112">
        <v>0</v>
      </c>
      <c r="E112">
        <v>0</v>
      </c>
      <c r="F112">
        <v>0</v>
      </c>
      <c r="G112">
        <v>0</v>
      </c>
      <c r="H112">
        <v>0</v>
      </c>
      <c r="I112">
        <v>6</v>
      </c>
      <c r="J112">
        <v>0</v>
      </c>
      <c r="K112" s="108">
        <v>1163</v>
      </c>
    </row>
    <row r="113" spans="1:11" ht="12.75">
      <c r="A113" t="s">
        <v>121</v>
      </c>
      <c r="C113">
        <v>0</v>
      </c>
      <c r="D113">
        <v>0</v>
      </c>
      <c r="E113">
        <v>0</v>
      </c>
      <c r="F113">
        <v>0</v>
      </c>
      <c r="G113">
        <v>0</v>
      </c>
      <c r="H113">
        <v>3</v>
      </c>
      <c r="I113">
        <v>1</v>
      </c>
      <c r="J113">
        <v>0</v>
      </c>
      <c r="K113">
        <v>447</v>
      </c>
    </row>
    <row r="114" spans="1:11" ht="12.75">
      <c r="A114" t="s">
        <v>122</v>
      </c>
      <c r="C114">
        <v>0</v>
      </c>
      <c r="D114">
        <v>0</v>
      </c>
      <c r="E114">
        <v>0</v>
      </c>
      <c r="F114">
        <v>0</v>
      </c>
      <c r="G114">
        <v>0</v>
      </c>
      <c r="H114">
        <v>0</v>
      </c>
      <c r="I114">
        <v>82</v>
      </c>
      <c r="J114">
        <v>0</v>
      </c>
      <c r="K114" s="108">
        <v>1556</v>
      </c>
    </row>
    <row r="115" spans="1:11" ht="12.75">
      <c r="A115" t="s">
        <v>123</v>
      </c>
      <c r="C115">
        <v>0</v>
      </c>
      <c r="D115">
        <v>0</v>
      </c>
      <c r="E115">
        <v>0</v>
      </c>
      <c r="F115">
        <v>0</v>
      </c>
      <c r="G115">
        <v>0</v>
      </c>
      <c r="H115">
        <v>0</v>
      </c>
      <c r="I115">
        <v>0</v>
      </c>
      <c r="J115">
        <v>9</v>
      </c>
      <c r="K115">
        <v>991</v>
      </c>
    </row>
    <row r="116" spans="1:11" ht="12.75">
      <c r="A116" t="s">
        <v>124</v>
      </c>
      <c r="C116">
        <v>0</v>
      </c>
      <c r="D116">
        <v>0</v>
      </c>
      <c r="E116">
        <v>0</v>
      </c>
      <c r="F116">
        <v>0</v>
      </c>
      <c r="G116">
        <v>0</v>
      </c>
      <c r="H116">
        <v>0</v>
      </c>
      <c r="I116">
        <v>0</v>
      </c>
      <c r="J116">
        <v>0</v>
      </c>
      <c r="K116">
        <v>2</v>
      </c>
    </row>
    <row r="117" spans="1:11" ht="12.75">
      <c r="A117" t="s">
        <v>125</v>
      </c>
      <c r="C117">
        <v>0</v>
      </c>
      <c r="D117">
        <v>0</v>
      </c>
      <c r="E117">
        <v>0</v>
      </c>
      <c r="F117">
        <v>0</v>
      </c>
      <c r="G117">
        <v>0</v>
      </c>
      <c r="H117">
        <v>0</v>
      </c>
      <c r="I117">
        <v>0</v>
      </c>
      <c r="J117">
        <v>0</v>
      </c>
      <c r="K117">
        <v>207</v>
      </c>
    </row>
    <row r="118" spans="1:11" ht="12.75">
      <c r="A118" t="s">
        <v>126</v>
      </c>
      <c r="C118">
        <v>0</v>
      </c>
      <c r="D118">
        <v>0</v>
      </c>
      <c r="E118">
        <v>0</v>
      </c>
      <c r="F118">
        <v>0</v>
      </c>
      <c r="G118">
        <v>0</v>
      </c>
      <c r="H118">
        <v>0</v>
      </c>
      <c r="I118">
        <v>0</v>
      </c>
      <c r="J118">
        <v>0</v>
      </c>
      <c r="K118">
        <v>23</v>
      </c>
    </row>
    <row r="120" spans="1:9" ht="12.75">
      <c r="A120" t="s">
        <v>99</v>
      </c>
      <c r="D120" t="s">
        <v>145</v>
      </c>
      <c r="I120" t="s">
        <v>145</v>
      </c>
    </row>
    <row r="121" spans="1:11" ht="12.75">
      <c r="A121" t="s">
        <v>146</v>
      </c>
      <c r="B121" t="s">
        <v>104</v>
      </c>
      <c r="C121" t="s">
        <v>105</v>
      </c>
      <c r="D121" t="s">
        <v>106</v>
      </c>
      <c r="E121" t="s">
        <v>107</v>
      </c>
      <c r="F121" t="s">
        <v>108</v>
      </c>
      <c r="G121" t="s">
        <v>109</v>
      </c>
      <c r="H121" t="s">
        <v>110</v>
      </c>
      <c r="I121" t="s">
        <v>111</v>
      </c>
      <c r="J121" t="s">
        <v>62</v>
      </c>
      <c r="K121" t="s">
        <v>112</v>
      </c>
    </row>
    <row r="122" ht="12.75">
      <c r="A122" t="s">
        <v>113</v>
      </c>
    </row>
    <row r="123" spans="1:11" ht="12.75">
      <c r="A123" t="s">
        <v>114</v>
      </c>
      <c r="B123">
        <v>0</v>
      </c>
      <c r="C123">
        <v>0</v>
      </c>
      <c r="D123">
        <v>1</v>
      </c>
      <c r="E123">
        <v>0</v>
      </c>
      <c r="F123">
        <v>0</v>
      </c>
      <c r="G123">
        <v>0</v>
      </c>
      <c r="H123">
        <v>0</v>
      </c>
      <c r="I123">
        <v>0</v>
      </c>
      <c r="J123">
        <v>1</v>
      </c>
      <c r="K123">
        <v>69</v>
      </c>
    </row>
    <row r="124" spans="1:11" ht="12.75">
      <c r="A124" t="s">
        <v>115</v>
      </c>
      <c r="B124">
        <v>2</v>
      </c>
      <c r="C124">
        <v>11</v>
      </c>
      <c r="D124">
        <v>12</v>
      </c>
      <c r="E124">
        <v>48</v>
      </c>
      <c r="F124">
        <v>61</v>
      </c>
      <c r="G124">
        <v>5</v>
      </c>
      <c r="H124">
        <v>298</v>
      </c>
      <c r="I124">
        <v>8</v>
      </c>
      <c r="J124">
        <v>10</v>
      </c>
      <c r="K124" s="108">
        <v>9005</v>
      </c>
    </row>
    <row r="125" spans="1:11" ht="12.75">
      <c r="A125" t="s">
        <v>116</v>
      </c>
      <c r="B125">
        <v>0</v>
      </c>
      <c r="C125">
        <v>0</v>
      </c>
      <c r="D125">
        <v>0</v>
      </c>
      <c r="E125">
        <v>1</v>
      </c>
      <c r="F125">
        <v>4</v>
      </c>
      <c r="G125">
        <v>0</v>
      </c>
      <c r="H125">
        <v>5</v>
      </c>
      <c r="I125">
        <v>2</v>
      </c>
      <c r="J125">
        <v>0</v>
      </c>
      <c r="K125">
        <v>610</v>
      </c>
    </row>
    <row r="126" spans="1:11" ht="12.75">
      <c r="A126" t="s">
        <v>117</v>
      </c>
      <c r="B126">
        <v>0</v>
      </c>
      <c r="C126">
        <v>0</v>
      </c>
      <c r="D126">
        <v>7</v>
      </c>
      <c r="E126">
        <v>0</v>
      </c>
      <c r="F126">
        <v>2</v>
      </c>
      <c r="G126">
        <v>0</v>
      </c>
      <c r="H126">
        <v>8</v>
      </c>
      <c r="I126">
        <v>8</v>
      </c>
      <c r="J126">
        <v>2</v>
      </c>
      <c r="K126">
        <v>162</v>
      </c>
    </row>
    <row r="127" spans="1:11" ht="12.75">
      <c r="A127" t="s">
        <v>118</v>
      </c>
      <c r="B127">
        <v>0</v>
      </c>
      <c r="C127">
        <v>0</v>
      </c>
      <c r="D127">
        <v>0</v>
      </c>
      <c r="E127">
        <v>187</v>
      </c>
      <c r="F127">
        <v>272</v>
      </c>
      <c r="G127">
        <v>63</v>
      </c>
      <c r="H127">
        <v>573</v>
      </c>
      <c r="I127">
        <v>55</v>
      </c>
      <c r="J127">
        <v>3</v>
      </c>
      <c r="K127" s="108">
        <v>1636</v>
      </c>
    </row>
    <row r="128" spans="1:11" ht="12.75">
      <c r="A128" t="s">
        <v>119</v>
      </c>
      <c r="B128">
        <v>0</v>
      </c>
      <c r="C128">
        <v>0</v>
      </c>
      <c r="D128">
        <v>0</v>
      </c>
      <c r="E128">
        <v>0</v>
      </c>
      <c r="F128">
        <v>0</v>
      </c>
      <c r="G128">
        <v>0</v>
      </c>
      <c r="H128">
        <v>1</v>
      </c>
      <c r="I128">
        <v>27</v>
      </c>
      <c r="J128">
        <v>0</v>
      </c>
      <c r="K128" s="108">
        <v>4812</v>
      </c>
    </row>
    <row r="129" spans="1:11" ht="12.75">
      <c r="A129" t="s">
        <v>120</v>
      </c>
      <c r="B129">
        <v>0</v>
      </c>
      <c r="C129">
        <v>0</v>
      </c>
      <c r="D129">
        <v>0</v>
      </c>
      <c r="E129">
        <v>0</v>
      </c>
      <c r="F129">
        <v>0</v>
      </c>
      <c r="G129">
        <v>0</v>
      </c>
      <c r="H129">
        <v>0</v>
      </c>
      <c r="I129">
        <v>2</v>
      </c>
      <c r="J129">
        <v>0</v>
      </c>
      <c r="K129">
        <v>999</v>
      </c>
    </row>
    <row r="130" spans="1:11" ht="12.75">
      <c r="A130" t="s">
        <v>121</v>
      </c>
      <c r="B130">
        <v>0</v>
      </c>
      <c r="C130">
        <v>0</v>
      </c>
      <c r="D130">
        <v>0</v>
      </c>
      <c r="E130">
        <v>0</v>
      </c>
      <c r="F130">
        <v>0</v>
      </c>
      <c r="G130">
        <v>0</v>
      </c>
      <c r="H130">
        <v>3</v>
      </c>
      <c r="I130">
        <v>1</v>
      </c>
      <c r="J130">
        <v>0</v>
      </c>
      <c r="K130">
        <v>454</v>
      </c>
    </row>
    <row r="131" spans="1:11" ht="12.75">
      <c r="A131" t="s">
        <v>122</v>
      </c>
      <c r="B131">
        <v>0</v>
      </c>
      <c r="C131">
        <v>0</v>
      </c>
      <c r="D131">
        <v>0</v>
      </c>
      <c r="E131">
        <v>0</v>
      </c>
      <c r="F131">
        <v>0</v>
      </c>
      <c r="G131">
        <v>0</v>
      </c>
      <c r="H131">
        <v>0</v>
      </c>
      <c r="I131">
        <v>79</v>
      </c>
      <c r="J131">
        <v>0</v>
      </c>
      <c r="K131" s="108">
        <v>1564</v>
      </c>
    </row>
    <row r="132" spans="1:11" ht="12.75">
      <c r="A132" t="s">
        <v>123</v>
      </c>
      <c r="B132">
        <v>0</v>
      </c>
      <c r="C132">
        <v>0</v>
      </c>
      <c r="D132">
        <v>0</v>
      </c>
      <c r="E132">
        <v>0</v>
      </c>
      <c r="F132">
        <v>0</v>
      </c>
      <c r="G132">
        <v>0</v>
      </c>
      <c r="H132">
        <v>0</v>
      </c>
      <c r="I132">
        <v>0</v>
      </c>
      <c r="J132">
        <v>8</v>
      </c>
      <c r="K132" s="108">
        <v>1008</v>
      </c>
    </row>
    <row r="133" spans="1:11" ht="12.75">
      <c r="A133" t="s">
        <v>124</v>
      </c>
      <c r="B133">
        <v>0</v>
      </c>
      <c r="C133">
        <v>0</v>
      </c>
      <c r="D133">
        <v>0</v>
      </c>
      <c r="E133">
        <v>0</v>
      </c>
      <c r="F133">
        <v>0</v>
      </c>
      <c r="G133">
        <v>0</v>
      </c>
      <c r="H133">
        <v>0</v>
      </c>
      <c r="I133">
        <v>0</v>
      </c>
      <c r="J133">
        <v>0</v>
      </c>
      <c r="K133">
        <v>2</v>
      </c>
    </row>
    <row r="134" spans="1:11" ht="12.75">
      <c r="A134" t="s">
        <v>125</v>
      </c>
      <c r="B134">
        <v>0</v>
      </c>
      <c r="C134">
        <v>0</v>
      </c>
      <c r="D134">
        <v>0</v>
      </c>
      <c r="E134">
        <v>0</v>
      </c>
      <c r="F134">
        <v>0</v>
      </c>
      <c r="G134">
        <v>0</v>
      </c>
      <c r="H134">
        <v>0</v>
      </c>
      <c r="I134">
        <v>0</v>
      </c>
      <c r="J134">
        <v>0</v>
      </c>
      <c r="K134">
        <v>233</v>
      </c>
    </row>
    <row r="135" spans="1:11" ht="12.75">
      <c r="A135" t="s">
        <v>126</v>
      </c>
      <c r="B135">
        <v>0</v>
      </c>
      <c r="C135">
        <v>0</v>
      </c>
      <c r="D135">
        <v>0</v>
      </c>
      <c r="E135">
        <v>0</v>
      </c>
      <c r="F135">
        <v>0</v>
      </c>
      <c r="G135">
        <v>0</v>
      </c>
      <c r="H135">
        <v>0</v>
      </c>
      <c r="I135">
        <v>0</v>
      </c>
      <c r="J135">
        <v>0</v>
      </c>
      <c r="K135">
        <v>27</v>
      </c>
    </row>
    <row r="137" spans="1:9" ht="12.75">
      <c r="A137" t="s">
        <v>99</v>
      </c>
      <c r="D137" t="s">
        <v>147</v>
      </c>
      <c r="I137" t="s">
        <v>147</v>
      </c>
    </row>
    <row r="138" spans="1:11" ht="12.75">
      <c r="A138" t="s">
        <v>148</v>
      </c>
      <c r="B138" t="s">
        <v>104</v>
      </c>
      <c r="C138" t="s">
        <v>105</v>
      </c>
      <c r="D138" t="s">
        <v>106</v>
      </c>
      <c r="E138" t="s">
        <v>107</v>
      </c>
      <c r="F138" t="s">
        <v>108</v>
      </c>
      <c r="G138" t="s">
        <v>109</v>
      </c>
      <c r="H138" t="s">
        <v>110</v>
      </c>
      <c r="I138" t="s">
        <v>111</v>
      </c>
      <c r="J138" t="s">
        <v>62</v>
      </c>
      <c r="K138" t="s">
        <v>112</v>
      </c>
    </row>
    <row r="139" ht="12.75">
      <c r="A139" t="s">
        <v>113</v>
      </c>
    </row>
    <row r="140" spans="1:11" ht="12.75">
      <c r="A140" t="s">
        <v>114</v>
      </c>
      <c r="B140">
        <v>0</v>
      </c>
      <c r="C140">
        <v>0</v>
      </c>
      <c r="D140">
        <v>0</v>
      </c>
      <c r="E140">
        <v>0</v>
      </c>
      <c r="F140">
        <v>0</v>
      </c>
      <c r="G140">
        <v>0</v>
      </c>
      <c r="H140">
        <v>0</v>
      </c>
      <c r="I140">
        <v>0</v>
      </c>
      <c r="J140">
        <v>0</v>
      </c>
      <c r="K140">
        <v>77</v>
      </c>
    </row>
    <row r="141" spans="1:11" ht="12.75">
      <c r="A141" t="s">
        <v>115</v>
      </c>
      <c r="B141">
        <v>2</v>
      </c>
      <c r="C141">
        <v>11</v>
      </c>
      <c r="D141">
        <v>13</v>
      </c>
      <c r="E141">
        <v>48</v>
      </c>
      <c r="F141">
        <v>66</v>
      </c>
      <c r="G141">
        <v>7</v>
      </c>
      <c r="H141">
        <v>293</v>
      </c>
      <c r="I141">
        <v>4</v>
      </c>
      <c r="J141">
        <v>7</v>
      </c>
      <c r="K141" s="108">
        <v>9038</v>
      </c>
    </row>
    <row r="142" spans="1:11" ht="12.75">
      <c r="A142" t="s">
        <v>116</v>
      </c>
      <c r="B142">
        <v>0</v>
      </c>
      <c r="C142">
        <v>1</v>
      </c>
      <c r="D142">
        <v>0</v>
      </c>
      <c r="E142">
        <v>0</v>
      </c>
      <c r="F142">
        <v>3</v>
      </c>
      <c r="G142">
        <v>1</v>
      </c>
      <c r="H142">
        <v>6</v>
      </c>
      <c r="I142">
        <v>1</v>
      </c>
      <c r="J142">
        <v>0</v>
      </c>
      <c r="K142">
        <v>663</v>
      </c>
    </row>
    <row r="143" spans="1:11" ht="12.75">
      <c r="A143" t="s">
        <v>117</v>
      </c>
      <c r="B143">
        <v>0</v>
      </c>
      <c r="C143">
        <v>0</v>
      </c>
      <c r="D143">
        <v>8</v>
      </c>
      <c r="E143">
        <v>0</v>
      </c>
      <c r="F143">
        <v>4</v>
      </c>
      <c r="G143">
        <v>0</v>
      </c>
      <c r="H143">
        <v>7</v>
      </c>
      <c r="I143">
        <v>9</v>
      </c>
      <c r="J143">
        <v>1</v>
      </c>
      <c r="K143">
        <v>178</v>
      </c>
    </row>
    <row r="144" spans="1:11" ht="12.75">
      <c r="A144" t="s">
        <v>118</v>
      </c>
      <c r="B144">
        <v>0</v>
      </c>
      <c r="C144">
        <v>0</v>
      </c>
      <c r="D144">
        <v>0</v>
      </c>
      <c r="E144">
        <v>188</v>
      </c>
      <c r="F144">
        <v>290</v>
      </c>
      <c r="G144">
        <v>66</v>
      </c>
      <c r="H144">
        <v>584</v>
      </c>
      <c r="I144">
        <v>50</v>
      </c>
      <c r="J144">
        <v>3</v>
      </c>
      <c r="K144" s="108">
        <v>1615</v>
      </c>
    </row>
    <row r="145" spans="1:11" ht="12.75">
      <c r="A145" t="s">
        <v>119</v>
      </c>
      <c r="B145">
        <v>0</v>
      </c>
      <c r="C145">
        <v>0</v>
      </c>
      <c r="D145">
        <v>0</v>
      </c>
      <c r="E145">
        <v>0</v>
      </c>
      <c r="F145">
        <v>0</v>
      </c>
      <c r="G145">
        <v>0</v>
      </c>
      <c r="H145">
        <v>1</v>
      </c>
      <c r="I145">
        <v>25</v>
      </c>
      <c r="J145">
        <v>0</v>
      </c>
      <c r="K145" s="108">
        <v>4834</v>
      </c>
    </row>
    <row r="146" spans="1:11" ht="12.75">
      <c r="A146" t="s">
        <v>120</v>
      </c>
      <c r="B146">
        <v>0</v>
      </c>
      <c r="C146">
        <v>0</v>
      </c>
      <c r="D146">
        <v>0</v>
      </c>
      <c r="E146">
        <v>0</v>
      </c>
      <c r="F146">
        <v>0</v>
      </c>
      <c r="G146">
        <v>0</v>
      </c>
      <c r="H146">
        <v>0</v>
      </c>
      <c r="I146">
        <v>2</v>
      </c>
      <c r="J146">
        <v>0</v>
      </c>
      <c r="K146">
        <v>988</v>
      </c>
    </row>
    <row r="147" spans="1:11" ht="12.75">
      <c r="A147" t="s">
        <v>121</v>
      </c>
      <c r="B147">
        <v>0</v>
      </c>
      <c r="C147">
        <v>0</v>
      </c>
      <c r="D147">
        <v>0</v>
      </c>
      <c r="E147">
        <v>0</v>
      </c>
      <c r="F147">
        <v>0</v>
      </c>
      <c r="G147">
        <v>0</v>
      </c>
      <c r="H147">
        <v>4</v>
      </c>
      <c r="I147">
        <v>2</v>
      </c>
      <c r="J147">
        <v>0</v>
      </c>
      <c r="K147">
        <v>453</v>
      </c>
    </row>
    <row r="148" spans="1:11" ht="12.75">
      <c r="A148" t="s">
        <v>122</v>
      </c>
      <c r="B148">
        <v>0</v>
      </c>
      <c r="C148">
        <v>0</v>
      </c>
      <c r="D148">
        <v>0</v>
      </c>
      <c r="E148">
        <v>0</v>
      </c>
      <c r="F148">
        <v>0</v>
      </c>
      <c r="G148">
        <v>0</v>
      </c>
      <c r="H148">
        <v>0</v>
      </c>
      <c r="I148">
        <v>80</v>
      </c>
      <c r="J148">
        <v>0</v>
      </c>
      <c r="K148" s="108">
        <v>1533</v>
      </c>
    </row>
    <row r="149" spans="1:11" ht="12.75">
      <c r="A149" t="s">
        <v>123</v>
      </c>
      <c r="B149">
        <v>0</v>
      </c>
      <c r="C149">
        <v>0</v>
      </c>
      <c r="D149">
        <v>0</v>
      </c>
      <c r="E149">
        <v>0</v>
      </c>
      <c r="F149">
        <v>0</v>
      </c>
      <c r="G149">
        <v>0</v>
      </c>
      <c r="H149">
        <v>0</v>
      </c>
      <c r="I149">
        <v>0</v>
      </c>
      <c r="J149">
        <v>6</v>
      </c>
      <c r="K149">
        <v>995</v>
      </c>
    </row>
    <row r="150" spans="1:11" ht="12.75">
      <c r="A150" t="s">
        <v>124</v>
      </c>
      <c r="B150">
        <v>0</v>
      </c>
      <c r="C150">
        <v>0</v>
      </c>
      <c r="D150">
        <v>0</v>
      </c>
      <c r="E150">
        <v>0</v>
      </c>
      <c r="F150">
        <v>0</v>
      </c>
      <c r="G150">
        <v>0</v>
      </c>
      <c r="H150">
        <v>0</v>
      </c>
      <c r="I150">
        <v>0</v>
      </c>
      <c r="J150">
        <v>0</v>
      </c>
      <c r="K150">
        <v>2</v>
      </c>
    </row>
    <row r="151" spans="1:11" ht="12.75">
      <c r="A151" t="s">
        <v>125</v>
      </c>
      <c r="B151">
        <v>0</v>
      </c>
      <c r="C151">
        <v>0</v>
      </c>
      <c r="D151">
        <v>0</v>
      </c>
      <c r="E151">
        <v>0</v>
      </c>
      <c r="F151">
        <v>0</v>
      </c>
      <c r="G151">
        <v>0</v>
      </c>
      <c r="H151">
        <v>0</v>
      </c>
      <c r="I151">
        <v>0</v>
      </c>
      <c r="J151">
        <v>0</v>
      </c>
      <c r="K151">
        <v>164</v>
      </c>
    </row>
    <row r="152" spans="1:11" ht="12.75">
      <c r="A152" t="s">
        <v>126</v>
      </c>
      <c r="B152">
        <v>0</v>
      </c>
      <c r="C152">
        <v>0</v>
      </c>
      <c r="D152">
        <v>0</v>
      </c>
      <c r="E152">
        <v>0</v>
      </c>
      <c r="F152">
        <v>0</v>
      </c>
      <c r="G152">
        <v>0</v>
      </c>
      <c r="H152">
        <v>0</v>
      </c>
      <c r="I152">
        <v>0</v>
      </c>
      <c r="J152">
        <v>0</v>
      </c>
      <c r="K152">
        <v>18</v>
      </c>
    </row>
    <row r="154" spans="1:9" ht="12.75">
      <c r="A154" t="s">
        <v>99</v>
      </c>
      <c r="D154" t="s">
        <v>149</v>
      </c>
      <c r="I154" t="s">
        <v>149</v>
      </c>
    </row>
    <row r="155" spans="1:11" ht="12.75">
      <c r="A155" t="s">
        <v>150</v>
      </c>
      <c r="B155" t="s">
        <v>104</v>
      </c>
      <c r="C155" t="s">
        <v>105</v>
      </c>
      <c r="D155" t="s">
        <v>106</v>
      </c>
      <c r="E155" t="s">
        <v>107</v>
      </c>
      <c r="F155" t="s">
        <v>108</v>
      </c>
      <c r="G155" t="s">
        <v>109</v>
      </c>
      <c r="H155" t="s">
        <v>110</v>
      </c>
      <c r="I155" t="s">
        <v>111</v>
      </c>
      <c r="J155" t="s">
        <v>62</v>
      </c>
      <c r="K155" t="s">
        <v>112</v>
      </c>
    </row>
    <row r="156" ht="12.75">
      <c r="A156" t="s">
        <v>113</v>
      </c>
    </row>
    <row r="157" spans="1:11" ht="12.75">
      <c r="A157" t="s">
        <v>114</v>
      </c>
      <c r="B157">
        <v>0</v>
      </c>
      <c r="C157">
        <v>0</v>
      </c>
      <c r="D157">
        <v>0</v>
      </c>
      <c r="E157">
        <v>0</v>
      </c>
      <c r="F157">
        <v>0</v>
      </c>
      <c r="G157">
        <v>0</v>
      </c>
      <c r="H157">
        <v>0</v>
      </c>
      <c r="I157">
        <v>0</v>
      </c>
      <c r="J157">
        <v>0</v>
      </c>
      <c r="K157">
        <v>81</v>
      </c>
    </row>
    <row r="158" spans="1:11" ht="12.75">
      <c r="A158" t="s">
        <v>115</v>
      </c>
      <c r="B158">
        <v>1</v>
      </c>
      <c r="C158">
        <v>10</v>
      </c>
      <c r="D158">
        <v>13</v>
      </c>
      <c r="E158">
        <v>48</v>
      </c>
      <c r="F158">
        <v>63</v>
      </c>
      <c r="G158">
        <v>8</v>
      </c>
      <c r="H158">
        <v>288</v>
      </c>
      <c r="I158">
        <v>8</v>
      </c>
      <c r="J158">
        <v>6</v>
      </c>
      <c r="K158" s="108">
        <v>9029</v>
      </c>
    </row>
    <row r="159" spans="1:11" ht="12.75">
      <c r="A159" t="s">
        <v>116</v>
      </c>
      <c r="B159">
        <v>0</v>
      </c>
      <c r="C159">
        <v>1</v>
      </c>
      <c r="D159">
        <v>0</v>
      </c>
      <c r="E159">
        <v>0</v>
      </c>
      <c r="F159">
        <v>4</v>
      </c>
      <c r="G159">
        <v>0</v>
      </c>
      <c r="H159">
        <v>4</v>
      </c>
      <c r="I159">
        <v>1</v>
      </c>
      <c r="J159">
        <v>1</v>
      </c>
      <c r="K159">
        <v>665</v>
      </c>
    </row>
    <row r="160" spans="1:11" ht="12.75">
      <c r="A160" t="s">
        <v>117</v>
      </c>
      <c r="B160">
        <v>0</v>
      </c>
      <c r="C160">
        <v>0</v>
      </c>
      <c r="D160">
        <v>10</v>
      </c>
      <c r="E160">
        <v>0</v>
      </c>
      <c r="F160">
        <v>5</v>
      </c>
      <c r="G160">
        <v>0</v>
      </c>
      <c r="H160">
        <v>7</v>
      </c>
      <c r="I160">
        <v>8</v>
      </c>
      <c r="J160">
        <v>1</v>
      </c>
      <c r="K160">
        <v>191</v>
      </c>
    </row>
    <row r="161" spans="1:11" ht="12.75">
      <c r="A161" t="s">
        <v>118</v>
      </c>
      <c r="B161">
        <v>0</v>
      </c>
      <c r="C161">
        <v>0</v>
      </c>
      <c r="D161">
        <v>0</v>
      </c>
      <c r="E161">
        <v>191</v>
      </c>
      <c r="F161">
        <v>323</v>
      </c>
      <c r="G161">
        <v>71</v>
      </c>
      <c r="H161">
        <v>586</v>
      </c>
      <c r="I161">
        <v>50</v>
      </c>
      <c r="J161">
        <v>4</v>
      </c>
      <c r="K161" s="108">
        <v>1609</v>
      </c>
    </row>
    <row r="162" spans="1:11" ht="12.75">
      <c r="A162" t="s">
        <v>119</v>
      </c>
      <c r="B162">
        <v>0</v>
      </c>
      <c r="C162">
        <v>0</v>
      </c>
      <c r="D162">
        <v>0</v>
      </c>
      <c r="E162">
        <v>0</v>
      </c>
      <c r="F162">
        <v>0</v>
      </c>
      <c r="G162">
        <v>0</v>
      </c>
      <c r="H162">
        <v>2</v>
      </c>
      <c r="I162">
        <v>23</v>
      </c>
      <c r="J162">
        <v>0</v>
      </c>
      <c r="K162" s="108">
        <v>4862</v>
      </c>
    </row>
    <row r="163" spans="1:11" ht="12.75">
      <c r="A163" t="s">
        <v>120</v>
      </c>
      <c r="B163">
        <v>0</v>
      </c>
      <c r="C163">
        <v>0</v>
      </c>
      <c r="D163">
        <v>0</v>
      </c>
      <c r="E163">
        <v>0</v>
      </c>
      <c r="F163">
        <v>0</v>
      </c>
      <c r="G163">
        <v>0</v>
      </c>
      <c r="H163">
        <v>0</v>
      </c>
      <c r="I163">
        <v>2</v>
      </c>
      <c r="J163">
        <v>0</v>
      </c>
      <c r="K163" s="108">
        <v>1015</v>
      </c>
    </row>
    <row r="164" spans="1:11" ht="12.75">
      <c r="A164" t="s">
        <v>121</v>
      </c>
      <c r="B164">
        <v>0</v>
      </c>
      <c r="C164">
        <v>0</v>
      </c>
      <c r="D164">
        <v>0</v>
      </c>
      <c r="E164">
        <v>0</v>
      </c>
      <c r="F164">
        <v>0</v>
      </c>
      <c r="G164">
        <v>0</v>
      </c>
      <c r="H164">
        <v>4</v>
      </c>
      <c r="I164">
        <v>1</v>
      </c>
      <c r="J164">
        <v>0</v>
      </c>
      <c r="K164">
        <v>456</v>
      </c>
    </row>
    <row r="165" spans="1:11" ht="12.75">
      <c r="A165" t="s">
        <v>122</v>
      </c>
      <c r="B165">
        <v>0</v>
      </c>
      <c r="C165">
        <v>0</v>
      </c>
      <c r="D165">
        <v>0</v>
      </c>
      <c r="E165">
        <v>0</v>
      </c>
      <c r="F165">
        <v>0</v>
      </c>
      <c r="G165">
        <v>0</v>
      </c>
      <c r="H165">
        <v>0</v>
      </c>
      <c r="I165">
        <v>81</v>
      </c>
      <c r="J165">
        <v>0</v>
      </c>
      <c r="K165" s="108">
        <v>1513</v>
      </c>
    </row>
    <row r="166" spans="1:11" ht="12.75">
      <c r="A166" t="s">
        <v>123</v>
      </c>
      <c r="B166">
        <v>0</v>
      </c>
      <c r="C166">
        <v>0</v>
      </c>
      <c r="D166">
        <v>0</v>
      </c>
      <c r="E166">
        <v>0</v>
      </c>
      <c r="F166">
        <v>0</v>
      </c>
      <c r="G166">
        <v>0</v>
      </c>
      <c r="H166">
        <v>0</v>
      </c>
      <c r="I166">
        <v>0</v>
      </c>
      <c r="J166">
        <v>6</v>
      </c>
      <c r="K166">
        <v>952</v>
      </c>
    </row>
    <row r="167" spans="1:11" ht="12.75">
      <c r="A167" t="s">
        <v>124</v>
      </c>
      <c r="B167">
        <v>0</v>
      </c>
      <c r="C167">
        <v>0</v>
      </c>
      <c r="D167">
        <v>0</v>
      </c>
      <c r="E167">
        <v>0</v>
      </c>
      <c r="F167">
        <v>0</v>
      </c>
      <c r="G167">
        <v>0</v>
      </c>
      <c r="H167">
        <v>0</v>
      </c>
      <c r="I167">
        <v>0</v>
      </c>
      <c r="J167">
        <v>0</v>
      </c>
      <c r="K167">
        <v>1</v>
      </c>
    </row>
    <row r="168" spans="1:11" ht="12.75">
      <c r="A168" t="s">
        <v>125</v>
      </c>
      <c r="B168">
        <v>0</v>
      </c>
      <c r="C168">
        <v>0</v>
      </c>
      <c r="D168">
        <v>0</v>
      </c>
      <c r="E168">
        <v>0</v>
      </c>
      <c r="F168">
        <v>0</v>
      </c>
      <c r="G168">
        <v>0</v>
      </c>
      <c r="H168">
        <v>0</v>
      </c>
      <c r="I168">
        <v>0</v>
      </c>
      <c r="J168">
        <v>0</v>
      </c>
      <c r="K168">
        <v>134</v>
      </c>
    </row>
    <row r="169" spans="1:11" ht="12.75">
      <c r="A169" t="s">
        <v>126</v>
      </c>
      <c r="B169">
        <v>0</v>
      </c>
      <c r="C169">
        <v>0</v>
      </c>
      <c r="D169">
        <v>0</v>
      </c>
      <c r="E169">
        <v>0</v>
      </c>
      <c r="F169">
        <v>0</v>
      </c>
      <c r="G169">
        <v>0</v>
      </c>
      <c r="H169">
        <v>0</v>
      </c>
      <c r="I169">
        <v>0</v>
      </c>
      <c r="J169">
        <v>0</v>
      </c>
      <c r="K169">
        <v>12</v>
      </c>
    </row>
    <row r="171" spans="1:9" ht="12.75">
      <c r="A171" t="s">
        <v>99</v>
      </c>
      <c r="D171" t="s">
        <v>151</v>
      </c>
      <c r="I171" t="s">
        <v>151</v>
      </c>
    </row>
    <row r="172" spans="1:11" ht="12.75">
      <c r="A172" t="s">
        <v>152</v>
      </c>
      <c r="B172" t="s">
        <v>104</v>
      </c>
      <c r="C172" t="s">
        <v>105</v>
      </c>
      <c r="D172" t="s">
        <v>106</v>
      </c>
      <c r="E172" t="s">
        <v>107</v>
      </c>
      <c r="F172" t="s">
        <v>108</v>
      </c>
      <c r="G172" t="s">
        <v>109</v>
      </c>
      <c r="H172" t="s">
        <v>110</v>
      </c>
      <c r="I172" t="s">
        <v>111</v>
      </c>
      <c r="J172" t="s">
        <v>62</v>
      </c>
      <c r="K172" t="s">
        <v>112</v>
      </c>
    </row>
    <row r="173" ht="12.75">
      <c r="A173" t="s">
        <v>113</v>
      </c>
    </row>
    <row r="174" spans="1:11" ht="12.75">
      <c r="A174" t="s">
        <v>114</v>
      </c>
      <c r="B174">
        <v>0</v>
      </c>
      <c r="C174">
        <v>0</v>
      </c>
      <c r="D174">
        <v>0</v>
      </c>
      <c r="E174">
        <v>0</v>
      </c>
      <c r="F174">
        <v>0</v>
      </c>
      <c r="G174">
        <v>0</v>
      </c>
      <c r="H174">
        <v>0</v>
      </c>
      <c r="I174">
        <v>0</v>
      </c>
      <c r="J174">
        <v>0</v>
      </c>
      <c r="K174">
        <v>89</v>
      </c>
    </row>
    <row r="175" spans="1:11" ht="12.75">
      <c r="A175" t="s">
        <v>115</v>
      </c>
      <c r="B175">
        <v>1</v>
      </c>
      <c r="C175">
        <v>11</v>
      </c>
      <c r="D175">
        <v>12</v>
      </c>
      <c r="E175">
        <v>46</v>
      </c>
      <c r="F175">
        <v>64</v>
      </c>
      <c r="G175">
        <v>6</v>
      </c>
      <c r="H175">
        <v>289</v>
      </c>
      <c r="I175">
        <v>9</v>
      </c>
      <c r="J175">
        <v>8</v>
      </c>
      <c r="K175" s="108">
        <v>8987</v>
      </c>
    </row>
    <row r="176" spans="1:11" ht="12.75">
      <c r="A176" t="s">
        <v>116</v>
      </c>
      <c r="B176">
        <v>0</v>
      </c>
      <c r="C176">
        <v>2</v>
      </c>
      <c r="D176">
        <v>0</v>
      </c>
      <c r="E176">
        <v>0</v>
      </c>
      <c r="F176">
        <v>4</v>
      </c>
      <c r="G176">
        <v>0</v>
      </c>
      <c r="H176">
        <v>4</v>
      </c>
      <c r="I176">
        <v>1</v>
      </c>
      <c r="J176">
        <v>1</v>
      </c>
      <c r="K176">
        <v>661</v>
      </c>
    </row>
    <row r="177" spans="1:11" ht="12.75">
      <c r="A177" t="s">
        <v>117</v>
      </c>
      <c r="B177">
        <v>0</v>
      </c>
      <c r="C177">
        <v>0</v>
      </c>
      <c r="D177">
        <v>8</v>
      </c>
      <c r="E177">
        <v>0</v>
      </c>
      <c r="F177">
        <v>5</v>
      </c>
      <c r="G177">
        <v>0</v>
      </c>
      <c r="H177">
        <v>8</v>
      </c>
      <c r="I177">
        <v>7</v>
      </c>
      <c r="J177">
        <v>1</v>
      </c>
      <c r="K177">
        <v>187</v>
      </c>
    </row>
    <row r="178" spans="1:11" ht="12.75">
      <c r="A178" t="s">
        <v>118</v>
      </c>
      <c r="B178">
        <v>0</v>
      </c>
      <c r="C178">
        <v>0</v>
      </c>
      <c r="D178">
        <v>0</v>
      </c>
      <c r="E178">
        <v>193</v>
      </c>
      <c r="F178">
        <v>318</v>
      </c>
      <c r="G178">
        <v>70</v>
      </c>
      <c r="H178">
        <v>586</v>
      </c>
      <c r="I178">
        <v>50</v>
      </c>
      <c r="J178">
        <v>3</v>
      </c>
      <c r="K178" s="108">
        <v>1625</v>
      </c>
    </row>
    <row r="179" spans="1:11" ht="12.75">
      <c r="A179" t="s">
        <v>119</v>
      </c>
      <c r="B179">
        <v>0</v>
      </c>
      <c r="C179">
        <v>0</v>
      </c>
      <c r="D179">
        <v>0</v>
      </c>
      <c r="E179">
        <v>0</v>
      </c>
      <c r="F179">
        <v>0</v>
      </c>
      <c r="G179">
        <v>0</v>
      </c>
      <c r="H179">
        <v>2</v>
      </c>
      <c r="I179">
        <v>24</v>
      </c>
      <c r="J179">
        <v>0</v>
      </c>
      <c r="K179" s="108">
        <v>4872</v>
      </c>
    </row>
    <row r="180" spans="1:11" ht="12.75">
      <c r="A180" t="s">
        <v>120</v>
      </c>
      <c r="B180">
        <v>0</v>
      </c>
      <c r="C180">
        <v>0</v>
      </c>
      <c r="D180">
        <v>0</v>
      </c>
      <c r="E180">
        <v>0</v>
      </c>
      <c r="F180">
        <v>0</v>
      </c>
      <c r="G180">
        <v>0</v>
      </c>
      <c r="H180">
        <v>0</v>
      </c>
      <c r="I180">
        <v>3</v>
      </c>
      <c r="J180">
        <v>0</v>
      </c>
      <c r="K180" s="108">
        <v>1014</v>
      </c>
    </row>
    <row r="181" spans="1:11" ht="12.75">
      <c r="A181" t="s">
        <v>121</v>
      </c>
      <c r="B181">
        <v>0</v>
      </c>
      <c r="C181">
        <v>0</v>
      </c>
      <c r="D181">
        <v>0</v>
      </c>
      <c r="E181">
        <v>0</v>
      </c>
      <c r="F181">
        <v>0</v>
      </c>
      <c r="G181">
        <v>0</v>
      </c>
      <c r="H181">
        <v>5</v>
      </c>
      <c r="I181">
        <v>1</v>
      </c>
      <c r="J181">
        <v>0</v>
      </c>
      <c r="K181">
        <v>455</v>
      </c>
    </row>
    <row r="182" spans="1:11" ht="12.75">
      <c r="A182" t="s">
        <v>122</v>
      </c>
      <c r="B182">
        <v>0</v>
      </c>
      <c r="C182">
        <v>0</v>
      </c>
      <c r="D182">
        <v>0</v>
      </c>
      <c r="E182">
        <v>0</v>
      </c>
      <c r="F182">
        <v>0</v>
      </c>
      <c r="G182">
        <v>0</v>
      </c>
      <c r="H182">
        <v>0</v>
      </c>
      <c r="I182">
        <v>82</v>
      </c>
      <c r="J182">
        <v>0</v>
      </c>
      <c r="K182" s="108">
        <v>1512</v>
      </c>
    </row>
    <row r="183" spans="1:11" ht="12.75">
      <c r="A183" t="s">
        <v>123</v>
      </c>
      <c r="B183">
        <v>0</v>
      </c>
      <c r="C183">
        <v>0</v>
      </c>
      <c r="D183">
        <v>0</v>
      </c>
      <c r="E183">
        <v>0</v>
      </c>
      <c r="F183">
        <v>0</v>
      </c>
      <c r="G183">
        <v>0</v>
      </c>
      <c r="H183">
        <v>0</v>
      </c>
      <c r="I183">
        <v>0</v>
      </c>
      <c r="J183">
        <v>5</v>
      </c>
      <c r="K183">
        <v>969</v>
      </c>
    </row>
    <row r="184" spans="1:11" ht="12.75">
      <c r="A184" t="s">
        <v>124</v>
      </c>
      <c r="B184">
        <v>0</v>
      </c>
      <c r="C184">
        <v>0</v>
      </c>
      <c r="D184">
        <v>0</v>
      </c>
      <c r="E184">
        <v>0</v>
      </c>
      <c r="F184">
        <v>0</v>
      </c>
      <c r="G184">
        <v>0</v>
      </c>
      <c r="H184">
        <v>0</v>
      </c>
      <c r="I184">
        <v>0</v>
      </c>
      <c r="J184">
        <v>0</v>
      </c>
      <c r="K184">
        <v>1</v>
      </c>
    </row>
    <row r="185" spans="1:11" ht="12.75">
      <c r="A185" t="s">
        <v>125</v>
      </c>
      <c r="B185">
        <v>0</v>
      </c>
      <c r="C185">
        <v>0</v>
      </c>
      <c r="D185">
        <v>0</v>
      </c>
      <c r="E185">
        <v>0</v>
      </c>
      <c r="F185">
        <v>0</v>
      </c>
      <c r="G185">
        <v>0</v>
      </c>
      <c r="H185">
        <v>0</v>
      </c>
      <c r="I185">
        <v>0</v>
      </c>
      <c r="J185">
        <v>0</v>
      </c>
      <c r="K185">
        <v>141</v>
      </c>
    </row>
    <row r="186" spans="1:11" ht="12.75">
      <c r="A186" t="s">
        <v>126</v>
      </c>
      <c r="B186">
        <v>0</v>
      </c>
      <c r="C186">
        <v>0</v>
      </c>
      <c r="D186">
        <v>0</v>
      </c>
      <c r="E186">
        <v>0</v>
      </c>
      <c r="F186">
        <v>0</v>
      </c>
      <c r="G186">
        <v>0</v>
      </c>
      <c r="H186">
        <v>0</v>
      </c>
      <c r="I186">
        <v>0</v>
      </c>
      <c r="J186">
        <v>0</v>
      </c>
      <c r="K186">
        <v>9</v>
      </c>
    </row>
    <row r="188" spans="1:9" ht="12.75">
      <c r="A188" t="s">
        <v>99</v>
      </c>
      <c r="D188" t="s">
        <v>153</v>
      </c>
      <c r="I188" t="s">
        <v>153</v>
      </c>
    </row>
    <row r="189" spans="1:11" ht="12.75">
      <c r="A189" t="s">
        <v>154</v>
      </c>
      <c r="B189" t="s">
        <v>104</v>
      </c>
      <c r="C189" t="s">
        <v>105</v>
      </c>
      <c r="D189" t="s">
        <v>106</v>
      </c>
      <c r="E189" t="s">
        <v>107</v>
      </c>
      <c r="F189" t="s">
        <v>108</v>
      </c>
      <c r="G189" t="s">
        <v>109</v>
      </c>
      <c r="H189" t="s">
        <v>110</v>
      </c>
      <c r="I189" t="s">
        <v>111</v>
      </c>
      <c r="J189" t="s">
        <v>62</v>
      </c>
      <c r="K189" t="s">
        <v>112</v>
      </c>
    </row>
    <row r="190" ht="12.75">
      <c r="A190" t="s">
        <v>113</v>
      </c>
    </row>
    <row r="191" spans="1:11" ht="12.75">
      <c r="A191" t="s">
        <v>114</v>
      </c>
      <c r="B191">
        <v>0</v>
      </c>
      <c r="C191">
        <v>0</v>
      </c>
      <c r="D191">
        <v>0</v>
      </c>
      <c r="E191">
        <v>0</v>
      </c>
      <c r="F191">
        <v>0</v>
      </c>
      <c r="G191">
        <v>0</v>
      </c>
      <c r="H191">
        <v>0</v>
      </c>
      <c r="I191">
        <v>0</v>
      </c>
      <c r="J191">
        <v>0</v>
      </c>
      <c r="K191">
        <v>89</v>
      </c>
    </row>
    <row r="192" spans="1:11" ht="12.75">
      <c r="A192" t="s">
        <v>115</v>
      </c>
      <c r="B192">
        <v>1</v>
      </c>
      <c r="C192">
        <v>9</v>
      </c>
      <c r="D192">
        <v>11</v>
      </c>
      <c r="E192">
        <v>47</v>
      </c>
      <c r="F192">
        <v>66</v>
      </c>
      <c r="G192">
        <v>3</v>
      </c>
      <c r="H192">
        <v>293</v>
      </c>
      <c r="I192">
        <v>15</v>
      </c>
      <c r="J192">
        <v>8</v>
      </c>
      <c r="K192" s="108">
        <v>8926</v>
      </c>
    </row>
    <row r="193" spans="1:11" ht="12.75">
      <c r="A193" t="s">
        <v>116</v>
      </c>
      <c r="B193">
        <v>0</v>
      </c>
      <c r="C193">
        <v>1</v>
      </c>
      <c r="D193">
        <v>0</v>
      </c>
      <c r="E193">
        <v>0</v>
      </c>
      <c r="F193">
        <v>4</v>
      </c>
      <c r="G193">
        <v>1</v>
      </c>
      <c r="H193">
        <v>3</v>
      </c>
      <c r="I193">
        <v>1</v>
      </c>
      <c r="J193">
        <v>1</v>
      </c>
      <c r="K193">
        <v>657</v>
      </c>
    </row>
    <row r="194" spans="1:11" ht="12.75">
      <c r="A194" t="s">
        <v>117</v>
      </c>
      <c r="B194">
        <v>0</v>
      </c>
      <c r="C194">
        <v>0</v>
      </c>
      <c r="D194">
        <v>9</v>
      </c>
      <c r="E194">
        <v>0</v>
      </c>
      <c r="F194">
        <v>5</v>
      </c>
      <c r="G194">
        <v>0</v>
      </c>
      <c r="H194">
        <v>7</v>
      </c>
      <c r="I194">
        <v>5</v>
      </c>
      <c r="J194">
        <v>1</v>
      </c>
      <c r="K194">
        <v>180</v>
      </c>
    </row>
    <row r="195" spans="1:11" ht="12.75">
      <c r="A195" t="s">
        <v>118</v>
      </c>
      <c r="B195">
        <v>0</v>
      </c>
      <c r="C195">
        <v>0</v>
      </c>
      <c r="D195">
        <v>0</v>
      </c>
      <c r="E195">
        <v>190</v>
      </c>
      <c r="F195">
        <v>316</v>
      </c>
      <c r="G195">
        <v>68</v>
      </c>
      <c r="H195">
        <v>582</v>
      </c>
      <c r="I195">
        <v>54</v>
      </c>
      <c r="J195">
        <v>3</v>
      </c>
      <c r="K195" s="108">
        <v>1623</v>
      </c>
    </row>
    <row r="196" spans="1:11" ht="12.75">
      <c r="A196" t="s">
        <v>119</v>
      </c>
      <c r="B196">
        <v>0</v>
      </c>
      <c r="C196">
        <v>0</v>
      </c>
      <c r="D196">
        <v>0</v>
      </c>
      <c r="E196">
        <v>0</v>
      </c>
      <c r="F196">
        <v>0</v>
      </c>
      <c r="G196">
        <v>0</v>
      </c>
      <c r="H196">
        <v>2</v>
      </c>
      <c r="I196">
        <v>24</v>
      </c>
      <c r="J196">
        <v>0</v>
      </c>
      <c r="K196" s="108">
        <v>4886</v>
      </c>
    </row>
    <row r="197" spans="1:11" ht="12.75">
      <c r="A197" t="s">
        <v>120</v>
      </c>
      <c r="B197">
        <v>0</v>
      </c>
      <c r="C197">
        <v>0</v>
      </c>
      <c r="D197">
        <v>0</v>
      </c>
      <c r="E197">
        <v>0</v>
      </c>
      <c r="F197">
        <v>0</v>
      </c>
      <c r="G197">
        <v>0</v>
      </c>
      <c r="H197">
        <v>0</v>
      </c>
      <c r="I197">
        <v>0</v>
      </c>
      <c r="J197">
        <v>0</v>
      </c>
      <c r="K197" s="108">
        <v>1014</v>
      </c>
    </row>
    <row r="198" spans="1:11" ht="12.75">
      <c r="A198" t="s">
        <v>121</v>
      </c>
      <c r="B198">
        <v>0</v>
      </c>
      <c r="C198">
        <v>0</v>
      </c>
      <c r="D198">
        <v>0</v>
      </c>
      <c r="E198">
        <v>0</v>
      </c>
      <c r="F198">
        <v>0</v>
      </c>
      <c r="G198">
        <v>0</v>
      </c>
      <c r="H198">
        <v>6</v>
      </c>
      <c r="I198">
        <v>1</v>
      </c>
      <c r="J198">
        <v>0</v>
      </c>
      <c r="K198">
        <v>459</v>
      </c>
    </row>
    <row r="199" spans="1:11" ht="12.75">
      <c r="A199" t="s">
        <v>122</v>
      </c>
      <c r="B199">
        <v>0</v>
      </c>
      <c r="C199">
        <v>0</v>
      </c>
      <c r="D199">
        <v>0</v>
      </c>
      <c r="E199">
        <v>0</v>
      </c>
      <c r="F199">
        <v>0</v>
      </c>
      <c r="G199">
        <v>0</v>
      </c>
      <c r="H199">
        <v>0</v>
      </c>
      <c r="I199">
        <v>81</v>
      </c>
      <c r="J199">
        <v>0</v>
      </c>
      <c r="K199" s="108">
        <v>1519</v>
      </c>
    </row>
    <row r="200" spans="1:11" ht="12.75">
      <c r="A200" t="s">
        <v>123</v>
      </c>
      <c r="B200">
        <v>0</v>
      </c>
      <c r="C200">
        <v>0</v>
      </c>
      <c r="D200">
        <v>0</v>
      </c>
      <c r="E200">
        <v>0</v>
      </c>
      <c r="F200">
        <v>0</v>
      </c>
      <c r="G200">
        <v>0</v>
      </c>
      <c r="H200">
        <v>0</v>
      </c>
      <c r="I200">
        <v>0</v>
      </c>
      <c r="J200">
        <v>5</v>
      </c>
      <c r="K200" s="108">
        <v>1017</v>
      </c>
    </row>
    <row r="201" spans="1:11" ht="12.75">
      <c r="A201" t="s">
        <v>124</v>
      </c>
      <c r="B201">
        <v>0</v>
      </c>
      <c r="C201">
        <v>0</v>
      </c>
      <c r="D201">
        <v>0</v>
      </c>
      <c r="E201">
        <v>0</v>
      </c>
      <c r="F201">
        <v>0</v>
      </c>
      <c r="G201">
        <v>0</v>
      </c>
      <c r="H201">
        <v>0</v>
      </c>
      <c r="I201">
        <v>0</v>
      </c>
      <c r="J201">
        <v>0</v>
      </c>
      <c r="K201">
        <v>1</v>
      </c>
    </row>
    <row r="202" spans="1:11" ht="12.75">
      <c r="A202" t="s">
        <v>125</v>
      </c>
      <c r="B202">
        <v>0</v>
      </c>
      <c r="C202">
        <v>0</v>
      </c>
      <c r="D202">
        <v>0</v>
      </c>
      <c r="E202">
        <v>0</v>
      </c>
      <c r="F202">
        <v>0</v>
      </c>
      <c r="G202">
        <v>0</v>
      </c>
      <c r="H202">
        <v>0</v>
      </c>
      <c r="I202">
        <v>0</v>
      </c>
      <c r="J202">
        <v>0</v>
      </c>
      <c r="K202">
        <v>146</v>
      </c>
    </row>
    <row r="203" spans="1:11" ht="12.75">
      <c r="A203" t="s">
        <v>126</v>
      </c>
      <c r="B203">
        <v>0</v>
      </c>
      <c r="C203">
        <v>0</v>
      </c>
      <c r="D203">
        <v>0</v>
      </c>
      <c r="E203">
        <v>0</v>
      </c>
      <c r="F203">
        <v>0</v>
      </c>
      <c r="G203">
        <v>0</v>
      </c>
      <c r="H203">
        <v>0</v>
      </c>
      <c r="I203">
        <v>0</v>
      </c>
      <c r="J203">
        <v>0</v>
      </c>
      <c r="K203">
        <v>11</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DA59"/>
  <sheetViews>
    <sheetView showGridLines="0" view="pageBreakPreview" zoomScale="75" zoomScaleSheetLayoutView="75" zoomScalePageLayoutView="0" workbookViewId="0" topLeftCell="A1">
      <selection activeCell="A1" sqref="A1"/>
    </sheetView>
  </sheetViews>
  <sheetFormatPr defaultColWidth="9.140625" defaultRowHeight="12.75"/>
  <cols>
    <col min="1" max="2" width="4.421875" style="59" customWidth="1"/>
    <col min="3" max="3" width="7.57421875" style="59" customWidth="1"/>
    <col min="4" max="4" width="16.140625" style="39" customWidth="1"/>
    <col min="5" max="5" width="8.421875" style="59" customWidth="1"/>
    <col min="6" max="6" width="8.421875" style="58" customWidth="1"/>
    <col min="7" max="7" width="8.421875" style="59" customWidth="1"/>
    <col min="8" max="8" width="11.00390625" style="59" customWidth="1"/>
    <col min="9" max="9" width="12.7109375" style="59" customWidth="1"/>
    <col min="10" max="10" width="11.7109375" style="59" customWidth="1"/>
    <col min="11" max="11" width="9.28125" style="59" customWidth="1"/>
    <col min="12" max="12" width="9.57421875" style="127" customWidth="1"/>
    <col min="13" max="13" width="9.57421875" style="59" customWidth="1"/>
    <col min="14" max="14" width="14.28125" style="59" customWidth="1"/>
    <col min="15" max="15" width="15.8515625" style="59" customWidth="1"/>
    <col min="16" max="16" width="14.28125" style="59" customWidth="1"/>
    <col min="17" max="17" width="10.28125" style="39" customWidth="1"/>
    <col min="18" max="93" width="9.140625" style="58" customWidth="1"/>
    <col min="94" max="16384" width="9.140625" style="59" customWidth="1"/>
  </cols>
  <sheetData>
    <row r="1" spans="1:12" s="81" customFormat="1" ht="12.75">
      <c r="A1" s="344" t="s">
        <v>441</v>
      </c>
      <c r="D1" s="60"/>
      <c r="G1" s="84"/>
      <c r="H1" s="84"/>
      <c r="I1" s="84"/>
      <c r="J1" s="84"/>
      <c r="K1" s="84"/>
      <c r="L1" s="133"/>
    </row>
    <row r="2" spans="1:12" ht="12.75">
      <c r="A2" s="560" t="s">
        <v>455</v>
      </c>
      <c r="D2" s="1"/>
      <c r="F2" s="59"/>
      <c r="G2" s="84"/>
      <c r="H2" s="84"/>
      <c r="I2" s="84"/>
      <c r="J2" s="84"/>
      <c r="K2" s="84"/>
      <c r="L2" s="133"/>
    </row>
    <row r="3" spans="1:17" s="128" customFormat="1" ht="12.75">
      <c r="A3" s="128" t="s">
        <v>394</v>
      </c>
      <c r="D3" s="250"/>
      <c r="G3" s="129"/>
      <c r="H3" s="129"/>
      <c r="I3" s="129"/>
      <c r="J3" s="129"/>
      <c r="K3" s="129"/>
      <c r="L3" s="345"/>
      <c r="M3" s="129"/>
      <c r="N3" s="129"/>
      <c r="O3" s="129"/>
      <c r="P3" s="129"/>
      <c r="Q3" s="129"/>
    </row>
    <row r="4" spans="4:26" ht="13.5" thickBot="1">
      <c r="D4" s="1"/>
      <c r="F4" s="2"/>
      <c r="L4" s="3"/>
      <c r="M4" s="58"/>
      <c r="N4" s="119"/>
      <c r="O4" s="58"/>
      <c r="P4" s="58"/>
      <c r="Q4" s="200"/>
      <c r="R4" s="200"/>
      <c r="S4" s="200"/>
      <c r="T4" s="200"/>
      <c r="U4" s="200"/>
      <c r="V4" s="200"/>
      <c r="W4" s="200"/>
      <c r="X4" s="200"/>
      <c r="Y4" s="200"/>
      <c r="Z4" s="201"/>
    </row>
    <row r="5" spans="1:34" s="72" customFormat="1" ht="12.75">
      <c r="A5" s="69">
        <v>-1</v>
      </c>
      <c r="C5" s="69" t="s">
        <v>63</v>
      </c>
      <c r="D5" s="249"/>
      <c r="I5" s="472">
        <f>SUM(E56:F58,K56:M58)</f>
        <v>89857</v>
      </c>
      <c r="J5" s="472">
        <f>I5</f>
        <v>89857</v>
      </c>
      <c r="M5" s="84"/>
      <c r="N5" s="147"/>
      <c r="O5" s="147"/>
      <c r="P5" s="147"/>
      <c r="Q5" s="147"/>
      <c r="R5" s="110"/>
      <c r="S5" s="110"/>
      <c r="T5" s="110"/>
      <c r="U5" s="110"/>
      <c r="V5" s="110"/>
      <c r="W5" s="110"/>
      <c r="X5" s="110"/>
      <c r="Y5" s="110"/>
      <c r="Z5" s="110"/>
      <c r="AA5" s="84"/>
      <c r="AB5" s="75"/>
      <c r="AC5" s="75"/>
      <c r="AD5" s="76"/>
      <c r="AE5" s="76"/>
      <c r="AF5" s="76"/>
      <c r="AG5" s="84"/>
      <c r="AH5" s="76"/>
    </row>
    <row r="6" spans="1:34" s="72" customFormat="1" ht="12.75">
      <c r="A6" s="146">
        <v>0</v>
      </c>
      <c r="C6" s="335" t="s">
        <v>456</v>
      </c>
      <c r="D6" s="249"/>
      <c r="I6" s="469">
        <f>SUM(G56:J56)</f>
        <v>2689</v>
      </c>
      <c r="J6" s="1034">
        <f>SUM(I6:I7)</f>
        <v>9181</v>
      </c>
      <c r="M6" s="84"/>
      <c r="N6" s="147"/>
      <c r="O6" s="147"/>
      <c r="P6" s="147"/>
      <c r="Q6" s="147"/>
      <c r="R6" s="110"/>
      <c r="S6" s="110"/>
      <c r="T6" s="110"/>
      <c r="U6" s="110"/>
      <c r="V6" s="110"/>
      <c r="W6" s="110"/>
      <c r="X6" s="110"/>
      <c r="Y6" s="110"/>
      <c r="Z6" s="110"/>
      <c r="AA6" s="84"/>
      <c r="AB6" s="75"/>
      <c r="AC6" s="75"/>
      <c r="AD6" s="76"/>
      <c r="AE6" s="76"/>
      <c r="AF6" s="76"/>
      <c r="AG6" s="84"/>
      <c r="AH6" s="76"/>
    </row>
    <row r="7" spans="1:34" s="72" customFormat="1" ht="12.75">
      <c r="A7" s="246" t="s">
        <v>308</v>
      </c>
      <c r="C7" s="335" t="s">
        <v>393</v>
      </c>
      <c r="D7" s="249"/>
      <c r="I7" s="473">
        <f>SUM(G57:J57)</f>
        <v>6492</v>
      </c>
      <c r="J7" s="1036"/>
      <c r="M7" s="84"/>
      <c r="N7" s="147"/>
      <c r="O7" s="147"/>
      <c r="P7" s="147"/>
      <c r="Q7" s="147"/>
      <c r="R7" s="110"/>
      <c r="S7" s="110"/>
      <c r="T7" s="110"/>
      <c r="U7" s="110"/>
      <c r="V7" s="110"/>
      <c r="W7" s="110"/>
      <c r="X7" s="110"/>
      <c r="Y7" s="110"/>
      <c r="Z7" s="110"/>
      <c r="AA7" s="84"/>
      <c r="AB7" s="75"/>
      <c r="AC7" s="75"/>
      <c r="AD7" s="76"/>
      <c r="AE7" s="76"/>
      <c r="AF7" s="76"/>
      <c r="AG7" s="84"/>
      <c r="AH7" s="76"/>
    </row>
    <row r="8" spans="1:103" s="81" customFormat="1" ht="13.5" thickBot="1">
      <c r="A8" s="71" t="s">
        <v>5</v>
      </c>
      <c r="C8" s="69" t="s">
        <v>64</v>
      </c>
      <c r="D8" s="250"/>
      <c r="I8" s="476">
        <f>SUM(G58:J58)</f>
        <v>0</v>
      </c>
      <c r="J8" s="476">
        <f>I8</f>
        <v>0</v>
      </c>
      <c r="M8" s="84"/>
      <c r="N8" s="147"/>
      <c r="O8" s="147"/>
      <c r="P8" s="147"/>
      <c r="Q8" s="147"/>
      <c r="R8" s="84"/>
      <c r="S8" s="84"/>
      <c r="T8" s="84"/>
      <c r="U8" s="84"/>
      <c r="V8" s="84"/>
      <c r="W8" s="84"/>
      <c r="X8" s="84"/>
      <c r="Y8" s="84"/>
      <c r="Z8" s="84"/>
      <c r="AA8" s="13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row>
    <row r="9" spans="1:103" s="81" customFormat="1" ht="13.5" thickBot="1">
      <c r="A9" s="59"/>
      <c r="B9" s="59"/>
      <c r="C9" s="59"/>
      <c r="D9" s="39"/>
      <c r="I9" s="77"/>
      <c r="J9" s="79">
        <f>SUM(J5:J8)</f>
        <v>99038</v>
      </c>
      <c r="M9" s="84"/>
      <c r="N9" s="147"/>
      <c r="O9" s="147"/>
      <c r="P9" s="147"/>
      <c r="Q9" s="147"/>
      <c r="R9" s="84"/>
      <c r="S9" s="84"/>
      <c r="T9" s="84"/>
      <c r="U9" s="84"/>
      <c r="V9" s="84"/>
      <c r="W9" s="84"/>
      <c r="X9" s="84"/>
      <c r="Y9" s="84"/>
      <c r="Z9" s="84"/>
      <c r="AA9" s="13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row>
    <row r="10" spans="1:103" s="81" customFormat="1" ht="13.5" thickTop="1">
      <c r="A10" s="59"/>
      <c r="B10" s="59"/>
      <c r="C10" s="59"/>
      <c r="D10" s="39"/>
      <c r="E10" s="77"/>
      <c r="F10" s="78"/>
      <c r="M10" s="84"/>
      <c r="N10" s="147"/>
      <c r="O10" s="147"/>
      <c r="P10" s="147"/>
      <c r="Q10" s="147"/>
      <c r="R10" s="84"/>
      <c r="S10" s="84"/>
      <c r="T10" s="84"/>
      <c r="U10" s="84"/>
      <c r="V10" s="84"/>
      <c r="W10" s="84"/>
      <c r="X10" s="84"/>
      <c r="Y10" s="84"/>
      <c r="Z10" s="84"/>
      <c r="AA10" s="13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row>
    <row r="11" spans="1:103" s="81" customFormat="1" ht="55.5" customHeight="1">
      <c r="A11" s="1111" t="s">
        <v>442</v>
      </c>
      <c r="B11" s="1111"/>
      <c r="C11" s="1111"/>
      <c r="D11" s="1111"/>
      <c r="E11" s="1111"/>
      <c r="F11" s="1111"/>
      <c r="G11" s="1111"/>
      <c r="H11" s="1111"/>
      <c r="I11" s="1111"/>
      <c r="J11" s="1111"/>
      <c r="K11" s="1111"/>
      <c r="L11" s="1111"/>
      <c r="M11" s="1111"/>
      <c r="N11" s="147"/>
      <c r="O11" s="147"/>
      <c r="P11" s="147"/>
      <c r="Q11" s="147"/>
      <c r="R11" s="84"/>
      <c r="S11" s="84"/>
      <c r="T11" s="84"/>
      <c r="U11" s="84"/>
      <c r="V11" s="84"/>
      <c r="W11" s="84"/>
      <c r="X11" s="84"/>
      <c r="Y11" s="84"/>
      <c r="Z11" s="84"/>
      <c r="AA11" s="13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row>
    <row r="12" spans="1:103" s="81" customFormat="1" ht="12.75">
      <c r="A12" s="59"/>
      <c r="B12" s="59"/>
      <c r="C12" s="59"/>
      <c r="D12" s="39"/>
      <c r="E12" s="77"/>
      <c r="F12" s="78"/>
      <c r="M12" s="84"/>
      <c r="N12" s="147"/>
      <c r="O12" s="147"/>
      <c r="P12" s="147"/>
      <c r="Q12" s="147"/>
      <c r="R12" s="84"/>
      <c r="S12" s="84"/>
      <c r="T12" s="84"/>
      <c r="U12" s="84"/>
      <c r="V12" s="84"/>
      <c r="W12" s="84"/>
      <c r="X12" s="84"/>
      <c r="Y12" s="84"/>
      <c r="Z12" s="84"/>
      <c r="AA12" s="13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row>
    <row r="13" spans="1:105" s="81" customFormat="1" ht="13.5" thickBot="1">
      <c r="A13" s="59"/>
      <c r="B13" s="59"/>
      <c r="C13" s="59"/>
      <c r="D13" s="39"/>
      <c r="E13" s="77"/>
      <c r="F13" s="59"/>
      <c r="G13" s="59"/>
      <c r="H13" s="59"/>
      <c r="I13" s="59"/>
      <c r="J13" s="59"/>
      <c r="K13" s="59"/>
      <c r="L13" s="78"/>
      <c r="O13" s="84"/>
      <c r="P13" s="147"/>
      <c r="Q13" s="147"/>
      <c r="R13" s="147"/>
      <c r="S13" s="147"/>
      <c r="T13" s="84"/>
      <c r="U13" s="84"/>
      <c r="V13" s="84"/>
      <c r="W13" s="84"/>
      <c r="X13" s="84"/>
      <c r="Y13" s="84"/>
      <c r="Z13" s="84"/>
      <c r="AA13" s="84"/>
      <c r="AB13" s="84"/>
      <c r="AC13" s="13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row>
    <row r="14" spans="1:93" ht="12.75">
      <c r="A14" s="344" t="s">
        <v>441</v>
      </c>
      <c r="B14" s="58"/>
      <c r="C14" s="58"/>
      <c r="D14" s="3"/>
      <c r="E14" s="624" t="s">
        <v>447</v>
      </c>
      <c r="F14" s="877"/>
      <c r="G14" s="877"/>
      <c r="H14" s="877"/>
      <c r="I14" s="877"/>
      <c r="J14" s="877"/>
      <c r="K14" s="877"/>
      <c r="L14" s="877"/>
      <c r="M14" s="625"/>
      <c r="N14" s="58"/>
      <c r="O14" s="58"/>
      <c r="P14" s="58"/>
      <c r="Q14" s="58"/>
      <c r="CL14" s="59"/>
      <c r="CM14" s="59"/>
      <c r="CN14" s="59"/>
      <c r="CO14" s="59"/>
    </row>
    <row r="15" spans="1:93" ht="12.75">
      <c r="A15" s="58"/>
      <c r="B15" s="58"/>
      <c r="C15" s="58"/>
      <c r="D15" s="3"/>
      <c r="E15" s="878" t="s">
        <v>198</v>
      </c>
      <c r="F15" s="879"/>
      <c r="G15" s="879"/>
      <c r="H15" s="879"/>
      <c r="I15" s="879"/>
      <c r="J15" s="879"/>
      <c r="K15" s="879"/>
      <c r="L15" s="879"/>
      <c r="M15" s="880"/>
      <c r="N15" s="58"/>
      <c r="O15" s="58"/>
      <c r="P15" s="58"/>
      <c r="Q15" s="58"/>
      <c r="CL15" s="59"/>
      <c r="CM15" s="59"/>
      <c r="CN15" s="59"/>
      <c r="CO15" s="59"/>
    </row>
    <row r="16" spans="1:93" ht="12.75">
      <c r="A16" s="58"/>
      <c r="B16" s="58"/>
      <c r="C16" s="58"/>
      <c r="D16" s="3"/>
      <c r="E16" s="1005" t="s">
        <v>199</v>
      </c>
      <c r="F16" s="1007"/>
      <c r="G16" s="1007"/>
      <c r="H16" s="1007"/>
      <c r="I16" s="1007"/>
      <c r="J16" s="1007"/>
      <c r="K16" s="1007"/>
      <c r="L16" s="1007"/>
      <c r="M16" s="998" t="s">
        <v>200</v>
      </c>
      <c r="N16" s="58"/>
      <c r="O16" s="58"/>
      <c r="P16" s="58"/>
      <c r="Q16" s="58"/>
      <c r="CL16" s="59"/>
      <c r="CM16" s="59"/>
      <c r="CN16" s="59"/>
      <c r="CO16" s="59"/>
    </row>
    <row r="17" spans="1:93" ht="12.75">
      <c r="A17" s="58"/>
      <c r="B17" s="58"/>
      <c r="C17" s="58"/>
      <c r="D17" s="3"/>
      <c r="E17" s="1008" t="s">
        <v>157</v>
      </c>
      <c r="F17" s="1010"/>
      <c r="G17" s="1010"/>
      <c r="H17" s="1010"/>
      <c r="I17" s="1010"/>
      <c r="J17" s="1010"/>
      <c r="K17" s="1010"/>
      <c r="L17" s="1010"/>
      <c r="M17" s="998"/>
      <c r="N17" s="58"/>
      <c r="O17" s="58"/>
      <c r="P17" s="58"/>
      <c r="Q17" s="58"/>
      <c r="CL17" s="59"/>
      <c r="CM17" s="59"/>
      <c r="CN17" s="59"/>
      <c r="CO17" s="59"/>
    </row>
    <row r="18" spans="1:93" ht="12.75">
      <c r="A18" s="58"/>
      <c r="B18" s="58"/>
      <c r="C18" s="58"/>
      <c r="D18" s="3"/>
      <c r="E18" s="972" t="s">
        <v>158</v>
      </c>
      <c r="F18" s="974"/>
      <c r="G18" s="974"/>
      <c r="H18" s="974"/>
      <c r="I18" s="974"/>
      <c r="J18" s="974"/>
      <c r="K18" s="974"/>
      <c r="L18" s="974"/>
      <c r="M18" s="998"/>
      <c r="N18" s="58"/>
      <c r="O18" s="58"/>
      <c r="P18" s="58"/>
      <c r="Q18" s="58"/>
      <c r="CL18" s="59"/>
      <c r="CM18" s="59"/>
      <c r="CN18" s="59"/>
      <c r="CO18" s="59"/>
    </row>
    <row r="19" spans="1:93" ht="12.75">
      <c r="A19" s="58"/>
      <c r="B19" s="58"/>
      <c r="C19" s="58"/>
      <c r="D19" s="3"/>
      <c r="E19" s="194" t="s">
        <v>231</v>
      </c>
      <c r="F19" s="1110" t="s">
        <v>232</v>
      </c>
      <c r="G19" s="1110"/>
      <c r="H19" s="1110"/>
      <c r="I19" s="1110"/>
      <c r="J19" s="1110"/>
      <c r="K19" s="1110"/>
      <c r="L19" s="191" t="s">
        <v>5</v>
      </c>
      <c r="M19" s="998"/>
      <c r="N19" s="58"/>
      <c r="O19" s="58"/>
      <c r="P19" s="58"/>
      <c r="Q19" s="58"/>
      <c r="CL19" s="59"/>
      <c r="CM19" s="59"/>
      <c r="CN19" s="59"/>
      <c r="CO19" s="59"/>
    </row>
    <row r="20" spans="1:89" s="183" customFormat="1" ht="12.75">
      <c r="A20" s="182"/>
      <c r="B20" s="182"/>
      <c r="C20" s="182"/>
      <c r="D20" s="182"/>
      <c r="E20" s="1039" t="s">
        <v>3</v>
      </c>
      <c r="F20" s="1109" t="s">
        <v>4</v>
      </c>
      <c r="G20" s="1109"/>
      <c r="H20" s="1109"/>
      <c r="I20" s="1109"/>
      <c r="J20" s="1109"/>
      <c r="K20" s="1109"/>
      <c r="L20" s="1000" t="s">
        <v>237</v>
      </c>
      <c r="M20" s="998"/>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row>
    <row r="21" spans="1:89" s="183" customFormat="1" ht="12.75">
      <c r="A21" s="182"/>
      <c r="B21" s="182"/>
      <c r="C21" s="182"/>
      <c r="D21" s="182"/>
      <c r="E21" s="1039"/>
      <c r="F21" s="1107" t="s">
        <v>159</v>
      </c>
      <c r="G21" s="1107"/>
      <c r="H21" s="1107"/>
      <c r="I21" s="1107"/>
      <c r="J21" s="1107"/>
      <c r="K21" s="1107"/>
      <c r="L21" s="1000"/>
      <c r="M21" s="998"/>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row>
    <row r="22" spans="1:89" s="183" customFormat="1" ht="12.75">
      <c r="A22" s="182"/>
      <c r="B22" s="182"/>
      <c r="C22" s="182"/>
      <c r="D22" s="182"/>
      <c r="E22" s="1039"/>
      <c r="F22" s="1000" t="s">
        <v>160</v>
      </c>
      <c r="G22" s="1000"/>
      <c r="H22" s="1000"/>
      <c r="I22" s="1000"/>
      <c r="J22" s="1000"/>
      <c r="K22" s="1000"/>
      <c r="L22" s="1000"/>
      <c r="M22" s="998"/>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row>
    <row r="23" spans="1:89" s="183" customFormat="1" ht="12.75">
      <c r="A23" s="182"/>
      <c r="B23" s="182"/>
      <c r="C23" s="182"/>
      <c r="D23" s="182"/>
      <c r="E23" s="1039"/>
      <c r="F23" s="193" t="s">
        <v>231</v>
      </c>
      <c r="G23" s="1108" t="s">
        <v>232</v>
      </c>
      <c r="H23" s="1108"/>
      <c r="I23" s="1108"/>
      <c r="J23" s="1108"/>
      <c r="K23" s="1108"/>
      <c r="L23" s="1000"/>
      <c r="M23" s="998"/>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row>
    <row r="24" spans="1:89" s="183" customFormat="1" ht="12.75">
      <c r="A24" s="182"/>
      <c r="B24" s="182"/>
      <c r="C24" s="182"/>
      <c r="D24" s="182"/>
      <c r="E24" s="1039"/>
      <c r="F24" s="1000" t="s">
        <v>3</v>
      </c>
      <c r="G24" s="1109" t="s">
        <v>4</v>
      </c>
      <c r="H24" s="1109"/>
      <c r="I24" s="1109"/>
      <c r="J24" s="1109"/>
      <c r="K24" s="1109"/>
      <c r="L24" s="1000"/>
      <c r="M24" s="998"/>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row>
    <row r="25" spans="1:89" s="183" customFormat="1" ht="12.75">
      <c r="A25" s="182"/>
      <c r="B25" s="182"/>
      <c r="C25" s="182"/>
      <c r="D25" s="182"/>
      <c r="E25" s="1039"/>
      <c r="F25" s="1000"/>
      <c r="G25" s="1107" t="s">
        <v>294</v>
      </c>
      <c r="H25" s="1107"/>
      <c r="I25" s="1107"/>
      <c r="J25" s="1107"/>
      <c r="K25" s="1107"/>
      <c r="L25" s="1000"/>
      <c r="M25" s="998"/>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row>
    <row r="26" spans="1:89" s="183" customFormat="1" ht="12.75">
      <c r="A26" s="182"/>
      <c r="B26" s="182"/>
      <c r="C26" s="182"/>
      <c r="D26" s="182"/>
      <c r="E26" s="1039"/>
      <c r="F26" s="1000"/>
      <c r="G26" s="1000" t="s">
        <v>179</v>
      </c>
      <c r="H26" s="1000"/>
      <c r="I26" s="1000"/>
      <c r="J26" s="1000"/>
      <c r="K26" s="1000"/>
      <c r="L26" s="1000"/>
      <c r="M26" s="998"/>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row>
    <row r="27" spans="1:89" s="183" customFormat="1" ht="12.75">
      <c r="A27" s="182"/>
      <c r="B27" s="182"/>
      <c r="C27" s="182"/>
      <c r="D27" s="182"/>
      <c r="E27" s="1039"/>
      <c r="F27" s="1000"/>
      <c r="G27" s="193" t="s">
        <v>231</v>
      </c>
      <c r="H27" s="193" t="s">
        <v>232</v>
      </c>
      <c r="I27" s="1108" t="s">
        <v>236</v>
      </c>
      <c r="J27" s="1108"/>
      <c r="K27" s="1108"/>
      <c r="L27" s="1000"/>
      <c r="M27" s="998"/>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row>
    <row r="28" spans="1:89" s="183" customFormat="1" ht="25.5" customHeight="1">
      <c r="A28" s="182"/>
      <c r="B28" s="182"/>
      <c r="C28" s="182"/>
      <c r="D28" s="182"/>
      <c r="E28" s="1039"/>
      <c r="F28" s="1000"/>
      <c r="G28" s="1000" t="s">
        <v>3</v>
      </c>
      <c r="H28" s="1000" t="s">
        <v>180</v>
      </c>
      <c r="I28" s="1109" t="s">
        <v>4</v>
      </c>
      <c r="J28" s="1109"/>
      <c r="K28" s="1109"/>
      <c r="L28" s="1000"/>
      <c r="M28" s="998"/>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row>
    <row r="29" spans="1:89" s="183" customFormat="1" ht="12.75">
      <c r="A29" s="182"/>
      <c r="B29" s="182"/>
      <c r="C29" s="182"/>
      <c r="D29" s="182"/>
      <c r="E29" s="1039"/>
      <c r="F29" s="1000"/>
      <c r="G29" s="1000"/>
      <c r="H29" s="1000"/>
      <c r="I29" s="1107" t="s">
        <v>187</v>
      </c>
      <c r="J29" s="1107"/>
      <c r="K29" s="1107"/>
      <c r="L29" s="1000"/>
      <c r="M29" s="998"/>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row>
    <row r="30" spans="1:89" s="183" customFormat="1" ht="12.75">
      <c r="A30" s="182"/>
      <c r="B30" s="182"/>
      <c r="C30" s="182"/>
      <c r="D30" s="182"/>
      <c r="E30" s="1039"/>
      <c r="F30" s="1000"/>
      <c r="G30" s="1000"/>
      <c r="H30" s="1000"/>
      <c r="I30" s="1000" t="s">
        <v>215</v>
      </c>
      <c r="J30" s="1000"/>
      <c r="K30" s="1000"/>
      <c r="L30" s="1000"/>
      <c r="M30" s="998"/>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row>
    <row r="31" spans="1:89" s="183" customFormat="1" ht="12.75">
      <c r="A31" s="182"/>
      <c r="B31" s="182"/>
      <c r="C31" s="182"/>
      <c r="D31" s="182"/>
      <c r="E31" s="1039"/>
      <c r="F31" s="1000"/>
      <c r="G31" s="1000"/>
      <c r="H31" s="1000"/>
      <c r="I31" s="193" t="s">
        <v>231</v>
      </c>
      <c r="J31" s="193" t="s">
        <v>232</v>
      </c>
      <c r="K31" s="193" t="s">
        <v>236</v>
      </c>
      <c r="L31" s="1000"/>
      <c r="M31" s="998"/>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row>
    <row r="32" spans="1:89" s="183" customFormat="1" ht="26.25" thickBot="1">
      <c r="A32" s="182"/>
      <c r="B32" s="182"/>
      <c r="C32" s="182"/>
      <c r="D32" s="182"/>
      <c r="E32" s="1040"/>
      <c r="F32" s="1001"/>
      <c r="G32" s="1001"/>
      <c r="H32" s="1001"/>
      <c r="I32" s="220" t="s">
        <v>216</v>
      </c>
      <c r="J32" s="220" t="s">
        <v>312</v>
      </c>
      <c r="K32" s="220" t="s">
        <v>4</v>
      </c>
      <c r="L32" s="1001"/>
      <c r="M32" s="999"/>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row>
    <row r="33" spans="1:93" ht="39" customHeight="1" thickBot="1">
      <c r="A33" s="978" t="s">
        <v>214</v>
      </c>
      <c r="B33" s="1011" t="s">
        <v>310</v>
      </c>
      <c r="C33" s="33" t="s">
        <v>2</v>
      </c>
      <c r="D33" s="561" t="s">
        <v>311</v>
      </c>
      <c r="E33" s="1071">
        <v>-1</v>
      </c>
      <c r="F33" s="1073"/>
      <c r="G33" s="1103"/>
      <c r="H33" s="1104"/>
      <c r="I33" s="1101" t="s">
        <v>214</v>
      </c>
      <c r="J33" s="1102"/>
      <c r="K33" s="510">
        <v>-1</v>
      </c>
      <c r="L33" s="1062"/>
      <c r="M33" s="1063"/>
      <c r="N33" s="58"/>
      <c r="O33" s="58"/>
      <c r="P33" s="58"/>
      <c r="Q33" s="58"/>
      <c r="CL33" s="59"/>
      <c r="CM33" s="59"/>
      <c r="CN33" s="59"/>
      <c r="CO33" s="59"/>
    </row>
    <row r="34" spans="1:93" ht="39" customHeight="1" thickBot="1">
      <c r="A34" s="979"/>
      <c r="B34" s="666"/>
      <c r="C34" s="47" t="s">
        <v>309</v>
      </c>
      <c r="D34" s="562" t="s">
        <v>61</v>
      </c>
      <c r="E34" s="1061"/>
      <c r="F34" s="1063"/>
      <c r="G34" s="1101" t="s">
        <v>214</v>
      </c>
      <c r="H34" s="1102"/>
      <c r="I34" s="1103"/>
      <c r="J34" s="1105"/>
      <c r="K34" s="1062"/>
      <c r="L34" s="1065"/>
      <c r="M34" s="1066"/>
      <c r="N34" s="58"/>
      <c r="O34" s="58"/>
      <c r="P34" s="58"/>
      <c r="Q34" s="58"/>
      <c r="CL34" s="59"/>
      <c r="CM34" s="59"/>
      <c r="CN34" s="59"/>
      <c r="CO34" s="59"/>
    </row>
    <row r="35" spans="1:93" ht="39" customHeight="1" thickBot="1">
      <c r="A35" s="980"/>
      <c r="B35" s="667"/>
      <c r="C35" s="45" t="s">
        <v>5</v>
      </c>
      <c r="D35" s="563" t="s">
        <v>274</v>
      </c>
      <c r="E35" s="1064"/>
      <c r="F35" s="1066"/>
      <c r="G35" s="1069" t="s">
        <v>5</v>
      </c>
      <c r="H35" s="1106"/>
      <c r="I35" s="1106"/>
      <c r="J35" s="1070"/>
      <c r="K35" s="1064"/>
      <c r="L35" s="1071">
        <v>-1</v>
      </c>
      <c r="M35" s="1073"/>
      <c r="N35" s="58"/>
      <c r="O35" s="58"/>
      <c r="P35" s="58"/>
      <c r="Q35" s="58"/>
      <c r="CL35" s="59"/>
      <c r="CM35" s="59"/>
      <c r="CN35" s="59"/>
      <c r="CO35" s="59"/>
    </row>
    <row r="36" spans="3:93" ht="13.5" thickBot="1">
      <c r="C36" s="39"/>
      <c r="D36" s="564"/>
      <c r="F36" s="59"/>
      <c r="L36" s="59"/>
      <c r="M36" s="80"/>
      <c r="N36" s="58"/>
      <c r="O36" s="58"/>
      <c r="P36" s="58"/>
      <c r="Q36" s="58"/>
      <c r="CL36" s="59"/>
      <c r="CM36" s="59"/>
      <c r="CN36" s="59"/>
      <c r="CO36" s="59"/>
    </row>
    <row r="37" spans="1:93" ht="12.75">
      <c r="A37" s="344" t="s">
        <v>441</v>
      </c>
      <c r="B37" s="58"/>
      <c r="C37" s="3"/>
      <c r="D37" s="3"/>
      <c r="E37" s="624" t="s">
        <v>447</v>
      </c>
      <c r="F37" s="877"/>
      <c r="G37" s="877"/>
      <c r="H37" s="877"/>
      <c r="I37" s="877"/>
      <c r="J37" s="877"/>
      <c r="K37" s="877"/>
      <c r="L37" s="877"/>
      <c r="M37" s="625"/>
      <c r="N37" s="58"/>
      <c r="O37" s="58"/>
      <c r="P37" s="58"/>
      <c r="Q37" s="58"/>
      <c r="CL37" s="59"/>
      <c r="CM37" s="59"/>
      <c r="CN37" s="59"/>
      <c r="CO37" s="59"/>
    </row>
    <row r="38" spans="1:93" ht="12.75">
      <c r="A38" s="58"/>
      <c r="B38" s="58"/>
      <c r="C38" s="3"/>
      <c r="D38" s="3"/>
      <c r="E38" s="878" t="s">
        <v>198</v>
      </c>
      <c r="F38" s="879"/>
      <c r="G38" s="879"/>
      <c r="H38" s="879"/>
      <c r="I38" s="879"/>
      <c r="J38" s="879"/>
      <c r="K38" s="879"/>
      <c r="L38" s="879"/>
      <c r="M38" s="880"/>
      <c r="N38" s="58"/>
      <c r="O38" s="58"/>
      <c r="P38" s="58"/>
      <c r="Q38" s="58"/>
      <c r="CL38" s="59"/>
      <c r="CM38" s="59"/>
      <c r="CN38" s="59"/>
      <c r="CO38" s="59"/>
    </row>
    <row r="39" spans="1:93" ht="12.75">
      <c r="A39" s="58"/>
      <c r="B39" s="58"/>
      <c r="C39" s="3"/>
      <c r="D39" s="3"/>
      <c r="E39" s="1005" t="s">
        <v>199</v>
      </c>
      <c r="F39" s="1007"/>
      <c r="G39" s="1007"/>
      <c r="H39" s="1007"/>
      <c r="I39" s="1007"/>
      <c r="J39" s="1007"/>
      <c r="K39" s="1007"/>
      <c r="L39" s="1007"/>
      <c r="M39" s="998" t="s">
        <v>200</v>
      </c>
      <c r="N39" s="58"/>
      <c r="O39" s="58"/>
      <c r="P39" s="58"/>
      <c r="Q39" s="58"/>
      <c r="CL39" s="59"/>
      <c r="CM39" s="59"/>
      <c r="CN39" s="59"/>
      <c r="CO39" s="59"/>
    </row>
    <row r="40" spans="1:93" ht="12.75">
      <c r="A40" s="58"/>
      <c r="B40" s="58"/>
      <c r="C40" s="3"/>
      <c r="D40" s="3"/>
      <c r="E40" s="1008" t="s">
        <v>157</v>
      </c>
      <c r="F40" s="1010"/>
      <c r="G40" s="1010"/>
      <c r="H40" s="1010"/>
      <c r="I40" s="1010"/>
      <c r="J40" s="1010"/>
      <c r="K40" s="1010"/>
      <c r="L40" s="1010"/>
      <c r="M40" s="998"/>
      <c r="N40" s="58"/>
      <c r="O40" s="58"/>
      <c r="P40" s="58"/>
      <c r="Q40" s="58"/>
      <c r="CL40" s="59"/>
      <c r="CM40" s="59"/>
      <c r="CN40" s="59"/>
      <c r="CO40" s="59"/>
    </row>
    <row r="41" spans="1:93" ht="12.75">
      <c r="A41" s="58"/>
      <c r="B41" s="58"/>
      <c r="C41" s="3"/>
      <c r="D41" s="3"/>
      <c r="E41" s="972" t="s">
        <v>158</v>
      </c>
      <c r="F41" s="974"/>
      <c r="G41" s="974"/>
      <c r="H41" s="974"/>
      <c r="I41" s="974"/>
      <c r="J41" s="974"/>
      <c r="K41" s="974"/>
      <c r="L41" s="974"/>
      <c r="M41" s="998"/>
      <c r="N41" s="58"/>
      <c r="O41" s="58"/>
      <c r="P41" s="58"/>
      <c r="Q41" s="58"/>
      <c r="CL41" s="59"/>
      <c r="CM41" s="59"/>
      <c r="CN41" s="59"/>
      <c r="CO41" s="59"/>
    </row>
    <row r="42" spans="1:93" ht="12.75">
      <c r="A42" s="58"/>
      <c r="B42" s="58"/>
      <c r="C42" s="3"/>
      <c r="D42" s="3"/>
      <c r="E42" s="194" t="s">
        <v>231</v>
      </c>
      <c r="F42" s="1110" t="s">
        <v>232</v>
      </c>
      <c r="G42" s="1110"/>
      <c r="H42" s="1110"/>
      <c r="I42" s="1110"/>
      <c r="J42" s="1110"/>
      <c r="K42" s="1110"/>
      <c r="L42" s="191" t="s">
        <v>5</v>
      </c>
      <c r="M42" s="998"/>
      <c r="N42" s="58"/>
      <c r="O42" s="58"/>
      <c r="P42" s="58"/>
      <c r="Q42" s="58"/>
      <c r="CL42" s="59"/>
      <c r="CM42" s="59"/>
      <c r="CN42" s="59"/>
      <c r="CO42" s="59"/>
    </row>
    <row r="43" spans="1:89" s="183" customFormat="1" ht="12.75">
      <c r="A43" s="182"/>
      <c r="B43" s="182"/>
      <c r="C43" s="182"/>
      <c r="D43" s="182"/>
      <c r="E43" s="1039" t="s">
        <v>3</v>
      </c>
      <c r="F43" s="1109" t="s">
        <v>4</v>
      </c>
      <c r="G43" s="1109"/>
      <c r="H43" s="1109"/>
      <c r="I43" s="1109"/>
      <c r="J43" s="1109"/>
      <c r="K43" s="1109"/>
      <c r="L43" s="1000" t="s">
        <v>237</v>
      </c>
      <c r="M43" s="998"/>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row>
    <row r="44" spans="1:89" s="183" customFormat="1" ht="12.75">
      <c r="A44" s="182"/>
      <c r="B44" s="182"/>
      <c r="C44" s="182"/>
      <c r="D44" s="182"/>
      <c r="E44" s="1039"/>
      <c r="F44" s="1107" t="s">
        <v>159</v>
      </c>
      <c r="G44" s="1107"/>
      <c r="H44" s="1107"/>
      <c r="I44" s="1107"/>
      <c r="J44" s="1107"/>
      <c r="K44" s="1107"/>
      <c r="L44" s="1000"/>
      <c r="M44" s="998"/>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row>
    <row r="45" spans="1:89" s="183" customFormat="1" ht="12.75">
      <c r="A45" s="182"/>
      <c r="B45" s="182"/>
      <c r="C45" s="182"/>
      <c r="D45" s="182"/>
      <c r="E45" s="1039"/>
      <c r="F45" s="1000" t="s">
        <v>160</v>
      </c>
      <c r="G45" s="1000"/>
      <c r="H45" s="1000"/>
      <c r="I45" s="1000"/>
      <c r="J45" s="1000"/>
      <c r="K45" s="1000"/>
      <c r="L45" s="1000"/>
      <c r="M45" s="998"/>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row>
    <row r="46" spans="1:89" s="183" customFormat="1" ht="12.75">
      <c r="A46" s="182"/>
      <c r="B46" s="182"/>
      <c r="C46" s="182"/>
      <c r="D46" s="182"/>
      <c r="E46" s="1039"/>
      <c r="F46" s="193" t="s">
        <v>231</v>
      </c>
      <c r="G46" s="1108" t="s">
        <v>232</v>
      </c>
      <c r="H46" s="1108"/>
      <c r="I46" s="1108"/>
      <c r="J46" s="1108"/>
      <c r="K46" s="1108"/>
      <c r="L46" s="1000"/>
      <c r="M46" s="998"/>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row>
    <row r="47" spans="1:89" s="183" customFormat="1" ht="12.75">
      <c r="A47" s="182"/>
      <c r="B47" s="182"/>
      <c r="C47" s="182"/>
      <c r="D47" s="182"/>
      <c r="E47" s="1039"/>
      <c r="F47" s="1000" t="s">
        <v>3</v>
      </c>
      <c r="G47" s="1109" t="s">
        <v>4</v>
      </c>
      <c r="H47" s="1109"/>
      <c r="I47" s="1109"/>
      <c r="J47" s="1109"/>
      <c r="K47" s="1109"/>
      <c r="L47" s="1000"/>
      <c r="M47" s="998"/>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row>
    <row r="48" spans="1:89" s="183" customFormat="1" ht="12.75">
      <c r="A48" s="182"/>
      <c r="B48" s="182"/>
      <c r="C48" s="182"/>
      <c r="D48" s="182"/>
      <c r="E48" s="1039"/>
      <c r="F48" s="1000"/>
      <c r="G48" s="1107" t="s">
        <v>294</v>
      </c>
      <c r="H48" s="1107"/>
      <c r="I48" s="1107"/>
      <c r="J48" s="1107"/>
      <c r="K48" s="1107"/>
      <c r="L48" s="1000"/>
      <c r="M48" s="998"/>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row>
    <row r="49" spans="1:89" s="183" customFormat="1" ht="12.75" customHeight="1">
      <c r="A49" s="182"/>
      <c r="B49" s="182"/>
      <c r="C49" s="182"/>
      <c r="D49" s="182"/>
      <c r="E49" s="1039"/>
      <c r="F49" s="1000"/>
      <c r="G49" s="1000" t="s">
        <v>179</v>
      </c>
      <c r="H49" s="1000"/>
      <c r="I49" s="1000"/>
      <c r="J49" s="1000"/>
      <c r="K49" s="1000"/>
      <c r="L49" s="1000"/>
      <c r="M49" s="998"/>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182"/>
      <c r="CK49" s="182"/>
    </row>
    <row r="50" spans="1:89" s="183" customFormat="1" ht="12.75">
      <c r="A50" s="182"/>
      <c r="B50" s="182"/>
      <c r="C50" s="182"/>
      <c r="D50" s="182"/>
      <c r="E50" s="1039"/>
      <c r="F50" s="1000"/>
      <c r="G50" s="193" t="s">
        <v>231</v>
      </c>
      <c r="H50" s="193" t="s">
        <v>232</v>
      </c>
      <c r="I50" s="1108" t="s">
        <v>236</v>
      </c>
      <c r="J50" s="1108"/>
      <c r="K50" s="1108"/>
      <c r="L50" s="1000"/>
      <c r="M50" s="998"/>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2"/>
      <c r="CC50" s="182"/>
      <c r="CD50" s="182"/>
      <c r="CE50" s="182"/>
      <c r="CF50" s="182"/>
      <c r="CG50" s="182"/>
      <c r="CH50" s="182"/>
      <c r="CI50" s="182"/>
      <c r="CJ50" s="182"/>
      <c r="CK50" s="182"/>
    </row>
    <row r="51" spans="1:89" s="183" customFormat="1" ht="12.75" customHeight="1">
      <c r="A51" s="182"/>
      <c r="B51" s="182"/>
      <c r="C51" s="182"/>
      <c r="D51" s="182"/>
      <c r="E51" s="1039"/>
      <c r="F51" s="1000"/>
      <c r="G51" s="1000" t="s">
        <v>3</v>
      </c>
      <c r="H51" s="1000" t="s">
        <v>180</v>
      </c>
      <c r="I51" s="1109" t="s">
        <v>4</v>
      </c>
      <c r="J51" s="1109"/>
      <c r="K51" s="1109"/>
      <c r="L51" s="1000"/>
      <c r="M51" s="998"/>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c r="CJ51" s="182"/>
      <c r="CK51" s="182"/>
    </row>
    <row r="52" spans="1:89" s="183" customFormat="1" ht="12.75">
      <c r="A52" s="182"/>
      <c r="B52" s="182"/>
      <c r="C52" s="182"/>
      <c r="D52" s="182"/>
      <c r="E52" s="1039"/>
      <c r="F52" s="1000"/>
      <c r="G52" s="1000"/>
      <c r="H52" s="1000"/>
      <c r="I52" s="1107" t="s">
        <v>187</v>
      </c>
      <c r="J52" s="1107"/>
      <c r="K52" s="1107"/>
      <c r="L52" s="1000"/>
      <c r="M52" s="998"/>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c r="CE52" s="182"/>
      <c r="CF52" s="182"/>
      <c r="CG52" s="182"/>
      <c r="CH52" s="182"/>
      <c r="CI52" s="182"/>
      <c r="CJ52" s="182"/>
      <c r="CK52" s="182"/>
    </row>
    <row r="53" spans="1:89" s="183" customFormat="1" ht="12.75" customHeight="1">
      <c r="A53" s="182"/>
      <c r="B53" s="182"/>
      <c r="C53" s="182"/>
      <c r="D53" s="182"/>
      <c r="E53" s="1039"/>
      <c r="F53" s="1000"/>
      <c r="G53" s="1000"/>
      <c r="H53" s="1000"/>
      <c r="I53" s="1000" t="s">
        <v>215</v>
      </c>
      <c r="J53" s="1000"/>
      <c r="K53" s="1000"/>
      <c r="L53" s="1000"/>
      <c r="M53" s="998"/>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row>
    <row r="54" spans="1:89" s="183" customFormat="1" ht="12.75">
      <c r="A54" s="182"/>
      <c r="B54" s="182"/>
      <c r="C54" s="182"/>
      <c r="D54" s="182"/>
      <c r="E54" s="1039"/>
      <c r="F54" s="1000"/>
      <c r="G54" s="1000"/>
      <c r="H54" s="1000"/>
      <c r="I54" s="193" t="s">
        <v>231</v>
      </c>
      <c r="J54" s="193" t="s">
        <v>232</v>
      </c>
      <c r="K54" s="193" t="s">
        <v>236</v>
      </c>
      <c r="L54" s="1000"/>
      <c r="M54" s="998"/>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row>
    <row r="55" spans="1:89" s="183" customFormat="1" ht="26.25" thickBot="1">
      <c r="A55" s="182"/>
      <c r="B55" s="182"/>
      <c r="C55" s="182"/>
      <c r="D55" s="182"/>
      <c r="E55" s="1040"/>
      <c r="F55" s="1001"/>
      <c r="G55" s="1001"/>
      <c r="H55" s="1001"/>
      <c r="I55" s="220" t="s">
        <v>216</v>
      </c>
      <c r="J55" s="220" t="s">
        <v>312</v>
      </c>
      <c r="K55" s="220" t="s">
        <v>4</v>
      </c>
      <c r="L55" s="1001"/>
      <c r="M55" s="999"/>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row>
    <row r="56" spans="1:93" ht="39" customHeight="1" thickBot="1">
      <c r="A56" s="978" t="s">
        <v>214</v>
      </c>
      <c r="B56" s="1011" t="s">
        <v>310</v>
      </c>
      <c r="C56" s="33" t="s">
        <v>2</v>
      </c>
      <c r="D56" s="561" t="s">
        <v>311</v>
      </c>
      <c r="E56" s="539">
        <v>35329</v>
      </c>
      <c r="F56" s="540">
        <v>2046</v>
      </c>
      <c r="G56" s="565"/>
      <c r="H56" s="566"/>
      <c r="I56" s="211">
        <v>1188</v>
      </c>
      <c r="J56" s="212">
        <v>1501</v>
      </c>
      <c r="K56" s="512">
        <v>33420</v>
      </c>
      <c r="L56" s="544"/>
      <c r="M56" s="545"/>
      <c r="N56" s="151">
        <f>SUM(E56:M56)</f>
        <v>73484</v>
      </c>
      <c r="O56" s="58"/>
      <c r="P56" s="58"/>
      <c r="Q56" s="58"/>
      <c r="CL56" s="59"/>
      <c r="CM56" s="59"/>
      <c r="CN56" s="59"/>
      <c r="CO56" s="59"/>
    </row>
    <row r="57" spans="1:93" ht="39" customHeight="1" thickBot="1">
      <c r="A57" s="979"/>
      <c r="B57" s="666"/>
      <c r="C57" s="47" t="s">
        <v>309</v>
      </c>
      <c r="D57" s="562" t="s">
        <v>61</v>
      </c>
      <c r="E57" s="541"/>
      <c r="F57" s="545"/>
      <c r="G57" s="211">
        <v>6267</v>
      </c>
      <c r="H57" s="212">
        <v>225</v>
      </c>
      <c r="I57" s="565"/>
      <c r="J57" s="567"/>
      <c r="K57" s="544"/>
      <c r="L57" s="546"/>
      <c r="M57" s="547"/>
      <c r="N57" s="151">
        <f>SUM(E57:M57)</f>
        <v>6492</v>
      </c>
      <c r="O57" s="58"/>
      <c r="P57" s="58"/>
      <c r="Q57" s="58"/>
      <c r="CL57" s="59"/>
      <c r="CM57" s="59"/>
      <c r="CN57" s="59"/>
      <c r="CO57" s="59"/>
    </row>
    <row r="58" spans="1:93" ht="39" customHeight="1" thickBot="1">
      <c r="A58" s="980"/>
      <c r="B58" s="667"/>
      <c r="C58" s="45" t="s">
        <v>5</v>
      </c>
      <c r="D58" s="563" t="s">
        <v>274</v>
      </c>
      <c r="E58" s="543"/>
      <c r="F58" s="549"/>
      <c r="G58" s="296">
        <v>0</v>
      </c>
      <c r="H58" s="419">
        <v>0</v>
      </c>
      <c r="I58" s="419">
        <v>0</v>
      </c>
      <c r="J58" s="340">
        <v>0</v>
      </c>
      <c r="K58" s="543"/>
      <c r="L58" s="539">
        <v>55</v>
      </c>
      <c r="M58" s="540">
        <v>19007</v>
      </c>
      <c r="N58" s="151">
        <f>SUM(E58:M58)</f>
        <v>19062</v>
      </c>
      <c r="O58" s="58"/>
      <c r="P58" s="58"/>
      <c r="Q58" s="58"/>
      <c r="CL58" s="59"/>
      <c r="CM58" s="59"/>
      <c r="CN58" s="59"/>
      <c r="CO58" s="59"/>
    </row>
    <row r="59" spans="5:14" ht="12.75">
      <c r="E59" s="151">
        <f aca="true" t="shared" si="0" ref="E59:M59">SUM(E56:E58)</f>
        <v>35329</v>
      </c>
      <c r="F59" s="151">
        <f t="shared" si="0"/>
        <v>2046</v>
      </c>
      <c r="G59" s="151">
        <f t="shared" si="0"/>
        <v>6267</v>
      </c>
      <c r="H59" s="151">
        <f t="shared" si="0"/>
        <v>225</v>
      </c>
      <c r="I59" s="151">
        <f t="shared" si="0"/>
        <v>1188</v>
      </c>
      <c r="J59" s="151">
        <f t="shared" si="0"/>
        <v>1501</v>
      </c>
      <c r="K59" s="151">
        <f t="shared" si="0"/>
        <v>33420</v>
      </c>
      <c r="L59" s="151">
        <f t="shared" si="0"/>
        <v>55</v>
      </c>
      <c r="M59" s="151">
        <f t="shared" si="0"/>
        <v>19007</v>
      </c>
      <c r="N59" s="151">
        <f>SUM(N56:N58)</f>
        <v>99038</v>
      </c>
    </row>
  </sheetData>
  <sheetProtection/>
  <mergeCells count="62">
    <mergeCell ref="E40:L40"/>
    <mergeCell ref="E41:L41"/>
    <mergeCell ref="M39:M55"/>
    <mergeCell ref="F42:K42"/>
    <mergeCell ref="E43:E55"/>
    <mergeCell ref="F43:K43"/>
    <mergeCell ref="L43:L55"/>
    <mergeCell ref="G47:K47"/>
    <mergeCell ref="G51:G55"/>
    <mergeCell ref="L20:L32"/>
    <mergeCell ref="M16:M32"/>
    <mergeCell ref="G25:K25"/>
    <mergeCell ref="G26:K26"/>
    <mergeCell ref="I27:K27"/>
    <mergeCell ref="I28:K28"/>
    <mergeCell ref="H28:H32"/>
    <mergeCell ref="G28:G32"/>
    <mergeCell ref="E16:L16"/>
    <mergeCell ref="J6:J7"/>
    <mergeCell ref="A11:M11"/>
    <mergeCell ref="E14:M14"/>
    <mergeCell ref="E15:M15"/>
    <mergeCell ref="E17:L17"/>
    <mergeCell ref="E18:L18"/>
    <mergeCell ref="F24:F32"/>
    <mergeCell ref="I29:K29"/>
    <mergeCell ref="F44:K44"/>
    <mergeCell ref="F45:K45"/>
    <mergeCell ref="G46:K46"/>
    <mergeCell ref="I52:K52"/>
    <mergeCell ref="I30:K30"/>
    <mergeCell ref="E37:M37"/>
    <mergeCell ref="E38:M38"/>
    <mergeCell ref="E39:L39"/>
    <mergeCell ref="A33:A35"/>
    <mergeCell ref="B33:B35"/>
    <mergeCell ref="I53:K53"/>
    <mergeCell ref="F19:K19"/>
    <mergeCell ref="F20:K20"/>
    <mergeCell ref="E20:E32"/>
    <mergeCell ref="F21:K21"/>
    <mergeCell ref="F22:K22"/>
    <mergeCell ref="G23:K23"/>
    <mergeCell ref="G24:K24"/>
    <mergeCell ref="A56:A58"/>
    <mergeCell ref="B56:B58"/>
    <mergeCell ref="G49:K49"/>
    <mergeCell ref="F47:F55"/>
    <mergeCell ref="G48:K48"/>
    <mergeCell ref="I50:K50"/>
    <mergeCell ref="H51:H55"/>
    <mergeCell ref="I51:K51"/>
    <mergeCell ref="E33:F33"/>
    <mergeCell ref="E34:F35"/>
    <mergeCell ref="L35:M35"/>
    <mergeCell ref="L33:M34"/>
    <mergeCell ref="K34:K35"/>
    <mergeCell ref="I33:J33"/>
    <mergeCell ref="G34:H34"/>
    <mergeCell ref="G33:H33"/>
    <mergeCell ref="I34:J34"/>
    <mergeCell ref="G35:J35"/>
  </mergeCells>
  <printOptions horizontalCentered="1" verticalCentered="1"/>
  <pageMargins left="0" right="0" top="0" bottom="0" header="0" footer="0"/>
  <pageSetup fitToHeight="1" fitToWidth="1" horizontalDpi="600" verticalDpi="6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CZ55"/>
  <sheetViews>
    <sheetView view="pageBreakPreview" zoomScale="75" zoomScaleSheetLayoutView="75" zoomScalePageLayoutView="0" workbookViewId="0" topLeftCell="A1">
      <selection activeCell="A1" sqref="A1"/>
    </sheetView>
  </sheetViews>
  <sheetFormatPr defaultColWidth="9.140625" defaultRowHeight="12.75"/>
  <cols>
    <col min="1" max="1" width="4.421875" style="59" customWidth="1"/>
    <col min="2" max="2" width="4.8515625" style="59" customWidth="1"/>
    <col min="3" max="3" width="8.28125" style="59" bestFit="1" customWidth="1"/>
    <col min="4" max="4" width="3.421875" style="59" customWidth="1"/>
    <col min="5" max="5" width="3.8515625" style="59" customWidth="1"/>
    <col min="6" max="6" width="5.421875" style="59" customWidth="1"/>
    <col min="7" max="7" width="4.00390625" style="59" customWidth="1"/>
    <col min="8" max="8" width="25.00390625" style="59" customWidth="1"/>
    <col min="9" max="9" width="14.7109375" style="59" customWidth="1"/>
    <col min="10" max="10" width="14.28125" style="59" customWidth="1"/>
    <col min="11" max="11" width="13.00390625" style="59" customWidth="1"/>
    <col min="12" max="12" width="12.7109375" style="59" customWidth="1"/>
    <col min="13" max="13" width="10.28125" style="39" customWidth="1"/>
    <col min="14" max="89" width="9.140625" style="58" customWidth="1"/>
    <col min="90" max="16384" width="9.140625" style="59" customWidth="1"/>
  </cols>
  <sheetData>
    <row r="1" spans="1:8" ht="12.75">
      <c r="A1" s="68" t="s">
        <v>440</v>
      </c>
      <c r="G1" s="81"/>
      <c r="H1" s="133"/>
    </row>
    <row r="2" spans="1:13" ht="12.75">
      <c r="A2" t="s">
        <v>327</v>
      </c>
      <c r="H2" s="73"/>
      <c r="I2" s="58"/>
      <c r="J2" s="58"/>
      <c r="K2" s="58"/>
      <c r="L2" s="58"/>
      <c r="M2" s="58"/>
    </row>
    <row r="3" spans="8:13" ht="12.75">
      <c r="H3" s="73"/>
      <c r="I3" s="58"/>
      <c r="J3" s="58"/>
      <c r="K3" s="58"/>
      <c r="L3" s="58"/>
      <c r="M3" s="58"/>
    </row>
    <row r="4" spans="11:28" ht="13.5" thickBot="1">
      <c r="K4" s="2"/>
      <c r="L4" s="58"/>
      <c r="M4" s="59"/>
      <c r="N4" s="3"/>
      <c r="P4" s="119"/>
      <c r="S4" s="200"/>
      <c r="T4" s="200"/>
      <c r="U4" s="200"/>
      <c r="V4" s="200"/>
      <c r="W4" s="200"/>
      <c r="X4" s="200"/>
      <c r="Y4" s="200"/>
      <c r="Z4" s="200"/>
      <c r="AA4" s="200"/>
      <c r="AB4" s="201"/>
    </row>
    <row r="5" spans="1:35" s="72" customFormat="1" ht="12.75">
      <c r="A5" s="69">
        <v>-1</v>
      </c>
      <c r="C5" s="69" t="s">
        <v>63</v>
      </c>
      <c r="D5" s="58"/>
      <c r="E5" s="58"/>
      <c r="F5" s="58"/>
      <c r="G5" s="58"/>
      <c r="H5" s="58"/>
      <c r="I5" s="405">
        <f>SUM(J47:M54)</f>
        <v>56437</v>
      </c>
      <c r="J5" s="405">
        <f>I5</f>
        <v>56437</v>
      </c>
      <c r="K5" s="405">
        <f>J5</f>
        <v>56437</v>
      </c>
      <c r="N5" s="84"/>
      <c r="O5" s="147"/>
      <c r="P5" s="147"/>
      <c r="Q5" s="147"/>
      <c r="R5" s="147"/>
      <c r="S5" s="110"/>
      <c r="T5" s="110"/>
      <c r="U5" s="110"/>
      <c r="V5" s="110"/>
      <c r="W5" s="110"/>
      <c r="X5" s="110"/>
      <c r="Y5" s="110"/>
      <c r="Z5" s="110"/>
      <c r="AA5" s="110"/>
      <c r="AB5" s="84"/>
      <c r="AC5" s="75"/>
      <c r="AD5" s="75"/>
      <c r="AE5" s="76"/>
      <c r="AF5" s="76"/>
      <c r="AG5" s="76"/>
      <c r="AH5" s="84"/>
      <c r="AI5" s="76"/>
    </row>
    <row r="6" spans="1:104" s="81" customFormat="1" ht="12.75">
      <c r="A6" s="81">
        <v>101</v>
      </c>
      <c r="C6" s="66" t="s">
        <v>179</v>
      </c>
      <c r="D6" s="58"/>
      <c r="E6" s="58"/>
      <c r="F6" s="58"/>
      <c r="G6" s="58"/>
      <c r="H6" s="58"/>
      <c r="I6" s="414">
        <f>SUM(I47)</f>
        <v>6267</v>
      </c>
      <c r="J6" s="414">
        <f>I6</f>
        <v>6267</v>
      </c>
      <c r="K6" s="1118">
        <f>SUM(I6:I12)</f>
        <v>42601</v>
      </c>
      <c r="N6" s="84"/>
      <c r="O6" s="147"/>
      <c r="P6" s="147"/>
      <c r="Q6" s="147"/>
      <c r="R6" s="147"/>
      <c r="S6" s="84"/>
      <c r="T6" s="84"/>
      <c r="U6" s="84"/>
      <c r="V6" s="84"/>
      <c r="W6" s="84"/>
      <c r="X6" s="84"/>
      <c r="Y6" s="84"/>
      <c r="Z6" s="84"/>
      <c r="AA6" s="84"/>
      <c r="AB6" s="110"/>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row>
    <row r="7" spans="1:104" s="81" customFormat="1" ht="12.75">
      <c r="A7" s="81">
        <v>201</v>
      </c>
      <c r="C7" s="66" t="s">
        <v>332</v>
      </c>
      <c r="D7" s="58"/>
      <c r="E7" s="58"/>
      <c r="F7" s="58"/>
      <c r="G7" s="58"/>
      <c r="H7" s="58"/>
      <c r="I7" s="400">
        <f>SUM(I49)</f>
        <v>16971</v>
      </c>
      <c r="J7" s="1129">
        <f>SUM(I7:I11)</f>
        <v>36109</v>
      </c>
      <c r="K7" s="1119"/>
      <c r="N7" s="84"/>
      <c r="O7" s="147"/>
      <c r="P7" s="147"/>
      <c r="Q7" s="147"/>
      <c r="R7" s="147"/>
      <c r="S7" s="84"/>
      <c r="T7" s="84"/>
      <c r="U7" s="84"/>
      <c r="V7" s="84"/>
      <c r="W7" s="84"/>
      <c r="X7" s="84"/>
      <c r="Y7" s="84"/>
      <c r="Z7" s="84"/>
      <c r="AA7" s="84"/>
      <c r="AB7" s="110"/>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row>
    <row r="8" spans="1:104" s="81" customFormat="1" ht="12.75">
      <c r="A8" s="81">
        <v>202</v>
      </c>
      <c r="C8" s="66" t="s">
        <v>329</v>
      </c>
      <c r="D8" s="58"/>
      <c r="E8" s="58"/>
      <c r="F8" s="58"/>
      <c r="G8" s="58"/>
      <c r="H8" s="58"/>
      <c r="I8" s="400">
        <f>SUM(I50)</f>
        <v>11115</v>
      </c>
      <c r="J8" s="1098"/>
      <c r="K8" s="1119"/>
      <c r="N8" s="84"/>
      <c r="O8" s="84"/>
      <c r="P8" s="147"/>
      <c r="Q8" s="147"/>
      <c r="R8" s="147"/>
      <c r="S8" s="84"/>
      <c r="T8" s="84"/>
      <c r="U8" s="84"/>
      <c r="V8" s="84"/>
      <c r="W8" s="84"/>
      <c r="X8" s="84"/>
      <c r="Y8" s="84"/>
      <c r="Z8" s="84"/>
      <c r="AA8" s="84"/>
      <c r="AB8" s="13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row>
    <row r="9" spans="1:104" s="81" customFormat="1" ht="12.75">
      <c r="A9" s="81">
        <v>203</v>
      </c>
      <c r="C9" s="66" t="s">
        <v>333</v>
      </c>
      <c r="D9" s="58"/>
      <c r="E9" s="58"/>
      <c r="F9" s="58"/>
      <c r="G9" s="58"/>
      <c r="H9" s="58"/>
      <c r="I9" s="400">
        <f>SUM(I51)</f>
        <v>3782</v>
      </c>
      <c r="J9" s="1098"/>
      <c r="K9" s="1119"/>
      <c r="N9" s="84"/>
      <c r="O9" s="147"/>
      <c r="P9" s="147"/>
      <c r="Q9" s="147"/>
      <c r="R9" s="147"/>
      <c r="S9" s="84"/>
      <c r="T9" s="84"/>
      <c r="U9" s="84"/>
      <c r="V9" s="84"/>
      <c r="W9" s="84"/>
      <c r="X9" s="84"/>
      <c r="Y9" s="84"/>
      <c r="Z9" s="84"/>
      <c r="AA9" s="84"/>
      <c r="AB9" s="13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row>
    <row r="10" spans="1:104" s="81" customFormat="1" ht="12.75">
      <c r="A10" s="81">
        <v>204</v>
      </c>
      <c r="C10" s="66" t="s">
        <v>330</v>
      </c>
      <c r="D10" s="58"/>
      <c r="E10" s="58"/>
      <c r="F10" s="58"/>
      <c r="G10" s="58"/>
      <c r="H10" s="58"/>
      <c r="I10" s="400">
        <f>SUM(I52)</f>
        <v>1661</v>
      </c>
      <c r="J10" s="1098"/>
      <c r="K10" s="1119"/>
      <c r="N10" s="84"/>
      <c r="O10" s="147"/>
      <c r="P10" s="147"/>
      <c r="Q10" s="147"/>
      <c r="R10" s="147"/>
      <c r="S10" s="84"/>
      <c r="T10" s="84"/>
      <c r="U10" s="84"/>
      <c r="V10" s="84"/>
      <c r="W10" s="84"/>
      <c r="X10" s="84"/>
      <c r="Y10" s="84"/>
      <c r="Z10" s="84"/>
      <c r="AA10" s="84"/>
      <c r="AB10" s="13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row>
    <row r="11" spans="1:104" s="81" customFormat="1" ht="12.75">
      <c r="A11" s="81">
        <v>209</v>
      </c>
      <c r="C11" s="66" t="s">
        <v>331</v>
      </c>
      <c r="D11" s="58"/>
      <c r="E11" s="58"/>
      <c r="F11" s="58"/>
      <c r="G11" s="58"/>
      <c r="H11" s="58"/>
      <c r="I11" s="401">
        <f>SUM(I53)</f>
        <v>2580</v>
      </c>
      <c r="J11" s="1099"/>
      <c r="K11" s="1119"/>
      <c r="N11" s="84"/>
      <c r="O11" s="147"/>
      <c r="P11" s="147"/>
      <c r="Q11" s="147"/>
      <c r="R11" s="147"/>
      <c r="S11" s="84"/>
      <c r="T11" s="84"/>
      <c r="U11" s="84"/>
      <c r="V11" s="84"/>
      <c r="W11" s="84"/>
      <c r="X11" s="84"/>
      <c r="Y11" s="84"/>
      <c r="Z11" s="84"/>
      <c r="AA11" s="84"/>
      <c r="AB11" s="13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row>
    <row r="12" spans="1:104" s="81" customFormat="1" ht="12.75">
      <c r="A12" s="81">
        <v>901</v>
      </c>
      <c r="C12" s="66" t="s">
        <v>328</v>
      </c>
      <c r="D12" s="58"/>
      <c r="E12" s="58"/>
      <c r="F12" s="58"/>
      <c r="G12" s="58"/>
      <c r="H12" s="58"/>
      <c r="I12" s="415">
        <f>SUM(I48)</f>
        <v>225</v>
      </c>
      <c r="J12" s="402">
        <f>I12</f>
        <v>225</v>
      </c>
      <c r="K12" s="1120"/>
      <c r="N12" s="84"/>
      <c r="O12" s="147"/>
      <c r="P12" s="147"/>
      <c r="Q12" s="147"/>
      <c r="R12" s="147"/>
      <c r="S12" s="84"/>
      <c r="T12" s="84"/>
      <c r="U12" s="84"/>
      <c r="V12" s="84"/>
      <c r="W12" s="84"/>
      <c r="X12" s="84"/>
      <c r="Y12" s="84"/>
      <c r="Z12" s="84"/>
      <c r="AA12" s="84"/>
      <c r="AB12" s="13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row>
    <row r="13" spans="1:104" s="81" customFormat="1" ht="13.5" thickBot="1">
      <c r="A13" s="71" t="s">
        <v>5</v>
      </c>
      <c r="C13" s="69" t="s">
        <v>64</v>
      </c>
      <c r="D13" s="129"/>
      <c r="E13" s="129"/>
      <c r="F13" s="129"/>
      <c r="G13" s="129"/>
      <c r="H13" s="129"/>
      <c r="I13" s="403">
        <f>SUM(I54)</f>
        <v>0</v>
      </c>
      <c r="J13" s="403">
        <f>I13</f>
        <v>0</v>
      </c>
      <c r="K13" s="404">
        <f>J13</f>
        <v>0</v>
      </c>
      <c r="N13" s="84"/>
      <c r="O13" s="147"/>
      <c r="P13" s="147"/>
      <c r="Q13" s="147"/>
      <c r="R13" s="147"/>
      <c r="S13" s="84"/>
      <c r="T13" s="84"/>
      <c r="U13" s="84"/>
      <c r="V13" s="84"/>
      <c r="W13" s="84"/>
      <c r="X13" s="84"/>
      <c r="Y13" s="84"/>
      <c r="Z13" s="84"/>
      <c r="AA13" s="84"/>
      <c r="AB13" s="13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row>
    <row r="14" spans="1:104" s="81" customFormat="1" ht="13.5" thickBot="1">
      <c r="A14" s="59"/>
      <c r="B14" s="59"/>
      <c r="C14" s="59"/>
      <c r="D14" s="58"/>
      <c r="E14" s="58"/>
      <c r="F14" s="58"/>
      <c r="G14" s="58"/>
      <c r="H14" s="58"/>
      <c r="I14" s="77"/>
      <c r="J14" s="59"/>
      <c r="K14" s="79">
        <f>SUM(K5:K13)</f>
        <v>99038</v>
      </c>
      <c r="N14" s="84"/>
      <c r="O14" s="147"/>
      <c r="P14" s="147"/>
      <c r="Q14" s="147"/>
      <c r="R14" s="147"/>
      <c r="S14" s="84"/>
      <c r="T14" s="84"/>
      <c r="U14" s="84"/>
      <c r="V14" s="84"/>
      <c r="W14" s="84"/>
      <c r="X14" s="84"/>
      <c r="Y14" s="84"/>
      <c r="Z14" s="84"/>
      <c r="AA14" s="84"/>
      <c r="AB14" s="13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row>
    <row r="15" spans="1:20" s="72" customFormat="1" ht="14.25" thickBot="1" thickTop="1">
      <c r="A15" s="71"/>
      <c r="B15" s="128"/>
      <c r="C15" s="128"/>
      <c r="D15" s="128"/>
      <c r="E15" s="128"/>
      <c r="F15" s="128"/>
      <c r="G15" s="128"/>
      <c r="H15" s="128"/>
      <c r="N15" s="75"/>
      <c r="O15" s="76"/>
      <c r="P15" s="76"/>
      <c r="Q15" s="76"/>
      <c r="R15" s="76"/>
      <c r="S15" s="76"/>
      <c r="T15" s="76"/>
    </row>
    <row r="16" spans="1:13" ht="12.75">
      <c r="A16" s="68" t="s">
        <v>440</v>
      </c>
      <c r="B16" s="58"/>
      <c r="C16" s="58"/>
      <c r="D16" s="58"/>
      <c r="E16" s="58"/>
      <c r="F16" s="58"/>
      <c r="G16" s="58"/>
      <c r="H16" s="58"/>
      <c r="I16" s="699" t="s">
        <v>447</v>
      </c>
      <c r="J16" s="700"/>
      <c r="K16" s="700"/>
      <c r="L16" s="700"/>
      <c r="M16" s="701"/>
    </row>
    <row r="17" spans="1:13" ht="12.75">
      <c r="A17" s="58"/>
      <c r="B17" s="58"/>
      <c r="C17" s="58"/>
      <c r="D17" s="58"/>
      <c r="E17" s="58"/>
      <c r="F17" s="58"/>
      <c r="G17" s="58"/>
      <c r="H17" s="58"/>
      <c r="I17" s="631" t="s">
        <v>198</v>
      </c>
      <c r="J17" s="1045"/>
      <c r="K17" s="1045"/>
      <c r="L17" s="1045"/>
      <c r="M17" s="632"/>
    </row>
    <row r="18" spans="1:13" ht="12.75">
      <c r="A18" s="58"/>
      <c r="B18" s="58"/>
      <c r="C18" s="58"/>
      <c r="D18" s="58"/>
      <c r="E18" s="58"/>
      <c r="F18" s="58"/>
      <c r="G18" s="58"/>
      <c r="H18" s="58"/>
      <c r="I18" s="1046" t="s">
        <v>199</v>
      </c>
      <c r="J18" s="1047"/>
      <c r="K18" s="1047"/>
      <c r="L18" s="1006"/>
      <c r="M18" s="998" t="s">
        <v>200</v>
      </c>
    </row>
    <row r="19" spans="1:13" ht="12.75">
      <c r="A19" s="58"/>
      <c r="B19" s="58"/>
      <c r="C19" s="58"/>
      <c r="D19" s="58"/>
      <c r="E19" s="58"/>
      <c r="F19" s="58"/>
      <c r="G19" s="58"/>
      <c r="H19" s="58"/>
      <c r="I19" s="1124" t="s">
        <v>157</v>
      </c>
      <c r="J19" s="1125"/>
      <c r="K19" s="1125"/>
      <c r="L19" s="1126"/>
      <c r="M19" s="998"/>
    </row>
    <row r="20" spans="1:13" ht="12.75">
      <c r="A20" s="58"/>
      <c r="B20" s="58"/>
      <c r="C20" s="58"/>
      <c r="D20" s="58"/>
      <c r="E20" s="58"/>
      <c r="F20" s="58"/>
      <c r="G20" s="58"/>
      <c r="H20" s="58"/>
      <c r="I20" s="1037" t="s">
        <v>158</v>
      </c>
      <c r="J20" s="1038"/>
      <c r="K20" s="1038"/>
      <c r="L20" s="973"/>
      <c r="M20" s="998"/>
    </row>
    <row r="21" spans="1:13" ht="12.75">
      <c r="A21" s="58"/>
      <c r="B21" s="58"/>
      <c r="C21" s="58"/>
      <c r="D21" s="58"/>
      <c r="E21" s="58"/>
      <c r="F21" s="58"/>
      <c r="G21" s="58"/>
      <c r="H21" s="58"/>
      <c r="I21" s="957" t="s">
        <v>232</v>
      </c>
      <c r="J21" s="960"/>
      <c r="K21" s="255" t="s">
        <v>231</v>
      </c>
      <c r="L21" s="191" t="s">
        <v>5</v>
      </c>
      <c r="M21" s="998"/>
    </row>
    <row r="22" spans="1:89" s="183" customFormat="1" ht="12.75">
      <c r="A22" s="182"/>
      <c r="B22" s="182"/>
      <c r="C22" s="182"/>
      <c r="D22" s="182"/>
      <c r="E22" s="182"/>
      <c r="F22" s="182"/>
      <c r="G22" s="182"/>
      <c r="H22" s="182"/>
      <c r="I22" s="1127" t="s">
        <v>4</v>
      </c>
      <c r="J22" s="965"/>
      <c r="K22" s="1000" t="s">
        <v>3</v>
      </c>
      <c r="L22" s="1000" t="s">
        <v>237</v>
      </c>
      <c r="M22" s="998"/>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row>
    <row r="23" spans="1:89" s="183" customFormat="1" ht="12.75">
      <c r="A23" s="182"/>
      <c r="B23" s="182"/>
      <c r="C23" s="182"/>
      <c r="D23" s="182"/>
      <c r="E23" s="182"/>
      <c r="F23" s="182"/>
      <c r="G23" s="182"/>
      <c r="H23" s="182"/>
      <c r="I23" s="1128" t="s">
        <v>159</v>
      </c>
      <c r="J23" s="968"/>
      <c r="K23" s="1000"/>
      <c r="L23" s="1000"/>
      <c r="M23" s="998"/>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row>
    <row r="24" spans="1:89" s="183" customFormat="1" ht="25.5" customHeight="1">
      <c r="A24" s="182"/>
      <c r="B24" s="182"/>
      <c r="C24" s="182"/>
      <c r="D24" s="182"/>
      <c r="E24" s="182"/>
      <c r="F24" s="182"/>
      <c r="G24" s="182"/>
      <c r="H24" s="182"/>
      <c r="I24" s="954" t="s">
        <v>160</v>
      </c>
      <c r="J24" s="956"/>
      <c r="K24" s="1000"/>
      <c r="L24" s="1000"/>
      <c r="M24" s="998"/>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row>
    <row r="25" spans="1:89" s="183" customFormat="1" ht="12.75">
      <c r="A25" s="182"/>
      <c r="B25" s="182"/>
      <c r="C25" s="182"/>
      <c r="D25" s="182"/>
      <c r="E25" s="182"/>
      <c r="F25" s="182"/>
      <c r="G25" s="182"/>
      <c r="H25" s="182"/>
      <c r="I25" s="266" t="s">
        <v>232</v>
      </c>
      <c r="J25" s="198" t="s">
        <v>231</v>
      </c>
      <c r="K25" s="1000"/>
      <c r="L25" s="1000"/>
      <c r="M25" s="998"/>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row>
    <row r="26" spans="1:89" s="183" customFormat="1" ht="13.5" thickBot="1">
      <c r="A26" s="182"/>
      <c r="B26" s="182"/>
      <c r="C26" s="182"/>
      <c r="D26" s="182"/>
      <c r="E26" s="182"/>
      <c r="F26" s="182"/>
      <c r="G26" s="182"/>
      <c r="H26" s="182"/>
      <c r="I26" s="256" t="s">
        <v>4</v>
      </c>
      <c r="J26" s="199" t="s">
        <v>3</v>
      </c>
      <c r="K26" s="1000"/>
      <c r="L26" s="1000"/>
      <c r="M26" s="999"/>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row>
    <row r="27" spans="1:13" ht="16.5" customHeight="1" thickBot="1">
      <c r="A27" s="1112" t="s">
        <v>294</v>
      </c>
      <c r="B27" s="1116" t="s">
        <v>179</v>
      </c>
      <c r="C27" s="35">
        <v>1</v>
      </c>
      <c r="D27" s="35" t="s">
        <v>3</v>
      </c>
      <c r="E27" s="155"/>
      <c r="F27" s="156"/>
      <c r="G27" s="35"/>
      <c r="H27" s="34"/>
      <c r="I27" s="412">
        <v>101</v>
      </c>
      <c r="J27" s="1061"/>
      <c r="K27" s="1062"/>
      <c r="L27" s="1062"/>
      <c r="M27" s="1063"/>
    </row>
    <row r="28" spans="1:13" ht="15.75" customHeight="1" thickBot="1">
      <c r="A28" s="1113"/>
      <c r="B28" s="789"/>
      <c r="C28" s="14">
        <v>2</v>
      </c>
      <c r="D28" s="15" t="s">
        <v>180</v>
      </c>
      <c r="E28" s="135"/>
      <c r="F28" s="53"/>
      <c r="G28" s="14"/>
      <c r="H28" s="15"/>
      <c r="I28" s="158">
        <v>901</v>
      </c>
      <c r="J28" s="1130"/>
      <c r="K28" s="1131"/>
      <c r="L28" s="1131"/>
      <c r="M28" s="1132"/>
    </row>
    <row r="29" spans="1:13" ht="31.5" customHeight="1">
      <c r="A29" s="1113"/>
      <c r="B29" s="789"/>
      <c r="C29" s="833">
        <v>3</v>
      </c>
      <c r="D29" s="1121" t="s">
        <v>4</v>
      </c>
      <c r="E29" s="869" t="s">
        <v>178</v>
      </c>
      <c r="F29" s="665" t="s">
        <v>182</v>
      </c>
      <c r="G29" s="14">
        <v>1</v>
      </c>
      <c r="H29" s="11" t="s">
        <v>183</v>
      </c>
      <c r="I29" s="177">
        <v>201</v>
      </c>
      <c r="J29" s="1130"/>
      <c r="K29" s="1131"/>
      <c r="L29" s="1131"/>
      <c r="M29" s="1132"/>
    </row>
    <row r="30" spans="1:13" ht="15.75" customHeight="1">
      <c r="A30" s="1113"/>
      <c r="B30" s="789"/>
      <c r="C30" s="834"/>
      <c r="D30" s="1122"/>
      <c r="E30" s="870"/>
      <c r="F30" s="666"/>
      <c r="G30" s="14">
        <v>2</v>
      </c>
      <c r="H30" s="15" t="s">
        <v>156</v>
      </c>
      <c r="I30" s="172">
        <v>202</v>
      </c>
      <c r="J30" s="1130"/>
      <c r="K30" s="1131"/>
      <c r="L30" s="1131"/>
      <c r="M30" s="1132"/>
    </row>
    <row r="31" spans="1:13" ht="15.75" customHeight="1">
      <c r="A31" s="1113"/>
      <c r="B31" s="789"/>
      <c r="C31" s="834"/>
      <c r="D31" s="1122"/>
      <c r="E31" s="870"/>
      <c r="F31" s="666"/>
      <c r="G31" s="14">
        <v>3</v>
      </c>
      <c r="H31" s="15" t="s">
        <v>184</v>
      </c>
      <c r="I31" s="172">
        <v>203</v>
      </c>
      <c r="J31" s="1130"/>
      <c r="K31" s="1131"/>
      <c r="L31" s="1131"/>
      <c r="M31" s="1132"/>
    </row>
    <row r="32" spans="1:13" ht="15.75" customHeight="1">
      <c r="A32" s="1113"/>
      <c r="B32" s="789"/>
      <c r="C32" s="834"/>
      <c r="D32" s="1122"/>
      <c r="E32" s="870"/>
      <c r="F32" s="666"/>
      <c r="G32" s="14">
        <v>4</v>
      </c>
      <c r="H32" s="15" t="s">
        <v>185</v>
      </c>
      <c r="I32" s="172">
        <v>204</v>
      </c>
      <c r="J32" s="1130"/>
      <c r="K32" s="1131"/>
      <c r="L32" s="1131"/>
      <c r="M32" s="1132"/>
    </row>
    <row r="33" spans="1:13" ht="15.75" customHeight="1" thickBot="1">
      <c r="A33" s="1114"/>
      <c r="B33" s="665"/>
      <c r="C33" s="835"/>
      <c r="D33" s="1123"/>
      <c r="E33" s="871"/>
      <c r="F33" s="876"/>
      <c r="G33" s="14">
        <v>5</v>
      </c>
      <c r="H33" s="150" t="s">
        <v>186</v>
      </c>
      <c r="I33" s="172">
        <v>209</v>
      </c>
      <c r="J33" s="1064"/>
      <c r="K33" s="1065"/>
      <c r="L33" s="1065"/>
      <c r="M33" s="1066"/>
    </row>
    <row r="34" spans="1:13" ht="15.75" customHeight="1" thickBot="1">
      <c r="A34" s="1115"/>
      <c r="B34" s="1117"/>
      <c r="C34" s="267" t="s">
        <v>245</v>
      </c>
      <c r="D34" s="267" t="s">
        <v>75</v>
      </c>
      <c r="E34" s="269"/>
      <c r="F34" s="268"/>
      <c r="G34" s="9"/>
      <c r="H34" s="120"/>
      <c r="I34" s="224" t="s">
        <v>5</v>
      </c>
      <c r="J34" s="1071">
        <v>-1</v>
      </c>
      <c r="K34" s="1072"/>
      <c r="L34" s="1072"/>
      <c r="M34" s="1073"/>
    </row>
    <row r="35" ht="13.5" thickBot="1"/>
    <row r="36" spans="1:13" ht="12.75">
      <c r="A36" s="68" t="s">
        <v>440</v>
      </c>
      <c r="B36" s="58"/>
      <c r="C36" s="58"/>
      <c r="D36" s="58"/>
      <c r="E36" s="58"/>
      <c r="F36" s="58"/>
      <c r="G36" s="58"/>
      <c r="H36" s="58"/>
      <c r="I36" s="699" t="s">
        <v>447</v>
      </c>
      <c r="J36" s="700"/>
      <c r="K36" s="700"/>
      <c r="L36" s="700"/>
      <c r="M36" s="701"/>
    </row>
    <row r="37" spans="1:13" ht="12.75">
      <c r="A37" s="58"/>
      <c r="B37" s="58"/>
      <c r="C37" s="58"/>
      <c r="D37" s="58"/>
      <c r="E37" s="58"/>
      <c r="F37" s="58"/>
      <c r="G37" s="58"/>
      <c r="H37" s="58"/>
      <c r="I37" s="631" t="s">
        <v>198</v>
      </c>
      <c r="J37" s="1045"/>
      <c r="K37" s="1045"/>
      <c r="L37" s="1045"/>
      <c r="M37" s="632"/>
    </row>
    <row r="38" spans="1:13" ht="12.75">
      <c r="A38" s="58"/>
      <c r="B38" s="58"/>
      <c r="C38" s="58"/>
      <c r="D38" s="58"/>
      <c r="E38" s="58"/>
      <c r="F38" s="58"/>
      <c r="G38" s="58"/>
      <c r="H38" s="58"/>
      <c r="I38" s="1046" t="s">
        <v>199</v>
      </c>
      <c r="J38" s="1047"/>
      <c r="K38" s="1047"/>
      <c r="L38" s="1006"/>
      <c r="M38" s="998" t="s">
        <v>200</v>
      </c>
    </row>
    <row r="39" spans="1:13" ht="12.75">
      <c r="A39" s="58"/>
      <c r="B39" s="58"/>
      <c r="C39" s="58"/>
      <c r="D39" s="58"/>
      <c r="E39" s="58"/>
      <c r="F39" s="58"/>
      <c r="G39" s="58"/>
      <c r="H39" s="58"/>
      <c r="I39" s="1124" t="s">
        <v>157</v>
      </c>
      <c r="J39" s="1125"/>
      <c r="K39" s="1125"/>
      <c r="L39" s="1126"/>
      <c r="M39" s="998"/>
    </row>
    <row r="40" spans="1:13" ht="12.75">
      <c r="A40" s="58"/>
      <c r="B40" s="58"/>
      <c r="C40" s="58"/>
      <c r="D40" s="58"/>
      <c r="E40" s="58"/>
      <c r="F40" s="58"/>
      <c r="G40" s="58"/>
      <c r="H40" s="58"/>
      <c r="I40" s="1037" t="s">
        <v>158</v>
      </c>
      <c r="J40" s="1038"/>
      <c r="K40" s="1038"/>
      <c r="L40" s="973"/>
      <c r="M40" s="998"/>
    </row>
    <row r="41" spans="1:13" ht="12.75">
      <c r="A41" s="58"/>
      <c r="B41" s="58"/>
      <c r="C41" s="58"/>
      <c r="D41" s="58"/>
      <c r="E41" s="58"/>
      <c r="F41" s="58"/>
      <c r="G41" s="58"/>
      <c r="H41" s="58"/>
      <c r="I41" s="957" t="s">
        <v>232</v>
      </c>
      <c r="J41" s="960"/>
      <c r="K41" s="255" t="s">
        <v>231</v>
      </c>
      <c r="L41" s="191" t="s">
        <v>5</v>
      </c>
      <c r="M41" s="998"/>
    </row>
    <row r="42" spans="1:89" s="183" customFormat="1" ht="12.75">
      <c r="A42" s="182"/>
      <c r="B42" s="182"/>
      <c r="C42" s="182"/>
      <c r="D42" s="182"/>
      <c r="E42" s="182"/>
      <c r="F42" s="182"/>
      <c r="G42" s="182"/>
      <c r="H42" s="182"/>
      <c r="I42" s="1127" t="s">
        <v>4</v>
      </c>
      <c r="J42" s="965"/>
      <c r="K42" s="1000" t="s">
        <v>3</v>
      </c>
      <c r="L42" s="1000" t="s">
        <v>237</v>
      </c>
      <c r="M42" s="998"/>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row>
    <row r="43" spans="1:89" s="183" customFormat="1" ht="12.75">
      <c r="A43" s="182"/>
      <c r="B43" s="182"/>
      <c r="C43" s="182"/>
      <c r="D43" s="182"/>
      <c r="E43" s="182"/>
      <c r="F43" s="182"/>
      <c r="G43" s="182"/>
      <c r="H43" s="182"/>
      <c r="I43" s="1128" t="s">
        <v>159</v>
      </c>
      <c r="J43" s="968"/>
      <c r="K43" s="1000"/>
      <c r="L43" s="1000"/>
      <c r="M43" s="998"/>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row>
    <row r="44" spans="1:89" s="183" customFormat="1" ht="25.5" customHeight="1">
      <c r="A44" s="182"/>
      <c r="B44" s="182"/>
      <c r="C44" s="182"/>
      <c r="D44" s="182"/>
      <c r="E44" s="182"/>
      <c r="F44" s="182"/>
      <c r="G44" s="182"/>
      <c r="H44" s="182"/>
      <c r="I44" s="954" t="s">
        <v>160</v>
      </c>
      <c r="J44" s="956"/>
      <c r="K44" s="1000"/>
      <c r="L44" s="1000"/>
      <c r="M44" s="998"/>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row>
    <row r="45" spans="1:89" s="183" customFormat="1" ht="12.75">
      <c r="A45" s="182"/>
      <c r="B45" s="182"/>
      <c r="C45" s="182"/>
      <c r="D45" s="182"/>
      <c r="E45" s="182"/>
      <c r="F45" s="182"/>
      <c r="G45" s="182"/>
      <c r="H45" s="182"/>
      <c r="I45" s="266" t="s">
        <v>232</v>
      </c>
      <c r="J45" s="198" t="s">
        <v>231</v>
      </c>
      <c r="K45" s="1000"/>
      <c r="L45" s="1000"/>
      <c r="M45" s="998"/>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row>
    <row r="46" spans="1:89" s="183" customFormat="1" ht="13.5" thickBot="1">
      <c r="A46" s="182"/>
      <c r="B46" s="182"/>
      <c r="C46" s="182"/>
      <c r="D46" s="182"/>
      <c r="E46" s="182"/>
      <c r="F46" s="182"/>
      <c r="G46" s="182"/>
      <c r="H46" s="182"/>
      <c r="I46" s="256" t="s">
        <v>4</v>
      </c>
      <c r="J46" s="199" t="s">
        <v>3</v>
      </c>
      <c r="K46" s="1000"/>
      <c r="L46" s="1000"/>
      <c r="M46" s="999"/>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row>
    <row r="47" spans="1:14" ht="16.5" customHeight="1" thickBot="1">
      <c r="A47" s="1112" t="s">
        <v>294</v>
      </c>
      <c r="B47" s="1116" t="s">
        <v>179</v>
      </c>
      <c r="C47" s="35">
        <v>1</v>
      </c>
      <c r="D47" s="35" t="s">
        <v>3</v>
      </c>
      <c r="E47" s="155"/>
      <c r="F47" s="156"/>
      <c r="G47" s="35"/>
      <c r="H47" s="34"/>
      <c r="I47" s="112">
        <v>6267</v>
      </c>
      <c r="J47" s="541"/>
      <c r="K47" s="544"/>
      <c r="L47" s="544"/>
      <c r="M47" s="545"/>
      <c r="N47" s="151">
        <f>SUM(I47:M47)</f>
        <v>6267</v>
      </c>
    </row>
    <row r="48" spans="1:14" ht="15.75" customHeight="1" thickBot="1">
      <c r="A48" s="1113"/>
      <c r="B48" s="789"/>
      <c r="C48" s="14">
        <v>2</v>
      </c>
      <c r="D48" s="15" t="s">
        <v>180</v>
      </c>
      <c r="E48" s="135"/>
      <c r="F48" s="53"/>
      <c r="G48" s="14"/>
      <c r="H48" s="15"/>
      <c r="I48" s="161">
        <v>225</v>
      </c>
      <c r="J48" s="542"/>
      <c r="K48" s="546"/>
      <c r="L48" s="546"/>
      <c r="M48" s="547"/>
      <c r="N48" s="151">
        <f aca="true" t="shared" si="0" ref="N48:N54">SUM(I48:M48)</f>
        <v>225</v>
      </c>
    </row>
    <row r="49" spans="1:14" ht="25.5">
      <c r="A49" s="1113"/>
      <c r="B49" s="789"/>
      <c r="C49" s="833">
        <v>3</v>
      </c>
      <c r="D49" s="1121" t="s">
        <v>4</v>
      </c>
      <c r="E49" s="869" t="s">
        <v>178</v>
      </c>
      <c r="F49" s="665" t="s">
        <v>182</v>
      </c>
      <c r="G49" s="14">
        <v>1</v>
      </c>
      <c r="H49" s="11" t="s">
        <v>183</v>
      </c>
      <c r="I49" s="131">
        <v>16971</v>
      </c>
      <c r="J49" s="542"/>
      <c r="K49" s="546"/>
      <c r="L49" s="546"/>
      <c r="M49" s="547"/>
      <c r="N49" s="151">
        <f t="shared" si="0"/>
        <v>16971</v>
      </c>
    </row>
    <row r="50" spans="1:14" ht="15.75" customHeight="1">
      <c r="A50" s="1113"/>
      <c r="B50" s="789"/>
      <c r="C50" s="834"/>
      <c r="D50" s="1122"/>
      <c r="E50" s="870"/>
      <c r="F50" s="666"/>
      <c r="G50" s="14">
        <v>2</v>
      </c>
      <c r="H50" s="15" t="s">
        <v>156</v>
      </c>
      <c r="I50" s="132">
        <v>11115</v>
      </c>
      <c r="J50" s="542"/>
      <c r="K50" s="546"/>
      <c r="L50" s="546"/>
      <c r="M50" s="547"/>
      <c r="N50" s="151">
        <f t="shared" si="0"/>
        <v>11115</v>
      </c>
    </row>
    <row r="51" spans="1:14" ht="15.75" customHeight="1">
      <c r="A51" s="1113"/>
      <c r="B51" s="789"/>
      <c r="C51" s="834"/>
      <c r="D51" s="1122"/>
      <c r="E51" s="870"/>
      <c r="F51" s="666"/>
      <c r="G51" s="14">
        <v>3</v>
      </c>
      <c r="H51" s="15" t="s">
        <v>184</v>
      </c>
      <c r="I51" s="132">
        <v>3782</v>
      </c>
      <c r="J51" s="542"/>
      <c r="K51" s="546"/>
      <c r="L51" s="546"/>
      <c r="M51" s="547"/>
      <c r="N51" s="151">
        <f t="shared" si="0"/>
        <v>3782</v>
      </c>
    </row>
    <row r="52" spans="1:14" ht="15.75" customHeight="1">
      <c r="A52" s="1113"/>
      <c r="B52" s="789"/>
      <c r="C52" s="834"/>
      <c r="D52" s="1122"/>
      <c r="E52" s="870"/>
      <c r="F52" s="666"/>
      <c r="G52" s="14">
        <v>4</v>
      </c>
      <c r="H52" s="15" t="s">
        <v>185</v>
      </c>
      <c r="I52" s="132">
        <v>1661</v>
      </c>
      <c r="J52" s="542"/>
      <c r="K52" s="546"/>
      <c r="L52" s="546"/>
      <c r="M52" s="547"/>
      <c r="N52" s="151">
        <f t="shared" si="0"/>
        <v>1661</v>
      </c>
    </row>
    <row r="53" spans="1:14" ht="15.75" customHeight="1" thickBot="1">
      <c r="A53" s="1114"/>
      <c r="B53" s="665"/>
      <c r="C53" s="835"/>
      <c r="D53" s="1123"/>
      <c r="E53" s="871"/>
      <c r="F53" s="876"/>
      <c r="G53" s="14">
        <v>5</v>
      </c>
      <c r="H53" s="150" t="s">
        <v>186</v>
      </c>
      <c r="I53" s="413">
        <v>2580</v>
      </c>
      <c r="J53" s="543"/>
      <c r="K53" s="548"/>
      <c r="L53" s="548"/>
      <c r="M53" s="549"/>
      <c r="N53" s="151">
        <f t="shared" si="0"/>
        <v>2580</v>
      </c>
    </row>
    <row r="54" spans="1:14" ht="13.5" thickBot="1">
      <c r="A54" s="1115"/>
      <c r="B54" s="1117"/>
      <c r="C54" s="267" t="s">
        <v>245</v>
      </c>
      <c r="D54" s="267" t="s">
        <v>75</v>
      </c>
      <c r="E54" s="269"/>
      <c r="F54" s="268"/>
      <c r="G54" s="9"/>
      <c r="H54" s="120"/>
      <c r="I54" s="270">
        <v>0</v>
      </c>
      <c r="J54" s="234">
        <v>2046</v>
      </c>
      <c r="K54" s="139">
        <v>35329</v>
      </c>
      <c r="L54" s="139">
        <v>55</v>
      </c>
      <c r="M54" s="136">
        <v>19007</v>
      </c>
      <c r="N54" s="151">
        <f t="shared" si="0"/>
        <v>56437</v>
      </c>
    </row>
    <row r="55" spans="9:14" ht="12.75">
      <c r="I55" s="151">
        <f aca="true" t="shared" si="1" ref="I55:N55">SUM(I47:I54)</f>
        <v>42601</v>
      </c>
      <c r="J55" s="151">
        <f t="shared" si="1"/>
        <v>2046</v>
      </c>
      <c r="K55" s="151">
        <f t="shared" si="1"/>
        <v>35329</v>
      </c>
      <c r="L55" s="151">
        <f t="shared" si="1"/>
        <v>55</v>
      </c>
      <c r="M55" s="151">
        <f t="shared" si="1"/>
        <v>19007</v>
      </c>
      <c r="N55" s="151">
        <f t="shared" si="1"/>
        <v>99038</v>
      </c>
    </row>
  </sheetData>
  <sheetProtection/>
  <mergeCells count="40">
    <mergeCell ref="A27:A34"/>
    <mergeCell ref="B27:B34"/>
    <mergeCell ref="C29:C33"/>
    <mergeCell ref="D29:D33"/>
    <mergeCell ref="E29:E33"/>
    <mergeCell ref="L22:L26"/>
    <mergeCell ref="I23:J23"/>
    <mergeCell ref="I24:J24"/>
    <mergeCell ref="F29:F33"/>
    <mergeCell ref="J34:M34"/>
    <mergeCell ref="J27:M33"/>
    <mergeCell ref="J7:J11"/>
    <mergeCell ref="I16:M16"/>
    <mergeCell ref="I17:M17"/>
    <mergeCell ref="I18:L18"/>
    <mergeCell ref="M18:M26"/>
    <mergeCell ref="I19:L19"/>
    <mergeCell ref="I20:L20"/>
    <mergeCell ref="I21:J21"/>
    <mergeCell ref="I22:J22"/>
    <mergeCell ref="K22:K26"/>
    <mergeCell ref="I39:L39"/>
    <mergeCell ref="I40:L40"/>
    <mergeCell ref="E49:E53"/>
    <mergeCell ref="F49:F53"/>
    <mergeCell ref="K42:K46"/>
    <mergeCell ref="I41:J41"/>
    <mergeCell ref="I42:J42"/>
    <mergeCell ref="I43:J43"/>
    <mergeCell ref="I44:J44"/>
    <mergeCell ref="A47:A54"/>
    <mergeCell ref="B47:B54"/>
    <mergeCell ref="K6:K12"/>
    <mergeCell ref="L42:L46"/>
    <mergeCell ref="C49:C53"/>
    <mergeCell ref="D49:D53"/>
    <mergeCell ref="I36:M36"/>
    <mergeCell ref="I37:M37"/>
    <mergeCell ref="I38:L38"/>
    <mergeCell ref="M38:M46"/>
  </mergeCells>
  <printOptions horizontalCentered="1" verticalCentered="1"/>
  <pageMargins left="0" right="0" top="0" bottom="0" header="0" footer="0"/>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CP168"/>
  <sheetViews>
    <sheetView showGridLines="0" zoomScaleSheetLayoutView="75" zoomScalePageLayoutView="0" workbookViewId="0" topLeftCell="A1">
      <selection activeCell="A1" sqref="A1"/>
    </sheetView>
  </sheetViews>
  <sheetFormatPr defaultColWidth="9.140625" defaultRowHeight="12.75"/>
  <cols>
    <col min="1" max="1" width="3.8515625" style="59" customWidth="1"/>
    <col min="2" max="2" width="3.7109375" style="59" customWidth="1"/>
    <col min="3" max="3" width="3.28125" style="59" customWidth="1"/>
    <col min="4" max="4" width="3.140625" style="59" customWidth="1"/>
    <col min="5" max="6" width="3.421875" style="59" customWidth="1"/>
    <col min="7" max="7" width="2.7109375" style="59" customWidth="1"/>
    <col min="8" max="11" width="3.140625" style="59" customWidth="1"/>
    <col min="12" max="12" width="3.00390625" style="59" customWidth="1"/>
    <col min="13" max="13" width="3.140625" style="59" customWidth="1"/>
    <col min="14" max="14" width="4.7109375" style="58" customWidth="1"/>
    <col min="15" max="15" width="4.00390625" style="59" customWidth="1"/>
    <col min="16" max="16" width="7.7109375" style="127" customWidth="1"/>
    <col min="17" max="17" width="3.140625" style="59" customWidth="1"/>
    <col min="18" max="18" width="8.28125" style="58" customWidth="1"/>
    <col min="19" max="19" width="6.28125" style="4" customWidth="1"/>
    <col min="20" max="20" width="3.8515625" style="5" customWidth="1"/>
    <col min="21" max="21" width="3.28125" style="5" customWidth="1"/>
    <col min="22" max="22" width="6.57421875" style="5" customWidth="1"/>
    <col min="23" max="23" width="6.421875" style="5" customWidth="1"/>
    <col min="24" max="24" width="19.00390625" style="5" customWidth="1"/>
    <col min="25" max="25" width="12.8515625" style="59" customWidth="1"/>
    <col min="26" max="26" width="10.28125" style="39" customWidth="1"/>
    <col min="27" max="92" width="9.140625" style="58" customWidth="1"/>
    <col min="93" max="16384" width="9.140625" style="59" customWidth="1"/>
  </cols>
  <sheetData>
    <row r="1" spans="1:24" ht="12.75">
      <c r="A1" s="68" t="s">
        <v>398</v>
      </c>
      <c r="G1" s="81"/>
      <c r="H1" s="133"/>
      <c r="I1" s="133"/>
      <c r="J1" s="133"/>
      <c r="K1" s="133"/>
      <c r="L1" s="133"/>
      <c r="M1" s="84"/>
      <c r="N1" s="83"/>
      <c r="O1" s="84"/>
      <c r="P1" s="133"/>
      <c r="Q1" s="84"/>
      <c r="R1" s="84"/>
      <c r="S1" s="134"/>
      <c r="T1" s="110"/>
      <c r="U1" s="110"/>
      <c r="V1" s="110"/>
      <c r="W1" s="110"/>
      <c r="X1" s="110"/>
    </row>
    <row r="2" spans="1:18" ht="12.75">
      <c r="A2" t="s">
        <v>201</v>
      </c>
      <c r="H2" s="73"/>
      <c r="I2" s="73"/>
      <c r="J2" s="73"/>
      <c r="K2" s="73"/>
      <c r="L2" s="73"/>
      <c r="M2" s="2"/>
      <c r="N2" s="17"/>
      <c r="O2" s="2"/>
      <c r="P2" s="73"/>
      <c r="R2" s="2"/>
    </row>
    <row r="3" spans="7:19" ht="12.75">
      <c r="G3" s="73"/>
      <c r="H3" s="2"/>
      <c r="I3" s="2"/>
      <c r="J3" s="2"/>
      <c r="K3" s="2"/>
      <c r="L3" s="2"/>
      <c r="M3" s="17"/>
      <c r="N3" s="2"/>
      <c r="O3" s="73"/>
      <c r="Q3" s="2"/>
      <c r="R3" s="4"/>
      <c r="S3" s="5"/>
    </row>
    <row r="4" spans="8:31" ht="12.75">
      <c r="H4" s="73"/>
      <c r="I4" s="73"/>
      <c r="J4" s="73"/>
      <c r="K4" s="73"/>
      <c r="L4" s="73"/>
      <c r="M4" s="2"/>
      <c r="P4" s="17"/>
      <c r="Q4" s="2"/>
      <c r="R4" s="73"/>
      <c r="T4" s="2"/>
      <c r="U4" s="2"/>
      <c r="V4" s="2"/>
      <c r="W4" s="2"/>
      <c r="X4" s="2"/>
      <c r="Y4" s="2"/>
      <c r="Z4" s="2"/>
      <c r="AE4" s="108"/>
    </row>
    <row r="5" spans="1:31" s="72" customFormat="1" ht="12.75">
      <c r="A5" s="69">
        <v>-1</v>
      </c>
      <c r="B5" s="69"/>
      <c r="C5" s="69" t="s">
        <v>63</v>
      </c>
      <c r="D5" s="70"/>
      <c r="E5" s="70"/>
      <c r="F5" s="70"/>
      <c r="G5" s="81"/>
      <c r="H5" s="81"/>
      <c r="I5" s="81"/>
      <c r="J5" s="81"/>
      <c r="K5" s="81"/>
      <c r="L5" s="81"/>
      <c r="M5" s="81"/>
      <c r="V5" s="497">
        <f>SUM(Z109:Z167)</f>
        <v>19007</v>
      </c>
      <c r="W5" s="497">
        <f>V5</f>
        <v>19007</v>
      </c>
      <c r="X5" s="497">
        <f>W5</f>
        <v>19007</v>
      </c>
      <c r="Y5" s="498">
        <f>X5</f>
        <v>19007</v>
      </c>
      <c r="Z5" s="498">
        <f>Y5</f>
        <v>19007</v>
      </c>
      <c r="AE5" s="280"/>
    </row>
    <row r="6" spans="1:94" s="81" customFormat="1" ht="12.75">
      <c r="A6" s="65">
        <v>111</v>
      </c>
      <c r="B6" s="66"/>
      <c r="C6" s="66" t="s">
        <v>207</v>
      </c>
      <c r="V6" s="483">
        <f>SUM(Y109:Y113,Y119:Y123)</f>
        <v>30595</v>
      </c>
      <c r="W6" s="602">
        <f>SUM(V6:V12)</f>
        <v>35172</v>
      </c>
      <c r="X6" s="602">
        <f>SUM(W6:W21)</f>
        <v>37375</v>
      </c>
      <c r="Y6" s="621">
        <f>SUM(X6:X34)</f>
        <v>78475</v>
      </c>
      <c r="Z6" s="621">
        <f>SUM(Y6:Y35)</f>
        <v>79976</v>
      </c>
      <c r="AA6" s="84"/>
      <c r="AB6" s="84"/>
      <c r="AC6" s="84"/>
      <c r="AE6" s="417"/>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row>
    <row r="7" spans="1:94" s="81" customFormat="1" ht="12.75">
      <c r="A7" s="65">
        <v>112</v>
      </c>
      <c r="B7" s="66"/>
      <c r="C7" s="66" t="s">
        <v>206</v>
      </c>
      <c r="V7" s="484">
        <f>SUM(Y114:Y115,Y124:Y125)</f>
        <v>1640</v>
      </c>
      <c r="W7" s="603"/>
      <c r="X7" s="603"/>
      <c r="Y7" s="622"/>
      <c r="Z7" s="622"/>
      <c r="AA7" s="84"/>
      <c r="AB7" s="84"/>
      <c r="AC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row>
    <row r="8" spans="1:94" s="81" customFormat="1" ht="12.75">
      <c r="A8" s="66">
        <v>113</v>
      </c>
      <c r="B8" s="66"/>
      <c r="C8" s="66" t="s">
        <v>364</v>
      </c>
      <c r="V8" s="484">
        <f>SUM(Y116:Y117,Y126:Y127)</f>
        <v>2742</v>
      </c>
      <c r="W8" s="603"/>
      <c r="X8" s="603"/>
      <c r="Y8" s="622"/>
      <c r="Z8" s="622"/>
      <c r="AA8" s="84"/>
      <c r="AB8" s="84"/>
      <c r="AC8" s="84"/>
      <c r="AE8" s="417"/>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row>
    <row r="9" spans="1:94" s="81" customFormat="1" ht="12.75">
      <c r="A9" s="81">
        <v>114</v>
      </c>
      <c r="B9" s="66"/>
      <c r="C9" s="66" t="s">
        <v>208</v>
      </c>
      <c r="R9" s="149" t="s">
        <v>65</v>
      </c>
      <c r="V9" s="484">
        <f>SUM(Y129)</f>
        <v>37</v>
      </c>
      <c r="W9" s="603"/>
      <c r="X9" s="603"/>
      <c r="Y9" s="622"/>
      <c r="Z9" s="622"/>
      <c r="AA9" s="84"/>
      <c r="AB9" s="84"/>
      <c r="AC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row>
    <row r="10" spans="1:94" s="81" customFormat="1" ht="12.75">
      <c r="A10" s="81">
        <v>115</v>
      </c>
      <c r="B10" s="82"/>
      <c r="C10" s="82" t="s">
        <v>414</v>
      </c>
      <c r="R10" s="315">
        <f>X6/Z6</f>
        <v>0.46732769830949283</v>
      </c>
      <c r="V10" s="484">
        <f>SUM(Y108)</f>
        <v>94</v>
      </c>
      <c r="W10" s="603"/>
      <c r="X10" s="603"/>
      <c r="Y10" s="622"/>
      <c r="Z10" s="622"/>
      <c r="AA10" s="84"/>
      <c r="AB10" s="84"/>
      <c r="AC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row>
    <row r="11" spans="1:94" s="81" customFormat="1" ht="12.75">
      <c r="A11" s="81">
        <v>118</v>
      </c>
      <c r="B11" s="82"/>
      <c r="C11" s="82" t="s">
        <v>387</v>
      </c>
      <c r="R11" s="147"/>
      <c r="V11" s="484">
        <f>SUM(Y128)</f>
        <v>10</v>
      </c>
      <c r="W11" s="603"/>
      <c r="X11" s="603"/>
      <c r="Y11" s="622"/>
      <c r="Z11" s="622"/>
      <c r="AA11" s="84"/>
      <c r="AB11" s="84"/>
      <c r="AC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row>
    <row r="12" spans="1:94" s="81" customFormat="1" ht="12.75">
      <c r="A12" s="81">
        <v>119</v>
      </c>
      <c r="B12" s="82"/>
      <c r="C12" s="82" t="s">
        <v>388</v>
      </c>
      <c r="R12" s="149" t="s">
        <v>219</v>
      </c>
      <c r="V12" s="485">
        <f>SUM(Y118)</f>
        <v>54</v>
      </c>
      <c r="W12" s="604"/>
      <c r="X12" s="603"/>
      <c r="Y12" s="622"/>
      <c r="Z12" s="622"/>
      <c r="AA12" s="84"/>
      <c r="AB12" s="84"/>
      <c r="AC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row>
    <row r="13" spans="1:94" s="81" customFormat="1" ht="12.75">
      <c r="A13" s="65">
        <v>121</v>
      </c>
      <c r="B13" s="82"/>
      <c r="C13" s="82" t="s">
        <v>210</v>
      </c>
      <c r="R13" s="315">
        <f>X22/SUM(X6:X29)</f>
        <v>0.17045832870935523</v>
      </c>
      <c r="V13" s="483">
        <f>SUM(Y132:Y136,Y142:Y146)</f>
        <v>1717</v>
      </c>
      <c r="W13" s="602">
        <f>SUM(V13:V19)</f>
        <v>2041</v>
      </c>
      <c r="X13" s="603"/>
      <c r="Y13" s="622"/>
      <c r="Z13" s="622"/>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row>
    <row r="14" spans="1:94" s="81" customFormat="1" ht="12.75">
      <c r="A14" s="82">
        <v>122</v>
      </c>
      <c r="B14" s="82"/>
      <c r="C14" s="82" t="s">
        <v>211</v>
      </c>
      <c r="R14" s="315"/>
      <c r="V14" s="484">
        <f>SUM(Y137:Y138,Y147:Y148)</f>
        <v>134</v>
      </c>
      <c r="W14" s="603"/>
      <c r="X14" s="603"/>
      <c r="Y14" s="622"/>
      <c r="Z14" s="622"/>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row>
    <row r="15" spans="1:94" s="81" customFormat="1" ht="12.75">
      <c r="A15" s="82">
        <v>123</v>
      </c>
      <c r="B15" s="82"/>
      <c r="C15" s="82" t="s">
        <v>212</v>
      </c>
      <c r="R15" s="315"/>
      <c r="V15" s="484">
        <f>SUM(Y139:Y140,Y149:Y150)</f>
        <v>168</v>
      </c>
      <c r="W15" s="603"/>
      <c r="X15" s="603"/>
      <c r="Y15" s="622"/>
      <c r="Z15" s="622"/>
      <c r="AA15" s="84"/>
      <c r="AB15" s="84"/>
      <c r="AC15" s="84"/>
      <c r="AD15" s="417"/>
      <c r="AE15" s="417"/>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row>
    <row r="16" spans="1:94" s="81" customFormat="1" ht="12.75">
      <c r="A16" s="81">
        <v>124</v>
      </c>
      <c r="B16" s="82"/>
      <c r="C16" s="82" t="s">
        <v>209</v>
      </c>
      <c r="R16" s="149" t="s">
        <v>384</v>
      </c>
      <c r="V16" s="484">
        <f>SUM(Y152)</f>
        <v>1</v>
      </c>
      <c r="W16" s="603"/>
      <c r="X16" s="603"/>
      <c r="Y16" s="622"/>
      <c r="Z16" s="622"/>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row>
    <row r="17" spans="1:94" s="81" customFormat="1" ht="12.75">
      <c r="A17" s="81">
        <v>125</v>
      </c>
      <c r="B17" s="82"/>
      <c r="C17" s="82" t="s">
        <v>413</v>
      </c>
      <c r="R17" s="315">
        <f>W22/SUM(W6:W25)</f>
        <v>0.1452062940261641</v>
      </c>
      <c r="V17" s="484">
        <f>SUM(Y131)</f>
        <v>8</v>
      </c>
      <c r="W17" s="603"/>
      <c r="X17" s="603"/>
      <c r="Y17" s="622"/>
      <c r="Z17" s="622"/>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row>
    <row r="18" spans="1:94" s="81" customFormat="1" ht="12.75">
      <c r="A18" s="81">
        <v>128</v>
      </c>
      <c r="B18" s="82"/>
      <c r="C18" s="82" t="s">
        <v>385</v>
      </c>
      <c r="V18" s="484">
        <f>SUM(Y151)</f>
        <v>1</v>
      </c>
      <c r="W18" s="603"/>
      <c r="X18" s="603"/>
      <c r="Y18" s="622"/>
      <c r="Z18" s="622"/>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row>
    <row r="19" spans="1:94" s="81" customFormat="1" ht="12.75">
      <c r="A19" s="81">
        <v>129</v>
      </c>
      <c r="B19" s="82"/>
      <c r="C19" s="82" t="s">
        <v>386</v>
      </c>
      <c r="V19" s="485">
        <f>SUM(Y141)</f>
        <v>12</v>
      </c>
      <c r="W19" s="604"/>
      <c r="X19" s="603"/>
      <c r="Y19" s="622"/>
      <c r="Z19" s="622"/>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row>
    <row r="20" spans="1:94" s="81" customFormat="1" ht="12.75">
      <c r="A20" s="81">
        <v>181</v>
      </c>
      <c r="B20" s="82"/>
      <c r="C20" s="82" t="s">
        <v>390</v>
      </c>
      <c r="V20" s="484">
        <f>SUM(Y107)</f>
        <v>157</v>
      </c>
      <c r="W20" s="603">
        <f>SUM(V20:V21)</f>
        <v>162</v>
      </c>
      <c r="X20" s="603"/>
      <c r="Y20" s="622"/>
      <c r="Z20" s="622"/>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row>
    <row r="21" spans="1:94" s="81" customFormat="1" ht="12.75">
      <c r="A21" s="81">
        <v>184</v>
      </c>
      <c r="B21" s="82"/>
      <c r="C21" s="82" t="s">
        <v>391</v>
      </c>
      <c r="V21" s="485">
        <f>SUM(Y130)</f>
        <v>5</v>
      </c>
      <c r="W21" s="604"/>
      <c r="X21" s="604"/>
      <c r="Y21" s="622"/>
      <c r="Z21" s="622"/>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row>
    <row r="22" spans="1:94" s="81" customFormat="1" ht="12.75">
      <c r="A22" s="65">
        <v>211</v>
      </c>
      <c r="B22" s="82"/>
      <c r="C22" s="82" t="s">
        <v>316</v>
      </c>
      <c r="V22" s="499">
        <f>SUM(Y153)</f>
        <v>5150</v>
      </c>
      <c r="W22" s="626">
        <f>SUM(V22:V25)</f>
        <v>6349</v>
      </c>
      <c r="X22" s="627">
        <f>SUM(W22:W29)</f>
        <v>7680</v>
      </c>
      <c r="Y22" s="622"/>
      <c r="Z22" s="622"/>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row>
    <row r="23" spans="1:92" s="81" customFormat="1" ht="12.75">
      <c r="A23" s="65">
        <v>212</v>
      </c>
      <c r="B23" s="82"/>
      <c r="C23" s="82" t="s">
        <v>317</v>
      </c>
      <c r="V23" s="286">
        <f>SUM(Y154)</f>
        <v>144</v>
      </c>
      <c r="W23" s="627"/>
      <c r="X23" s="627"/>
      <c r="Y23" s="622"/>
      <c r="Z23" s="622"/>
      <c r="AA23" s="84"/>
      <c r="AB23" s="84"/>
      <c r="AC23" s="84"/>
      <c r="AD23" s="417"/>
      <c r="AE23" s="417"/>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row>
    <row r="24" spans="1:92" s="81" customFormat="1" ht="12.75">
      <c r="A24" s="65">
        <v>213</v>
      </c>
      <c r="B24" s="82"/>
      <c r="C24" s="82" t="s">
        <v>315</v>
      </c>
      <c r="V24" s="286">
        <f>SUM(Y155)</f>
        <v>830</v>
      </c>
      <c r="W24" s="627"/>
      <c r="X24" s="627"/>
      <c r="Y24" s="622"/>
      <c r="Z24" s="622"/>
      <c r="AA24" s="84"/>
      <c r="AB24" s="84"/>
      <c r="AC24" s="84"/>
      <c r="AD24" s="417"/>
      <c r="AE24" s="417"/>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row>
    <row r="25" spans="1:92" s="81" customFormat="1" ht="12.75">
      <c r="A25" s="65">
        <v>214</v>
      </c>
      <c r="B25" s="82"/>
      <c r="C25" s="82" t="s">
        <v>202</v>
      </c>
      <c r="V25" s="320">
        <f>SUM(Y159)</f>
        <v>225</v>
      </c>
      <c r="W25" s="628"/>
      <c r="X25" s="627"/>
      <c r="Y25" s="622"/>
      <c r="Z25" s="622"/>
      <c r="AA25" s="84"/>
      <c r="AB25" s="84"/>
      <c r="AC25" s="84"/>
      <c r="AD25" s="417"/>
      <c r="AE25" s="417"/>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row>
    <row r="26" spans="1:92" s="81" customFormat="1" ht="12.75">
      <c r="A26" s="65">
        <v>221</v>
      </c>
      <c r="B26" s="82"/>
      <c r="C26" s="82" t="s">
        <v>382</v>
      </c>
      <c r="V26" s="499">
        <f>SUM(Y156)</f>
        <v>117</v>
      </c>
      <c r="W26" s="626">
        <f>SUM(V26:V29)</f>
        <v>1331</v>
      </c>
      <c r="X26" s="627"/>
      <c r="Y26" s="622"/>
      <c r="Z26" s="622"/>
      <c r="AA26" s="84"/>
      <c r="AB26" s="84"/>
      <c r="AC26" s="84"/>
      <c r="AD26" s="417"/>
      <c r="AE26" s="417"/>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row>
    <row r="27" spans="1:92" s="81" customFormat="1" ht="12.75">
      <c r="A27" s="65">
        <v>228</v>
      </c>
      <c r="B27" s="82"/>
      <c r="C27" s="82" t="s">
        <v>319</v>
      </c>
      <c r="V27" s="286">
        <f>SUM(Y160)</f>
        <v>1188</v>
      </c>
      <c r="W27" s="627"/>
      <c r="X27" s="627"/>
      <c r="Y27" s="622"/>
      <c r="Z27" s="622"/>
      <c r="AA27" s="84"/>
      <c r="AB27" s="84"/>
      <c r="AC27" s="84"/>
      <c r="AD27" s="417"/>
      <c r="AE27" s="417"/>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row>
    <row r="28" spans="1:92" s="81" customFormat="1" ht="12.75">
      <c r="A28" s="65">
        <v>241</v>
      </c>
      <c r="B28" s="82"/>
      <c r="C28" s="82" t="s">
        <v>314</v>
      </c>
      <c r="V28" s="286">
        <f>SUM(Y157)</f>
        <v>2</v>
      </c>
      <c r="W28" s="627"/>
      <c r="X28" s="627"/>
      <c r="Y28" s="622"/>
      <c r="Z28" s="622"/>
      <c r="AA28" s="84"/>
      <c r="AB28" s="84"/>
      <c r="AC28" s="84"/>
      <c r="AD28" s="417"/>
      <c r="AE28" s="417"/>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row>
    <row r="29" spans="1:92" s="81" customFormat="1" ht="12.75">
      <c r="A29" s="65">
        <v>242</v>
      </c>
      <c r="B29" s="82"/>
      <c r="C29" s="82" t="s">
        <v>318</v>
      </c>
      <c r="V29" s="320">
        <f>SUM(Y158)</f>
        <v>24</v>
      </c>
      <c r="W29" s="628"/>
      <c r="X29" s="628"/>
      <c r="Y29" s="622"/>
      <c r="Z29" s="622"/>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row>
    <row r="30" spans="1:92" s="81" customFormat="1" ht="12.75">
      <c r="A30" s="65">
        <v>311</v>
      </c>
      <c r="B30" s="82"/>
      <c r="C30" s="82" t="s">
        <v>203</v>
      </c>
      <c r="V30" s="500">
        <f>SUM(Y164)</f>
        <v>2996</v>
      </c>
      <c r="W30" s="500">
        <f aca="true" t="shared" si="0" ref="W30:W35">V30</f>
        <v>2996</v>
      </c>
      <c r="X30" s="629">
        <f>SUM(V30:V34)</f>
        <v>33420</v>
      </c>
      <c r="Y30" s="622"/>
      <c r="Z30" s="622"/>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row>
    <row r="31" spans="1:92" s="81" customFormat="1" ht="12.75">
      <c r="A31" s="65">
        <v>321</v>
      </c>
      <c r="B31" s="82"/>
      <c r="C31" s="82" t="s">
        <v>218</v>
      </c>
      <c r="V31" s="500">
        <f>SUM(Y162)</f>
        <v>16913</v>
      </c>
      <c r="W31" s="501">
        <f t="shared" si="0"/>
        <v>16913</v>
      </c>
      <c r="X31" s="629"/>
      <c r="Y31" s="622"/>
      <c r="Z31" s="622"/>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row>
    <row r="32" spans="1:26" s="81" customFormat="1" ht="12.75">
      <c r="A32" s="82">
        <v>330</v>
      </c>
      <c r="B32" s="82"/>
      <c r="C32" s="82" t="s">
        <v>155</v>
      </c>
      <c r="V32" s="500">
        <f>SUM(Y163)</f>
        <v>10993</v>
      </c>
      <c r="W32" s="501">
        <f t="shared" si="0"/>
        <v>10993</v>
      </c>
      <c r="X32" s="629"/>
      <c r="Y32" s="622"/>
      <c r="Z32" s="622"/>
    </row>
    <row r="33" spans="1:26" s="81" customFormat="1" ht="12.75">
      <c r="A33" s="82">
        <v>341</v>
      </c>
      <c r="B33" s="82"/>
      <c r="C33" s="82" t="s">
        <v>204</v>
      </c>
      <c r="V33" s="500">
        <f>SUM(Y165)</f>
        <v>1548</v>
      </c>
      <c r="W33" s="501">
        <f t="shared" si="0"/>
        <v>1548</v>
      </c>
      <c r="X33" s="629"/>
      <c r="Y33" s="622"/>
      <c r="Z33" s="622"/>
    </row>
    <row r="34" spans="1:26" s="81" customFormat="1" ht="12.75">
      <c r="A34" s="82">
        <v>398</v>
      </c>
      <c r="B34" s="82"/>
      <c r="C34" s="82" t="s">
        <v>205</v>
      </c>
      <c r="V34" s="502">
        <f>SUM(Y166)</f>
        <v>970</v>
      </c>
      <c r="W34" s="502">
        <f t="shared" si="0"/>
        <v>970</v>
      </c>
      <c r="X34" s="630"/>
      <c r="Y34" s="623"/>
      <c r="Z34" s="622"/>
    </row>
    <row r="35" spans="1:92" s="81" customFormat="1" ht="12.75">
      <c r="A35" s="65">
        <v>491</v>
      </c>
      <c r="B35" s="82"/>
      <c r="C35" s="82" t="s">
        <v>383</v>
      </c>
      <c r="V35" s="503">
        <f>SUM(Y161)</f>
        <v>1501</v>
      </c>
      <c r="W35" s="504">
        <f t="shared" si="0"/>
        <v>1501</v>
      </c>
      <c r="X35" s="504">
        <f>W35</f>
        <v>1501</v>
      </c>
      <c r="Y35" s="505">
        <f>X35</f>
        <v>1501</v>
      </c>
      <c r="Z35" s="623"/>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row>
    <row r="36" spans="1:26" s="72" customFormat="1" ht="12.75">
      <c r="A36" s="71" t="s">
        <v>5</v>
      </c>
      <c r="B36" s="69"/>
      <c r="C36" s="69" t="s">
        <v>64</v>
      </c>
      <c r="D36" s="128"/>
      <c r="E36" s="128"/>
      <c r="F36" s="128"/>
      <c r="G36" s="128"/>
      <c r="H36" s="128"/>
      <c r="I36" s="128"/>
      <c r="J36" s="128"/>
      <c r="K36" s="128"/>
      <c r="L36" s="128"/>
      <c r="M36" s="128"/>
      <c r="V36" s="506">
        <f>SUM(Y167)</f>
        <v>55</v>
      </c>
      <c r="W36" s="506">
        <f>V36</f>
        <v>55</v>
      </c>
      <c r="X36" s="506">
        <f>W36</f>
        <v>55</v>
      </c>
      <c r="Y36" s="506">
        <f>X36</f>
        <v>55</v>
      </c>
      <c r="Z36" s="506">
        <f>Y36</f>
        <v>55</v>
      </c>
    </row>
    <row r="37" spans="1:26" s="72" customFormat="1" ht="13.5" thickBot="1">
      <c r="A37" s="71"/>
      <c r="B37" s="69"/>
      <c r="C37" s="128"/>
      <c r="D37" s="128"/>
      <c r="E37" s="128"/>
      <c r="F37" s="128"/>
      <c r="G37" s="128"/>
      <c r="H37" s="128"/>
      <c r="I37" s="128"/>
      <c r="J37" s="128"/>
      <c r="K37" s="128"/>
      <c r="L37" s="128"/>
      <c r="M37" s="128"/>
      <c r="N37" s="143"/>
      <c r="O37" s="140"/>
      <c r="P37" s="140"/>
      <c r="V37" s="507"/>
      <c r="W37" s="508"/>
      <c r="X37" s="508"/>
      <c r="Y37" s="509">
        <f>SUM(Y5:Y36)</f>
        <v>99038</v>
      </c>
      <c r="Z37" s="509">
        <f>SUM(Z5:Z36)</f>
        <v>99038</v>
      </c>
    </row>
    <row r="38" spans="1:24" s="72" customFormat="1" ht="14.25" thickBot="1" thickTop="1">
      <c r="A38" s="71"/>
      <c r="B38" s="69"/>
      <c r="C38" s="128"/>
      <c r="D38" s="128"/>
      <c r="E38" s="128"/>
      <c r="F38" s="128"/>
      <c r="G38" s="128"/>
      <c r="H38" s="128"/>
      <c r="I38" s="128"/>
      <c r="J38" s="128"/>
      <c r="K38" s="128"/>
      <c r="L38" s="128"/>
      <c r="M38" s="128"/>
      <c r="N38" s="143"/>
      <c r="O38" s="140"/>
      <c r="P38" s="140"/>
      <c r="Q38" s="143"/>
      <c r="R38" s="140"/>
      <c r="S38" s="140"/>
      <c r="T38" s="143"/>
      <c r="U38" s="143"/>
      <c r="V38" s="5"/>
      <c r="W38" s="5"/>
      <c r="X38" s="5"/>
    </row>
    <row r="39" spans="1:26" ht="12.75">
      <c r="A39" s="68" t="s">
        <v>398</v>
      </c>
      <c r="B39" s="58"/>
      <c r="C39" s="58"/>
      <c r="D39" s="58"/>
      <c r="E39" s="58"/>
      <c r="F39" s="58"/>
      <c r="G39" s="58"/>
      <c r="H39" s="58"/>
      <c r="I39" s="58"/>
      <c r="J39" s="58"/>
      <c r="K39" s="58"/>
      <c r="L39" s="58"/>
      <c r="M39" s="58"/>
      <c r="O39" s="58"/>
      <c r="P39" s="119"/>
      <c r="Q39" s="58"/>
      <c r="Y39" s="624" t="s">
        <v>447</v>
      </c>
      <c r="Z39" s="625"/>
    </row>
    <row r="40" spans="1:26" ht="12.75">
      <c r="A40" s="58"/>
      <c r="B40" s="58"/>
      <c r="C40" s="58"/>
      <c r="D40" s="58"/>
      <c r="E40" s="58"/>
      <c r="F40" s="58"/>
      <c r="G40" s="58"/>
      <c r="H40" s="58"/>
      <c r="I40" s="58"/>
      <c r="J40" s="58"/>
      <c r="K40" s="58"/>
      <c r="L40" s="58"/>
      <c r="M40" s="58"/>
      <c r="O40" s="58"/>
      <c r="P40" s="119"/>
      <c r="Q40" s="58"/>
      <c r="Y40" s="631" t="s">
        <v>198</v>
      </c>
      <c r="Z40" s="632"/>
    </row>
    <row r="41" spans="1:26" ht="13.5" thickBot="1">
      <c r="A41" s="58"/>
      <c r="B41" s="58"/>
      <c r="C41" s="58"/>
      <c r="D41" s="58"/>
      <c r="E41" s="58"/>
      <c r="F41" s="58"/>
      <c r="G41" s="58"/>
      <c r="H41" s="58"/>
      <c r="I41" s="58"/>
      <c r="J41" s="58"/>
      <c r="K41" s="58"/>
      <c r="L41" s="58"/>
      <c r="M41" s="58"/>
      <c r="O41" s="58"/>
      <c r="P41" s="119"/>
      <c r="Q41" s="58"/>
      <c r="Y41" s="329" t="s">
        <v>199</v>
      </c>
      <c r="Z41" s="328" t="s">
        <v>200</v>
      </c>
    </row>
    <row r="42" spans="1:26" ht="15.75">
      <c r="A42" s="612" t="s">
        <v>157</v>
      </c>
      <c r="B42" s="615" t="s">
        <v>158</v>
      </c>
      <c r="C42" s="617">
        <v>1</v>
      </c>
      <c r="D42" s="618" t="s">
        <v>3</v>
      </c>
      <c r="E42" s="619" t="s">
        <v>397</v>
      </c>
      <c r="F42" s="606" t="s">
        <v>254</v>
      </c>
      <c r="G42" s="375">
        <v>1</v>
      </c>
      <c r="H42" s="376" t="s">
        <v>273</v>
      </c>
      <c r="I42" s="376"/>
      <c r="J42" s="376"/>
      <c r="K42" s="376"/>
      <c r="L42" s="376"/>
      <c r="M42" s="377"/>
      <c r="N42" s="377"/>
      <c r="O42" s="377"/>
      <c r="P42" s="378"/>
      <c r="Q42" s="377"/>
      <c r="R42" s="377"/>
      <c r="S42" s="379"/>
      <c r="T42" s="376"/>
      <c r="U42" s="376"/>
      <c r="V42" s="376"/>
      <c r="W42" s="376"/>
      <c r="X42" s="380"/>
      <c r="Y42" s="347">
        <v>181</v>
      </c>
      <c r="Z42" s="590"/>
    </row>
    <row r="43" spans="1:26" ht="15.75">
      <c r="A43" s="613"/>
      <c r="B43" s="578"/>
      <c r="C43" s="594"/>
      <c r="D43" s="585"/>
      <c r="E43" s="610"/>
      <c r="F43" s="600"/>
      <c r="G43" s="577" t="s">
        <v>422</v>
      </c>
      <c r="H43" s="571" t="s">
        <v>389</v>
      </c>
      <c r="I43" s="574" t="s">
        <v>307</v>
      </c>
      <c r="J43" s="577" t="s">
        <v>406</v>
      </c>
      <c r="K43" s="148">
        <v>2</v>
      </c>
      <c r="L43" s="149" t="s">
        <v>408</v>
      </c>
      <c r="M43" s="84"/>
      <c r="N43" s="84"/>
      <c r="O43" s="432"/>
      <c r="P43" s="433"/>
      <c r="Q43" s="432"/>
      <c r="R43" s="432"/>
      <c r="S43" s="355"/>
      <c r="T43" s="353"/>
      <c r="U43" s="353"/>
      <c r="V43" s="353"/>
      <c r="W43" s="353"/>
      <c r="X43" s="356"/>
      <c r="Y43" s="434">
        <v>115</v>
      </c>
      <c r="Z43" s="591"/>
    </row>
    <row r="44" spans="1:26" ht="12.75" customHeight="1">
      <c r="A44" s="613"/>
      <c r="B44" s="578"/>
      <c r="C44" s="594"/>
      <c r="D44" s="585"/>
      <c r="E44" s="610"/>
      <c r="F44" s="600"/>
      <c r="G44" s="578"/>
      <c r="H44" s="572"/>
      <c r="I44" s="575"/>
      <c r="J44" s="578"/>
      <c r="K44" s="577" t="s">
        <v>411</v>
      </c>
      <c r="L44" s="571" t="s">
        <v>412</v>
      </c>
      <c r="M44" s="574" t="s">
        <v>161</v>
      </c>
      <c r="N44" s="599" t="s">
        <v>238</v>
      </c>
      <c r="O44" s="364">
        <v>11</v>
      </c>
      <c r="P44" s="358" t="s">
        <v>163</v>
      </c>
      <c r="Q44" s="353"/>
      <c r="R44" s="354"/>
      <c r="S44" s="355"/>
      <c r="T44" s="353"/>
      <c r="U44" s="353"/>
      <c r="V44" s="354"/>
      <c r="W44" s="355"/>
      <c r="X44" s="356"/>
      <c r="Y44" s="620">
        <v>111</v>
      </c>
      <c r="Z44" s="591"/>
    </row>
    <row r="45" spans="1:26" ht="12.75" customHeight="1">
      <c r="A45" s="613"/>
      <c r="B45" s="578"/>
      <c r="C45" s="594"/>
      <c r="D45" s="585"/>
      <c r="E45" s="610"/>
      <c r="F45" s="600"/>
      <c r="G45" s="578"/>
      <c r="H45" s="572"/>
      <c r="I45" s="575"/>
      <c r="J45" s="578"/>
      <c r="K45" s="578"/>
      <c r="L45" s="572"/>
      <c r="M45" s="575"/>
      <c r="N45" s="600"/>
      <c r="O45" s="364">
        <v>12</v>
      </c>
      <c r="P45" s="358" t="s">
        <v>164</v>
      </c>
      <c r="Q45" s="358"/>
      <c r="R45" s="359"/>
      <c r="S45" s="360"/>
      <c r="T45" s="358"/>
      <c r="U45" s="358"/>
      <c r="V45" s="359"/>
      <c r="W45" s="360"/>
      <c r="X45" s="361"/>
      <c r="Y45" s="620"/>
      <c r="Z45" s="591"/>
    </row>
    <row r="46" spans="1:26" ht="12.75" customHeight="1">
      <c r="A46" s="613"/>
      <c r="B46" s="578"/>
      <c r="C46" s="594"/>
      <c r="D46" s="585"/>
      <c r="E46" s="610"/>
      <c r="F46" s="600"/>
      <c r="G46" s="578"/>
      <c r="H46" s="572"/>
      <c r="I46" s="575"/>
      <c r="J46" s="578"/>
      <c r="K46" s="578"/>
      <c r="L46" s="572"/>
      <c r="M46" s="575"/>
      <c r="N46" s="600"/>
      <c r="O46" s="364">
        <v>14</v>
      </c>
      <c r="P46" s="358" t="s">
        <v>165</v>
      </c>
      <c r="Q46" s="358"/>
      <c r="R46" s="359"/>
      <c r="S46" s="360"/>
      <c r="T46" s="358"/>
      <c r="U46" s="358"/>
      <c r="V46" s="359"/>
      <c r="W46" s="360"/>
      <c r="X46" s="361"/>
      <c r="Y46" s="620"/>
      <c r="Z46" s="591"/>
    </row>
    <row r="47" spans="1:26" ht="12.75" customHeight="1">
      <c r="A47" s="613"/>
      <c r="B47" s="578"/>
      <c r="C47" s="594"/>
      <c r="D47" s="585"/>
      <c r="E47" s="610"/>
      <c r="F47" s="600"/>
      <c r="G47" s="578"/>
      <c r="H47" s="572"/>
      <c r="I47" s="575"/>
      <c r="J47" s="578"/>
      <c r="K47" s="578"/>
      <c r="L47" s="572"/>
      <c r="M47" s="575"/>
      <c r="N47" s="600"/>
      <c r="O47" s="364">
        <v>16</v>
      </c>
      <c r="P47" s="358" t="s">
        <v>166</v>
      </c>
      <c r="Q47" s="358"/>
      <c r="R47" s="359"/>
      <c r="S47" s="360"/>
      <c r="T47" s="358"/>
      <c r="U47" s="358"/>
      <c r="V47" s="359"/>
      <c r="W47" s="360"/>
      <c r="X47" s="361"/>
      <c r="Y47" s="620"/>
      <c r="Z47" s="591"/>
    </row>
    <row r="48" spans="1:26" ht="12.75" customHeight="1">
      <c r="A48" s="613"/>
      <c r="B48" s="578"/>
      <c r="C48" s="594"/>
      <c r="D48" s="585"/>
      <c r="E48" s="610"/>
      <c r="F48" s="600"/>
      <c r="G48" s="578"/>
      <c r="H48" s="572"/>
      <c r="I48" s="575"/>
      <c r="J48" s="578"/>
      <c r="K48" s="578"/>
      <c r="L48" s="572"/>
      <c r="M48" s="575"/>
      <c r="N48" s="600"/>
      <c r="O48" s="364">
        <v>17</v>
      </c>
      <c r="P48" s="358" t="s">
        <v>167</v>
      </c>
      <c r="Q48" s="358"/>
      <c r="R48" s="359"/>
      <c r="S48" s="360"/>
      <c r="T48" s="358"/>
      <c r="U48" s="358"/>
      <c r="V48" s="359"/>
      <c r="W48" s="360"/>
      <c r="X48" s="361"/>
      <c r="Y48" s="620"/>
      <c r="Z48" s="591"/>
    </row>
    <row r="49" spans="1:26" ht="12.75" customHeight="1">
      <c r="A49" s="613"/>
      <c r="B49" s="578"/>
      <c r="C49" s="594"/>
      <c r="D49" s="585"/>
      <c r="E49" s="610"/>
      <c r="F49" s="600"/>
      <c r="G49" s="578"/>
      <c r="H49" s="572"/>
      <c r="I49" s="575"/>
      <c r="J49" s="578"/>
      <c r="K49" s="578"/>
      <c r="L49" s="572"/>
      <c r="M49" s="575"/>
      <c r="N49" s="600"/>
      <c r="O49" s="364">
        <v>13</v>
      </c>
      <c r="P49" s="358" t="s">
        <v>162</v>
      </c>
      <c r="Q49" s="358"/>
      <c r="R49" s="359"/>
      <c r="S49" s="360"/>
      <c r="T49" s="358"/>
      <c r="U49" s="358"/>
      <c r="V49" s="359"/>
      <c r="W49" s="360"/>
      <c r="X49" s="361"/>
      <c r="Y49" s="620">
        <v>112</v>
      </c>
      <c r="Z49" s="591"/>
    </row>
    <row r="50" spans="1:26" ht="12.75" customHeight="1">
      <c r="A50" s="613"/>
      <c r="B50" s="578"/>
      <c r="C50" s="594"/>
      <c r="D50" s="585"/>
      <c r="E50" s="610"/>
      <c r="F50" s="600"/>
      <c r="G50" s="578"/>
      <c r="H50" s="572"/>
      <c r="I50" s="575"/>
      <c r="J50" s="578"/>
      <c r="K50" s="578"/>
      <c r="L50" s="572"/>
      <c r="M50" s="575"/>
      <c r="N50" s="600"/>
      <c r="O50" s="364">
        <v>18</v>
      </c>
      <c r="P50" s="358" t="s">
        <v>168</v>
      </c>
      <c r="Q50" s="358"/>
      <c r="R50" s="359"/>
      <c r="S50" s="360"/>
      <c r="T50" s="358"/>
      <c r="U50" s="358"/>
      <c r="V50" s="359"/>
      <c r="W50" s="360"/>
      <c r="X50" s="361"/>
      <c r="Y50" s="620"/>
      <c r="Z50" s="591"/>
    </row>
    <row r="51" spans="1:26" ht="12.75" customHeight="1">
      <c r="A51" s="613"/>
      <c r="B51" s="578"/>
      <c r="C51" s="594"/>
      <c r="D51" s="585"/>
      <c r="E51" s="610"/>
      <c r="F51" s="600"/>
      <c r="G51" s="578"/>
      <c r="H51" s="572"/>
      <c r="I51" s="575"/>
      <c r="J51" s="578"/>
      <c r="K51" s="578"/>
      <c r="L51" s="572"/>
      <c r="M51" s="575"/>
      <c r="N51" s="600"/>
      <c r="O51" s="364">
        <v>15</v>
      </c>
      <c r="P51" s="358" t="s">
        <v>169</v>
      </c>
      <c r="Q51" s="358"/>
      <c r="R51" s="359"/>
      <c r="S51" s="360"/>
      <c r="T51" s="358"/>
      <c r="U51" s="358"/>
      <c r="V51" s="359"/>
      <c r="W51" s="360"/>
      <c r="X51" s="361"/>
      <c r="Y51" s="620">
        <v>113</v>
      </c>
      <c r="Z51" s="591"/>
    </row>
    <row r="52" spans="1:26" ht="12.75" customHeight="1">
      <c r="A52" s="613"/>
      <c r="B52" s="578"/>
      <c r="C52" s="594"/>
      <c r="D52" s="585"/>
      <c r="E52" s="610"/>
      <c r="F52" s="600"/>
      <c r="G52" s="578"/>
      <c r="H52" s="572"/>
      <c r="I52" s="575"/>
      <c r="J52" s="578"/>
      <c r="K52" s="578"/>
      <c r="L52" s="572"/>
      <c r="M52" s="575"/>
      <c r="N52" s="600"/>
      <c r="O52" s="364">
        <v>19</v>
      </c>
      <c r="P52" s="358" t="s">
        <v>170</v>
      </c>
      <c r="Q52" s="358"/>
      <c r="R52" s="359"/>
      <c r="S52" s="360"/>
      <c r="T52" s="358"/>
      <c r="U52" s="358"/>
      <c r="V52" s="359"/>
      <c r="W52" s="360"/>
      <c r="X52" s="361"/>
      <c r="Y52" s="620"/>
      <c r="Z52" s="591"/>
    </row>
    <row r="53" spans="1:26" ht="15.75">
      <c r="A53" s="613"/>
      <c r="B53" s="578"/>
      <c r="C53" s="594"/>
      <c r="D53" s="585"/>
      <c r="E53" s="610"/>
      <c r="F53" s="600"/>
      <c r="G53" s="578"/>
      <c r="H53" s="572"/>
      <c r="I53" s="575"/>
      <c r="J53" s="578"/>
      <c r="K53" s="578"/>
      <c r="L53" s="572"/>
      <c r="M53" s="575"/>
      <c r="N53" s="600"/>
      <c r="O53" s="607" t="s">
        <v>192</v>
      </c>
      <c r="P53" s="588" t="s">
        <v>193</v>
      </c>
      <c r="Q53" s="589" t="s">
        <v>191</v>
      </c>
      <c r="R53" s="569" t="s">
        <v>196</v>
      </c>
      <c r="S53" s="360">
        <v>0</v>
      </c>
      <c r="T53" s="358" t="s">
        <v>194</v>
      </c>
      <c r="U53" s="358"/>
      <c r="V53" s="359"/>
      <c r="W53" s="360"/>
      <c r="X53" s="361"/>
      <c r="Y53" s="348">
        <v>119</v>
      </c>
      <c r="Z53" s="591"/>
    </row>
    <row r="54" spans="1:26" ht="12.75" customHeight="1">
      <c r="A54" s="613"/>
      <c r="B54" s="578"/>
      <c r="C54" s="594"/>
      <c r="D54" s="585"/>
      <c r="E54" s="610"/>
      <c r="F54" s="600"/>
      <c r="G54" s="578"/>
      <c r="H54" s="572"/>
      <c r="I54" s="575"/>
      <c r="J54" s="578"/>
      <c r="K54" s="578"/>
      <c r="L54" s="572"/>
      <c r="M54" s="575"/>
      <c r="N54" s="600"/>
      <c r="O54" s="608"/>
      <c r="P54" s="588"/>
      <c r="Q54" s="589"/>
      <c r="R54" s="569"/>
      <c r="S54" s="360">
        <v>11</v>
      </c>
      <c r="T54" s="358" t="s">
        <v>163</v>
      </c>
      <c r="U54" s="358"/>
      <c r="V54" s="359"/>
      <c r="W54" s="360"/>
      <c r="X54" s="361"/>
      <c r="Y54" s="620">
        <v>111</v>
      </c>
      <c r="Z54" s="591"/>
    </row>
    <row r="55" spans="1:26" ht="12.75" customHeight="1">
      <c r="A55" s="613"/>
      <c r="B55" s="578"/>
      <c r="C55" s="594"/>
      <c r="D55" s="585"/>
      <c r="E55" s="610"/>
      <c r="F55" s="600"/>
      <c r="G55" s="578"/>
      <c r="H55" s="572"/>
      <c r="I55" s="575"/>
      <c r="J55" s="578"/>
      <c r="K55" s="578"/>
      <c r="L55" s="572"/>
      <c r="M55" s="575"/>
      <c r="N55" s="600"/>
      <c r="O55" s="608"/>
      <c r="P55" s="588"/>
      <c r="Q55" s="589"/>
      <c r="R55" s="569"/>
      <c r="S55" s="360">
        <v>12</v>
      </c>
      <c r="T55" s="358" t="s">
        <v>164</v>
      </c>
      <c r="U55" s="358"/>
      <c r="V55" s="359"/>
      <c r="W55" s="360"/>
      <c r="X55" s="361"/>
      <c r="Y55" s="620"/>
      <c r="Z55" s="591"/>
    </row>
    <row r="56" spans="1:26" ht="12.75" customHeight="1">
      <c r="A56" s="613"/>
      <c r="B56" s="578"/>
      <c r="C56" s="594"/>
      <c r="D56" s="585"/>
      <c r="E56" s="610"/>
      <c r="F56" s="600"/>
      <c r="G56" s="578"/>
      <c r="H56" s="572"/>
      <c r="I56" s="575"/>
      <c r="J56" s="578"/>
      <c r="K56" s="578"/>
      <c r="L56" s="572"/>
      <c r="M56" s="575"/>
      <c r="N56" s="600"/>
      <c r="O56" s="608"/>
      <c r="P56" s="588"/>
      <c r="Q56" s="589"/>
      <c r="R56" s="569"/>
      <c r="S56" s="364">
        <v>14</v>
      </c>
      <c r="T56" s="358" t="s">
        <v>165</v>
      </c>
      <c r="U56" s="358"/>
      <c r="V56" s="359"/>
      <c r="W56" s="360"/>
      <c r="X56" s="361"/>
      <c r="Y56" s="620"/>
      <c r="Z56" s="591"/>
    </row>
    <row r="57" spans="1:26" ht="12.75" customHeight="1">
      <c r="A57" s="613"/>
      <c r="B57" s="578"/>
      <c r="C57" s="594"/>
      <c r="D57" s="585"/>
      <c r="E57" s="610"/>
      <c r="F57" s="600"/>
      <c r="G57" s="578"/>
      <c r="H57" s="572"/>
      <c r="I57" s="575"/>
      <c r="J57" s="578"/>
      <c r="K57" s="578"/>
      <c r="L57" s="572"/>
      <c r="M57" s="575"/>
      <c r="N57" s="600"/>
      <c r="O57" s="608"/>
      <c r="P57" s="588"/>
      <c r="Q57" s="589"/>
      <c r="R57" s="569"/>
      <c r="S57" s="364">
        <v>16</v>
      </c>
      <c r="T57" s="358" t="s">
        <v>166</v>
      </c>
      <c r="U57" s="358"/>
      <c r="V57" s="359"/>
      <c r="W57" s="360"/>
      <c r="X57" s="361"/>
      <c r="Y57" s="620"/>
      <c r="Z57" s="591"/>
    </row>
    <row r="58" spans="1:26" ht="12.75" customHeight="1">
      <c r="A58" s="613"/>
      <c r="B58" s="578"/>
      <c r="C58" s="594"/>
      <c r="D58" s="585"/>
      <c r="E58" s="610"/>
      <c r="F58" s="600"/>
      <c r="G58" s="578"/>
      <c r="H58" s="572"/>
      <c r="I58" s="575"/>
      <c r="J58" s="578"/>
      <c r="K58" s="578"/>
      <c r="L58" s="572"/>
      <c r="M58" s="575"/>
      <c r="N58" s="600"/>
      <c r="O58" s="608"/>
      <c r="P58" s="588"/>
      <c r="Q58" s="589"/>
      <c r="R58" s="569"/>
      <c r="S58" s="364">
        <v>17</v>
      </c>
      <c r="T58" s="358" t="s">
        <v>167</v>
      </c>
      <c r="U58" s="358"/>
      <c r="V58" s="359"/>
      <c r="W58" s="360"/>
      <c r="X58" s="361"/>
      <c r="Y58" s="620"/>
      <c r="Z58" s="591"/>
    </row>
    <row r="59" spans="1:26" ht="12.75" customHeight="1">
      <c r="A59" s="613"/>
      <c r="B59" s="578"/>
      <c r="C59" s="594"/>
      <c r="D59" s="585"/>
      <c r="E59" s="610"/>
      <c r="F59" s="600"/>
      <c r="G59" s="578"/>
      <c r="H59" s="572"/>
      <c r="I59" s="575"/>
      <c r="J59" s="578"/>
      <c r="K59" s="578"/>
      <c r="L59" s="572"/>
      <c r="M59" s="575"/>
      <c r="N59" s="600"/>
      <c r="O59" s="608"/>
      <c r="P59" s="588"/>
      <c r="Q59" s="589"/>
      <c r="R59" s="569"/>
      <c r="S59" s="364">
        <v>13</v>
      </c>
      <c r="T59" s="358" t="s">
        <v>162</v>
      </c>
      <c r="U59" s="358"/>
      <c r="V59" s="359"/>
      <c r="W59" s="360"/>
      <c r="X59" s="361"/>
      <c r="Y59" s="620">
        <v>112</v>
      </c>
      <c r="Z59" s="591"/>
    </row>
    <row r="60" spans="1:26" ht="12.75" customHeight="1">
      <c r="A60" s="613"/>
      <c r="B60" s="578"/>
      <c r="C60" s="594"/>
      <c r="D60" s="585"/>
      <c r="E60" s="610"/>
      <c r="F60" s="600"/>
      <c r="G60" s="578"/>
      <c r="H60" s="572"/>
      <c r="I60" s="575"/>
      <c r="J60" s="578"/>
      <c r="K60" s="578"/>
      <c r="L60" s="572"/>
      <c r="M60" s="575"/>
      <c r="N60" s="600"/>
      <c r="O60" s="608"/>
      <c r="P60" s="588"/>
      <c r="Q60" s="589"/>
      <c r="R60" s="569"/>
      <c r="S60" s="364">
        <v>18</v>
      </c>
      <c r="T60" s="358" t="s">
        <v>168</v>
      </c>
      <c r="U60" s="358"/>
      <c r="V60" s="359"/>
      <c r="W60" s="360"/>
      <c r="X60" s="361"/>
      <c r="Y60" s="620"/>
      <c r="Z60" s="591"/>
    </row>
    <row r="61" spans="1:26" ht="12.75" customHeight="1">
      <c r="A61" s="613"/>
      <c r="B61" s="578"/>
      <c r="C61" s="594"/>
      <c r="D61" s="585"/>
      <c r="E61" s="610"/>
      <c r="F61" s="600"/>
      <c r="G61" s="578"/>
      <c r="H61" s="572"/>
      <c r="I61" s="575"/>
      <c r="J61" s="578"/>
      <c r="K61" s="578"/>
      <c r="L61" s="572"/>
      <c r="M61" s="575"/>
      <c r="N61" s="600"/>
      <c r="O61" s="608"/>
      <c r="P61" s="588"/>
      <c r="Q61" s="589"/>
      <c r="R61" s="569"/>
      <c r="S61" s="364">
        <v>15</v>
      </c>
      <c r="T61" s="358" t="s">
        <v>169</v>
      </c>
      <c r="U61" s="358"/>
      <c r="V61" s="359"/>
      <c r="W61" s="360"/>
      <c r="X61" s="361"/>
      <c r="Y61" s="620">
        <v>113</v>
      </c>
      <c r="Z61" s="591"/>
    </row>
    <row r="62" spans="1:26" ht="12.75" customHeight="1">
      <c r="A62" s="613"/>
      <c r="B62" s="578"/>
      <c r="C62" s="594"/>
      <c r="D62" s="585"/>
      <c r="E62" s="610"/>
      <c r="F62" s="600"/>
      <c r="G62" s="578"/>
      <c r="H62" s="572"/>
      <c r="I62" s="575"/>
      <c r="J62" s="578"/>
      <c r="K62" s="578"/>
      <c r="L62" s="572"/>
      <c r="M62" s="575"/>
      <c r="N62" s="600"/>
      <c r="O62" s="608"/>
      <c r="P62" s="588"/>
      <c r="Q62" s="589"/>
      <c r="R62" s="569"/>
      <c r="S62" s="364">
        <v>19</v>
      </c>
      <c r="T62" s="358" t="s">
        <v>170</v>
      </c>
      <c r="U62" s="358"/>
      <c r="V62" s="359"/>
      <c r="W62" s="360"/>
      <c r="X62" s="361"/>
      <c r="Y62" s="620"/>
      <c r="Z62" s="591"/>
    </row>
    <row r="63" spans="1:26" ht="15.75">
      <c r="A63" s="613"/>
      <c r="B63" s="578"/>
      <c r="C63" s="594"/>
      <c r="D63" s="585"/>
      <c r="E63" s="610"/>
      <c r="F63" s="600"/>
      <c r="G63" s="578"/>
      <c r="H63" s="572"/>
      <c r="I63" s="575"/>
      <c r="J63" s="578"/>
      <c r="K63" s="578"/>
      <c r="L63" s="572"/>
      <c r="M63" s="575"/>
      <c r="N63" s="600"/>
      <c r="O63" s="609"/>
      <c r="P63" s="588"/>
      <c r="Q63" s="589"/>
      <c r="R63" s="569"/>
      <c r="S63" s="364" t="s">
        <v>195</v>
      </c>
      <c r="T63" s="358" t="s">
        <v>193</v>
      </c>
      <c r="U63" s="358"/>
      <c r="V63" s="359"/>
      <c r="W63" s="360"/>
      <c r="X63" s="361"/>
      <c r="Y63" s="348">
        <v>118</v>
      </c>
      <c r="Z63" s="591"/>
    </row>
    <row r="64" spans="1:26" ht="15.75">
      <c r="A64" s="613"/>
      <c r="B64" s="578"/>
      <c r="C64" s="595"/>
      <c r="D64" s="586"/>
      <c r="E64" s="611"/>
      <c r="F64" s="601"/>
      <c r="G64" s="579"/>
      <c r="H64" s="573"/>
      <c r="I64" s="576"/>
      <c r="J64" s="579"/>
      <c r="K64" s="579"/>
      <c r="L64" s="573"/>
      <c r="M64" s="576"/>
      <c r="N64" s="601"/>
      <c r="O64" s="357">
        <v>40</v>
      </c>
      <c r="P64" s="358" t="s">
        <v>177</v>
      </c>
      <c r="Q64" s="358"/>
      <c r="R64" s="359"/>
      <c r="S64" s="360"/>
      <c r="T64" s="358"/>
      <c r="U64" s="358"/>
      <c r="V64" s="359"/>
      <c r="W64" s="360"/>
      <c r="X64" s="361"/>
      <c r="Y64" s="349">
        <v>114</v>
      </c>
      <c r="Z64" s="591"/>
    </row>
    <row r="65" spans="1:26" ht="15.75">
      <c r="A65" s="613"/>
      <c r="B65" s="578"/>
      <c r="C65" s="593">
        <v>2</v>
      </c>
      <c r="D65" s="584" t="s">
        <v>4</v>
      </c>
      <c r="E65" s="596" t="s">
        <v>159</v>
      </c>
      <c r="F65" s="599" t="s">
        <v>160</v>
      </c>
      <c r="G65" s="593">
        <v>1</v>
      </c>
      <c r="H65" s="571" t="s">
        <v>3</v>
      </c>
      <c r="I65" s="610" t="s">
        <v>397</v>
      </c>
      <c r="J65" s="600" t="s">
        <v>254</v>
      </c>
      <c r="K65" s="364">
        <v>1</v>
      </c>
      <c r="L65" s="358" t="s">
        <v>273</v>
      </c>
      <c r="M65" s="435"/>
      <c r="N65" s="435"/>
      <c r="O65" s="435"/>
      <c r="P65" s="436"/>
      <c r="Q65" s="358"/>
      <c r="R65" s="359"/>
      <c r="S65" s="360"/>
      <c r="T65" s="358"/>
      <c r="U65" s="358"/>
      <c r="V65" s="359"/>
      <c r="W65" s="360"/>
      <c r="X65" s="361"/>
      <c r="Y65" s="349">
        <v>184</v>
      </c>
      <c r="Z65" s="591"/>
    </row>
    <row r="66" spans="1:26" ht="15.75">
      <c r="A66" s="613"/>
      <c r="B66" s="578"/>
      <c r="C66" s="594"/>
      <c r="D66" s="585"/>
      <c r="E66" s="597"/>
      <c r="F66" s="600"/>
      <c r="G66" s="594"/>
      <c r="H66" s="572"/>
      <c r="I66" s="610"/>
      <c r="J66" s="600"/>
      <c r="K66" s="577" t="s">
        <v>422</v>
      </c>
      <c r="L66" s="572" t="s">
        <v>389</v>
      </c>
      <c r="M66" s="575" t="s">
        <v>307</v>
      </c>
      <c r="N66" s="578" t="s">
        <v>406</v>
      </c>
      <c r="O66" s="148">
        <v>2</v>
      </c>
      <c r="P66" s="149" t="s">
        <v>408</v>
      </c>
      <c r="Q66" s="353"/>
      <c r="R66" s="359"/>
      <c r="S66" s="360"/>
      <c r="T66" s="358"/>
      <c r="U66" s="358"/>
      <c r="V66" s="359"/>
      <c r="W66" s="360"/>
      <c r="X66" s="358"/>
      <c r="Y66" s="349">
        <v>125</v>
      </c>
      <c r="Z66" s="591"/>
    </row>
    <row r="67" spans="1:26" ht="12.75" customHeight="1">
      <c r="A67" s="613"/>
      <c r="B67" s="578"/>
      <c r="C67" s="594"/>
      <c r="D67" s="585"/>
      <c r="E67" s="597"/>
      <c r="F67" s="600"/>
      <c r="G67" s="594"/>
      <c r="H67" s="572"/>
      <c r="I67" s="610"/>
      <c r="J67" s="600"/>
      <c r="K67" s="578"/>
      <c r="L67" s="572"/>
      <c r="M67" s="575"/>
      <c r="N67" s="578"/>
      <c r="O67" s="577" t="s">
        <v>411</v>
      </c>
      <c r="P67" s="571" t="s">
        <v>412</v>
      </c>
      <c r="Q67" s="589" t="s">
        <v>161</v>
      </c>
      <c r="R67" s="569" t="s">
        <v>238</v>
      </c>
      <c r="S67" s="364">
        <v>11</v>
      </c>
      <c r="T67" s="358" t="s">
        <v>163</v>
      </c>
      <c r="U67" s="358"/>
      <c r="V67" s="359"/>
      <c r="W67" s="360"/>
      <c r="X67" s="358"/>
      <c r="Y67" s="620">
        <v>121</v>
      </c>
      <c r="Z67" s="591"/>
    </row>
    <row r="68" spans="1:26" ht="12.75" customHeight="1">
      <c r="A68" s="613"/>
      <c r="B68" s="578"/>
      <c r="C68" s="594"/>
      <c r="D68" s="585"/>
      <c r="E68" s="597"/>
      <c r="F68" s="600"/>
      <c r="G68" s="594"/>
      <c r="H68" s="572"/>
      <c r="I68" s="610"/>
      <c r="J68" s="600"/>
      <c r="K68" s="578"/>
      <c r="L68" s="572"/>
      <c r="M68" s="575"/>
      <c r="N68" s="578"/>
      <c r="O68" s="578"/>
      <c r="P68" s="572"/>
      <c r="Q68" s="589"/>
      <c r="R68" s="569"/>
      <c r="S68" s="364">
        <v>12</v>
      </c>
      <c r="T68" s="358" t="s">
        <v>164</v>
      </c>
      <c r="U68" s="358"/>
      <c r="V68" s="359"/>
      <c r="W68" s="360"/>
      <c r="X68" s="358"/>
      <c r="Y68" s="620"/>
      <c r="Z68" s="591"/>
    </row>
    <row r="69" spans="1:26" ht="12.75" customHeight="1">
      <c r="A69" s="613"/>
      <c r="B69" s="578"/>
      <c r="C69" s="594"/>
      <c r="D69" s="585"/>
      <c r="E69" s="597"/>
      <c r="F69" s="600"/>
      <c r="G69" s="594"/>
      <c r="H69" s="572"/>
      <c r="I69" s="610"/>
      <c r="J69" s="600"/>
      <c r="K69" s="578"/>
      <c r="L69" s="572"/>
      <c r="M69" s="575"/>
      <c r="N69" s="578"/>
      <c r="O69" s="578"/>
      <c r="P69" s="572"/>
      <c r="Q69" s="589"/>
      <c r="R69" s="569"/>
      <c r="S69" s="364">
        <v>14</v>
      </c>
      <c r="T69" s="358" t="s">
        <v>165</v>
      </c>
      <c r="U69" s="358"/>
      <c r="V69" s="359"/>
      <c r="W69" s="360"/>
      <c r="X69" s="358"/>
      <c r="Y69" s="620"/>
      <c r="Z69" s="591"/>
    </row>
    <row r="70" spans="1:26" ht="12.75" customHeight="1">
      <c r="A70" s="613"/>
      <c r="B70" s="578"/>
      <c r="C70" s="594"/>
      <c r="D70" s="585"/>
      <c r="E70" s="597"/>
      <c r="F70" s="600"/>
      <c r="G70" s="594"/>
      <c r="H70" s="572"/>
      <c r="I70" s="610"/>
      <c r="J70" s="600"/>
      <c r="K70" s="578"/>
      <c r="L70" s="572"/>
      <c r="M70" s="575"/>
      <c r="N70" s="578"/>
      <c r="O70" s="578"/>
      <c r="P70" s="572"/>
      <c r="Q70" s="589"/>
      <c r="R70" s="569"/>
      <c r="S70" s="364">
        <v>16</v>
      </c>
      <c r="T70" s="358" t="s">
        <v>166</v>
      </c>
      <c r="U70" s="358"/>
      <c r="V70" s="359"/>
      <c r="W70" s="360"/>
      <c r="X70" s="358"/>
      <c r="Y70" s="620"/>
      <c r="Z70" s="591"/>
    </row>
    <row r="71" spans="1:26" ht="12.75" customHeight="1">
      <c r="A71" s="613"/>
      <c r="B71" s="578"/>
      <c r="C71" s="594"/>
      <c r="D71" s="585"/>
      <c r="E71" s="597"/>
      <c r="F71" s="600"/>
      <c r="G71" s="594"/>
      <c r="H71" s="572"/>
      <c r="I71" s="610"/>
      <c r="J71" s="600"/>
      <c r="K71" s="578"/>
      <c r="L71" s="572"/>
      <c r="M71" s="575"/>
      <c r="N71" s="578"/>
      <c r="O71" s="578"/>
      <c r="P71" s="572"/>
      <c r="Q71" s="589"/>
      <c r="R71" s="569"/>
      <c r="S71" s="364">
        <v>17</v>
      </c>
      <c r="T71" s="358" t="s">
        <v>167</v>
      </c>
      <c r="U71" s="358"/>
      <c r="V71" s="359"/>
      <c r="W71" s="360"/>
      <c r="X71" s="358"/>
      <c r="Y71" s="620"/>
      <c r="Z71" s="591"/>
    </row>
    <row r="72" spans="1:26" ht="12.75" customHeight="1">
      <c r="A72" s="613"/>
      <c r="B72" s="578"/>
      <c r="C72" s="594"/>
      <c r="D72" s="585"/>
      <c r="E72" s="597"/>
      <c r="F72" s="600"/>
      <c r="G72" s="594"/>
      <c r="H72" s="572"/>
      <c r="I72" s="610"/>
      <c r="J72" s="600"/>
      <c r="K72" s="578"/>
      <c r="L72" s="572"/>
      <c r="M72" s="575"/>
      <c r="N72" s="578"/>
      <c r="O72" s="578"/>
      <c r="P72" s="572"/>
      <c r="Q72" s="589"/>
      <c r="R72" s="569"/>
      <c r="S72" s="364">
        <v>13</v>
      </c>
      <c r="T72" s="358" t="s">
        <v>162</v>
      </c>
      <c r="U72" s="358"/>
      <c r="V72" s="359"/>
      <c r="W72" s="360"/>
      <c r="X72" s="358"/>
      <c r="Y72" s="620">
        <v>122</v>
      </c>
      <c r="Z72" s="591"/>
    </row>
    <row r="73" spans="1:26" ht="12.75" customHeight="1">
      <c r="A73" s="613"/>
      <c r="B73" s="578"/>
      <c r="C73" s="594"/>
      <c r="D73" s="585"/>
      <c r="E73" s="597"/>
      <c r="F73" s="600"/>
      <c r="G73" s="594"/>
      <c r="H73" s="572"/>
      <c r="I73" s="610"/>
      <c r="J73" s="600"/>
      <c r="K73" s="578"/>
      <c r="L73" s="572"/>
      <c r="M73" s="575"/>
      <c r="N73" s="578"/>
      <c r="O73" s="578"/>
      <c r="P73" s="572"/>
      <c r="Q73" s="589"/>
      <c r="R73" s="569"/>
      <c r="S73" s="364">
        <v>18</v>
      </c>
      <c r="T73" s="358" t="s">
        <v>168</v>
      </c>
      <c r="U73" s="358"/>
      <c r="V73" s="359"/>
      <c r="W73" s="360"/>
      <c r="X73" s="358"/>
      <c r="Y73" s="620"/>
      <c r="Z73" s="591"/>
    </row>
    <row r="74" spans="1:26" ht="12.75" customHeight="1">
      <c r="A74" s="613"/>
      <c r="B74" s="578"/>
      <c r="C74" s="594"/>
      <c r="D74" s="585"/>
      <c r="E74" s="597"/>
      <c r="F74" s="600"/>
      <c r="G74" s="594"/>
      <c r="H74" s="572"/>
      <c r="I74" s="610"/>
      <c r="J74" s="600"/>
      <c r="K74" s="578"/>
      <c r="L74" s="572"/>
      <c r="M74" s="575"/>
      <c r="N74" s="578"/>
      <c r="O74" s="578"/>
      <c r="P74" s="572"/>
      <c r="Q74" s="589"/>
      <c r="R74" s="569"/>
      <c r="S74" s="364">
        <v>15</v>
      </c>
      <c r="T74" s="358" t="s">
        <v>169</v>
      </c>
      <c r="U74" s="358"/>
      <c r="V74" s="359"/>
      <c r="W74" s="360"/>
      <c r="X74" s="358"/>
      <c r="Y74" s="620">
        <v>123</v>
      </c>
      <c r="Z74" s="591"/>
    </row>
    <row r="75" spans="1:26" ht="12.75" customHeight="1">
      <c r="A75" s="613"/>
      <c r="B75" s="578"/>
      <c r="C75" s="594"/>
      <c r="D75" s="585"/>
      <c r="E75" s="597"/>
      <c r="F75" s="600"/>
      <c r="G75" s="594"/>
      <c r="H75" s="572"/>
      <c r="I75" s="610"/>
      <c r="J75" s="600"/>
      <c r="K75" s="578"/>
      <c r="L75" s="572"/>
      <c r="M75" s="575"/>
      <c r="N75" s="578"/>
      <c r="O75" s="578"/>
      <c r="P75" s="572"/>
      <c r="Q75" s="589"/>
      <c r="R75" s="569"/>
      <c r="S75" s="364">
        <v>19</v>
      </c>
      <c r="T75" s="358" t="s">
        <v>170</v>
      </c>
      <c r="U75" s="358"/>
      <c r="V75" s="359"/>
      <c r="W75" s="360"/>
      <c r="X75" s="358"/>
      <c r="Y75" s="620"/>
      <c r="Z75" s="591"/>
    </row>
    <row r="76" spans="1:26" ht="25.5">
      <c r="A76" s="613"/>
      <c r="B76" s="578"/>
      <c r="C76" s="594"/>
      <c r="D76" s="585"/>
      <c r="E76" s="597"/>
      <c r="F76" s="600"/>
      <c r="G76" s="594"/>
      <c r="H76" s="572"/>
      <c r="I76" s="610"/>
      <c r="J76" s="600"/>
      <c r="K76" s="578"/>
      <c r="L76" s="572"/>
      <c r="M76" s="575"/>
      <c r="N76" s="578"/>
      <c r="O76" s="578"/>
      <c r="P76" s="572"/>
      <c r="Q76" s="589"/>
      <c r="R76" s="569"/>
      <c r="S76" s="605" t="s">
        <v>192</v>
      </c>
      <c r="T76" s="588" t="s">
        <v>193</v>
      </c>
      <c r="U76" s="589" t="s">
        <v>191</v>
      </c>
      <c r="V76" s="569" t="s">
        <v>196</v>
      </c>
      <c r="W76" s="360">
        <v>0</v>
      </c>
      <c r="X76" s="496" t="s">
        <v>194</v>
      </c>
      <c r="Y76" s="348">
        <v>129</v>
      </c>
      <c r="Z76" s="591"/>
    </row>
    <row r="77" spans="1:26" ht="12.75">
      <c r="A77" s="613"/>
      <c r="B77" s="578"/>
      <c r="C77" s="594"/>
      <c r="D77" s="585"/>
      <c r="E77" s="597"/>
      <c r="F77" s="600"/>
      <c r="G77" s="594"/>
      <c r="H77" s="572"/>
      <c r="I77" s="610"/>
      <c r="J77" s="600"/>
      <c r="K77" s="578"/>
      <c r="L77" s="572"/>
      <c r="M77" s="575"/>
      <c r="N77" s="578"/>
      <c r="O77" s="578"/>
      <c r="P77" s="572"/>
      <c r="Q77" s="589"/>
      <c r="R77" s="569"/>
      <c r="S77" s="605"/>
      <c r="T77" s="588"/>
      <c r="U77" s="589"/>
      <c r="V77" s="569"/>
      <c r="W77" s="360">
        <v>11</v>
      </c>
      <c r="X77" s="496" t="s">
        <v>163</v>
      </c>
      <c r="Y77" s="620">
        <v>121</v>
      </c>
      <c r="Z77" s="591"/>
    </row>
    <row r="78" spans="1:26" ht="12.75">
      <c r="A78" s="613"/>
      <c r="B78" s="578"/>
      <c r="C78" s="594"/>
      <c r="D78" s="585"/>
      <c r="E78" s="597"/>
      <c r="F78" s="600"/>
      <c r="G78" s="594"/>
      <c r="H78" s="572"/>
      <c r="I78" s="610"/>
      <c r="J78" s="600"/>
      <c r="K78" s="578"/>
      <c r="L78" s="572"/>
      <c r="M78" s="575"/>
      <c r="N78" s="578"/>
      <c r="O78" s="578"/>
      <c r="P78" s="572"/>
      <c r="Q78" s="589"/>
      <c r="R78" s="569"/>
      <c r="S78" s="605"/>
      <c r="T78" s="588"/>
      <c r="U78" s="589"/>
      <c r="V78" s="569"/>
      <c r="W78" s="360">
        <v>12</v>
      </c>
      <c r="X78" s="496" t="s">
        <v>164</v>
      </c>
      <c r="Y78" s="620"/>
      <c r="Z78" s="591"/>
    </row>
    <row r="79" spans="1:26" ht="12.75">
      <c r="A79" s="613"/>
      <c r="B79" s="578"/>
      <c r="C79" s="594"/>
      <c r="D79" s="585"/>
      <c r="E79" s="597"/>
      <c r="F79" s="600"/>
      <c r="G79" s="594"/>
      <c r="H79" s="572"/>
      <c r="I79" s="610"/>
      <c r="J79" s="600"/>
      <c r="K79" s="578"/>
      <c r="L79" s="572"/>
      <c r="M79" s="575"/>
      <c r="N79" s="578"/>
      <c r="O79" s="578"/>
      <c r="P79" s="572"/>
      <c r="Q79" s="589"/>
      <c r="R79" s="569"/>
      <c r="S79" s="605"/>
      <c r="T79" s="588"/>
      <c r="U79" s="589"/>
      <c r="V79" s="569"/>
      <c r="W79" s="364">
        <v>14</v>
      </c>
      <c r="X79" s="496" t="s">
        <v>165</v>
      </c>
      <c r="Y79" s="620"/>
      <c r="Z79" s="591"/>
    </row>
    <row r="80" spans="1:26" ht="12.75">
      <c r="A80" s="613"/>
      <c r="B80" s="578"/>
      <c r="C80" s="594"/>
      <c r="D80" s="585"/>
      <c r="E80" s="597"/>
      <c r="F80" s="600"/>
      <c r="G80" s="594"/>
      <c r="H80" s="572"/>
      <c r="I80" s="610"/>
      <c r="J80" s="600"/>
      <c r="K80" s="578"/>
      <c r="L80" s="572"/>
      <c r="M80" s="575"/>
      <c r="N80" s="578"/>
      <c r="O80" s="578"/>
      <c r="P80" s="572"/>
      <c r="Q80" s="589"/>
      <c r="R80" s="569"/>
      <c r="S80" s="605"/>
      <c r="T80" s="588"/>
      <c r="U80" s="589"/>
      <c r="V80" s="569"/>
      <c r="W80" s="364">
        <v>16</v>
      </c>
      <c r="X80" s="496" t="s">
        <v>166</v>
      </c>
      <c r="Y80" s="620"/>
      <c r="Z80" s="591"/>
    </row>
    <row r="81" spans="1:26" ht="25.5">
      <c r="A81" s="613"/>
      <c r="B81" s="578"/>
      <c r="C81" s="594"/>
      <c r="D81" s="585"/>
      <c r="E81" s="597"/>
      <c r="F81" s="600"/>
      <c r="G81" s="594"/>
      <c r="H81" s="572"/>
      <c r="I81" s="610"/>
      <c r="J81" s="600"/>
      <c r="K81" s="578"/>
      <c r="L81" s="572"/>
      <c r="M81" s="575"/>
      <c r="N81" s="578"/>
      <c r="O81" s="578"/>
      <c r="P81" s="572"/>
      <c r="Q81" s="589"/>
      <c r="R81" s="569"/>
      <c r="S81" s="605"/>
      <c r="T81" s="588"/>
      <c r="U81" s="589"/>
      <c r="V81" s="569"/>
      <c r="W81" s="364">
        <v>17</v>
      </c>
      <c r="X81" s="496" t="s">
        <v>167</v>
      </c>
      <c r="Y81" s="620"/>
      <c r="Z81" s="591"/>
    </row>
    <row r="82" spans="1:26" ht="12.75">
      <c r="A82" s="613"/>
      <c r="B82" s="578"/>
      <c r="C82" s="594"/>
      <c r="D82" s="585"/>
      <c r="E82" s="597"/>
      <c r="F82" s="600"/>
      <c r="G82" s="594"/>
      <c r="H82" s="572"/>
      <c r="I82" s="610"/>
      <c r="J82" s="600"/>
      <c r="K82" s="578"/>
      <c r="L82" s="572"/>
      <c r="M82" s="575"/>
      <c r="N82" s="578"/>
      <c r="O82" s="578"/>
      <c r="P82" s="572"/>
      <c r="Q82" s="589"/>
      <c r="R82" s="569"/>
      <c r="S82" s="605"/>
      <c r="T82" s="588"/>
      <c r="U82" s="589"/>
      <c r="V82" s="569"/>
      <c r="W82" s="364">
        <v>13</v>
      </c>
      <c r="X82" s="496" t="s">
        <v>162</v>
      </c>
      <c r="Y82" s="620">
        <v>122</v>
      </c>
      <c r="Z82" s="591"/>
    </row>
    <row r="83" spans="1:26" ht="25.5">
      <c r="A83" s="613"/>
      <c r="B83" s="578"/>
      <c r="C83" s="594"/>
      <c r="D83" s="585"/>
      <c r="E83" s="597"/>
      <c r="F83" s="600"/>
      <c r="G83" s="594"/>
      <c r="H83" s="572"/>
      <c r="I83" s="610"/>
      <c r="J83" s="600"/>
      <c r="K83" s="578"/>
      <c r="L83" s="572"/>
      <c r="M83" s="575"/>
      <c r="N83" s="578"/>
      <c r="O83" s="578"/>
      <c r="P83" s="572"/>
      <c r="Q83" s="589"/>
      <c r="R83" s="569"/>
      <c r="S83" s="605"/>
      <c r="T83" s="588"/>
      <c r="U83" s="589"/>
      <c r="V83" s="569"/>
      <c r="W83" s="364">
        <v>18</v>
      </c>
      <c r="X83" s="496" t="s">
        <v>445</v>
      </c>
      <c r="Y83" s="620"/>
      <c r="Z83" s="591"/>
    </row>
    <row r="84" spans="1:26" ht="12.75">
      <c r="A84" s="613"/>
      <c r="B84" s="578"/>
      <c r="C84" s="594"/>
      <c r="D84" s="585"/>
      <c r="E84" s="597"/>
      <c r="F84" s="600"/>
      <c r="G84" s="594"/>
      <c r="H84" s="572"/>
      <c r="I84" s="610"/>
      <c r="J84" s="600"/>
      <c r="K84" s="578"/>
      <c r="L84" s="572"/>
      <c r="M84" s="575"/>
      <c r="N84" s="578"/>
      <c r="O84" s="578"/>
      <c r="P84" s="572"/>
      <c r="Q84" s="589"/>
      <c r="R84" s="569"/>
      <c r="S84" s="605"/>
      <c r="T84" s="588"/>
      <c r="U84" s="589"/>
      <c r="V84" s="569"/>
      <c r="W84" s="364">
        <v>15</v>
      </c>
      <c r="X84" s="496" t="s">
        <v>169</v>
      </c>
      <c r="Y84" s="620">
        <v>123</v>
      </c>
      <c r="Z84" s="591"/>
    </row>
    <row r="85" spans="1:26" ht="25.5">
      <c r="A85" s="613"/>
      <c r="B85" s="578"/>
      <c r="C85" s="594"/>
      <c r="D85" s="585"/>
      <c r="E85" s="597"/>
      <c r="F85" s="600"/>
      <c r="G85" s="594"/>
      <c r="H85" s="572"/>
      <c r="I85" s="610"/>
      <c r="J85" s="600"/>
      <c r="K85" s="578"/>
      <c r="L85" s="572"/>
      <c r="M85" s="575"/>
      <c r="N85" s="578"/>
      <c r="O85" s="578"/>
      <c r="P85" s="572"/>
      <c r="Q85" s="589"/>
      <c r="R85" s="569"/>
      <c r="S85" s="605"/>
      <c r="T85" s="588"/>
      <c r="U85" s="589"/>
      <c r="V85" s="569"/>
      <c r="W85" s="364">
        <v>19</v>
      </c>
      <c r="X85" s="496" t="s">
        <v>444</v>
      </c>
      <c r="Y85" s="620"/>
      <c r="Z85" s="591"/>
    </row>
    <row r="86" spans="1:26" ht="15.75">
      <c r="A86" s="613"/>
      <c r="B86" s="578"/>
      <c r="C86" s="594"/>
      <c r="D86" s="585"/>
      <c r="E86" s="597"/>
      <c r="F86" s="600"/>
      <c r="G86" s="594"/>
      <c r="H86" s="572"/>
      <c r="I86" s="610"/>
      <c r="J86" s="600"/>
      <c r="K86" s="578"/>
      <c r="L86" s="572"/>
      <c r="M86" s="575"/>
      <c r="N86" s="578"/>
      <c r="O86" s="578"/>
      <c r="P86" s="572"/>
      <c r="Q86" s="589"/>
      <c r="R86" s="569"/>
      <c r="S86" s="605"/>
      <c r="T86" s="588"/>
      <c r="U86" s="589"/>
      <c r="V86" s="569"/>
      <c r="W86" s="364" t="s">
        <v>195</v>
      </c>
      <c r="X86" s="496" t="s">
        <v>193</v>
      </c>
      <c r="Y86" s="348">
        <v>128</v>
      </c>
      <c r="Z86" s="591"/>
    </row>
    <row r="87" spans="1:26" ht="16.5" thickBot="1">
      <c r="A87" s="613"/>
      <c r="B87" s="578"/>
      <c r="C87" s="594"/>
      <c r="D87" s="585"/>
      <c r="E87" s="597"/>
      <c r="F87" s="600"/>
      <c r="G87" s="595"/>
      <c r="H87" s="573"/>
      <c r="I87" s="611"/>
      <c r="J87" s="601"/>
      <c r="K87" s="579"/>
      <c r="L87" s="573"/>
      <c r="M87" s="576"/>
      <c r="N87" s="579"/>
      <c r="O87" s="579"/>
      <c r="P87" s="573"/>
      <c r="Q87" s="589"/>
      <c r="R87" s="569"/>
      <c r="S87" s="364">
        <v>40</v>
      </c>
      <c r="T87" s="358" t="s">
        <v>177</v>
      </c>
      <c r="U87" s="358"/>
      <c r="V87" s="359"/>
      <c r="W87" s="360"/>
      <c r="X87" s="358"/>
      <c r="Y87" s="350">
        <v>124</v>
      </c>
      <c r="Z87" s="591"/>
    </row>
    <row r="88" spans="1:26" ht="22.5" customHeight="1">
      <c r="A88" s="613"/>
      <c r="B88" s="578"/>
      <c r="C88" s="594"/>
      <c r="D88" s="585"/>
      <c r="E88" s="597"/>
      <c r="F88" s="600"/>
      <c r="G88" s="570">
        <v>2</v>
      </c>
      <c r="H88" s="570" t="s">
        <v>4</v>
      </c>
      <c r="I88" s="568" t="s">
        <v>294</v>
      </c>
      <c r="J88" s="569" t="s">
        <v>179</v>
      </c>
      <c r="K88" s="570">
        <v>1</v>
      </c>
      <c r="L88" s="571" t="s">
        <v>3</v>
      </c>
      <c r="M88" s="574" t="s">
        <v>181</v>
      </c>
      <c r="N88" s="569" t="s">
        <v>188</v>
      </c>
      <c r="O88" s="570">
        <v>1</v>
      </c>
      <c r="P88" s="587" t="s">
        <v>189</v>
      </c>
      <c r="Q88" s="589" t="s">
        <v>187</v>
      </c>
      <c r="R88" s="569" t="s">
        <v>215</v>
      </c>
      <c r="S88" s="360">
        <v>1</v>
      </c>
      <c r="T88" s="358" t="s">
        <v>216</v>
      </c>
      <c r="U88" s="360"/>
      <c r="V88" s="360"/>
      <c r="W88" s="360"/>
      <c r="X88" s="360"/>
      <c r="Y88" s="179">
        <v>211</v>
      </c>
      <c r="Z88" s="591"/>
    </row>
    <row r="89" spans="1:26" ht="22.5" customHeight="1">
      <c r="A89" s="613"/>
      <c r="B89" s="578"/>
      <c r="C89" s="594"/>
      <c r="D89" s="585"/>
      <c r="E89" s="597"/>
      <c r="F89" s="600"/>
      <c r="G89" s="570"/>
      <c r="H89" s="570"/>
      <c r="I89" s="568"/>
      <c r="J89" s="569"/>
      <c r="K89" s="570"/>
      <c r="L89" s="572"/>
      <c r="M89" s="575"/>
      <c r="N89" s="569"/>
      <c r="O89" s="570"/>
      <c r="P89" s="587"/>
      <c r="Q89" s="589"/>
      <c r="R89" s="569"/>
      <c r="S89" s="360">
        <v>2</v>
      </c>
      <c r="T89" s="358" t="s">
        <v>312</v>
      </c>
      <c r="U89" s="360"/>
      <c r="V89" s="360"/>
      <c r="W89" s="360"/>
      <c r="X89" s="360"/>
      <c r="Y89" s="177">
        <v>212</v>
      </c>
      <c r="Z89" s="591"/>
    </row>
    <row r="90" spans="1:26" ht="22.5" customHeight="1">
      <c r="A90" s="613"/>
      <c r="B90" s="578"/>
      <c r="C90" s="594"/>
      <c r="D90" s="585"/>
      <c r="E90" s="597"/>
      <c r="F90" s="600"/>
      <c r="G90" s="570"/>
      <c r="H90" s="570"/>
      <c r="I90" s="568"/>
      <c r="J90" s="569"/>
      <c r="K90" s="570"/>
      <c r="L90" s="572"/>
      <c r="M90" s="575"/>
      <c r="N90" s="569"/>
      <c r="O90" s="570"/>
      <c r="P90" s="587"/>
      <c r="Q90" s="589"/>
      <c r="R90" s="569"/>
      <c r="S90" s="364">
        <v>3</v>
      </c>
      <c r="T90" s="358" t="s">
        <v>313</v>
      </c>
      <c r="U90" s="360"/>
      <c r="V90" s="360"/>
      <c r="W90" s="360"/>
      <c r="X90" s="360"/>
      <c r="Y90" s="177">
        <v>213</v>
      </c>
      <c r="Z90" s="591"/>
    </row>
    <row r="91" spans="1:26" ht="22.5" customHeight="1">
      <c r="A91" s="613"/>
      <c r="B91" s="578"/>
      <c r="C91" s="594"/>
      <c r="D91" s="585"/>
      <c r="E91" s="597"/>
      <c r="F91" s="600"/>
      <c r="G91" s="570"/>
      <c r="H91" s="570"/>
      <c r="I91" s="568"/>
      <c r="J91" s="569"/>
      <c r="K91" s="570"/>
      <c r="L91" s="572"/>
      <c r="M91" s="575"/>
      <c r="N91" s="569"/>
      <c r="O91" s="570">
        <v>2</v>
      </c>
      <c r="P91" s="587" t="s">
        <v>190</v>
      </c>
      <c r="Q91" s="589" t="s">
        <v>187</v>
      </c>
      <c r="R91" s="569" t="s">
        <v>215</v>
      </c>
      <c r="S91" s="360">
        <v>1</v>
      </c>
      <c r="T91" s="358" t="s">
        <v>216</v>
      </c>
      <c r="U91" s="360"/>
      <c r="V91" s="360"/>
      <c r="W91" s="360"/>
      <c r="X91" s="360"/>
      <c r="Y91" s="172">
        <v>221</v>
      </c>
      <c r="Z91" s="591"/>
    </row>
    <row r="92" spans="1:26" ht="22.5" customHeight="1">
      <c r="A92" s="613"/>
      <c r="B92" s="578"/>
      <c r="C92" s="594"/>
      <c r="D92" s="585"/>
      <c r="E92" s="597"/>
      <c r="F92" s="600"/>
      <c r="G92" s="570"/>
      <c r="H92" s="570"/>
      <c r="I92" s="568"/>
      <c r="J92" s="569"/>
      <c r="K92" s="570"/>
      <c r="L92" s="572"/>
      <c r="M92" s="575"/>
      <c r="N92" s="569"/>
      <c r="O92" s="570"/>
      <c r="P92" s="587"/>
      <c r="Q92" s="589"/>
      <c r="R92" s="569"/>
      <c r="S92" s="360">
        <v>2</v>
      </c>
      <c r="T92" s="358" t="s">
        <v>312</v>
      </c>
      <c r="U92" s="360"/>
      <c r="V92" s="360"/>
      <c r="W92" s="360"/>
      <c r="X92" s="360"/>
      <c r="Y92" s="172">
        <v>241</v>
      </c>
      <c r="Z92" s="591"/>
    </row>
    <row r="93" spans="1:26" ht="22.5" customHeight="1">
      <c r="A93" s="613"/>
      <c r="B93" s="578"/>
      <c r="C93" s="594"/>
      <c r="D93" s="585"/>
      <c r="E93" s="597"/>
      <c r="F93" s="600"/>
      <c r="G93" s="570"/>
      <c r="H93" s="570"/>
      <c r="I93" s="568"/>
      <c r="J93" s="569"/>
      <c r="K93" s="570"/>
      <c r="L93" s="573"/>
      <c r="M93" s="576"/>
      <c r="N93" s="569"/>
      <c r="O93" s="570"/>
      <c r="P93" s="587"/>
      <c r="Q93" s="589"/>
      <c r="R93" s="569"/>
      <c r="S93" s="364">
        <v>3</v>
      </c>
      <c r="T93" s="358" t="s">
        <v>313</v>
      </c>
      <c r="U93" s="360"/>
      <c r="V93" s="360"/>
      <c r="W93" s="360"/>
      <c r="X93" s="360"/>
      <c r="Y93" s="172">
        <v>242</v>
      </c>
      <c r="Z93" s="591"/>
    </row>
    <row r="94" spans="1:26" ht="15.75">
      <c r="A94" s="613"/>
      <c r="B94" s="578"/>
      <c r="C94" s="594"/>
      <c r="D94" s="585"/>
      <c r="E94" s="597"/>
      <c r="F94" s="600"/>
      <c r="G94" s="570"/>
      <c r="H94" s="570"/>
      <c r="I94" s="568"/>
      <c r="J94" s="569"/>
      <c r="K94" s="360">
        <v>2</v>
      </c>
      <c r="L94" s="358" t="s">
        <v>180</v>
      </c>
      <c r="M94" s="363"/>
      <c r="N94" s="362"/>
      <c r="O94" s="360"/>
      <c r="P94" s="358"/>
      <c r="Q94" s="358"/>
      <c r="R94" s="359"/>
      <c r="S94" s="358"/>
      <c r="T94" s="358"/>
      <c r="U94" s="360"/>
      <c r="V94" s="360"/>
      <c r="W94" s="360"/>
      <c r="X94" s="360"/>
      <c r="Y94" s="172">
        <v>214</v>
      </c>
      <c r="Z94" s="591"/>
    </row>
    <row r="95" spans="1:26" ht="16.5" thickBot="1">
      <c r="A95" s="613"/>
      <c r="B95" s="578"/>
      <c r="C95" s="594"/>
      <c r="D95" s="585"/>
      <c r="E95" s="597"/>
      <c r="F95" s="600"/>
      <c r="G95" s="570"/>
      <c r="H95" s="570"/>
      <c r="I95" s="568"/>
      <c r="J95" s="569"/>
      <c r="K95" s="570">
        <v>3</v>
      </c>
      <c r="L95" s="571" t="s">
        <v>4</v>
      </c>
      <c r="M95" s="580" t="s">
        <v>187</v>
      </c>
      <c r="N95" s="569" t="s">
        <v>215</v>
      </c>
      <c r="O95" s="360">
        <v>1</v>
      </c>
      <c r="P95" s="358" t="s">
        <v>216</v>
      </c>
      <c r="Q95" s="358"/>
      <c r="R95" s="359"/>
      <c r="S95" s="358"/>
      <c r="T95" s="358"/>
      <c r="U95" s="360"/>
      <c r="V95" s="360"/>
      <c r="W95" s="360"/>
      <c r="X95" s="360"/>
      <c r="Y95" s="351">
        <v>228</v>
      </c>
      <c r="Z95" s="591"/>
    </row>
    <row r="96" spans="1:26" ht="16.5" thickBot="1">
      <c r="A96" s="613"/>
      <c r="B96" s="578"/>
      <c r="C96" s="594"/>
      <c r="D96" s="585"/>
      <c r="E96" s="597"/>
      <c r="F96" s="600"/>
      <c r="G96" s="570"/>
      <c r="H96" s="570"/>
      <c r="I96" s="568"/>
      <c r="J96" s="569"/>
      <c r="K96" s="570"/>
      <c r="L96" s="572"/>
      <c r="M96" s="580"/>
      <c r="N96" s="569"/>
      <c r="O96" s="495">
        <v>2</v>
      </c>
      <c r="P96" s="365" t="s">
        <v>312</v>
      </c>
      <c r="Q96" s="358"/>
      <c r="R96" s="359"/>
      <c r="S96" s="358"/>
      <c r="T96" s="358"/>
      <c r="U96" s="360"/>
      <c r="V96" s="360"/>
      <c r="W96" s="360"/>
      <c r="X96" s="360"/>
      <c r="Y96" s="383">
        <v>491</v>
      </c>
      <c r="Z96" s="591"/>
    </row>
    <row r="97" spans="1:26" ht="15.75">
      <c r="A97" s="613"/>
      <c r="B97" s="578"/>
      <c r="C97" s="594"/>
      <c r="D97" s="585"/>
      <c r="E97" s="597"/>
      <c r="F97" s="600"/>
      <c r="G97" s="570"/>
      <c r="H97" s="570"/>
      <c r="I97" s="568"/>
      <c r="J97" s="569"/>
      <c r="K97" s="570"/>
      <c r="L97" s="572"/>
      <c r="M97" s="580"/>
      <c r="N97" s="569"/>
      <c r="O97" s="581">
        <v>3</v>
      </c>
      <c r="P97" s="587" t="s">
        <v>313</v>
      </c>
      <c r="Q97" s="574" t="s">
        <v>178</v>
      </c>
      <c r="R97" s="569" t="s">
        <v>182</v>
      </c>
      <c r="S97" s="360">
        <v>1</v>
      </c>
      <c r="T97" s="358" t="s">
        <v>183</v>
      </c>
      <c r="U97" s="360"/>
      <c r="V97" s="360"/>
      <c r="W97" s="360"/>
      <c r="X97" s="360"/>
      <c r="Y97" s="180">
        <v>321</v>
      </c>
      <c r="Z97" s="591"/>
    </row>
    <row r="98" spans="1:26" ht="15.75">
      <c r="A98" s="613"/>
      <c r="B98" s="578"/>
      <c r="C98" s="594"/>
      <c r="D98" s="585"/>
      <c r="E98" s="597"/>
      <c r="F98" s="600"/>
      <c r="G98" s="570"/>
      <c r="H98" s="570"/>
      <c r="I98" s="568"/>
      <c r="J98" s="569"/>
      <c r="K98" s="570"/>
      <c r="L98" s="572"/>
      <c r="M98" s="580"/>
      <c r="N98" s="569"/>
      <c r="O98" s="582"/>
      <c r="P98" s="587"/>
      <c r="Q98" s="575"/>
      <c r="R98" s="569"/>
      <c r="S98" s="360">
        <v>2</v>
      </c>
      <c r="T98" s="358" t="s">
        <v>156</v>
      </c>
      <c r="U98" s="360"/>
      <c r="V98" s="360"/>
      <c r="W98" s="360"/>
      <c r="X98" s="360"/>
      <c r="Y98" s="173">
        <v>330</v>
      </c>
      <c r="Z98" s="591"/>
    </row>
    <row r="99" spans="1:26" ht="15.75">
      <c r="A99" s="613"/>
      <c r="B99" s="578"/>
      <c r="C99" s="594"/>
      <c r="D99" s="585"/>
      <c r="E99" s="597"/>
      <c r="F99" s="600"/>
      <c r="G99" s="570"/>
      <c r="H99" s="570"/>
      <c r="I99" s="568"/>
      <c r="J99" s="569"/>
      <c r="K99" s="570"/>
      <c r="L99" s="572"/>
      <c r="M99" s="580"/>
      <c r="N99" s="569"/>
      <c r="O99" s="582"/>
      <c r="P99" s="587"/>
      <c r="Q99" s="575"/>
      <c r="R99" s="569"/>
      <c r="S99" s="360">
        <v>3</v>
      </c>
      <c r="T99" s="358" t="s">
        <v>184</v>
      </c>
      <c r="U99" s="360"/>
      <c r="V99" s="360"/>
      <c r="W99" s="360"/>
      <c r="X99" s="360"/>
      <c r="Y99" s="173">
        <v>311</v>
      </c>
      <c r="Z99" s="591"/>
    </row>
    <row r="100" spans="1:26" ht="15.75">
      <c r="A100" s="613"/>
      <c r="B100" s="578"/>
      <c r="C100" s="594"/>
      <c r="D100" s="585"/>
      <c r="E100" s="597"/>
      <c r="F100" s="600"/>
      <c r="G100" s="570"/>
      <c r="H100" s="570"/>
      <c r="I100" s="568"/>
      <c r="J100" s="569"/>
      <c r="K100" s="570"/>
      <c r="L100" s="572"/>
      <c r="M100" s="580"/>
      <c r="N100" s="569"/>
      <c r="O100" s="582"/>
      <c r="P100" s="587"/>
      <c r="Q100" s="575"/>
      <c r="R100" s="569"/>
      <c r="S100" s="360">
        <v>4</v>
      </c>
      <c r="T100" s="358" t="s">
        <v>185</v>
      </c>
      <c r="U100" s="360"/>
      <c r="V100" s="360"/>
      <c r="W100" s="360"/>
      <c r="X100" s="360"/>
      <c r="Y100" s="173">
        <v>341</v>
      </c>
      <c r="Z100" s="591"/>
    </row>
    <row r="101" spans="1:26" ht="16.5" thickBot="1">
      <c r="A101" s="613"/>
      <c r="B101" s="578"/>
      <c r="C101" s="595"/>
      <c r="D101" s="586"/>
      <c r="E101" s="598"/>
      <c r="F101" s="601"/>
      <c r="G101" s="570"/>
      <c r="H101" s="570"/>
      <c r="I101" s="568"/>
      <c r="J101" s="569"/>
      <c r="K101" s="570"/>
      <c r="L101" s="573"/>
      <c r="M101" s="580"/>
      <c r="N101" s="569"/>
      <c r="O101" s="583"/>
      <c r="P101" s="587"/>
      <c r="Q101" s="576"/>
      <c r="R101" s="569"/>
      <c r="S101" s="360">
        <v>5</v>
      </c>
      <c r="T101" s="358" t="s">
        <v>186</v>
      </c>
      <c r="U101" s="360"/>
      <c r="V101" s="360"/>
      <c r="W101" s="360"/>
      <c r="X101" s="360"/>
      <c r="Y101" s="352">
        <v>398</v>
      </c>
      <c r="Z101" s="592"/>
    </row>
    <row r="102" spans="1:26" ht="16.5" thickBot="1">
      <c r="A102" s="614"/>
      <c r="B102" s="616"/>
      <c r="C102" s="366" t="s">
        <v>5</v>
      </c>
      <c r="D102" s="371" t="s">
        <v>75</v>
      </c>
      <c r="E102" s="368"/>
      <c r="F102" s="369"/>
      <c r="G102" s="366"/>
      <c r="H102" s="370"/>
      <c r="I102" s="370"/>
      <c r="J102" s="370"/>
      <c r="K102" s="370"/>
      <c r="L102" s="370"/>
      <c r="M102" s="368"/>
      <c r="N102" s="369"/>
      <c r="O102" s="366"/>
      <c r="P102" s="367"/>
      <c r="Q102" s="369"/>
      <c r="R102" s="369"/>
      <c r="S102" s="366"/>
      <c r="T102" s="371"/>
      <c r="U102" s="371"/>
      <c r="V102" s="371"/>
      <c r="W102" s="371"/>
      <c r="X102" s="372"/>
      <c r="Y102" s="159" t="s">
        <v>5</v>
      </c>
      <c r="Z102" s="510">
        <v>-1</v>
      </c>
    </row>
    <row r="103" spans="1:26" ht="13.5" thickBot="1">
      <c r="A103" s="81"/>
      <c r="B103" s="81"/>
      <c r="C103" s="81"/>
      <c r="D103" s="81"/>
      <c r="E103" s="81"/>
      <c r="F103" s="81"/>
      <c r="G103" s="81"/>
      <c r="H103" s="81"/>
      <c r="I103" s="81"/>
      <c r="J103" s="81"/>
      <c r="K103" s="81"/>
      <c r="L103" s="81"/>
      <c r="M103" s="81"/>
      <c r="N103" s="84"/>
      <c r="O103" s="81"/>
      <c r="P103" s="373"/>
      <c r="Q103" s="81"/>
      <c r="R103" s="84"/>
      <c r="S103" s="148"/>
      <c r="T103" s="149"/>
      <c r="U103" s="149"/>
      <c r="V103" s="149"/>
      <c r="W103" s="149"/>
      <c r="X103" s="149"/>
      <c r="Z103" s="80"/>
    </row>
    <row r="104" spans="1:26" ht="12.75">
      <c r="A104" s="374" t="s">
        <v>398</v>
      </c>
      <c r="B104" s="84"/>
      <c r="C104" s="84"/>
      <c r="D104" s="84"/>
      <c r="E104" s="84"/>
      <c r="F104" s="84"/>
      <c r="G104" s="84"/>
      <c r="H104" s="84"/>
      <c r="I104" s="84"/>
      <c r="J104" s="84"/>
      <c r="K104" s="84"/>
      <c r="L104" s="84"/>
      <c r="M104" s="84"/>
      <c r="N104" s="84"/>
      <c r="O104" s="84"/>
      <c r="P104" s="133"/>
      <c r="Q104" s="84"/>
      <c r="R104" s="84"/>
      <c r="S104" s="148"/>
      <c r="T104" s="149"/>
      <c r="U104" s="149"/>
      <c r="V104" s="149"/>
      <c r="W104" s="149"/>
      <c r="X104" s="149"/>
      <c r="Y104" s="624" t="s">
        <v>447</v>
      </c>
      <c r="Z104" s="625"/>
    </row>
    <row r="105" spans="1:26" ht="12.75">
      <c r="A105" s="84"/>
      <c r="B105" s="84"/>
      <c r="C105" s="84"/>
      <c r="D105" s="84"/>
      <c r="E105" s="84"/>
      <c r="F105" s="84"/>
      <c r="G105" s="84"/>
      <c r="H105" s="84"/>
      <c r="I105" s="84"/>
      <c r="J105" s="84"/>
      <c r="K105" s="84"/>
      <c r="L105" s="84"/>
      <c r="M105" s="84"/>
      <c r="N105" s="84"/>
      <c r="O105" s="84"/>
      <c r="P105" s="133"/>
      <c r="Q105" s="84"/>
      <c r="R105" s="84"/>
      <c r="S105" s="148"/>
      <c r="T105" s="149"/>
      <c r="U105" s="149"/>
      <c r="V105" s="149"/>
      <c r="W105" s="149"/>
      <c r="X105" s="149"/>
      <c r="Y105" s="631" t="s">
        <v>198</v>
      </c>
      <c r="Z105" s="632"/>
    </row>
    <row r="106" spans="1:26" ht="13.5" thickBot="1">
      <c r="A106" s="84"/>
      <c r="B106" s="84"/>
      <c r="C106" s="84"/>
      <c r="D106" s="84"/>
      <c r="E106" s="84"/>
      <c r="F106" s="84"/>
      <c r="G106" s="84"/>
      <c r="H106" s="84"/>
      <c r="I106" s="84"/>
      <c r="J106" s="84"/>
      <c r="K106" s="84"/>
      <c r="L106" s="84"/>
      <c r="M106" s="84"/>
      <c r="N106" s="84"/>
      <c r="O106" s="84"/>
      <c r="P106" s="133"/>
      <c r="Q106" s="84"/>
      <c r="R106" s="84"/>
      <c r="S106" s="148"/>
      <c r="T106" s="149"/>
      <c r="U106" s="149"/>
      <c r="V106" s="149"/>
      <c r="W106" s="149"/>
      <c r="X106" s="149"/>
      <c r="Y106" s="329" t="s">
        <v>199</v>
      </c>
      <c r="Z106" s="328" t="s">
        <v>200</v>
      </c>
    </row>
    <row r="107" spans="1:27" ht="12.75">
      <c r="A107" s="612" t="s">
        <v>157</v>
      </c>
      <c r="B107" s="615" t="s">
        <v>158</v>
      </c>
      <c r="C107" s="617">
        <v>1</v>
      </c>
      <c r="D107" s="618" t="s">
        <v>3</v>
      </c>
      <c r="E107" s="619" t="s">
        <v>397</v>
      </c>
      <c r="F107" s="606" t="s">
        <v>254</v>
      </c>
      <c r="G107" s="375">
        <v>1</v>
      </c>
      <c r="H107" s="376" t="s">
        <v>273</v>
      </c>
      <c r="I107" s="376"/>
      <c r="J107" s="376"/>
      <c r="K107" s="376"/>
      <c r="L107" s="376"/>
      <c r="M107" s="377"/>
      <c r="N107" s="377"/>
      <c r="O107" s="377"/>
      <c r="P107" s="378"/>
      <c r="Q107" s="377"/>
      <c r="R107" s="377"/>
      <c r="S107" s="379"/>
      <c r="T107" s="376"/>
      <c r="U107" s="376"/>
      <c r="V107" s="376"/>
      <c r="W107" s="376"/>
      <c r="X107" s="380"/>
      <c r="Y107" s="130">
        <v>157</v>
      </c>
      <c r="Z107" s="633"/>
      <c r="AA107" s="151">
        <f>SUM(Y107:Z107)</f>
        <v>157</v>
      </c>
    </row>
    <row r="108" spans="1:27" ht="12.75">
      <c r="A108" s="613"/>
      <c r="B108" s="578"/>
      <c r="C108" s="594"/>
      <c r="D108" s="585"/>
      <c r="E108" s="610"/>
      <c r="F108" s="600"/>
      <c r="G108" s="577" t="s">
        <v>422</v>
      </c>
      <c r="H108" s="571" t="s">
        <v>389</v>
      </c>
      <c r="I108" s="574" t="s">
        <v>307</v>
      </c>
      <c r="J108" s="577" t="s">
        <v>406</v>
      </c>
      <c r="K108" s="148">
        <v>2</v>
      </c>
      <c r="L108" s="149" t="s">
        <v>408</v>
      </c>
      <c r="M108" s="84"/>
      <c r="N108" s="84"/>
      <c r="O108" s="432"/>
      <c r="P108" s="433"/>
      <c r="Q108" s="432"/>
      <c r="R108" s="432"/>
      <c r="S108" s="355"/>
      <c r="T108" s="353"/>
      <c r="U108" s="353"/>
      <c r="V108" s="353"/>
      <c r="W108" s="353"/>
      <c r="X108" s="356"/>
      <c r="Y108" s="437">
        <v>94</v>
      </c>
      <c r="Z108" s="634"/>
      <c r="AA108" s="151">
        <f aca="true" t="shared" si="1" ref="AA108:AA167">SUM(Y108:Z108)</f>
        <v>94</v>
      </c>
    </row>
    <row r="109" spans="1:27" ht="12.75">
      <c r="A109" s="613"/>
      <c r="B109" s="578"/>
      <c r="C109" s="594"/>
      <c r="D109" s="585"/>
      <c r="E109" s="610"/>
      <c r="F109" s="600"/>
      <c r="G109" s="578"/>
      <c r="H109" s="572"/>
      <c r="I109" s="575"/>
      <c r="J109" s="578"/>
      <c r="K109" s="577" t="s">
        <v>411</v>
      </c>
      <c r="L109" s="571" t="s">
        <v>412</v>
      </c>
      <c r="M109" s="574" t="s">
        <v>161</v>
      </c>
      <c r="N109" s="599" t="s">
        <v>238</v>
      </c>
      <c r="O109" s="364">
        <v>11</v>
      </c>
      <c r="P109" s="358" t="s">
        <v>163</v>
      </c>
      <c r="Q109" s="353"/>
      <c r="R109" s="354"/>
      <c r="S109" s="355"/>
      <c r="T109" s="353"/>
      <c r="U109" s="353"/>
      <c r="V109" s="354"/>
      <c r="W109" s="355"/>
      <c r="X109" s="356"/>
      <c r="Y109" s="160">
        <v>12171</v>
      </c>
      <c r="Z109" s="635"/>
      <c r="AA109" s="151">
        <f t="shared" si="1"/>
        <v>12171</v>
      </c>
    </row>
    <row r="110" spans="1:27" ht="12.75">
      <c r="A110" s="613"/>
      <c r="B110" s="578"/>
      <c r="C110" s="594"/>
      <c r="D110" s="585"/>
      <c r="E110" s="610"/>
      <c r="F110" s="600"/>
      <c r="G110" s="578"/>
      <c r="H110" s="572"/>
      <c r="I110" s="575"/>
      <c r="J110" s="578"/>
      <c r="K110" s="578"/>
      <c r="L110" s="572"/>
      <c r="M110" s="575"/>
      <c r="N110" s="600"/>
      <c r="O110" s="364">
        <v>12</v>
      </c>
      <c r="P110" s="358" t="s">
        <v>164</v>
      </c>
      <c r="Q110" s="358"/>
      <c r="R110" s="359"/>
      <c r="S110" s="360"/>
      <c r="T110" s="358"/>
      <c r="U110" s="358"/>
      <c r="V110" s="359"/>
      <c r="W110" s="360"/>
      <c r="X110" s="361"/>
      <c r="Y110" s="160">
        <v>11066</v>
      </c>
      <c r="Z110" s="635"/>
      <c r="AA110" s="151">
        <f t="shared" si="1"/>
        <v>11066</v>
      </c>
    </row>
    <row r="111" spans="1:27" ht="12.75">
      <c r="A111" s="613"/>
      <c r="B111" s="578"/>
      <c r="C111" s="594"/>
      <c r="D111" s="585"/>
      <c r="E111" s="610"/>
      <c r="F111" s="600"/>
      <c r="G111" s="578"/>
      <c r="H111" s="572"/>
      <c r="I111" s="575"/>
      <c r="J111" s="578"/>
      <c r="K111" s="578"/>
      <c r="L111" s="572"/>
      <c r="M111" s="575"/>
      <c r="N111" s="600"/>
      <c r="O111" s="364">
        <v>14</v>
      </c>
      <c r="P111" s="358" t="s">
        <v>165</v>
      </c>
      <c r="Q111" s="358"/>
      <c r="R111" s="359"/>
      <c r="S111" s="360"/>
      <c r="T111" s="358"/>
      <c r="U111" s="358"/>
      <c r="V111" s="359"/>
      <c r="W111" s="360"/>
      <c r="X111" s="361"/>
      <c r="Y111" s="160">
        <v>2808</v>
      </c>
      <c r="Z111" s="635"/>
      <c r="AA111" s="151">
        <f t="shared" si="1"/>
        <v>2808</v>
      </c>
    </row>
    <row r="112" spans="1:27" ht="12.75">
      <c r="A112" s="613"/>
      <c r="B112" s="578"/>
      <c r="C112" s="594"/>
      <c r="D112" s="585"/>
      <c r="E112" s="610"/>
      <c r="F112" s="600"/>
      <c r="G112" s="578"/>
      <c r="H112" s="572"/>
      <c r="I112" s="575"/>
      <c r="J112" s="578"/>
      <c r="K112" s="578"/>
      <c r="L112" s="572"/>
      <c r="M112" s="575"/>
      <c r="N112" s="600"/>
      <c r="O112" s="364">
        <v>16</v>
      </c>
      <c r="P112" s="358" t="s">
        <v>166</v>
      </c>
      <c r="Q112" s="358"/>
      <c r="R112" s="359"/>
      <c r="S112" s="360"/>
      <c r="T112" s="358"/>
      <c r="U112" s="358"/>
      <c r="V112" s="359"/>
      <c r="W112" s="360"/>
      <c r="X112" s="361"/>
      <c r="Y112" s="160">
        <v>389</v>
      </c>
      <c r="Z112" s="635"/>
      <c r="AA112" s="151">
        <f t="shared" si="1"/>
        <v>389</v>
      </c>
    </row>
    <row r="113" spans="1:27" ht="12.75">
      <c r="A113" s="613"/>
      <c r="B113" s="578"/>
      <c r="C113" s="594"/>
      <c r="D113" s="585"/>
      <c r="E113" s="610"/>
      <c r="F113" s="600"/>
      <c r="G113" s="578"/>
      <c r="H113" s="572"/>
      <c r="I113" s="575"/>
      <c r="J113" s="578"/>
      <c r="K113" s="578"/>
      <c r="L113" s="572"/>
      <c r="M113" s="575"/>
      <c r="N113" s="600"/>
      <c r="O113" s="364">
        <v>17</v>
      </c>
      <c r="P113" s="358" t="s">
        <v>167</v>
      </c>
      <c r="Q113" s="358"/>
      <c r="R113" s="359"/>
      <c r="S113" s="360"/>
      <c r="T113" s="358"/>
      <c r="U113" s="358"/>
      <c r="V113" s="359"/>
      <c r="W113" s="360"/>
      <c r="X113" s="361"/>
      <c r="Y113" s="160">
        <v>2202</v>
      </c>
      <c r="Z113" s="635"/>
      <c r="AA113" s="151">
        <f t="shared" si="1"/>
        <v>2202</v>
      </c>
    </row>
    <row r="114" spans="1:27" ht="12.75">
      <c r="A114" s="613"/>
      <c r="B114" s="578"/>
      <c r="C114" s="594"/>
      <c r="D114" s="585"/>
      <c r="E114" s="610"/>
      <c r="F114" s="600"/>
      <c r="G114" s="578"/>
      <c r="H114" s="572"/>
      <c r="I114" s="575"/>
      <c r="J114" s="578"/>
      <c r="K114" s="578"/>
      <c r="L114" s="572"/>
      <c r="M114" s="575"/>
      <c r="N114" s="600"/>
      <c r="O114" s="364">
        <v>13</v>
      </c>
      <c r="P114" s="358" t="s">
        <v>162</v>
      </c>
      <c r="Q114" s="358"/>
      <c r="R114" s="359"/>
      <c r="S114" s="360"/>
      <c r="T114" s="358"/>
      <c r="U114" s="358"/>
      <c r="V114" s="359"/>
      <c r="W114" s="360"/>
      <c r="X114" s="361"/>
      <c r="Y114" s="160">
        <v>1029</v>
      </c>
      <c r="Z114" s="635"/>
      <c r="AA114" s="151">
        <f t="shared" si="1"/>
        <v>1029</v>
      </c>
    </row>
    <row r="115" spans="1:27" ht="12.75">
      <c r="A115" s="613"/>
      <c r="B115" s="578"/>
      <c r="C115" s="594"/>
      <c r="D115" s="585"/>
      <c r="E115" s="610"/>
      <c r="F115" s="600"/>
      <c r="G115" s="578"/>
      <c r="H115" s="572"/>
      <c r="I115" s="575"/>
      <c r="J115" s="578"/>
      <c r="K115" s="578"/>
      <c r="L115" s="572"/>
      <c r="M115" s="575"/>
      <c r="N115" s="600"/>
      <c r="O115" s="364">
        <v>18</v>
      </c>
      <c r="P115" s="358" t="s">
        <v>168</v>
      </c>
      <c r="Q115" s="358"/>
      <c r="R115" s="359"/>
      <c r="S115" s="360"/>
      <c r="T115" s="358"/>
      <c r="U115" s="358"/>
      <c r="V115" s="359"/>
      <c r="W115" s="360"/>
      <c r="X115" s="361"/>
      <c r="Y115" s="160">
        <v>281</v>
      </c>
      <c r="Z115" s="635"/>
      <c r="AA115" s="151">
        <f t="shared" si="1"/>
        <v>281</v>
      </c>
    </row>
    <row r="116" spans="1:27" ht="12.75">
      <c r="A116" s="613"/>
      <c r="B116" s="578"/>
      <c r="C116" s="594"/>
      <c r="D116" s="585"/>
      <c r="E116" s="610"/>
      <c r="F116" s="600"/>
      <c r="G116" s="578"/>
      <c r="H116" s="572"/>
      <c r="I116" s="575"/>
      <c r="J116" s="578"/>
      <c r="K116" s="578"/>
      <c r="L116" s="572"/>
      <c r="M116" s="575"/>
      <c r="N116" s="600"/>
      <c r="O116" s="364">
        <v>15</v>
      </c>
      <c r="P116" s="358" t="s">
        <v>169</v>
      </c>
      <c r="Q116" s="358"/>
      <c r="R116" s="359"/>
      <c r="S116" s="360"/>
      <c r="T116" s="358"/>
      <c r="U116" s="358"/>
      <c r="V116" s="359"/>
      <c r="W116" s="360"/>
      <c r="X116" s="361"/>
      <c r="Y116" s="160">
        <v>1759</v>
      </c>
      <c r="Z116" s="635"/>
      <c r="AA116" s="151">
        <f t="shared" si="1"/>
        <v>1759</v>
      </c>
    </row>
    <row r="117" spans="1:27" ht="12.75">
      <c r="A117" s="613"/>
      <c r="B117" s="578"/>
      <c r="C117" s="594"/>
      <c r="D117" s="585"/>
      <c r="E117" s="610"/>
      <c r="F117" s="600"/>
      <c r="G117" s="578"/>
      <c r="H117" s="572"/>
      <c r="I117" s="575"/>
      <c r="J117" s="578"/>
      <c r="K117" s="578"/>
      <c r="L117" s="572"/>
      <c r="M117" s="575"/>
      <c r="N117" s="600"/>
      <c r="O117" s="364">
        <v>19</v>
      </c>
      <c r="P117" s="358" t="s">
        <v>170</v>
      </c>
      <c r="Q117" s="358"/>
      <c r="R117" s="359"/>
      <c r="S117" s="360"/>
      <c r="T117" s="358"/>
      <c r="U117" s="358"/>
      <c r="V117" s="359"/>
      <c r="W117" s="360"/>
      <c r="X117" s="361"/>
      <c r="Y117" s="160">
        <v>208</v>
      </c>
      <c r="Z117" s="635"/>
      <c r="AA117" s="151">
        <f t="shared" si="1"/>
        <v>208</v>
      </c>
    </row>
    <row r="118" spans="1:27" ht="12.75">
      <c r="A118" s="613"/>
      <c r="B118" s="578"/>
      <c r="C118" s="594"/>
      <c r="D118" s="585"/>
      <c r="E118" s="610"/>
      <c r="F118" s="600"/>
      <c r="G118" s="578"/>
      <c r="H118" s="572"/>
      <c r="I118" s="575"/>
      <c r="J118" s="578"/>
      <c r="K118" s="578"/>
      <c r="L118" s="572"/>
      <c r="M118" s="575"/>
      <c r="N118" s="600"/>
      <c r="O118" s="607" t="s">
        <v>192</v>
      </c>
      <c r="P118" s="588" t="s">
        <v>193</v>
      </c>
      <c r="Q118" s="589" t="s">
        <v>191</v>
      </c>
      <c r="R118" s="569" t="s">
        <v>196</v>
      </c>
      <c r="S118" s="360">
        <v>0</v>
      </c>
      <c r="T118" s="358" t="s">
        <v>194</v>
      </c>
      <c r="U118" s="358"/>
      <c r="V118" s="359"/>
      <c r="W118" s="360"/>
      <c r="X118" s="361"/>
      <c r="Y118" s="160">
        <v>54</v>
      </c>
      <c r="Z118" s="635"/>
      <c r="AA118" s="151">
        <f t="shared" si="1"/>
        <v>54</v>
      </c>
    </row>
    <row r="119" spans="1:27" ht="12.75">
      <c r="A119" s="613"/>
      <c r="B119" s="578"/>
      <c r="C119" s="594"/>
      <c r="D119" s="585"/>
      <c r="E119" s="610"/>
      <c r="F119" s="600"/>
      <c r="G119" s="578"/>
      <c r="H119" s="572"/>
      <c r="I119" s="575"/>
      <c r="J119" s="578"/>
      <c r="K119" s="578"/>
      <c r="L119" s="572"/>
      <c r="M119" s="575"/>
      <c r="N119" s="600"/>
      <c r="O119" s="608"/>
      <c r="P119" s="588"/>
      <c r="Q119" s="589"/>
      <c r="R119" s="569"/>
      <c r="S119" s="360">
        <v>11</v>
      </c>
      <c r="T119" s="358" t="s">
        <v>163</v>
      </c>
      <c r="U119" s="358"/>
      <c r="V119" s="359"/>
      <c r="W119" s="360"/>
      <c r="X119" s="361"/>
      <c r="Y119" s="160">
        <v>415</v>
      </c>
      <c r="Z119" s="635"/>
      <c r="AA119" s="151">
        <f t="shared" si="1"/>
        <v>415</v>
      </c>
    </row>
    <row r="120" spans="1:27" ht="12.75">
      <c r="A120" s="613"/>
      <c r="B120" s="578"/>
      <c r="C120" s="594"/>
      <c r="D120" s="585"/>
      <c r="E120" s="610"/>
      <c r="F120" s="600"/>
      <c r="G120" s="578"/>
      <c r="H120" s="572"/>
      <c r="I120" s="575"/>
      <c r="J120" s="578"/>
      <c r="K120" s="578"/>
      <c r="L120" s="572"/>
      <c r="M120" s="575"/>
      <c r="N120" s="600"/>
      <c r="O120" s="608"/>
      <c r="P120" s="588"/>
      <c r="Q120" s="589"/>
      <c r="R120" s="569"/>
      <c r="S120" s="360">
        <v>12</v>
      </c>
      <c r="T120" s="358" t="s">
        <v>164</v>
      </c>
      <c r="U120" s="358"/>
      <c r="V120" s="359"/>
      <c r="W120" s="360"/>
      <c r="X120" s="361"/>
      <c r="Y120" s="160">
        <v>387</v>
      </c>
      <c r="Z120" s="635"/>
      <c r="AA120" s="151">
        <f t="shared" si="1"/>
        <v>387</v>
      </c>
    </row>
    <row r="121" spans="1:27" ht="12.75">
      <c r="A121" s="613"/>
      <c r="B121" s="578"/>
      <c r="C121" s="594"/>
      <c r="D121" s="585"/>
      <c r="E121" s="610"/>
      <c r="F121" s="600"/>
      <c r="G121" s="578"/>
      <c r="H121" s="572"/>
      <c r="I121" s="575"/>
      <c r="J121" s="578"/>
      <c r="K121" s="578"/>
      <c r="L121" s="572"/>
      <c r="M121" s="575"/>
      <c r="N121" s="600"/>
      <c r="O121" s="608"/>
      <c r="P121" s="588"/>
      <c r="Q121" s="589"/>
      <c r="R121" s="569"/>
      <c r="S121" s="364">
        <v>14</v>
      </c>
      <c r="T121" s="358" t="s">
        <v>165</v>
      </c>
      <c r="U121" s="358"/>
      <c r="V121" s="359"/>
      <c r="W121" s="360"/>
      <c r="X121" s="361"/>
      <c r="Y121" s="160">
        <v>997</v>
      </c>
      <c r="Z121" s="635"/>
      <c r="AA121" s="151">
        <f t="shared" si="1"/>
        <v>997</v>
      </c>
    </row>
    <row r="122" spans="1:27" ht="12.75">
      <c r="A122" s="613"/>
      <c r="B122" s="578"/>
      <c r="C122" s="594"/>
      <c r="D122" s="585"/>
      <c r="E122" s="610"/>
      <c r="F122" s="600"/>
      <c r="G122" s="578"/>
      <c r="H122" s="572"/>
      <c r="I122" s="575"/>
      <c r="J122" s="578"/>
      <c r="K122" s="578"/>
      <c r="L122" s="572"/>
      <c r="M122" s="575"/>
      <c r="N122" s="600"/>
      <c r="O122" s="608"/>
      <c r="P122" s="588"/>
      <c r="Q122" s="589"/>
      <c r="R122" s="569"/>
      <c r="S122" s="364">
        <v>16</v>
      </c>
      <c r="T122" s="358" t="s">
        <v>166</v>
      </c>
      <c r="U122" s="358"/>
      <c r="V122" s="359"/>
      <c r="W122" s="360"/>
      <c r="X122" s="361"/>
      <c r="Y122" s="160">
        <v>20</v>
      </c>
      <c r="Z122" s="635"/>
      <c r="AA122" s="151">
        <f t="shared" si="1"/>
        <v>20</v>
      </c>
    </row>
    <row r="123" spans="1:27" ht="12.75">
      <c r="A123" s="613"/>
      <c r="B123" s="578"/>
      <c r="C123" s="594"/>
      <c r="D123" s="585"/>
      <c r="E123" s="610"/>
      <c r="F123" s="600"/>
      <c r="G123" s="578"/>
      <c r="H123" s="572"/>
      <c r="I123" s="575"/>
      <c r="J123" s="578"/>
      <c r="K123" s="578"/>
      <c r="L123" s="572"/>
      <c r="M123" s="575"/>
      <c r="N123" s="600"/>
      <c r="O123" s="608"/>
      <c r="P123" s="588"/>
      <c r="Q123" s="589"/>
      <c r="R123" s="569"/>
      <c r="S123" s="364">
        <v>17</v>
      </c>
      <c r="T123" s="358" t="s">
        <v>167</v>
      </c>
      <c r="U123" s="358"/>
      <c r="V123" s="359"/>
      <c r="W123" s="360"/>
      <c r="X123" s="361"/>
      <c r="Y123" s="160">
        <v>140</v>
      </c>
      <c r="Z123" s="635"/>
      <c r="AA123" s="151">
        <f t="shared" si="1"/>
        <v>140</v>
      </c>
    </row>
    <row r="124" spans="1:27" ht="12.75">
      <c r="A124" s="613"/>
      <c r="B124" s="578"/>
      <c r="C124" s="594"/>
      <c r="D124" s="585"/>
      <c r="E124" s="610"/>
      <c r="F124" s="600"/>
      <c r="G124" s="578"/>
      <c r="H124" s="572"/>
      <c r="I124" s="575"/>
      <c r="J124" s="578"/>
      <c r="K124" s="578"/>
      <c r="L124" s="572"/>
      <c r="M124" s="575"/>
      <c r="N124" s="600"/>
      <c r="O124" s="608"/>
      <c r="P124" s="588"/>
      <c r="Q124" s="589"/>
      <c r="R124" s="569"/>
      <c r="S124" s="364">
        <v>13</v>
      </c>
      <c r="T124" s="358" t="s">
        <v>162</v>
      </c>
      <c r="U124" s="358"/>
      <c r="V124" s="359"/>
      <c r="W124" s="360"/>
      <c r="X124" s="361"/>
      <c r="Y124" s="160">
        <v>247</v>
      </c>
      <c r="Z124" s="635"/>
      <c r="AA124" s="151">
        <f t="shared" si="1"/>
        <v>247</v>
      </c>
    </row>
    <row r="125" spans="1:27" ht="12.75">
      <c r="A125" s="613"/>
      <c r="B125" s="578"/>
      <c r="C125" s="594"/>
      <c r="D125" s="585"/>
      <c r="E125" s="610"/>
      <c r="F125" s="600"/>
      <c r="G125" s="578"/>
      <c r="H125" s="572"/>
      <c r="I125" s="575"/>
      <c r="J125" s="578"/>
      <c r="K125" s="578"/>
      <c r="L125" s="572"/>
      <c r="M125" s="575"/>
      <c r="N125" s="600"/>
      <c r="O125" s="608"/>
      <c r="P125" s="588"/>
      <c r="Q125" s="589"/>
      <c r="R125" s="569"/>
      <c r="S125" s="364">
        <v>18</v>
      </c>
      <c r="T125" s="358" t="s">
        <v>168</v>
      </c>
      <c r="U125" s="358"/>
      <c r="V125" s="359"/>
      <c r="W125" s="360"/>
      <c r="X125" s="361"/>
      <c r="Y125" s="160">
        <v>83</v>
      </c>
      <c r="Z125" s="635"/>
      <c r="AA125" s="151">
        <f t="shared" si="1"/>
        <v>83</v>
      </c>
    </row>
    <row r="126" spans="1:27" ht="12.75">
      <c r="A126" s="613"/>
      <c r="B126" s="578"/>
      <c r="C126" s="594"/>
      <c r="D126" s="585"/>
      <c r="E126" s="610"/>
      <c r="F126" s="600"/>
      <c r="G126" s="578"/>
      <c r="H126" s="572"/>
      <c r="I126" s="575"/>
      <c r="J126" s="578"/>
      <c r="K126" s="578"/>
      <c r="L126" s="572"/>
      <c r="M126" s="575"/>
      <c r="N126" s="600"/>
      <c r="O126" s="608"/>
      <c r="P126" s="588"/>
      <c r="Q126" s="589"/>
      <c r="R126" s="569"/>
      <c r="S126" s="364">
        <v>15</v>
      </c>
      <c r="T126" s="358" t="s">
        <v>169</v>
      </c>
      <c r="U126" s="358"/>
      <c r="V126" s="359"/>
      <c r="W126" s="360"/>
      <c r="X126" s="361"/>
      <c r="Y126" s="160">
        <v>748</v>
      </c>
      <c r="Z126" s="635"/>
      <c r="AA126" s="151">
        <f t="shared" si="1"/>
        <v>748</v>
      </c>
    </row>
    <row r="127" spans="1:27" ht="12.75">
      <c r="A127" s="613"/>
      <c r="B127" s="578"/>
      <c r="C127" s="594"/>
      <c r="D127" s="585"/>
      <c r="E127" s="610"/>
      <c r="F127" s="600"/>
      <c r="G127" s="578"/>
      <c r="H127" s="572"/>
      <c r="I127" s="575"/>
      <c r="J127" s="578"/>
      <c r="K127" s="578"/>
      <c r="L127" s="572"/>
      <c r="M127" s="575"/>
      <c r="N127" s="600"/>
      <c r="O127" s="608"/>
      <c r="P127" s="588"/>
      <c r="Q127" s="589"/>
      <c r="R127" s="569"/>
      <c r="S127" s="364">
        <v>19</v>
      </c>
      <c r="T127" s="358" t="s">
        <v>170</v>
      </c>
      <c r="U127" s="358"/>
      <c r="V127" s="359"/>
      <c r="W127" s="360"/>
      <c r="X127" s="361"/>
      <c r="Y127" s="160">
        <v>27</v>
      </c>
      <c r="Z127" s="635"/>
      <c r="AA127" s="151">
        <f t="shared" si="1"/>
        <v>27</v>
      </c>
    </row>
    <row r="128" spans="1:27" ht="12.75">
      <c r="A128" s="613"/>
      <c r="B128" s="578"/>
      <c r="C128" s="594"/>
      <c r="D128" s="585"/>
      <c r="E128" s="610"/>
      <c r="F128" s="600"/>
      <c r="G128" s="578"/>
      <c r="H128" s="572"/>
      <c r="I128" s="575"/>
      <c r="J128" s="578"/>
      <c r="K128" s="578"/>
      <c r="L128" s="572"/>
      <c r="M128" s="575"/>
      <c r="N128" s="600"/>
      <c r="O128" s="609"/>
      <c r="P128" s="588"/>
      <c r="Q128" s="589"/>
      <c r="R128" s="569"/>
      <c r="S128" s="364" t="s">
        <v>195</v>
      </c>
      <c r="T128" s="358" t="s">
        <v>193</v>
      </c>
      <c r="U128" s="358"/>
      <c r="V128" s="359"/>
      <c r="W128" s="360"/>
      <c r="X128" s="361"/>
      <c r="Y128" s="160">
        <v>10</v>
      </c>
      <c r="Z128" s="635"/>
      <c r="AA128" s="151">
        <f t="shared" si="1"/>
        <v>10</v>
      </c>
    </row>
    <row r="129" spans="1:27" ht="12.75">
      <c r="A129" s="613"/>
      <c r="B129" s="578"/>
      <c r="C129" s="595"/>
      <c r="D129" s="586"/>
      <c r="E129" s="611"/>
      <c r="F129" s="601"/>
      <c r="G129" s="579"/>
      <c r="H129" s="573"/>
      <c r="I129" s="576"/>
      <c r="J129" s="579"/>
      <c r="K129" s="579"/>
      <c r="L129" s="573"/>
      <c r="M129" s="576"/>
      <c r="N129" s="601"/>
      <c r="O129" s="357">
        <v>40</v>
      </c>
      <c r="P129" s="358" t="s">
        <v>177</v>
      </c>
      <c r="Q129" s="358"/>
      <c r="R129" s="359"/>
      <c r="S129" s="360"/>
      <c r="T129" s="358"/>
      <c r="U129" s="358"/>
      <c r="V129" s="359"/>
      <c r="W129" s="360"/>
      <c r="X129" s="361"/>
      <c r="Y129" s="160">
        <v>37</v>
      </c>
      <c r="Z129" s="635"/>
      <c r="AA129" s="151">
        <f t="shared" si="1"/>
        <v>37</v>
      </c>
    </row>
    <row r="130" spans="1:27" ht="12.75">
      <c r="A130" s="613"/>
      <c r="B130" s="578"/>
      <c r="C130" s="593">
        <v>2</v>
      </c>
      <c r="D130" s="584" t="s">
        <v>4</v>
      </c>
      <c r="E130" s="596" t="s">
        <v>159</v>
      </c>
      <c r="F130" s="599" t="s">
        <v>160</v>
      </c>
      <c r="G130" s="593">
        <v>1</v>
      </c>
      <c r="H130" s="571" t="s">
        <v>3</v>
      </c>
      <c r="I130" s="610" t="s">
        <v>397</v>
      </c>
      <c r="J130" s="600" t="s">
        <v>254</v>
      </c>
      <c r="K130" s="364">
        <v>1</v>
      </c>
      <c r="L130" s="358" t="s">
        <v>273</v>
      </c>
      <c r="M130" s="435"/>
      <c r="N130" s="435"/>
      <c r="O130" s="435"/>
      <c r="P130" s="436"/>
      <c r="Q130" s="358"/>
      <c r="R130" s="359"/>
      <c r="S130" s="360"/>
      <c r="T130" s="358"/>
      <c r="U130" s="358"/>
      <c r="V130" s="359"/>
      <c r="W130" s="360"/>
      <c r="X130" s="361"/>
      <c r="Y130" s="160">
        <v>5</v>
      </c>
      <c r="Z130" s="635"/>
      <c r="AA130" s="151">
        <f t="shared" si="1"/>
        <v>5</v>
      </c>
    </row>
    <row r="131" spans="1:27" ht="12.75">
      <c r="A131" s="613"/>
      <c r="B131" s="578"/>
      <c r="C131" s="594"/>
      <c r="D131" s="585"/>
      <c r="E131" s="597"/>
      <c r="F131" s="600"/>
      <c r="G131" s="594"/>
      <c r="H131" s="572"/>
      <c r="I131" s="610"/>
      <c r="J131" s="600"/>
      <c r="K131" s="577" t="s">
        <v>422</v>
      </c>
      <c r="L131" s="572" t="s">
        <v>389</v>
      </c>
      <c r="M131" s="575" t="s">
        <v>307</v>
      </c>
      <c r="N131" s="578" t="s">
        <v>406</v>
      </c>
      <c r="O131" s="148">
        <v>2</v>
      </c>
      <c r="P131" s="149" t="s">
        <v>408</v>
      </c>
      <c r="Q131" s="353"/>
      <c r="R131" s="359"/>
      <c r="S131" s="360"/>
      <c r="T131" s="358"/>
      <c r="U131" s="358"/>
      <c r="V131" s="359"/>
      <c r="W131" s="360"/>
      <c r="X131" s="358"/>
      <c r="Y131" s="160">
        <v>8</v>
      </c>
      <c r="Z131" s="635"/>
      <c r="AA131" s="151">
        <f t="shared" si="1"/>
        <v>8</v>
      </c>
    </row>
    <row r="132" spans="1:27" ht="12.75">
      <c r="A132" s="613"/>
      <c r="B132" s="578"/>
      <c r="C132" s="594"/>
      <c r="D132" s="585"/>
      <c r="E132" s="597"/>
      <c r="F132" s="600"/>
      <c r="G132" s="594"/>
      <c r="H132" s="572"/>
      <c r="I132" s="610"/>
      <c r="J132" s="600"/>
      <c r="K132" s="578"/>
      <c r="L132" s="572"/>
      <c r="M132" s="575"/>
      <c r="N132" s="578"/>
      <c r="O132" s="577" t="s">
        <v>411</v>
      </c>
      <c r="P132" s="571" t="s">
        <v>412</v>
      </c>
      <c r="Q132" s="589" t="s">
        <v>161</v>
      </c>
      <c r="R132" s="569" t="s">
        <v>238</v>
      </c>
      <c r="S132" s="364">
        <v>11</v>
      </c>
      <c r="T132" s="358" t="s">
        <v>163</v>
      </c>
      <c r="U132" s="358"/>
      <c r="V132" s="359"/>
      <c r="W132" s="360"/>
      <c r="X132" s="358"/>
      <c r="Y132" s="160">
        <v>469</v>
      </c>
      <c r="Z132" s="635"/>
      <c r="AA132" s="151">
        <f t="shared" si="1"/>
        <v>469</v>
      </c>
    </row>
    <row r="133" spans="1:27" ht="12.75">
      <c r="A133" s="613"/>
      <c r="B133" s="578"/>
      <c r="C133" s="594"/>
      <c r="D133" s="585"/>
      <c r="E133" s="597"/>
      <c r="F133" s="600"/>
      <c r="G133" s="594"/>
      <c r="H133" s="572"/>
      <c r="I133" s="610"/>
      <c r="J133" s="600"/>
      <c r="K133" s="578"/>
      <c r="L133" s="572"/>
      <c r="M133" s="575"/>
      <c r="N133" s="578"/>
      <c r="O133" s="578"/>
      <c r="P133" s="572"/>
      <c r="Q133" s="589"/>
      <c r="R133" s="569"/>
      <c r="S133" s="364">
        <v>12</v>
      </c>
      <c r="T133" s="358" t="s">
        <v>164</v>
      </c>
      <c r="U133" s="358"/>
      <c r="V133" s="359"/>
      <c r="W133" s="360"/>
      <c r="X133" s="358"/>
      <c r="Y133" s="160">
        <v>683</v>
      </c>
      <c r="Z133" s="635"/>
      <c r="AA133" s="151">
        <f t="shared" si="1"/>
        <v>683</v>
      </c>
    </row>
    <row r="134" spans="1:27" ht="12.75">
      <c r="A134" s="613"/>
      <c r="B134" s="578"/>
      <c r="C134" s="594"/>
      <c r="D134" s="585"/>
      <c r="E134" s="597"/>
      <c r="F134" s="600"/>
      <c r="G134" s="594"/>
      <c r="H134" s="572"/>
      <c r="I134" s="610"/>
      <c r="J134" s="600"/>
      <c r="K134" s="578"/>
      <c r="L134" s="572"/>
      <c r="M134" s="575"/>
      <c r="N134" s="578"/>
      <c r="O134" s="578"/>
      <c r="P134" s="572"/>
      <c r="Q134" s="589"/>
      <c r="R134" s="569"/>
      <c r="S134" s="364">
        <v>14</v>
      </c>
      <c r="T134" s="358" t="s">
        <v>165</v>
      </c>
      <c r="U134" s="358"/>
      <c r="V134" s="359"/>
      <c r="W134" s="360"/>
      <c r="X134" s="358"/>
      <c r="Y134" s="160">
        <v>147</v>
      </c>
      <c r="Z134" s="635"/>
      <c r="AA134" s="151">
        <f t="shared" si="1"/>
        <v>147</v>
      </c>
    </row>
    <row r="135" spans="1:27" ht="12.75">
      <c r="A135" s="613"/>
      <c r="B135" s="578"/>
      <c r="C135" s="594"/>
      <c r="D135" s="585"/>
      <c r="E135" s="597"/>
      <c r="F135" s="600"/>
      <c r="G135" s="594"/>
      <c r="H135" s="572"/>
      <c r="I135" s="610"/>
      <c r="J135" s="600"/>
      <c r="K135" s="578"/>
      <c r="L135" s="572"/>
      <c r="M135" s="575"/>
      <c r="N135" s="578"/>
      <c r="O135" s="578"/>
      <c r="P135" s="572"/>
      <c r="Q135" s="589"/>
      <c r="R135" s="569"/>
      <c r="S135" s="364">
        <v>16</v>
      </c>
      <c r="T135" s="358" t="s">
        <v>166</v>
      </c>
      <c r="U135" s="358"/>
      <c r="V135" s="359"/>
      <c r="W135" s="360"/>
      <c r="X135" s="358"/>
      <c r="Y135" s="160">
        <v>14</v>
      </c>
      <c r="Z135" s="635"/>
      <c r="AA135" s="151">
        <f t="shared" si="1"/>
        <v>14</v>
      </c>
    </row>
    <row r="136" spans="1:27" ht="12.75">
      <c r="A136" s="613"/>
      <c r="B136" s="578"/>
      <c r="C136" s="594"/>
      <c r="D136" s="585"/>
      <c r="E136" s="597"/>
      <c r="F136" s="600"/>
      <c r="G136" s="594"/>
      <c r="H136" s="572"/>
      <c r="I136" s="610"/>
      <c r="J136" s="600"/>
      <c r="K136" s="578"/>
      <c r="L136" s="572"/>
      <c r="M136" s="575"/>
      <c r="N136" s="578"/>
      <c r="O136" s="578"/>
      <c r="P136" s="572"/>
      <c r="Q136" s="589"/>
      <c r="R136" s="569"/>
      <c r="S136" s="364">
        <v>17</v>
      </c>
      <c r="T136" s="358" t="s">
        <v>167</v>
      </c>
      <c r="U136" s="358"/>
      <c r="V136" s="359"/>
      <c r="W136" s="360"/>
      <c r="X136" s="358"/>
      <c r="Y136" s="160">
        <v>85</v>
      </c>
      <c r="Z136" s="635"/>
      <c r="AA136" s="151">
        <f t="shared" si="1"/>
        <v>85</v>
      </c>
    </row>
    <row r="137" spans="1:27" ht="12.75">
      <c r="A137" s="613"/>
      <c r="B137" s="578"/>
      <c r="C137" s="594"/>
      <c r="D137" s="585"/>
      <c r="E137" s="597"/>
      <c r="F137" s="600"/>
      <c r="G137" s="594"/>
      <c r="H137" s="572"/>
      <c r="I137" s="610"/>
      <c r="J137" s="600"/>
      <c r="K137" s="578"/>
      <c r="L137" s="572"/>
      <c r="M137" s="575"/>
      <c r="N137" s="578"/>
      <c r="O137" s="578"/>
      <c r="P137" s="572"/>
      <c r="Q137" s="589"/>
      <c r="R137" s="569"/>
      <c r="S137" s="364">
        <v>13</v>
      </c>
      <c r="T137" s="358" t="s">
        <v>162</v>
      </c>
      <c r="U137" s="358"/>
      <c r="V137" s="359"/>
      <c r="W137" s="360"/>
      <c r="X137" s="358"/>
      <c r="Y137" s="160">
        <v>54</v>
      </c>
      <c r="Z137" s="635"/>
      <c r="AA137" s="151">
        <f t="shared" si="1"/>
        <v>54</v>
      </c>
    </row>
    <row r="138" spans="1:27" ht="12.75">
      <c r="A138" s="613"/>
      <c r="B138" s="578"/>
      <c r="C138" s="594"/>
      <c r="D138" s="585"/>
      <c r="E138" s="597"/>
      <c r="F138" s="600"/>
      <c r="G138" s="594"/>
      <c r="H138" s="572"/>
      <c r="I138" s="610"/>
      <c r="J138" s="600"/>
      <c r="K138" s="578"/>
      <c r="L138" s="572"/>
      <c r="M138" s="575"/>
      <c r="N138" s="578"/>
      <c r="O138" s="578"/>
      <c r="P138" s="572"/>
      <c r="Q138" s="589"/>
      <c r="R138" s="569"/>
      <c r="S138" s="364">
        <v>18</v>
      </c>
      <c r="T138" s="358" t="s">
        <v>168</v>
      </c>
      <c r="U138" s="358"/>
      <c r="V138" s="359"/>
      <c r="W138" s="360"/>
      <c r="X138" s="358"/>
      <c r="Y138" s="160">
        <v>27</v>
      </c>
      <c r="Z138" s="635"/>
      <c r="AA138" s="151">
        <f t="shared" si="1"/>
        <v>27</v>
      </c>
    </row>
    <row r="139" spans="1:27" ht="12.75">
      <c r="A139" s="613"/>
      <c r="B139" s="578"/>
      <c r="C139" s="594"/>
      <c r="D139" s="585"/>
      <c r="E139" s="597"/>
      <c r="F139" s="600"/>
      <c r="G139" s="594"/>
      <c r="H139" s="572"/>
      <c r="I139" s="610"/>
      <c r="J139" s="600"/>
      <c r="K139" s="578"/>
      <c r="L139" s="572"/>
      <c r="M139" s="575"/>
      <c r="N139" s="578"/>
      <c r="O139" s="578"/>
      <c r="P139" s="572"/>
      <c r="Q139" s="589"/>
      <c r="R139" s="569"/>
      <c r="S139" s="364">
        <v>15</v>
      </c>
      <c r="T139" s="358" t="s">
        <v>169</v>
      </c>
      <c r="U139" s="358"/>
      <c r="V139" s="359"/>
      <c r="W139" s="360"/>
      <c r="X139" s="358"/>
      <c r="Y139" s="160">
        <v>79</v>
      </c>
      <c r="Z139" s="635"/>
      <c r="AA139" s="151">
        <f t="shared" si="1"/>
        <v>79</v>
      </c>
    </row>
    <row r="140" spans="1:27" ht="12.75">
      <c r="A140" s="613"/>
      <c r="B140" s="578"/>
      <c r="C140" s="594"/>
      <c r="D140" s="585"/>
      <c r="E140" s="597"/>
      <c r="F140" s="600"/>
      <c r="G140" s="594"/>
      <c r="H140" s="572"/>
      <c r="I140" s="610"/>
      <c r="J140" s="600"/>
      <c r="K140" s="578"/>
      <c r="L140" s="572"/>
      <c r="M140" s="575"/>
      <c r="N140" s="578"/>
      <c r="O140" s="578"/>
      <c r="P140" s="572"/>
      <c r="Q140" s="589"/>
      <c r="R140" s="569"/>
      <c r="S140" s="364">
        <v>19</v>
      </c>
      <c r="T140" s="358" t="s">
        <v>170</v>
      </c>
      <c r="U140" s="358"/>
      <c r="V140" s="359"/>
      <c r="W140" s="360"/>
      <c r="X140" s="358"/>
      <c r="Y140" s="160">
        <v>12</v>
      </c>
      <c r="Z140" s="635"/>
      <c r="AA140" s="151">
        <f t="shared" si="1"/>
        <v>12</v>
      </c>
    </row>
    <row r="141" spans="1:27" ht="25.5">
      <c r="A141" s="613"/>
      <c r="B141" s="578"/>
      <c r="C141" s="594"/>
      <c r="D141" s="585"/>
      <c r="E141" s="597"/>
      <c r="F141" s="600"/>
      <c r="G141" s="594"/>
      <c r="H141" s="572"/>
      <c r="I141" s="610"/>
      <c r="J141" s="600"/>
      <c r="K141" s="578"/>
      <c r="L141" s="572"/>
      <c r="M141" s="575"/>
      <c r="N141" s="578"/>
      <c r="O141" s="578"/>
      <c r="P141" s="572"/>
      <c r="Q141" s="589"/>
      <c r="R141" s="569"/>
      <c r="S141" s="605" t="s">
        <v>192</v>
      </c>
      <c r="T141" s="588" t="s">
        <v>193</v>
      </c>
      <c r="U141" s="589" t="s">
        <v>191</v>
      </c>
      <c r="V141" s="599" t="s">
        <v>196</v>
      </c>
      <c r="W141" s="360">
        <v>0</v>
      </c>
      <c r="X141" s="496" t="s">
        <v>194</v>
      </c>
      <c r="Y141" s="160">
        <v>12</v>
      </c>
      <c r="Z141" s="635"/>
      <c r="AA141" s="151">
        <f t="shared" si="1"/>
        <v>12</v>
      </c>
    </row>
    <row r="142" spans="1:27" ht="12.75">
      <c r="A142" s="613"/>
      <c r="B142" s="578"/>
      <c r="C142" s="594"/>
      <c r="D142" s="585"/>
      <c r="E142" s="597"/>
      <c r="F142" s="600"/>
      <c r="G142" s="594"/>
      <c r="H142" s="572"/>
      <c r="I142" s="610"/>
      <c r="J142" s="600"/>
      <c r="K142" s="578"/>
      <c r="L142" s="572"/>
      <c r="M142" s="575"/>
      <c r="N142" s="578"/>
      <c r="O142" s="578"/>
      <c r="P142" s="572"/>
      <c r="Q142" s="589"/>
      <c r="R142" s="569"/>
      <c r="S142" s="605"/>
      <c r="T142" s="588"/>
      <c r="U142" s="589"/>
      <c r="V142" s="600"/>
      <c r="W142" s="360">
        <v>11</v>
      </c>
      <c r="X142" s="496" t="s">
        <v>163</v>
      </c>
      <c r="Y142" s="160">
        <v>23</v>
      </c>
      <c r="Z142" s="635"/>
      <c r="AA142" s="151">
        <f t="shared" si="1"/>
        <v>23</v>
      </c>
    </row>
    <row r="143" spans="1:27" ht="12.75">
      <c r="A143" s="613"/>
      <c r="B143" s="578"/>
      <c r="C143" s="594"/>
      <c r="D143" s="585"/>
      <c r="E143" s="597"/>
      <c r="F143" s="600"/>
      <c r="G143" s="594"/>
      <c r="H143" s="572"/>
      <c r="I143" s="610"/>
      <c r="J143" s="600"/>
      <c r="K143" s="578"/>
      <c r="L143" s="572"/>
      <c r="M143" s="575"/>
      <c r="N143" s="578"/>
      <c r="O143" s="578"/>
      <c r="P143" s="572"/>
      <c r="Q143" s="589"/>
      <c r="R143" s="569"/>
      <c r="S143" s="605"/>
      <c r="T143" s="588"/>
      <c r="U143" s="589"/>
      <c r="V143" s="600"/>
      <c r="W143" s="360">
        <v>12</v>
      </c>
      <c r="X143" s="496" t="s">
        <v>164</v>
      </c>
      <c r="Y143" s="160">
        <v>30</v>
      </c>
      <c r="Z143" s="635"/>
      <c r="AA143" s="151">
        <f t="shared" si="1"/>
        <v>30</v>
      </c>
    </row>
    <row r="144" spans="1:27" ht="12.75">
      <c r="A144" s="613"/>
      <c r="B144" s="578"/>
      <c r="C144" s="594"/>
      <c r="D144" s="585"/>
      <c r="E144" s="597"/>
      <c r="F144" s="600"/>
      <c r="G144" s="594"/>
      <c r="H144" s="572"/>
      <c r="I144" s="610"/>
      <c r="J144" s="600"/>
      <c r="K144" s="578"/>
      <c r="L144" s="572"/>
      <c r="M144" s="575"/>
      <c r="N144" s="578"/>
      <c r="O144" s="578"/>
      <c r="P144" s="572"/>
      <c r="Q144" s="589"/>
      <c r="R144" s="569"/>
      <c r="S144" s="605"/>
      <c r="T144" s="588"/>
      <c r="U144" s="589"/>
      <c r="V144" s="600"/>
      <c r="W144" s="364">
        <v>14</v>
      </c>
      <c r="X144" s="496" t="s">
        <v>165</v>
      </c>
      <c r="Y144" s="160">
        <v>249</v>
      </c>
      <c r="Z144" s="635"/>
      <c r="AA144" s="151">
        <f t="shared" si="1"/>
        <v>249</v>
      </c>
    </row>
    <row r="145" spans="1:27" ht="12.75">
      <c r="A145" s="613"/>
      <c r="B145" s="578"/>
      <c r="C145" s="594"/>
      <c r="D145" s="585"/>
      <c r="E145" s="597"/>
      <c r="F145" s="600"/>
      <c r="G145" s="594"/>
      <c r="H145" s="572"/>
      <c r="I145" s="610"/>
      <c r="J145" s="600"/>
      <c r="K145" s="578"/>
      <c r="L145" s="572"/>
      <c r="M145" s="575"/>
      <c r="N145" s="578"/>
      <c r="O145" s="578"/>
      <c r="P145" s="572"/>
      <c r="Q145" s="589"/>
      <c r="R145" s="569"/>
      <c r="S145" s="605"/>
      <c r="T145" s="588"/>
      <c r="U145" s="589"/>
      <c r="V145" s="600"/>
      <c r="W145" s="364">
        <v>16</v>
      </c>
      <c r="X145" s="496" t="s">
        <v>166</v>
      </c>
      <c r="Y145" s="160"/>
      <c r="Z145" s="635"/>
      <c r="AA145" s="151">
        <f t="shared" si="1"/>
        <v>0</v>
      </c>
    </row>
    <row r="146" spans="1:27" ht="25.5">
      <c r="A146" s="613"/>
      <c r="B146" s="578"/>
      <c r="C146" s="594"/>
      <c r="D146" s="585"/>
      <c r="E146" s="597"/>
      <c r="F146" s="600"/>
      <c r="G146" s="594"/>
      <c r="H146" s="572"/>
      <c r="I146" s="610"/>
      <c r="J146" s="600"/>
      <c r="K146" s="578"/>
      <c r="L146" s="572"/>
      <c r="M146" s="575"/>
      <c r="N146" s="578"/>
      <c r="O146" s="578"/>
      <c r="P146" s="572"/>
      <c r="Q146" s="589"/>
      <c r="R146" s="569"/>
      <c r="S146" s="605"/>
      <c r="T146" s="588"/>
      <c r="U146" s="589"/>
      <c r="V146" s="600"/>
      <c r="W146" s="364">
        <v>17</v>
      </c>
      <c r="X146" s="496" t="s">
        <v>167</v>
      </c>
      <c r="Y146" s="160">
        <v>17</v>
      </c>
      <c r="Z146" s="635"/>
      <c r="AA146" s="151">
        <f t="shared" si="1"/>
        <v>17</v>
      </c>
    </row>
    <row r="147" spans="1:27" ht="12.75">
      <c r="A147" s="613"/>
      <c r="B147" s="578"/>
      <c r="C147" s="594"/>
      <c r="D147" s="585"/>
      <c r="E147" s="597"/>
      <c r="F147" s="600"/>
      <c r="G147" s="594"/>
      <c r="H147" s="572"/>
      <c r="I147" s="610"/>
      <c r="J147" s="600"/>
      <c r="K147" s="578"/>
      <c r="L147" s="572"/>
      <c r="M147" s="575"/>
      <c r="N147" s="578"/>
      <c r="O147" s="578"/>
      <c r="P147" s="572"/>
      <c r="Q147" s="589"/>
      <c r="R147" s="569"/>
      <c r="S147" s="605"/>
      <c r="T147" s="588"/>
      <c r="U147" s="589"/>
      <c r="V147" s="600"/>
      <c r="W147" s="364">
        <v>13</v>
      </c>
      <c r="X147" s="496" t="s">
        <v>162</v>
      </c>
      <c r="Y147" s="160">
        <v>33</v>
      </c>
      <c r="Z147" s="635"/>
      <c r="AA147" s="151">
        <f t="shared" si="1"/>
        <v>33</v>
      </c>
    </row>
    <row r="148" spans="1:27" ht="25.5">
      <c r="A148" s="613"/>
      <c r="B148" s="578"/>
      <c r="C148" s="594"/>
      <c r="D148" s="585"/>
      <c r="E148" s="597"/>
      <c r="F148" s="600"/>
      <c r="G148" s="594"/>
      <c r="H148" s="572"/>
      <c r="I148" s="610"/>
      <c r="J148" s="600"/>
      <c r="K148" s="578"/>
      <c r="L148" s="572"/>
      <c r="M148" s="575"/>
      <c r="N148" s="578"/>
      <c r="O148" s="578"/>
      <c r="P148" s="572"/>
      <c r="Q148" s="589"/>
      <c r="R148" s="569"/>
      <c r="S148" s="605"/>
      <c r="T148" s="588"/>
      <c r="U148" s="589"/>
      <c r="V148" s="600"/>
      <c r="W148" s="364">
        <v>18</v>
      </c>
      <c r="X148" s="496" t="s">
        <v>445</v>
      </c>
      <c r="Y148" s="160">
        <v>20</v>
      </c>
      <c r="Z148" s="635"/>
      <c r="AA148" s="151">
        <f t="shared" si="1"/>
        <v>20</v>
      </c>
    </row>
    <row r="149" spans="1:27" ht="12.75">
      <c r="A149" s="613"/>
      <c r="B149" s="578"/>
      <c r="C149" s="594"/>
      <c r="D149" s="585"/>
      <c r="E149" s="597"/>
      <c r="F149" s="600"/>
      <c r="G149" s="594"/>
      <c r="H149" s="572"/>
      <c r="I149" s="610"/>
      <c r="J149" s="600"/>
      <c r="K149" s="578"/>
      <c r="L149" s="572"/>
      <c r="M149" s="575"/>
      <c r="N149" s="578"/>
      <c r="O149" s="578"/>
      <c r="P149" s="572"/>
      <c r="Q149" s="589"/>
      <c r="R149" s="569"/>
      <c r="S149" s="605"/>
      <c r="T149" s="588"/>
      <c r="U149" s="589"/>
      <c r="V149" s="600"/>
      <c r="W149" s="364">
        <v>15</v>
      </c>
      <c r="X149" s="496" t="s">
        <v>169</v>
      </c>
      <c r="Y149" s="160">
        <v>77</v>
      </c>
      <c r="Z149" s="635"/>
      <c r="AA149" s="151">
        <f t="shared" si="1"/>
        <v>77</v>
      </c>
    </row>
    <row r="150" spans="1:27" ht="25.5">
      <c r="A150" s="613"/>
      <c r="B150" s="578"/>
      <c r="C150" s="594"/>
      <c r="D150" s="585"/>
      <c r="E150" s="597"/>
      <c r="F150" s="600"/>
      <c r="G150" s="594"/>
      <c r="H150" s="572"/>
      <c r="I150" s="610"/>
      <c r="J150" s="600"/>
      <c r="K150" s="578"/>
      <c r="L150" s="572"/>
      <c r="M150" s="575"/>
      <c r="N150" s="578"/>
      <c r="O150" s="578"/>
      <c r="P150" s="572"/>
      <c r="Q150" s="589"/>
      <c r="R150" s="569"/>
      <c r="S150" s="605"/>
      <c r="T150" s="588"/>
      <c r="U150" s="589"/>
      <c r="V150" s="600"/>
      <c r="W150" s="364">
        <v>19</v>
      </c>
      <c r="X150" s="496" t="s">
        <v>444</v>
      </c>
      <c r="Y150" s="160"/>
      <c r="Z150" s="635"/>
      <c r="AA150" s="151">
        <f t="shared" si="1"/>
        <v>0</v>
      </c>
    </row>
    <row r="151" spans="1:27" ht="12.75">
      <c r="A151" s="613"/>
      <c r="B151" s="578"/>
      <c r="C151" s="594"/>
      <c r="D151" s="585"/>
      <c r="E151" s="597"/>
      <c r="F151" s="600"/>
      <c r="G151" s="594"/>
      <c r="H151" s="572"/>
      <c r="I151" s="610"/>
      <c r="J151" s="600"/>
      <c r="K151" s="578"/>
      <c r="L151" s="572"/>
      <c r="M151" s="575"/>
      <c r="N151" s="578"/>
      <c r="O151" s="578"/>
      <c r="P151" s="572"/>
      <c r="Q151" s="589"/>
      <c r="R151" s="569"/>
      <c r="S151" s="605"/>
      <c r="T151" s="588"/>
      <c r="U151" s="589"/>
      <c r="V151" s="601"/>
      <c r="W151" s="364" t="s">
        <v>195</v>
      </c>
      <c r="X151" s="496" t="s">
        <v>193</v>
      </c>
      <c r="Y151" s="160">
        <v>1</v>
      </c>
      <c r="Z151" s="635"/>
      <c r="AA151" s="151">
        <f t="shared" si="1"/>
        <v>1</v>
      </c>
    </row>
    <row r="152" spans="1:27" ht="13.5" thickBot="1">
      <c r="A152" s="613"/>
      <c r="B152" s="578"/>
      <c r="C152" s="594"/>
      <c r="D152" s="585"/>
      <c r="E152" s="597"/>
      <c r="F152" s="600"/>
      <c r="G152" s="595"/>
      <c r="H152" s="573"/>
      <c r="I152" s="611"/>
      <c r="J152" s="601"/>
      <c r="K152" s="579"/>
      <c r="L152" s="573"/>
      <c r="M152" s="576"/>
      <c r="N152" s="579"/>
      <c r="O152" s="579"/>
      <c r="P152" s="573"/>
      <c r="Q152" s="589"/>
      <c r="R152" s="569"/>
      <c r="S152" s="364">
        <v>40</v>
      </c>
      <c r="T152" s="358" t="s">
        <v>177</v>
      </c>
      <c r="U152" s="358"/>
      <c r="V152" s="359"/>
      <c r="W152" s="360"/>
      <c r="X152" s="358"/>
      <c r="Y152" s="330">
        <v>1</v>
      </c>
      <c r="Z152" s="635"/>
      <c r="AA152" s="151">
        <f t="shared" si="1"/>
        <v>1</v>
      </c>
    </row>
    <row r="153" spans="1:27" ht="19.5" customHeight="1">
      <c r="A153" s="613"/>
      <c r="B153" s="578"/>
      <c r="C153" s="594"/>
      <c r="D153" s="585"/>
      <c r="E153" s="597"/>
      <c r="F153" s="600"/>
      <c r="G153" s="570">
        <v>2</v>
      </c>
      <c r="H153" s="571" t="s">
        <v>4</v>
      </c>
      <c r="I153" s="568" t="s">
        <v>294</v>
      </c>
      <c r="J153" s="569" t="s">
        <v>179</v>
      </c>
      <c r="K153" s="570">
        <v>1</v>
      </c>
      <c r="L153" s="571" t="s">
        <v>3</v>
      </c>
      <c r="M153" s="574" t="s">
        <v>181</v>
      </c>
      <c r="N153" s="569" t="s">
        <v>188</v>
      </c>
      <c r="O153" s="570">
        <v>1</v>
      </c>
      <c r="P153" s="587" t="s">
        <v>189</v>
      </c>
      <c r="Q153" s="589" t="s">
        <v>187</v>
      </c>
      <c r="R153" s="569" t="s">
        <v>215</v>
      </c>
      <c r="S153" s="360">
        <v>1</v>
      </c>
      <c r="T153" s="358" t="s">
        <v>216</v>
      </c>
      <c r="U153" s="360"/>
      <c r="V153" s="360"/>
      <c r="W153" s="360"/>
      <c r="X153" s="360"/>
      <c r="Y153" s="131">
        <v>5150</v>
      </c>
      <c r="Z153" s="635"/>
      <c r="AA153" s="151">
        <f t="shared" si="1"/>
        <v>5150</v>
      </c>
    </row>
    <row r="154" spans="1:27" ht="19.5" customHeight="1">
      <c r="A154" s="613"/>
      <c r="B154" s="578"/>
      <c r="C154" s="594"/>
      <c r="D154" s="585"/>
      <c r="E154" s="597"/>
      <c r="F154" s="600"/>
      <c r="G154" s="570"/>
      <c r="H154" s="572"/>
      <c r="I154" s="568"/>
      <c r="J154" s="569"/>
      <c r="K154" s="570"/>
      <c r="L154" s="572"/>
      <c r="M154" s="575"/>
      <c r="N154" s="569"/>
      <c r="O154" s="570"/>
      <c r="P154" s="587"/>
      <c r="Q154" s="589"/>
      <c r="R154" s="569"/>
      <c r="S154" s="360">
        <v>2</v>
      </c>
      <c r="T154" s="358" t="s">
        <v>312</v>
      </c>
      <c r="U154" s="360"/>
      <c r="V154" s="360"/>
      <c r="W154" s="360"/>
      <c r="X154" s="360"/>
      <c r="Y154" s="261">
        <v>144</v>
      </c>
      <c r="Z154" s="635"/>
      <c r="AA154" s="151">
        <f t="shared" si="1"/>
        <v>144</v>
      </c>
    </row>
    <row r="155" spans="1:27" ht="19.5" customHeight="1">
      <c r="A155" s="613"/>
      <c r="B155" s="578"/>
      <c r="C155" s="594"/>
      <c r="D155" s="585"/>
      <c r="E155" s="597"/>
      <c r="F155" s="600"/>
      <c r="G155" s="570"/>
      <c r="H155" s="572"/>
      <c r="I155" s="568"/>
      <c r="J155" s="569"/>
      <c r="K155" s="570"/>
      <c r="L155" s="572"/>
      <c r="M155" s="575"/>
      <c r="N155" s="569"/>
      <c r="O155" s="570"/>
      <c r="P155" s="587"/>
      <c r="Q155" s="589"/>
      <c r="R155" s="569"/>
      <c r="S155" s="364">
        <v>3</v>
      </c>
      <c r="T155" s="358" t="s">
        <v>313</v>
      </c>
      <c r="U155" s="360"/>
      <c r="V155" s="360"/>
      <c r="W155" s="360"/>
      <c r="X155" s="360"/>
      <c r="Y155" s="132">
        <v>830</v>
      </c>
      <c r="Z155" s="635"/>
      <c r="AA155" s="151">
        <f t="shared" si="1"/>
        <v>830</v>
      </c>
    </row>
    <row r="156" spans="1:27" ht="19.5" customHeight="1">
      <c r="A156" s="613"/>
      <c r="B156" s="578"/>
      <c r="C156" s="594"/>
      <c r="D156" s="585"/>
      <c r="E156" s="597"/>
      <c r="F156" s="600"/>
      <c r="G156" s="570"/>
      <c r="H156" s="572"/>
      <c r="I156" s="568"/>
      <c r="J156" s="569"/>
      <c r="K156" s="570"/>
      <c r="L156" s="572"/>
      <c r="M156" s="575"/>
      <c r="N156" s="569"/>
      <c r="O156" s="570">
        <v>2</v>
      </c>
      <c r="P156" s="587" t="s">
        <v>190</v>
      </c>
      <c r="Q156" s="589" t="s">
        <v>187</v>
      </c>
      <c r="R156" s="569" t="s">
        <v>215</v>
      </c>
      <c r="S156" s="360">
        <v>1</v>
      </c>
      <c r="T156" s="358" t="s">
        <v>216</v>
      </c>
      <c r="U156" s="360"/>
      <c r="V156" s="360"/>
      <c r="W156" s="360"/>
      <c r="X156" s="360"/>
      <c r="Y156" s="132">
        <v>117</v>
      </c>
      <c r="Z156" s="635"/>
      <c r="AA156" s="151">
        <f t="shared" si="1"/>
        <v>117</v>
      </c>
    </row>
    <row r="157" spans="1:27" ht="19.5" customHeight="1">
      <c r="A157" s="613"/>
      <c r="B157" s="578"/>
      <c r="C157" s="594"/>
      <c r="D157" s="585"/>
      <c r="E157" s="597"/>
      <c r="F157" s="600"/>
      <c r="G157" s="570"/>
      <c r="H157" s="572"/>
      <c r="I157" s="568"/>
      <c r="J157" s="569"/>
      <c r="K157" s="570"/>
      <c r="L157" s="572"/>
      <c r="M157" s="575"/>
      <c r="N157" s="569"/>
      <c r="O157" s="570"/>
      <c r="P157" s="587"/>
      <c r="Q157" s="589"/>
      <c r="R157" s="569"/>
      <c r="S157" s="360">
        <v>2</v>
      </c>
      <c r="T157" s="358" t="s">
        <v>312</v>
      </c>
      <c r="U157" s="360"/>
      <c r="V157" s="360"/>
      <c r="W157" s="360"/>
      <c r="X157" s="360"/>
      <c r="Y157" s="132">
        <v>2</v>
      </c>
      <c r="Z157" s="635"/>
      <c r="AA157" s="151">
        <f t="shared" si="1"/>
        <v>2</v>
      </c>
    </row>
    <row r="158" spans="1:27" ht="19.5" customHeight="1">
      <c r="A158" s="613"/>
      <c r="B158" s="578"/>
      <c r="C158" s="594"/>
      <c r="D158" s="585"/>
      <c r="E158" s="597"/>
      <c r="F158" s="600"/>
      <c r="G158" s="570"/>
      <c r="H158" s="572"/>
      <c r="I158" s="568"/>
      <c r="J158" s="569"/>
      <c r="K158" s="570"/>
      <c r="L158" s="573"/>
      <c r="M158" s="576"/>
      <c r="N158" s="569"/>
      <c r="O158" s="570"/>
      <c r="P158" s="587"/>
      <c r="Q158" s="589"/>
      <c r="R158" s="569"/>
      <c r="S158" s="364">
        <v>3</v>
      </c>
      <c r="T158" s="358" t="s">
        <v>313</v>
      </c>
      <c r="U158" s="360"/>
      <c r="V158" s="360"/>
      <c r="W158" s="360"/>
      <c r="X158" s="360"/>
      <c r="Y158" s="132">
        <v>24</v>
      </c>
      <c r="Z158" s="635"/>
      <c r="AA158" s="151">
        <f t="shared" si="1"/>
        <v>24</v>
      </c>
    </row>
    <row r="159" spans="1:27" ht="12.75">
      <c r="A159" s="613"/>
      <c r="B159" s="578"/>
      <c r="C159" s="594"/>
      <c r="D159" s="585"/>
      <c r="E159" s="597"/>
      <c r="F159" s="600"/>
      <c r="G159" s="570"/>
      <c r="H159" s="572"/>
      <c r="I159" s="568"/>
      <c r="J159" s="569"/>
      <c r="K159" s="360">
        <v>2</v>
      </c>
      <c r="L159" s="358" t="s">
        <v>180</v>
      </c>
      <c r="M159" s="363"/>
      <c r="N159" s="362"/>
      <c r="O159" s="360"/>
      <c r="P159" s="358"/>
      <c r="Q159" s="358"/>
      <c r="R159" s="359"/>
      <c r="S159" s="358"/>
      <c r="T159" s="358"/>
      <c r="U159" s="360"/>
      <c r="V159" s="360"/>
      <c r="W159" s="360"/>
      <c r="X159" s="360"/>
      <c r="Y159" s="132">
        <v>225</v>
      </c>
      <c r="Z159" s="635"/>
      <c r="AA159" s="151">
        <f t="shared" si="1"/>
        <v>225</v>
      </c>
    </row>
    <row r="160" spans="1:27" ht="13.5" customHeight="1" thickBot="1">
      <c r="A160" s="613"/>
      <c r="B160" s="578"/>
      <c r="C160" s="594"/>
      <c r="D160" s="585"/>
      <c r="E160" s="597"/>
      <c r="F160" s="600"/>
      <c r="G160" s="570"/>
      <c r="H160" s="572"/>
      <c r="I160" s="568"/>
      <c r="J160" s="569"/>
      <c r="K160" s="570">
        <v>3</v>
      </c>
      <c r="L160" s="571" t="s">
        <v>4</v>
      </c>
      <c r="M160" s="580" t="s">
        <v>187</v>
      </c>
      <c r="N160" s="569" t="s">
        <v>215</v>
      </c>
      <c r="O160" s="360">
        <v>1</v>
      </c>
      <c r="P160" s="358" t="s">
        <v>216</v>
      </c>
      <c r="Q160" s="358"/>
      <c r="R160" s="359"/>
      <c r="S160" s="358"/>
      <c r="T160" s="358"/>
      <c r="U160" s="360"/>
      <c r="V160" s="360"/>
      <c r="W160" s="360"/>
      <c r="X160" s="360"/>
      <c r="Y160" s="262">
        <v>1188</v>
      </c>
      <c r="Z160" s="635"/>
      <c r="AA160" s="151">
        <f t="shared" si="1"/>
        <v>1188</v>
      </c>
    </row>
    <row r="161" spans="1:27" ht="13.5" thickBot="1">
      <c r="A161" s="613"/>
      <c r="B161" s="578"/>
      <c r="C161" s="594"/>
      <c r="D161" s="585"/>
      <c r="E161" s="597"/>
      <c r="F161" s="600"/>
      <c r="G161" s="570"/>
      <c r="H161" s="572"/>
      <c r="I161" s="568"/>
      <c r="J161" s="569"/>
      <c r="K161" s="570"/>
      <c r="L161" s="572"/>
      <c r="M161" s="580"/>
      <c r="N161" s="569"/>
      <c r="O161" s="495">
        <v>2</v>
      </c>
      <c r="P161" s="365" t="s">
        <v>312</v>
      </c>
      <c r="Q161" s="358"/>
      <c r="R161" s="359"/>
      <c r="S161" s="358"/>
      <c r="T161" s="358"/>
      <c r="U161" s="360"/>
      <c r="V161" s="360"/>
      <c r="W161" s="360"/>
      <c r="X161" s="360"/>
      <c r="Y161" s="384">
        <v>1501</v>
      </c>
      <c r="Z161" s="635"/>
      <c r="AA161" s="151">
        <f t="shared" si="1"/>
        <v>1501</v>
      </c>
    </row>
    <row r="162" spans="1:27" ht="12.75" customHeight="1">
      <c r="A162" s="613"/>
      <c r="B162" s="578"/>
      <c r="C162" s="594"/>
      <c r="D162" s="585"/>
      <c r="E162" s="597"/>
      <c r="F162" s="600"/>
      <c r="G162" s="570"/>
      <c r="H162" s="572"/>
      <c r="I162" s="568"/>
      <c r="J162" s="569"/>
      <c r="K162" s="570"/>
      <c r="L162" s="572"/>
      <c r="M162" s="580"/>
      <c r="N162" s="569"/>
      <c r="O162" s="581">
        <v>3</v>
      </c>
      <c r="P162" s="584" t="s">
        <v>313</v>
      </c>
      <c r="Q162" s="574" t="s">
        <v>178</v>
      </c>
      <c r="R162" s="569" t="s">
        <v>182</v>
      </c>
      <c r="S162" s="360">
        <v>1</v>
      </c>
      <c r="T162" s="358" t="s">
        <v>183</v>
      </c>
      <c r="U162" s="360"/>
      <c r="V162" s="360"/>
      <c r="W162" s="360"/>
      <c r="X162" s="360"/>
      <c r="Y162" s="175">
        <v>16913</v>
      </c>
      <c r="Z162" s="635"/>
      <c r="AA162" s="151">
        <f t="shared" si="1"/>
        <v>16913</v>
      </c>
    </row>
    <row r="163" spans="1:27" ht="12.75">
      <c r="A163" s="613"/>
      <c r="B163" s="578"/>
      <c r="C163" s="594"/>
      <c r="D163" s="585"/>
      <c r="E163" s="597"/>
      <c r="F163" s="600"/>
      <c r="G163" s="570"/>
      <c r="H163" s="572"/>
      <c r="I163" s="568"/>
      <c r="J163" s="569"/>
      <c r="K163" s="570"/>
      <c r="L163" s="572"/>
      <c r="M163" s="580"/>
      <c r="N163" s="569"/>
      <c r="O163" s="582"/>
      <c r="P163" s="585"/>
      <c r="Q163" s="575"/>
      <c r="R163" s="569"/>
      <c r="S163" s="360">
        <v>2</v>
      </c>
      <c r="T163" s="358" t="s">
        <v>156</v>
      </c>
      <c r="U163" s="360"/>
      <c r="V163" s="360"/>
      <c r="W163" s="360"/>
      <c r="X163" s="360"/>
      <c r="Y163" s="174">
        <v>10993</v>
      </c>
      <c r="Z163" s="635"/>
      <c r="AA163" s="151">
        <f t="shared" si="1"/>
        <v>10993</v>
      </c>
    </row>
    <row r="164" spans="1:27" ht="12.75">
      <c r="A164" s="613"/>
      <c r="B164" s="578"/>
      <c r="C164" s="594"/>
      <c r="D164" s="585"/>
      <c r="E164" s="597"/>
      <c r="F164" s="600"/>
      <c r="G164" s="570"/>
      <c r="H164" s="572"/>
      <c r="I164" s="568"/>
      <c r="J164" s="569"/>
      <c r="K164" s="570"/>
      <c r="L164" s="572"/>
      <c r="M164" s="580"/>
      <c r="N164" s="569"/>
      <c r="O164" s="582"/>
      <c r="P164" s="585"/>
      <c r="Q164" s="575"/>
      <c r="R164" s="569"/>
      <c r="S164" s="360">
        <v>3</v>
      </c>
      <c r="T164" s="358" t="s">
        <v>184</v>
      </c>
      <c r="U164" s="360"/>
      <c r="V164" s="360"/>
      <c r="W164" s="360"/>
      <c r="X164" s="360"/>
      <c r="Y164" s="174">
        <v>2996</v>
      </c>
      <c r="Z164" s="635"/>
      <c r="AA164" s="151">
        <f t="shared" si="1"/>
        <v>2996</v>
      </c>
    </row>
    <row r="165" spans="1:27" ht="12.75">
      <c r="A165" s="613"/>
      <c r="B165" s="578"/>
      <c r="C165" s="594"/>
      <c r="D165" s="585"/>
      <c r="E165" s="597"/>
      <c r="F165" s="600"/>
      <c r="G165" s="570"/>
      <c r="H165" s="572"/>
      <c r="I165" s="568"/>
      <c r="J165" s="569"/>
      <c r="K165" s="570"/>
      <c r="L165" s="572"/>
      <c r="M165" s="580"/>
      <c r="N165" s="569"/>
      <c r="O165" s="582"/>
      <c r="P165" s="585"/>
      <c r="Q165" s="575"/>
      <c r="R165" s="569"/>
      <c r="S165" s="360">
        <v>4</v>
      </c>
      <c r="T165" s="358" t="s">
        <v>185</v>
      </c>
      <c r="U165" s="360"/>
      <c r="V165" s="360"/>
      <c r="W165" s="360"/>
      <c r="X165" s="360"/>
      <c r="Y165" s="174">
        <v>1548</v>
      </c>
      <c r="Z165" s="635"/>
      <c r="AA165" s="151">
        <f t="shared" si="1"/>
        <v>1548</v>
      </c>
    </row>
    <row r="166" spans="1:27" ht="13.5" thickBot="1">
      <c r="A166" s="613"/>
      <c r="B166" s="578"/>
      <c r="C166" s="595"/>
      <c r="D166" s="586"/>
      <c r="E166" s="598"/>
      <c r="F166" s="601"/>
      <c r="G166" s="570"/>
      <c r="H166" s="573"/>
      <c r="I166" s="568"/>
      <c r="J166" s="569"/>
      <c r="K166" s="570"/>
      <c r="L166" s="573"/>
      <c r="M166" s="580"/>
      <c r="N166" s="569"/>
      <c r="O166" s="583"/>
      <c r="P166" s="586"/>
      <c r="Q166" s="576"/>
      <c r="R166" s="569"/>
      <c r="S166" s="360">
        <v>5</v>
      </c>
      <c r="T166" s="358" t="s">
        <v>186</v>
      </c>
      <c r="U166" s="360"/>
      <c r="V166" s="360"/>
      <c r="W166" s="360"/>
      <c r="X166" s="360"/>
      <c r="Y166" s="176">
        <v>970</v>
      </c>
      <c r="Z166" s="635"/>
      <c r="AA166" s="151">
        <f t="shared" si="1"/>
        <v>970</v>
      </c>
    </row>
    <row r="167" spans="1:27" ht="13.5" customHeight="1" thickBot="1">
      <c r="A167" s="614"/>
      <c r="B167" s="616"/>
      <c r="C167" s="366" t="s">
        <v>5</v>
      </c>
      <c r="D167" s="371" t="s">
        <v>75</v>
      </c>
      <c r="E167" s="368"/>
      <c r="F167" s="369"/>
      <c r="G167" s="366"/>
      <c r="H167" s="370"/>
      <c r="I167" s="370"/>
      <c r="J167" s="370"/>
      <c r="K167" s="370"/>
      <c r="L167" s="370"/>
      <c r="M167" s="368"/>
      <c r="N167" s="369"/>
      <c r="O167" s="366"/>
      <c r="P167" s="367"/>
      <c r="Q167" s="369"/>
      <c r="R167" s="369"/>
      <c r="S167" s="366"/>
      <c r="T167" s="371"/>
      <c r="U167" s="371"/>
      <c r="V167" s="371"/>
      <c r="W167" s="371"/>
      <c r="X167" s="372"/>
      <c r="Y167" s="118">
        <v>55</v>
      </c>
      <c r="Z167" s="512">
        <v>19007</v>
      </c>
      <c r="AA167" s="151">
        <f t="shared" si="1"/>
        <v>19062</v>
      </c>
    </row>
    <row r="168" spans="25:27" ht="12.75">
      <c r="Y168" s="511">
        <f>SUM(Y107:Y167)</f>
        <v>80031</v>
      </c>
      <c r="Z168" s="511">
        <f>SUM(Z107:Z167)</f>
        <v>19007</v>
      </c>
      <c r="AA168" s="151">
        <f>SUM(AA107:AA167)</f>
        <v>99038</v>
      </c>
    </row>
  </sheetData>
  <sheetProtection/>
  <mergeCells count="152">
    <mergeCell ref="K109:K129"/>
    <mergeCell ref="L109:L129"/>
    <mergeCell ref="R162:R166"/>
    <mergeCell ref="Q162:Q166"/>
    <mergeCell ref="Q153:Q155"/>
    <mergeCell ref="R153:R155"/>
    <mergeCell ref="P156:P158"/>
    <mergeCell ref="Q156:Q158"/>
    <mergeCell ref="R156:R158"/>
    <mergeCell ref="Y104:Z104"/>
    <mergeCell ref="Y105:Z105"/>
    <mergeCell ref="Z107:Z166"/>
    <mergeCell ref="N95:N101"/>
    <mergeCell ref="K95:K101"/>
    <mergeCell ref="R97:R101"/>
    <mergeCell ref="Q97:Q101"/>
    <mergeCell ref="V141:V151"/>
    <mergeCell ref="L95:L101"/>
    <mergeCell ref="M95:M101"/>
    <mergeCell ref="W20:W21"/>
    <mergeCell ref="R88:R90"/>
    <mergeCell ref="Q91:Q93"/>
    <mergeCell ref="R91:R93"/>
    <mergeCell ref="Q88:Q90"/>
    <mergeCell ref="U76:U86"/>
    <mergeCell ref="P132:P152"/>
    <mergeCell ref="Q132:Q152"/>
    <mergeCell ref="W26:W29"/>
    <mergeCell ref="X22:X29"/>
    <mergeCell ref="W22:W25"/>
    <mergeCell ref="X30:X34"/>
    <mergeCell ref="R53:R63"/>
    <mergeCell ref="P91:P93"/>
    <mergeCell ref="P88:P90"/>
    <mergeCell ref="Y6:Y34"/>
    <mergeCell ref="Z6:Z35"/>
    <mergeCell ref="Y59:Y60"/>
    <mergeCell ref="Y82:Y83"/>
    <mergeCell ref="Y74:Y75"/>
    <mergeCell ref="Y77:Y81"/>
    <mergeCell ref="Y39:Z39"/>
    <mergeCell ref="Y40:Z40"/>
    <mergeCell ref="Y44:Y48"/>
    <mergeCell ref="O53:O63"/>
    <mergeCell ref="M44:M64"/>
    <mergeCell ref="G43:G64"/>
    <mergeCell ref="H43:H64"/>
    <mergeCell ref="I43:I64"/>
    <mergeCell ref="J43:J64"/>
    <mergeCell ref="K44:K64"/>
    <mergeCell ref="L44:L64"/>
    <mergeCell ref="N109:N129"/>
    <mergeCell ref="K88:K93"/>
    <mergeCell ref="L88:L93"/>
    <mergeCell ref="Y49:Y50"/>
    <mergeCell ref="E42:E64"/>
    <mergeCell ref="F42:F64"/>
    <mergeCell ref="Y51:Y52"/>
    <mergeCell ref="Y54:Y58"/>
    <mergeCell ref="P53:P63"/>
    <mergeCell ref="Q53:Q63"/>
    <mergeCell ref="N44:N64"/>
    <mergeCell ref="A42:A102"/>
    <mergeCell ref="B42:B102"/>
    <mergeCell ref="C42:C64"/>
    <mergeCell ref="D42:D64"/>
    <mergeCell ref="I65:I87"/>
    <mergeCell ref="J65:J87"/>
    <mergeCell ref="C65:C101"/>
    <mergeCell ref="D65:D101"/>
    <mergeCell ref="Y61:Y62"/>
    <mergeCell ref="Y67:Y71"/>
    <mergeCell ref="Y72:Y73"/>
    <mergeCell ref="Y84:Y85"/>
    <mergeCell ref="V76:V86"/>
    <mergeCell ref="Q67:Q87"/>
    <mergeCell ref="R67:R87"/>
    <mergeCell ref="G108:G129"/>
    <mergeCell ref="H108:H129"/>
    <mergeCell ref="I108:I129"/>
    <mergeCell ref="J108:J129"/>
    <mergeCell ref="G88:G101"/>
    <mergeCell ref="A107:A167"/>
    <mergeCell ref="B107:B167"/>
    <mergeCell ref="C107:C129"/>
    <mergeCell ref="D107:D129"/>
    <mergeCell ref="E107:E129"/>
    <mergeCell ref="W13:W19"/>
    <mergeCell ref="O97:O101"/>
    <mergeCell ref="P97:P101"/>
    <mergeCell ref="F107:F129"/>
    <mergeCell ref="M109:M129"/>
    <mergeCell ref="O118:O128"/>
    <mergeCell ref="P118:P128"/>
    <mergeCell ref="Q118:Q128"/>
    <mergeCell ref="R118:R128"/>
    <mergeCell ref="M88:M93"/>
    <mergeCell ref="E65:E101"/>
    <mergeCell ref="F65:F101"/>
    <mergeCell ref="G153:G166"/>
    <mergeCell ref="H153:H166"/>
    <mergeCell ref="H88:H101"/>
    <mergeCell ref="X6:X21"/>
    <mergeCell ref="R132:R152"/>
    <mergeCell ref="S141:S151"/>
    <mergeCell ref="S76:S86"/>
    <mergeCell ref="W6:W12"/>
    <mergeCell ref="C130:C166"/>
    <mergeCell ref="D130:D166"/>
    <mergeCell ref="E130:E166"/>
    <mergeCell ref="F130:F166"/>
    <mergeCell ref="G130:G152"/>
    <mergeCell ref="H130:H152"/>
    <mergeCell ref="T141:T151"/>
    <mergeCell ref="T76:T86"/>
    <mergeCell ref="U141:U151"/>
    <mergeCell ref="Z42:Z101"/>
    <mergeCell ref="J88:J101"/>
    <mergeCell ref="G65:G87"/>
    <mergeCell ref="H65:H87"/>
    <mergeCell ref="O132:O152"/>
    <mergeCell ref="I130:I152"/>
    <mergeCell ref="J130:J152"/>
    <mergeCell ref="O162:O166"/>
    <mergeCell ref="P162:P166"/>
    <mergeCell ref="O153:O155"/>
    <mergeCell ref="P153:P155"/>
    <mergeCell ref="O156:O158"/>
    <mergeCell ref="I88:I101"/>
    <mergeCell ref="L131:L152"/>
    <mergeCell ref="M131:M152"/>
    <mergeCell ref="N131:N152"/>
    <mergeCell ref="K131:K152"/>
    <mergeCell ref="P67:P87"/>
    <mergeCell ref="K66:K87"/>
    <mergeCell ref="L66:L87"/>
    <mergeCell ref="N66:N87"/>
    <mergeCell ref="O67:O87"/>
    <mergeCell ref="N88:N93"/>
    <mergeCell ref="O88:O90"/>
    <mergeCell ref="O91:O93"/>
    <mergeCell ref="M66:M87"/>
    <mergeCell ref="I153:I166"/>
    <mergeCell ref="J153:J166"/>
    <mergeCell ref="K153:K158"/>
    <mergeCell ref="L153:L158"/>
    <mergeCell ref="M153:M158"/>
    <mergeCell ref="N153:N158"/>
    <mergeCell ref="K160:K166"/>
    <mergeCell ref="L160:L166"/>
    <mergeCell ref="M160:M166"/>
    <mergeCell ref="N160:N166"/>
  </mergeCells>
  <printOptions horizontalCentered="1" verticalCentered="1"/>
  <pageMargins left="0" right="0" top="0" bottom="0" header="0" footer="0"/>
  <pageSetup fitToHeight="3" horizontalDpi="600" verticalDpi="600" orientation="portrait" paperSize="9" scale="72" r:id="rId1"/>
  <rowBreaks count="2" manualBreakCount="2">
    <brk id="38" max="25" man="1"/>
    <brk id="102" max="25" man="1"/>
  </rowBreaks>
</worksheet>
</file>

<file path=xl/worksheets/sheet3.xml><?xml version="1.0" encoding="utf-8"?>
<worksheet xmlns="http://schemas.openxmlformats.org/spreadsheetml/2006/main" xmlns:r="http://schemas.openxmlformats.org/officeDocument/2006/relationships">
  <dimension ref="A1:AH109"/>
  <sheetViews>
    <sheetView view="pageBreakPreview" zoomScale="75" zoomScaleSheetLayoutView="75" zoomScalePageLayoutView="0" workbookViewId="0" topLeftCell="A1">
      <selection activeCell="A5" sqref="A5:A35"/>
    </sheetView>
  </sheetViews>
  <sheetFormatPr defaultColWidth="9.140625" defaultRowHeight="12.75"/>
  <cols>
    <col min="1" max="1" width="3.421875" style="39" customWidth="1"/>
    <col min="2" max="2" width="3.8515625" style="39" customWidth="1"/>
    <col min="3" max="3" width="5.28125" style="39" customWidth="1"/>
    <col min="4" max="4" width="11.8515625" style="39" customWidth="1"/>
    <col min="5" max="5" width="9.57421875" style="39" customWidth="1"/>
    <col min="6" max="6" width="5.28125" style="39" customWidth="1"/>
    <col min="7" max="7" width="11.28125" style="39" customWidth="1"/>
    <col min="8" max="8" width="10.28125" style="39" customWidth="1"/>
    <col min="9" max="9" width="5.421875" style="39" customWidth="1"/>
    <col min="10" max="10" width="11.421875" style="39" customWidth="1"/>
    <col min="11" max="11" width="11.00390625" style="39" customWidth="1"/>
    <col min="12" max="12" width="5.140625" style="39" customWidth="1"/>
    <col min="13" max="13" width="10.421875" style="39" customWidth="1"/>
    <col min="14" max="14" width="13.28125" style="39" customWidth="1"/>
    <col min="15" max="15" width="5.421875" style="39" customWidth="1"/>
    <col min="16" max="16" width="10.421875" style="39" customWidth="1"/>
    <col min="17" max="17" width="12.7109375" style="39" customWidth="1"/>
    <col min="18" max="18" width="6.00390625" style="39" customWidth="1"/>
    <col min="19" max="19" width="10.421875" style="39" customWidth="1"/>
    <col min="20" max="20" width="13.00390625" style="39" customWidth="1"/>
    <col min="21" max="21" width="5.7109375" style="39" customWidth="1"/>
    <col min="22" max="22" width="9.57421875" style="39" customWidth="1"/>
    <col min="23" max="23" width="10.8515625" style="39" customWidth="1"/>
    <col min="24" max="24" width="5.7109375" style="39" customWidth="1"/>
    <col min="25" max="25" width="11.57421875" style="39" customWidth="1"/>
    <col min="26" max="26" width="11.00390625" style="39" customWidth="1"/>
    <col min="27" max="27" width="6.140625" style="39" customWidth="1"/>
    <col min="28" max="28" width="6.00390625" style="60" bestFit="1" customWidth="1"/>
    <col min="29" max="29" width="6.00390625" style="60" customWidth="1"/>
    <col min="30" max="30" width="7.7109375" style="60" customWidth="1"/>
    <col min="31" max="31" width="5.140625" style="60" bestFit="1" customWidth="1"/>
    <col min="32" max="32" width="4.28125" style="60" customWidth="1"/>
    <col min="33" max="33" width="4.8515625" style="60" customWidth="1"/>
    <col min="34" max="34" width="5.8515625" style="39" customWidth="1"/>
    <col min="35" max="35" width="10.28125" style="39" customWidth="1"/>
    <col min="36" max="37" width="10.28125" style="3" customWidth="1"/>
    <col min="38" max="113" width="9.140625" style="3" customWidth="1"/>
    <col min="114" max="16384" width="9.140625" style="39" customWidth="1"/>
  </cols>
  <sheetData>
    <row r="1" spans="1:33" ht="12.75">
      <c r="A1" s="657" t="s">
        <v>14</v>
      </c>
      <c r="B1" s="658"/>
      <c r="C1" s="659"/>
      <c r="D1" s="657" t="s">
        <v>15</v>
      </c>
      <c r="E1" s="658"/>
      <c r="F1" s="659"/>
      <c r="G1" s="657" t="s">
        <v>16</v>
      </c>
      <c r="H1" s="658"/>
      <c r="I1" s="659"/>
      <c r="J1" s="657" t="s">
        <v>21</v>
      </c>
      <c r="K1" s="658"/>
      <c r="L1" s="659"/>
      <c r="M1" s="657" t="s">
        <v>42</v>
      </c>
      <c r="N1" s="658"/>
      <c r="O1" s="659"/>
      <c r="P1" s="657" t="s">
        <v>43</v>
      </c>
      <c r="Q1" s="658"/>
      <c r="R1" s="659"/>
      <c r="S1" s="657" t="s">
        <v>44</v>
      </c>
      <c r="T1" s="658"/>
      <c r="U1" s="659"/>
      <c r="V1" s="657" t="s">
        <v>45</v>
      </c>
      <c r="W1" s="658"/>
      <c r="X1" s="659"/>
      <c r="Y1" s="657" t="s">
        <v>46</v>
      </c>
      <c r="Z1" s="658"/>
      <c r="AA1" s="659"/>
      <c r="AB1" s="671" t="s">
        <v>7</v>
      </c>
      <c r="AC1" s="672"/>
      <c r="AD1" s="672"/>
      <c r="AE1" s="672"/>
      <c r="AF1" s="672"/>
      <c r="AG1" s="673"/>
    </row>
    <row r="2" spans="1:33" ht="12.75">
      <c r="A2" s="660"/>
      <c r="B2" s="639"/>
      <c r="C2" s="655"/>
      <c r="D2" s="660"/>
      <c r="E2" s="639"/>
      <c r="F2" s="655"/>
      <c r="G2" s="660"/>
      <c r="H2" s="639"/>
      <c r="I2" s="655"/>
      <c r="J2" s="660"/>
      <c r="K2" s="639"/>
      <c r="L2" s="655"/>
      <c r="M2" s="660"/>
      <c r="N2" s="639"/>
      <c r="O2" s="655"/>
      <c r="P2" s="660"/>
      <c r="Q2" s="639"/>
      <c r="R2" s="655"/>
      <c r="S2" s="660"/>
      <c r="T2" s="639"/>
      <c r="U2" s="655"/>
      <c r="V2" s="660"/>
      <c r="W2" s="639"/>
      <c r="X2" s="655"/>
      <c r="Y2" s="660"/>
      <c r="Z2" s="639"/>
      <c r="AA2" s="655"/>
      <c r="AB2" s="668" t="s">
        <v>49</v>
      </c>
      <c r="AC2" s="669"/>
      <c r="AD2" s="669"/>
      <c r="AE2" s="669"/>
      <c r="AF2" s="669"/>
      <c r="AG2" s="670"/>
    </row>
    <row r="3" spans="1:33" ht="12.75">
      <c r="A3" s="660"/>
      <c r="B3" s="639"/>
      <c r="C3" s="655"/>
      <c r="D3" s="660"/>
      <c r="E3" s="639"/>
      <c r="F3" s="655"/>
      <c r="G3" s="660"/>
      <c r="H3" s="639"/>
      <c r="I3" s="655"/>
      <c r="J3" s="660"/>
      <c r="K3" s="639"/>
      <c r="L3" s="655"/>
      <c r="M3" s="660"/>
      <c r="N3" s="639"/>
      <c r="O3" s="655"/>
      <c r="P3" s="660"/>
      <c r="Q3" s="639"/>
      <c r="R3" s="655"/>
      <c r="S3" s="660"/>
      <c r="T3" s="639"/>
      <c r="U3" s="655"/>
      <c r="V3" s="660"/>
      <c r="W3" s="639"/>
      <c r="X3" s="655"/>
      <c r="Y3" s="660"/>
      <c r="Z3" s="639"/>
      <c r="AA3" s="655"/>
      <c r="AB3" s="54" t="s">
        <v>50</v>
      </c>
      <c r="AC3" s="55" t="s">
        <v>58</v>
      </c>
      <c r="AD3" s="55" t="s">
        <v>57</v>
      </c>
      <c r="AE3" s="55" t="s">
        <v>59</v>
      </c>
      <c r="AF3" s="50">
        <v>-1</v>
      </c>
      <c r="AG3" s="56" t="s">
        <v>41</v>
      </c>
    </row>
    <row r="4" spans="1:33" ht="13.5" thickBot="1">
      <c r="A4" s="661"/>
      <c r="B4" s="645"/>
      <c r="C4" s="656"/>
      <c r="D4" s="661"/>
      <c r="E4" s="645"/>
      <c r="F4" s="656"/>
      <c r="G4" s="661"/>
      <c r="H4" s="645"/>
      <c r="I4" s="656"/>
      <c r="J4" s="661"/>
      <c r="K4" s="645"/>
      <c r="L4" s="656"/>
      <c r="M4" s="661"/>
      <c r="N4" s="645"/>
      <c r="O4" s="656"/>
      <c r="P4" s="661"/>
      <c r="Q4" s="645"/>
      <c r="R4" s="656"/>
      <c r="S4" s="661"/>
      <c r="T4" s="645"/>
      <c r="U4" s="656"/>
      <c r="V4" s="661"/>
      <c r="W4" s="645"/>
      <c r="X4" s="656"/>
      <c r="Y4" s="661"/>
      <c r="Z4" s="645"/>
      <c r="AA4" s="656"/>
      <c r="AB4" s="57" t="s">
        <v>11</v>
      </c>
      <c r="AC4" s="57"/>
      <c r="AD4" s="57"/>
      <c r="AE4" s="57"/>
      <c r="AF4" s="50" t="s">
        <v>5</v>
      </c>
      <c r="AG4" s="51" t="s">
        <v>52</v>
      </c>
    </row>
    <row r="5" spans="1:34" ht="39" customHeight="1" thickBot="1">
      <c r="A5" s="662" t="s">
        <v>60</v>
      </c>
      <c r="B5" s="665" t="s">
        <v>55</v>
      </c>
      <c r="C5" s="640" t="s">
        <v>47</v>
      </c>
      <c r="D5" s="636" t="s">
        <v>12</v>
      </c>
      <c r="E5" s="654" t="s">
        <v>13</v>
      </c>
      <c r="F5" s="648" t="s">
        <v>47</v>
      </c>
      <c r="G5" s="636" t="s">
        <v>17</v>
      </c>
      <c r="H5" s="636" t="s">
        <v>18</v>
      </c>
      <c r="I5" s="640" t="s">
        <v>47</v>
      </c>
      <c r="J5" s="636" t="s">
        <v>19</v>
      </c>
      <c r="K5" s="638" t="s">
        <v>20</v>
      </c>
      <c r="L5" s="12" t="s">
        <v>47</v>
      </c>
      <c r="M5" s="14" t="s">
        <v>32</v>
      </c>
      <c r="N5" s="53"/>
      <c r="O5" s="14"/>
      <c r="P5" s="14"/>
      <c r="Q5" s="14"/>
      <c r="R5" s="14"/>
      <c r="S5" s="14"/>
      <c r="T5" s="14"/>
      <c r="U5" s="14"/>
      <c r="V5" s="7"/>
      <c r="W5" s="7"/>
      <c r="X5" s="7"/>
      <c r="Y5" s="7"/>
      <c r="Z5" s="7"/>
      <c r="AA5" s="7"/>
      <c r="AB5" s="642">
        <v>103</v>
      </c>
      <c r="AC5" s="644"/>
      <c r="AD5" s="48">
        <v>102</v>
      </c>
      <c r="AE5" s="692">
        <v>101</v>
      </c>
      <c r="AF5" s="686" t="s">
        <v>5</v>
      </c>
      <c r="AG5" s="687"/>
      <c r="AH5" s="61"/>
    </row>
    <row r="6" spans="1:34" ht="39" customHeight="1" thickBot="1">
      <c r="A6" s="663"/>
      <c r="B6" s="666"/>
      <c r="C6" s="641"/>
      <c r="D6" s="637"/>
      <c r="E6" s="655"/>
      <c r="F6" s="652"/>
      <c r="G6" s="637"/>
      <c r="H6" s="637"/>
      <c r="I6" s="641"/>
      <c r="J6" s="637"/>
      <c r="K6" s="639"/>
      <c r="L6" s="8" t="s">
        <v>48</v>
      </c>
      <c r="M6" s="40" t="s">
        <v>32</v>
      </c>
      <c r="N6" s="37"/>
      <c r="O6" s="14"/>
      <c r="P6" s="37"/>
      <c r="Q6" s="37"/>
      <c r="R6" s="14"/>
      <c r="S6" s="37"/>
      <c r="T6" s="37"/>
      <c r="U6" s="14"/>
      <c r="V6" s="10"/>
      <c r="W6" s="10"/>
      <c r="X6" s="14"/>
      <c r="Y6" s="10"/>
      <c r="Z6" s="10"/>
      <c r="AA6" s="14"/>
      <c r="AB6" s="642">
        <v>291</v>
      </c>
      <c r="AC6" s="643"/>
      <c r="AD6" s="644"/>
      <c r="AE6" s="693"/>
      <c r="AF6" s="688"/>
      <c r="AG6" s="689"/>
      <c r="AH6" s="61"/>
    </row>
    <row r="7" spans="1:34" ht="40.5" customHeight="1" thickBot="1">
      <c r="A7" s="663"/>
      <c r="B7" s="666"/>
      <c r="C7" s="641"/>
      <c r="D7" s="637"/>
      <c r="E7" s="655"/>
      <c r="F7" s="652"/>
      <c r="G7" s="637"/>
      <c r="H7" s="637"/>
      <c r="I7" s="640" t="s">
        <v>48</v>
      </c>
      <c r="J7" s="650" t="s">
        <v>24</v>
      </c>
      <c r="K7" s="638" t="s">
        <v>25</v>
      </c>
      <c r="L7" s="12" t="s">
        <v>47</v>
      </c>
      <c r="M7" s="14" t="s">
        <v>32</v>
      </c>
      <c r="N7" s="14"/>
      <c r="O7" s="14"/>
      <c r="P7" s="14"/>
      <c r="Q7" s="14"/>
      <c r="R7" s="14"/>
      <c r="S7" s="14"/>
      <c r="T7" s="14"/>
      <c r="U7" s="14"/>
      <c r="V7" s="14"/>
      <c r="W7" s="14"/>
      <c r="X7" s="14"/>
      <c r="Y7" s="14"/>
      <c r="Z7" s="14"/>
      <c r="AA7" s="14"/>
      <c r="AB7" s="642">
        <v>231</v>
      </c>
      <c r="AC7" s="643"/>
      <c r="AD7" s="644"/>
      <c r="AE7" s="693"/>
      <c r="AF7" s="688"/>
      <c r="AG7" s="689"/>
      <c r="AH7" s="61"/>
    </row>
    <row r="8" spans="1:34" ht="40.5" customHeight="1" thickBot="1">
      <c r="A8" s="663"/>
      <c r="B8" s="666"/>
      <c r="C8" s="641"/>
      <c r="D8" s="637"/>
      <c r="E8" s="655"/>
      <c r="F8" s="649"/>
      <c r="G8" s="637"/>
      <c r="H8" s="637"/>
      <c r="I8" s="641"/>
      <c r="J8" s="651"/>
      <c r="K8" s="639"/>
      <c r="L8" s="8" t="s">
        <v>48</v>
      </c>
      <c r="M8" s="40" t="s">
        <v>32</v>
      </c>
      <c r="N8" s="37"/>
      <c r="O8" s="14"/>
      <c r="P8" s="37"/>
      <c r="Q8" s="37"/>
      <c r="R8" s="14"/>
      <c r="S8" s="37"/>
      <c r="T8" s="37"/>
      <c r="U8" s="14"/>
      <c r="V8" s="37"/>
      <c r="W8" s="37"/>
      <c r="X8" s="14"/>
      <c r="Y8" s="10"/>
      <c r="Z8" s="10"/>
      <c r="AA8" s="14"/>
      <c r="AB8" s="642">
        <v>291</v>
      </c>
      <c r="AC8" s="643"/>
      <c r="AD8" s="644"/>
      <c r="AE8" s="693"/>
      <c r="AF8" s="688"/>
      <c r="AG8" s="689"/>
      <c r="AH8" s="61"/>
    </row>
    <row r="9" spans="1:34" ht="39" customHeight="1" thickBot="1">
      <c r="A9" s="663"/>
      <c r="B9" s="666"/>
      <c r="C9" s="641"/>
      <c r="D9" s="637"/>
      <c r="E9" s="655"/>
      <c r="F9" s="641" t="s">
        <v>48</v>
      </c>
      <c r="G9" s="650" t="s">
        <v>26</v>
      </c>
      <c r="H9" s="650" t="s">
        <v>53</v>
      </c>
      <c r="I9" s="648" t="s">
        <v>47</v>
      </c>
      <c r="J9" s="636" t="s">
        <v>22</v>
      </c>
      <c r="K9" s="638" t="s">
        <v>23</v>
      </c>
      <c r="L9" s="640" t="s">
        <v>47</v>
      </c>
      <c r="M9" s="636" t="s">
        <v>24</v>
      </c>
      <c r="N9" s="638" t="s">
        <v>25</v>
      </c>
      <c r="O9" s="12" t="s">
        <v>47</v>
      </c>
      <c r="P9" s="14" t="s">
        <v>32</v>
      </c>
      <c r="Q9" s="14"/>
      <c r="R9" s="14"/>
      <c r="S9" s="14"/>
      <c r="T9" s="14"/>
      <c r="U9" s="14"/>
      <c r="V9" s="14"/>
      <c r="W9" s="14"/>
      <c r="X9" s="14"/>
      <c r="Y9" s="14"/>
      <c r="Z9" s="14"/>
      <c r="AA9" s="14"/>
      <c r="AB9" s="642">
        <v>231</v>
      </c>
      <c r="AC9" s="643"/>
      <c r="AD9" s="644"/>
      <c r="AE9" s="693"/>
      <c r="AF9" s="688"/>
      <c r="AG9" s="689"/>
      <c r="AH9" s="61"/>
    </row>
    <row r="10" spans="1:34" ht="39" customHeight="1" thickBot="1">
      <c r="A10" s="663"/>
      <c r="B10" s="666"/>
      <c r="C10" s="641"/>
      <c r="D10" s="637"/>
      <c r="E10" s="655"/>
      <c r="F10" s="641"/>
      <c r="G10" s="653"/>
      <c r="H10" s="653"/>
      <c r="I10" s="652"/>
      <c r="J10" s="637"/>
      <c r="K10" s="639"/>
      <c r="L10" s="641"/>
      <c r="M10" s="637"/>
      <c r="N10" s="639"/>
      <c r="O10" s="8" t="s">
        <v>48</v>
      </c>
      <c r="P10" s="14" t="s">
        <v>32</v>
      </c>
      <c r="Q10" s="14"/>
      <c r="R10" s="14"/>
      <c r="S10" s="14"/>
      <c r="T10" s="14"/>
      <c r="U10" s="14"/>
      <c r="V10" s="14"/>
      <c r="W10" s="14"/>
      <c r="X10" s="14"/>
      <c r="Y10" s="14"/>
      <c r="Z10" s="11"/>
      <c r="AA10" s="14"/>
      <c r="AB10" s="642">
        <v>291</v>
      </c>
      <c r="AC10" s="643"/>
      <c r="AD10" s="644"/>
      <c r="AE10" s="693"/>
      <c r="AF10" s="688"/>
      <c r="AG10" s="689"/>
      <c r="AH10" s="61"/>
    </row>
    <row r="11" spans="1:34" ht="33.75" customHeight="1" thickBot="1">
      <c r="A11" s="663"/>
      <c r="B11" s="666"/>
      <c r="C11" s="641"/>
      <c r="D11" s="637"/>
      <c r="E11" s="655"/>
      <c r="F11" s="641"/>
      <c r="G11" s="653"/>
      <c r="H11" s="653"/>
      <c r="I11" s="652"/>
      <c r="J11" s="637"/>
      <c r="K11" s="639"/>
      <c r="L11" s="640" t="s">
        <v>48</v>
      </c>
      <c r="M11" s="636" t="s">
        <v>27</v>
      </c>
      <c r="N11" s="636" t="s">
        <v>29</v>
      </c>
      <c r="O11" s="640" t="s">
        <v>47</v>
      </c>
      <c r="P11" s="650" t="s">
        <v>28</v>
      </c>
      <c r="Q11" s="650" t="s">
        <v>30</v>
      </c>
      <c r="R11" s="648" t="s">
        <v>47</v>
      </c>
      <c r="S11" s="650" t="s">
        <v>54</v>
      </c>
      <c r="T11" s="650" t="s">
        <v>51</v>
      </c>
      <c r="U11" s="14" t="s">
        <v>47</v>
      </c>
      <c r="V11" s="43" t="s">
        <v>32</v>
      </c>
      <c r="W11" s="10"/>
      <c r="X11" s="14"/>
      <c r="Y11" s="10"/>
      <c r="Z11" s="10"/>
      <c r="AA11" s="14"/>
      <c r="AB11" s="642">
        <v>241</v>
      </c>
      <c r="AC11" s="643"/>
      <c r="AD11" s="644"/>
      <c r="AE11" s="693"/>
      <c r="AF11" s="688"/>
      <c r="AG11" s="689"/>
      <c r="AH11" s="61"/>
    </row>
    <row r="12" spans="1:34" ht="33.75" customHeight="1" thickBot="1">
      <c r="A12" s="663"/>
      <c r="B12" s="666"/>
      <c r="C12" s="641"/>
      <c r="D12" s="637"/>
      <c r="E12" s="655"/>
      <c r="F12" s="641"/>
      <c r="G12" s="653"/>
      <c r="H12" s="653"/>
      <c r="I12" s="652"/>
      <c r="J12" s="637"/>
      <c r="K12" s="639"/>
      <c r="L12" s="641"/>
      <c r="M12" s="637"/>
      <c r="N12" s="637"/>
      <c r="O12" s="641"/>
      <c r="P12" s="653"/>
      <c r="Q12" s="653"/>
      <c r="R12" s="649"/>
      <c r="S12" s="651"/>
      <c r="T12" s="651"/>
      <c r="U12" s="14" t="s">
        <v>48</v>
      </c>
      <c r="V12" s="43" t="s">
        <v>32</v>
      </c>
      <c r="W12" s="10"/>
      <c r="X12" s="14"/>
      <c r="Y12" s="10"/>
      <c r="Z12" s="10"/>
      <c r="AA12" s="14"/>
      <c r="AB12" s="642">
        <v>242</v>
      </c>
      <c r="AC12" s="643"/>
      <c r="AD12" s="644"/>
      <c r="AE12" s="693"/>
      <c r="AF12" s="688"/>
      <c r="AG12" s="689"/>
      <c r="AH12" s="61"/>
    </row>
    <row r="13" spans="1:34" ht="39" customHeight="1" thickBot="1">
      <c r="A13" s="663"/>
      <c r="B13" s="666"/>
      <c r="C13" s="641"/>
      <c r="D13" s="637"/>
      <c r="E13" s="655"/>
      <c r="F13" s="641"/>
      <c r="G13" s="653"/>
      <c r="H13" s="653"/>
      <c r="I13" s="652"/>
      <c r="J13" s="637"/>
      <c r="K13" s="639"/>
      <c r="L13" s="641"/>
      <c r="M13" s="637"/>
      <c r="N13" s="637"/>
      <c r="O13" s="641"/>
      <c r="P13" s="653"/>
      <c r="Q13" s="653"/>
      <c r="R13" s="648" t="s">
        <v>48</v>
      </c>
      <c r="S13" s="636" t="s">
        <v>33</v>
      </c>
      <c r="T13" s="638" t="s">
        <v>40</v>
      </c>
      <c r="U13" s="640" t="s">
        <v>47</v>
      </c>
      <c r="V13" s="636" t="s">
        <v>34</v>
      </c>
      <c r="W13" s="638" t="s">
        <v>35</v>
      </c>
      <c r="X13" s="640" t="s">
        <v>47</v>
      </c>
      <c r="Y13" s="636" t="s">
        <v>36</v>
      </c>
      <c r="Z13" s="638" t="s">
        <v>37</v>
      </c>
      <c r="AA13" s="14" t="s">
        <v>47</v>
      </c>
      <c r="AB13" s="642">
        <v>243</v>
      </c>
      <c r="AC13" s="643"/>
      <c r="AD13" s="644"/>
      <c r="AE13" s="693"/>
      <c r="AF13" s="688"/>
      <c r="AG13" s="689"/>
      <c r="AH13" s="61"/>
    </row>
    <row r="14" spans="1:34" ht="39" customHeight="1" thickBot="1">
      <c r="A14" s="663"/>
      <c r="B14" s="666"/>
      <c r="C14" s="641"/>
      <c r="D14" s="637"/>
      <c r="E14" s="655"/>
      <c r="F14" s="641"/>
      <c r="G14" s="653"/>
      <c r="H14" s="653"/>
      <c r="I14" s="652"/>
      <c r="J14" s="637"/>
      <c r="K14" s="639"/>
      <c r="L14" s="641"/>
      <c r="M14" s="637"/>
      <c r="N14" s="637"/>
      <c r="O14" s="641"/>
      <c r="P14" s="653"/>
      <c r="Q14" s="653"/>
      <c r="R14" s="652"/>
      <c r="S14" s="637"/>
      <c r="T14" s="639"/>
      <c r="U14" s="641"/>
      <c r="V14" s="637"/>
      <c r="W14" s="639"/>
      <c r="X14" s="641"/>
      <c r="Y14" s="637"/>
      <c r="Z14" s="639"/>
      <c r="AA14" s="8" t="s">
        <v>48</v>
      </c>
      <c r="AB14" s="642">
        <v>245</v>
      </c>
      <c r="AC14" s="643"/>
      <c r="AD14" s="644"/>
      <c r="AE14" s="693"/>
      <c r="AF14" s="688"/>
      <c r="AG14" s="689"/>
      <c r="AH14" s="61"/>
    </row>
    <row r="15" spans="1:34" ht="36.75" customHeight="1" thickBot="1">
      <c r="A15" s="663"/>
      <c r="B15" s="666"/>
      <c r="C15" s="641"/>
      <c r="D15" s="637"/>
      <c r="E15" s="655"/>
      <c r="F15" s="641"/>
      <c r="G15" s="653"/>
      <c r="H15" s="653"/>
      <c r="I15" s="652"/>
      <c r="J15" s="637"/>
      <c r="K15" s="639"/>
      <c r="L15" s="641"/>
      <c r="M15" s="637"/>
      <c r="N15" s="637"/>
      <c r="O15" s="641"/>
      <c r="P15" s="653"/>
      <c r="Q15" s="653"/>
      <c r="R15" s="652"/>
      <c r="S15" s="637"/>
      <c r="T15" s="639"/>
      <c r="U15" s="641"/>
      <c r="V15" s="637"/>
      <c r="W15" s="639"/>
      <c r="X15" s="640" t="s">
        <v>48</v>
      </c>
      <c r="Y15" s="636" t="s">
        <v>38</v>
      </c>
      <c r="Z15" s="638" t="s">
        <v>39</v>
      </c>
      <c r="AA15" s="12" t="s">
        <v>47</v>
      </c>
      <c r="AB15" s="642">
        <v>244</v>
      </c>
      <c r="AC15" s="643"/>
      <c r="AD15" s="644"/>
      <c r="AE15" s="693"/>
      <c r="AF15" s="688"/>
      <c r="AG15" s="689"/>
      <c r="AH15" s="61"/>
    </row>
    <row r="16" spans="1:34" ht="36.75" customHeight="1" thickBot="1">
      <c r="A16" s="663"/>
      <c r="B16" s="666"/>
      <c r="C16" s="641"/>
      <c r="D16" s="637"/>
      <c r="E16" s="655"/>
      <c r="F16" s="641"/>
      <c r="G16" s="653"/>
      <c r="H16" s="653"/>
      <c r="I16" s="652"/>
      <c r="J16" s="637"/>
      <c r="K16" s="639"/>
      <c r="L16" s="641"/>
      <c r="M16" s="637"/>
      <c r="N16" s="637"/>
      <c r="O16" s="641"/>
      <c r="P16" s="653"/>
      <c r="Q16" s="653"/>
      <c r="R16" s="652"/>
      <c r="S16" s="637"/>
      <c r="T16" s="639"/>
      <c r="U16" s="641"/>
      <c r="V16" s="637"/>
      <c r="W16" s="639"/>
      <c r="X16" s="641"/>
      <c r="Y16" s="637"/>
      <c r="Z16" s="639"/>
      <c r="AA16" s="8" t="s">
        <v>48</v>
      </c>
      <c r="AB16" s="642">
        <v>245</v>
      </c>
      <c r="AC16" s="643"/>
      <c r="AD16" s="644"/>
      <c r="AE16" s="693"/>
      <c r="AF16" s="688"/>
      <c r="AG16" s="689"/>
      <c r="AH16" s="61"/>
    </row>
    <row r="17" spans="1:34" ht="16.5" thickBot="1">
      <c r="A17" s="663"/>
      <c r="B17" s="666"/>
      <c r="C17" s="641"/>
      <c r="D17" s="637"/>
      <c r="E17" s="655"/>
      <c r="F17" s="641"/>
      <c r="G17" s="653"/>
      <c r="H17" s="653"/>
      <c r="I17" s="652"/>
      <c r="J17" s="637"/>
      <c r="K17" s="639"/>
      <c r="L17" s="641"/>
      <c r="M17" s="637"/>
      <c r="N17" s="637"/>
      <c r="O17" s="646"/>
      <c r="P17" s="651"/>
      <c r="Q17" s="651"/>
      <c r="R17" s="649"/>
      <c r="S17" s="637"/>
      <c r="T17" s="639"/>
      <c r="U17" s="12" t="s">
        <v>48</v>
      </c>
      <c r="V17" s="41"/>
      <c r="W17" s="10"/>
      <c r="X17" s="14"/>
      <c r="Y17" s="14"/>
      <c r="Z17" s="10"/>
      <c r="AA17" s="14"/>
      <c r="AB17" s="642">
        <v>291</v>
      </c>
      <c r="AC17" s="643"/>
      <c r="AD17" s="644"/>
      <c r="AE17" s="693"/>
      <c r="AF17" s="688"/>
      <c r="AG17" s="689"/>
      <c r="AH17" s="61"/>
    </row>
    <row r="18" spans="1:34" ht="42" customHeight="1" thickBot="1">
      <c r="A18" s="663"/>
      <c r="B18" s="666"/>
      <c r="C18" s="641"/>
      <c r="D18" s="637"/>
      <c r="E18" s="655"/>
      <c r="F18" s="641"/>
      <c r="G18" s="653"/>
      <c r="H18" s="653"/>
      <c r="I18" s="652"/>
      <c r="J18" s="637"/>
      <c r="K18" s="639"/>
      <c r="L18" s="641"/>
      <c r="M18" s="637"/>
      <c r="N18" s="637"/>
      <c r="O18" s="640" t="s">
        <v>48</v>
      </c>
      <c r="P18" s="636" t="s">
        <v>33</v>
      </c>
      <c r="Q18" s="638" t="s">
        <v>40</v>
      </c>
      <c r="R18" s="640" t="s">
        <v>47</v>
      </c>
      <c r="S18" s="636" t="s">
        <v>34</v>
      </c>
      <c r="T18" s="638" t="s">
        <v>35</v>
      </c>
      <c r="U18" s="640" t="s">
        <v>47</v>
      </c>
      <c r="V18" s="636" t="s">
        <v>36</v>
      </c>
      <c r="W18" s="638" t="s">
        <v>37</v>
      </c>
      <c r="X18" s="14" t="s">
        <v>47</v>
      </c>
      <c r="Y18" s="41" t="s">
        <v>32</v>
      </c>
      <c r="Z18" s="10"/>
      <c r="AA18" s="14"/>
      <c r="AB18" s="642">
        <v>243</v>
      </c>
      <c r="AC18" s="643"/>
      <c r="AD18" s="644"/>
      <c r="AE18" s="693"/>
      <c r="AF18" s="688"/>
      <c r="AG18" s="689"/>
      <c r="AH18" s="61"/>
    </row>
    <row r="19" spans="1:34" ht="42" customHeight="1" thickBot="1">
      <c r="A19" s="663"/>
      <c r="B19" s="666"/>
      <c r="C19" s="641"/>
      <c r="D19" s="637"/>
      <c r="E19" s="655"/>
      <c r="F19" s="641"/>
      <c r="G19" s="653"/>
      <c r="H19" s="653"/>
      <c r="I19" s="652"/>
      <c r="J19" s="637"/>
      <c r="K19" s="639"/>
      <c r="L19" s="641"/>
      <c r="M19" s="637"/>
      <c r="N19" s="637"/>
      <c r="O19" s="641"/>
      <c r="P19" s="637"/>
      <c r="Q19" s="639"/>
      <c r="R19" s="641"/>
      <c r="S19" s="637"/>
      <c r="T19" s="639"/>
      <c r="U19" s="641"/>
      <c r="V19" s="637"/>
      <c r="W19" s="639"/>
      <c r="X19" s="8" t="s">
        <v>48</v>
      </c>
      <c r="Y19" s="41" t="s">
        <v>32</v>
      </c>
      <c r="Z19" s="10"/>
      <c r="AA19" s="14"/>
      <c r="AB19" s="642">
        <v>245</v>
      </c>
      <c r="AC19" s="643"/>
      <c r="AD19" s="644"/>
      <c r="AE19" s="693"/>
      <c r="AF19" s="688"/>
      <c r="AG19" s="689"/>
      <c r="AH19" s="61"/>
    </row>
    <row r="20" spans="1:34" ht="39" customHeight="1" thickBot="1">
      <c r="A20" s="663"/>
      <c r="B20" s="666"/>
      <c r="C20" s="641"/>
      <c r="D20" s="637"/>
      <c r="E20" s="655"/>
      <c r="F20" s="641"/>
      <c r="G20" s="653"/>
      <c r="H20" s="653"/>
      <c r="I20" s="652"/>
      <c r="J20" s="637"/>
      <c r="K20" s="639"/>
      <c r="L20" s="641"/>
      <c r="M20" s="637"/>
      <c r="N20" s="637"/>
      <c r="O20" s="641"/>
      <c r="P20" s="637"/>
      <c r="Q20" s="639"/>
      <c r="R20" s="641"/>
      <c r="S20" s="637"/>
      <c r="T20" s="639"/>
      <c r="U20" s="640" t="s">
        <v>48</v>
      </c>
      <c r="V20" s="636" t="s">
        <v>38</v>
      </c>
      <c r="W20" s="638" t="s">
        <v>39</v>
      </c>
      <c r="X20" s="12" t="s">
        <v>47</v>
      </c>
      <c r="Y20" s="10" t="s">
        <v>32</v>
      </c>
      <c r="Z20" s="10"/>
      <c r="AA20" s="14"/>
      <c r="AB20" s="642">
        <v>244</v>
      </c>
      <c r="AC20" s="643"/>
      <c r="AD20" s="644"/>
      <c r="AE20" s="693"/>
      <c r="AF20" s="688"/>
      <c r="AG20" s="689"/>
      <c r="AH20" s="61"/>
    </row>
    <row r="21" spans="1:34" ht="39" customHeight="1" thickBot="1">
      <c r="A21" s="663"/>
      <c r="B21" s="666"/>
      <c r="C21" s="641"/>
      <c r="D21" s="637"/>
      <c r="E21" s="655"/>
      <c r="F21" s="641"/>
      <c r="G21" s="653"/>
      <c r="H21" s="653"/>
      <c r="I21" s="652"/>
      <c r="J21" s="637"/>
      <c r="K21" s="639"/>
      <c r="L21" s="641"/>
      <c r="M21" s="637"/>
      <c r="N21" s="637"/>
      <c r="O21" s="641"/>
      <c r="P21" s="637"/>
      <c r="Q21" s="639"/>
      <c r="R21" s="641"/>
      <c r="S21" s="637"/>
      <c r="T21" s="639"/>
      <c r="U21" s="641"/>
      <c r="V21" s="637"/>
      <c r="W21" s="639"/>
      <c r="X21" s="8" t="s">
        <v>48</v>
      </c>
      <c r="Y21" s="10" t="s">
        <v>32</v>
      </c>
      <c r="Z21" s="10"/>
      <c r="AA21" s="14"/>
      <c r="AB21" s="642">
        <v>245</v>
      </c>
      <c r="AC21" s="643"/>
      <c r="AD21" s="644"/>
      <c r="AE21" s="693"/>
      <c r="AF21" s="688"/>
      <c r="AG21" s="689"/>
      <c r="AH21" s="61"/>
    </row>
    <row r="22" spans="1:34" ht="16.5" thickBot="1">
      <c r="A22" s="663"/>
      <c r="B22" s="666"/>
      <c r="C22" s="641"/>
      <c r="D22" s="637"/>
      <c r="E22" s="655"/>
      <c r="F22" s="641"/>
      <c r="G22" s="653"/>
      <c r="H22" s="653"/>
      <c r="I22" s="649"/>
      <c r="J22" s="647"/>
      <c r="K22" s="645"/>
      <c r="L22" s="646"/>
      <c r="M22" s="647"/>
      <c r="N22" s="647"/>
      <c r="O22" s="646"/>
      <c r="P22" s="637"/>
      <c r="Q22" s="639"/>
      <c r="R22" s="12" t="s">
        <v>48</v>
      </c>
      <c r="S22" s="41" t="s">
        <v>32</v>
      </c>
      <c r="T22" s="10"/>
      <c r="U22" s="14"/>
      <c r="V22" s="14"/>
      <c r="W22" s="10"/>
      <c r="X22" s="14"/>
      <c r="Y22" s="14"/>
      <c r="Z22" s="10"/>
      <c r="AA22" s="14"/>
      <c r="AB22" s="642">
        <v>291</v>
      </c>
      <c r="AC22" s="643"/>
      <c r="AD22" s="644"/>
      <c r="AE22" s="693"/>
      <c r="AF22" s="688"/>
      <c r="AG22" s="689"/>
      <c r="AH22" s="61"/>
    </row>
    <row r="23" spans="1:34" ht="41.25" customHeight="1" thickBot="1">
      <c r="A23" s="663"/>
      <c r="B23" s="666"/>
      <c r="C23" s="641"/>
      <c r="D23" s="637"/>
      <c r="E23" s="655"/>
      <c r="F23" s="641"/>
      <c r="G23" s="653"/>
      <c r="H23" s="653"/>
      <c r="I23" s="648" t="s">
        <v>48</v>
      </c>
      <c r="J23" s="636" t="s">
        <v>27</v>
      </c>
      <c r="K23" s="638" t="s">
        <v>29</v>
      </c>
      <c r="L23" s="640" t="s">
        <v>47</v>
      </c>
      <c r="M23" s="636" t="s">
        <v>28</v>
      </c>
      <c r="N23" s="638" t="s">
        <v>30</v>
      </c>
      <c r="O23" s="640" t="s">
        <v>47</v>
      </c>
      <c r="P23" s="636" t="s">
        <v>31</v>
      </c>
      <c r="Q23" s="638" t="s">
        <v>51</v>
      </c>
      <c r="R23" s="12" t="s">
        <v>47</v>
      </c>
      <c r="S23" s="14" t="s">
        <v>32</v>
      </c>
      <c r="T23" s="14"/>
      <c r="U23" s="14"/>
      <c r="V23" s="14"/>
      <c r="W23" s="14"/>
      <c r="X23" s="14"/>
      <c r="Y23" s="14"/>
      <c r="Z23" s="14"/>
      <c r="AA23" s="14"/>
      <c r="AB23" s="642">
        <v>241</v>
      </c>
      <c r="AC23" s="643"/>
      <c r="AD23" s="644"/>
      <c r="AE23" s="693"/>
      <c r="AF23" s="688"/>
      <c r="AG23" s="689"/>
      <c r="AH23" s="61"/>
    </row>
    <row r="24" spans="1:34" ht="41.25" customHeight="1" thickBot="1">
      <c r="A24" s="663"/>
      <c r="B24" s="666"/>
      <c r="C24" s="641"/>
      <c r="D24" s="637"/>
      <c r="E24" s="655"/>
      <c r="F24" s="641"/>
      <c r="G24" s="653"/>
      <c r="H24" s="653"/>
      <c r="I24" s="652"/>
      <c r="J24" s="637"/>
      <c r="K24" s="639"/>
      <c r="L24" s="641"/>
      <c r="M24" s="637"/>
      <c r="N24" s="639"/>
      <c r="O24" s="646"/>
      <c r="P24" s="647"/>
      <c r="Q24" s="645"/>
      <c r="R24" s="12" t="s">
        <v>48</v>
      </c>
      <c r="S24" s="14" t="s">
        <v>32</v>
      </c>
      <c r="T24" s="14"/>
      <c r="U24" s="14"/>
      <c r="V24" s="14"/>
      <c r="W24" s="14"/>
      <c r="X24" s="14"/>
      <c r="Y24" s="14"/>
      <c r="Z24" s="14"/>
      <c r="AA24" s="14"/>
      <c r="AB24" s="642">
        <v>242</v>
      </c>
      <c r="AC24" s="643"/>
      <c r="AD24" s="644"/>
      <c r="AE24" s="693"/>
      <c r="AF24" s="688"/>
      <c r="AG24" s="689"/>
      <c r="AH24" s="61"/>
    </row>
    <row r="25" spans="1:34" ht="37.5" customHeight="1" thickBot="1">
      <c r="A25" s="663"/>
      <c r="B25" s="666"/>
      <c r="C25" s="641"/>
      <c r="D25" s="637"/>
      <c r="E25" s="655"/>
      <c r="F25" s="641"/>
      <c r="G25" s="653"/>
      <c r="H25" s="653"/>
      <c r="I25" s="652"/>
      <c r="J25" s="637"/>
      <c r="K25" s="639"/>
      <c r="L25" s="641"/>
      <c r="M25" s="637"/>
      <c r="N25" s="639"/>
      <c r="O25" s="640" t="s">
        <v>48</v>
      </c>
      <c r="P25" s="636" t="s">
        <v>33</v>
      </c>
      <c r="Q25" s="638" t="s">
        <v>40</v>
      </c>
      <c r="R25" s="640" t="s">
        <v>47</v>
      </c>
      <c r="S25" s="636" t="s">
        <v>34</v>
      </c>
      <c r="T25" s="638" t="s">
        <v>35</v>
      </c>
      <c r="U25" s="640" t="s">
        <v>47</v>
      </c>
      <c r="V25" s="636" t="s">
        <v>36</v>
      </c>
      <c r="W25" s="638" t="s">
        <v>37</v>
      </c>
      <c r="X25" s="14" t="s">
        <v>47</v>
      </c>
      <c r="Y25" s="41" t="s">
        <v>32</v>
      </c>
      <c r="Z25" s="10"/>
      <c r="AA25" s="14"/>
      <c r="AB25" s="642">
        <v>243</v>
      </c>
      <c r="AC25" s="643"/>
      <c r="AD25" s="644"/>
      <c r="AE25" s="693"/>
      <c r="AF25" s="688"/>
      <c r="AG25" s="689"/>
      <c r="AH25" s="61"/>
    </row>
    <row r="26" spans="1:34" ht="37.5" customHeight="1" thickBot="1">
      <c r="A26" s="663"/>
      <c r="B26" s="666"/>
      <c r="C26" s="641"/>
      <c r="D26" s="637"/>
      <c r="E26" s="655"/>
      <c r="F26" s="641"/>
      <c r="G26" s="653"/>
      <c r="H26" s="653"/>
      <c r="I26" s="652"/>
      <c r="J26" s="637"/>
      <c r="K26" s="639"/>
      <c r="L26" s="641"/>
      <c r="M26" s="637"/>
      <c r="N26" s="639"/>
      <c r="O26" s="641"/>
      <c r="P26" s="637"/>
      <c r="Q26" s="639"/>
      <c r="R26" s="641"/>
      <c r="S26" s="637"/>
      <c r="T26" s="639"/>
      <c r="U26" s="641"/>
      <c r="V26" s="637"/>
      <c r="W26" s="639"/>
      <c r="X26" s="8" t="s">
        <v>48</v>
      </c>
      <c r="Y26" s="41" t="s">
        <v>32</v>
      </c>
      <c r="Z26" s="10"/>
      <c r="AA26" s="14"/>
      <c r="AB26" s="642">
        <v>245</v>
      </c>
      <c r="AC26" s="643"/>
      <c r="AD26" s="644"/>
      <c r="AE26" s="693"/>
      <c r="AF26" s="688"/>
      <c r="AG26" s="689"/>
      <c r="AH26" s="61"/>
    </row>
    <row r="27" spans="1:34" ht="37.5" customHeight="1" thickBot="1">
      <c r="A27" s="663"/>
      <c r="B27" s="666"/>
      <c r="C27" s="641"/>
      <c r="D27" s="637"/>
      <c r="E27" s="655"/>
      <c r="F27" s="641"/>
      <c r="G27" s="653"/>
      <c r="H27" s="653"/>
      <c r="I27" s="652"/>
      <c r="J27" s="637"/>
      <c r="K27" s="639"/>
      <c r="L27" s="641"/>
      <c r="M27" s="637"/>
      <c r="N27" s="639"/>
      <c r="O27" s="641"/>
      <c r="P27" s="637"/>
      <c r="Q27" s="639"/>
      <c r="R27" s="641"/>
      <c r="S27" s="637"/>
      <c r="T27" s="639"/>
      <c r="U27" s="640" t="s">
        <v>48</v>
      </c>
      <c r="V27" s="636" t="s">
        <v>38</v>
      </c>
      <c r="W27" s="638" t="s">
        <v>39</v>
      </c>
      <c r="X27" s="12" t="s">
        <v>47</v>
      </c>
      <c r="Y27" s="10" t="s">
        <v>32</v>
      </c>
      <c r="Z27" s="10"/>
      <c r="AA27" s="14"/>
      <c r="AB27" s="642">
        <v>244</v>
      </c>
      <c r="AC27" s="643"/>
      <c r="AD27" s="644"/>
      <c r="AE27" s="693"/>
      <c r="AF27" s="688"/>
      <c r="AG27" s="689"/>
      <c r="AH27" s="61"/>
    </row>
    <row r="28" spans="1:34" ht="37.5" customHeight="1" thickBot="1">
      <c r="A28" s="663"/>
      <c r="B28" s="666"/>
      <c r="C28" s="641"/>
      <c r="D28" s="637"/>
      <c r="E28" s="655"/>
      <c r="F28" s="641"/>
      <c r="G28" s="653"/>
      <c r="H28" s="653"/>
      <c r="I28" s="652"/>
      <c r="J28" s="637"/>
      <c r="K28" s="639"/>
      <c r="L28" s="641"/>
      <c r="M28" s="637"/>
      <c r="N28" s="639"/>
      <c r="O28" s="641"/>
      <c r="P28" s="637"/>
      <c r="Q28" s="639"/>
      <c r="R28" s="641"/>
      <c r="S28" s="637"/>
      <c r="T28" s="639"/>
      <c r="U28" s="641"/>
      <c r="V28" s="637"/>
      <c r="W28" s="639"/>
      <c r="X28" s="8" t="s">
        <v>48</v>
      </c>
      <c r="Y28" s="10" t="s">
        <v>32</v>
      </c>
      <c r="Z28" s="10"/>
      <c r="AA28" s="14"/>
      <c r="AB28" s="642">
        <v>245</v>
      </c>
      <c r="AC28" s="643"/>
      <c r="AD28" s="644"/>
      <c r="AE28" s="693"/>
      <c r="AF28" s="688"/>
      <c r="AG28" s="689"/>
      <c r="AH28" s="61"/>
    </row>
    <row r="29" spans="1:34" ht="16.5" thickBot="1">
      <c r="A29" s="663"/>
      <c r="B29" s="666"/>
      <c r="C29" s="641"/>
      <c r="D29" s="637"/>
      <c r="E29" s="655"/>
      <c r="F29" s="641"/>
      <c r="G29" s="653"/>
      <c r="H29" s="653"/>
      <c r="I29" s="652"/>
      <c r="J29" s="637"/>
      <c r="K29" s="639"/>
      <c r="L29" s="646"/>
      <c r="M29" s="647"/>
      <c r="N29" s="645"/>
      <c r="O29" s="646"/>
      <c r="P29" s="637"/>
      <c r="Q29" s="639"/>
      <c r="R29" s="12" t="s">
        <v>48</v>
      </c>
      <c r="S29" s="41" t="s">
        <v>32</v>
      </c>
      <c r="T29" s="10"/>
      <c r="U29" s="14"/>
      <c r="V29" s="14"/>
      <c r="W29" s="10"/>
      <c r="X29" s="14"/>
      <c r="Y29" s="14"/>
      <c r="Z29" s="10"/>
      <c r="AA29" s="14"/>
      <c r="AB29" s="642">
        <v>291</v>
      </c>
      <c r="AC29" s="643"/>
      <c r="AD29" s="644"/>
      <c r="AE29" s="693"/>
      <c r="AF29" s="688"/>
      <c r="AG29" s="689"/>
      <c r="AH29" s="61"/>
    </row>
    <row r="30" spans="1:34" ht="33.75" customHeight="1" thickBot="1">
      <c r="A30" s="663"/>
      <c r="B30" s="666"/>
      <c r="C30" s="641"/>
      <c r="D30" s="637"/>
      <c r="E30" s="655"/>
      <c r="F30" s="641"/>
      <c r="G30" s="653"/>
      <c r="H30" s="653"/>
      <c r="I30" s="652"/>
      <c r="J30" s="637"/>
      <c r="K30" s="639"/>
      <c r="L30" s="640" t="s">
        <v>48</v>
      </c>
      <c r="M30" s="636" t="s">
        <v>33</v>
      </c>
      <c r="N30" s="638" t="s">
        <v>40</v>
      </c>
      <c r="O30" s="640" t="s">
        <v>47</v>
      </c>
      <c r="P30" s="636" t="s">
        <v>34</v>
      </c>
      <c r="Q30" s="638" t="s">
        <v>35</v>
      </c>
      <c r="R30" s="640" t="s">
        <v>47</v>
      </c>
      <c r="S30" s="636" t="s">
        <v>36</v>
      </c>
      <c r="T30" s="638" t="s">
        <v>37</v>
      </c>
      <c r="U30" s="14" t="s">
        <v>47</v>
      </c>
      <c r="V30" s="41" t="s">
        <v>32</v>
      </c>
      <c r="W30" s="10"/>
      <c r="X30" s="14"/>
      <c r="Y30" s="14"/>
      <c r="Z30" s="14"/>
      <c r="AA30" s="14"/>
      <c r="AB30" s="642">
        <v>243</v>
      </c>
      <c r="AC30" s="643"/>
      <c r="AD30" s="644"/>
      <c r="AE30" s="693"/>
      <c r="AF30" s="688"/>
      <c r="AG30" s="689"/>
      <c r="AH30" s="61"/>
    </row>
    <row r="31" spans="1:34" ht="33.75" customHeight="1" thickBot="1">
      <c r="A31" s="663"/>
      <c r="B31" s="666"/>
      <c r="C31" s="641"/>
      <c r="D31" s="637"/>
      <c r="E31" s="655"/>
      <c r="F31" s="641"/>
      <c r="G31" s="653"/>
      <c r="H31" s="653"/>
      <c r="I31" s="652"/>
      <c r="J31" s="637"/>
      <c r="K31" s="639"/>
      <c r="L31" s="641"/>
      <c r="M31" s="637"/>
      <c r="N31" s="639"/>
      <c r="O31" s="641"/>
      <c r="P31" s="637"/>
      <c r="Q31" s="639"/>
      <c r="R31" s="641"/>
      <c r="S31" s="637"/>
      <c r="T31" s="639"/>
      <c r="U31" s="8" t="s">
        <v>48</v>
      </c>
      <c r="V31" s="41" t="s">
        <v>32</v>
      </c>
      <c r="W31" s="10"/>
      <c r="X31" s="14"/>
      <c r="Y31" s="14"/>
      <c r="Z31" s="14"/>
      <c r="AA31" s="14"/>
      <c r="AB31" s="642">
        <v>245</v>
      </c>
      <c r="AC31" s="643"/>
      <c r="AD31" s="644"/>
      <c r="AE31" s="693"/>
      <c r="AF31" s="688"/>
      <c r="AG31" s="689"/>
      <c r="AH31" s="61"/>
    </row>
    <row r="32" spans="1:34" ht="26.25" customHeight="1" thickBot="1">
      <c r="A32" s="663"/>
      <c r="B32" s="666"/>
      <c r="C32" s="641"/>
      <c r="D32" s="637"/>
      <c r="E32" s="655"/>
      <c r="F32" s="641"/>
      <c r="G32" s="653"/>
      <c r="H32" s="653"/>
      <c r="I32" s="652"/>
      <c r="J32" s="637"/>
      <c r="K32" s="639"/>
      <c r="L32" s="641"/>
      <c r="M32" s="637"/>
      <c r="N32" s="639"/>
      <c r="O32" s="641"/>
      <c r="P32" s="637"/>
      <c r="Q32" s="639"/>
      <c r="R32" s="640" t="s">
        <v>48</v>
      </c>
      <c r="S32" s="636" t="s">
        <v>38</v>
      </c>
      <c r="T32" s="638" t="s">
        <v>39</v>
      </c>
      <c r="U32" s="12" t="s">
        <v>47</v>
      </c>
      <c r="V32" s="10" t="s">
        <v>32</v>
      </c>
      <c r="W32" s="10"/>
      <c r="X32" s="14"/>
      <c r="Y32" s="14"/>
      <c r="Z32" s="14"/>
      <c r="AA32" s="14"/>
      <c r="AB32" s="642">
        <v>244</v>
      </c>
      <c r="AC32" s="643"/>
      <c r="AD32" s="644"/>
      <c r="AE32" s="693"/>
      <c r="AF32" s="688"/>
      <c r="AG32" s="689"/>
      <c r="AH32" s="61"/>
    </row>
    <row r="33" spans="1:34" ht="26.25" customHeight="1" thickBot="1">
      <c r="A33" s="663"/>
      <c r="B33" s="666"/>
      <c r="C33" s="641"/>
      <c r="D33" s="637"/>
      <c r="E33" s="655"/>
      <c r="F33" s="641"/>
      <c r="G33" s="653"/>
      <c r="H33" s="653"/>
      <c r="I33" s="652"/>
      <c r="J33" s="637"/>
      <c r="K33" s="639"/>
      <c r="L33" s="641"/>
      <c r="M33" s="637"/>
      <c r="N33" s="639"/>
      <c r="O33" s="641"/>
      <c r="P33" s="637"/>
      <c r="Q33" s="639"/>
      <c r="R33" s="641"/>
      <c r="S33" s="637"/>
      <c r="T33" s="639"/>
      <c r="U33" s="8" t="s">
        <v>48</v>
      </c>
      <c r="V33" s="10" t="s">
        <v>32</v>
      </c>
      <c r="W33" s="10"/>
      <c r="X33" s="14"/>
      <c r="Y33" s="14"/>
      <c r="Z33" s="14"/>
      <c r="AA33" s="14"/>
      <c r="AB33" s="642">
        <v>245</v>
      </c>
      <c r="AC33" s="643"/>
      <c r="AD33" s="644"/>
      <c r="AE33" s="693"/>
      <c r="AF33" s="688"/>
      <c r="AG33" s="689"/>
      <c r="AH33" s="61"/>
    </row>
    <row r="34" spans="1:34" ht="16.5" thickBot="1">
      <c r="A34" s="663"/>
      <c r="B34" s="666"/>
      <c r="C34" s="646"/>
      <c r="D34" s="647"/>
      <c r="E34" s="656"/>
      <c r="F34" s="646"/>
      <c r="G34" s="651"/>
      <c r="H34" s="651"/>
      <c r="I34" s="649"/>
      <c r="J34" s="647"/>
      <c r="K34" s="645"/>
      <c r="L34" s="646"/>
      <c r="M34" s="647"/>
      <c r="N34" s="645"/>
      <c r="O34" s="12" t="s">
        <v>48</v>
      </c>
      <c r="P34" s="41" t="s">
        <v>32</v>
      </c>
      <c r="Q34" s="10"/>
      <c r="R34" s="14"/>
      <c r="S34" s="14"/>
      <c r="T34" s="10"/>
      <c r="U34" s="14"/>
      <c r="V34" s="14"/>
      <c r="W34" s="10"/>
      <c r="X34" s="14"/>
      <c r="Y34" s="14"/>
      <c r="Z34" s="14"/>
      <c r="AA34" s="14"/>
      <c r="AB34" s="642">
        <v>291</v>
      </c>
      <c r="AC34" s="643"/>
      <c r="AD34" s="644"/>
      <c r="AE34" s="693"/>
      <c r="AF34" s="688"/>
      <c r="AG34" s="689"/>
      <c r="AH34" s="61"/>
    </row>
    <row r="35" spans="1:34" ht="16.5" thickBot="1">
      <c r="A35" s="664"/>
      <c r="B35" s="667"/>
      <c r="C35" s="46" t="s">
        <v>48</v>
      </c>
      <c r="D35" s="45" t="s">
        <v>32</v>
      </c>
      <c r="E35" s="44"/>
      <c r="F35" s="18"/>
      <c r="G35" s="62"/>
      <c r="H35" s="49"/>
      <c r="I35" s="16"/>
      <c r="J35" s="49"/>
      <c r="K35" s="49"/>
      <c r="L35" s="9"/>
      <c r="M35" s="49"/>
      <c r="N35" s="49"/>
      <c r="O35" s="9"/>
      <c r="P35" s="49"/>
      <c r="Q35" s="49"/>
      <c r="R35" s="9"/>
      <c r="S35" s="49"/>
      <c r="T35" s="49"/>
      <c r="U35" s="9"/>
      <c r="V35" s="49"/>
      <c r="W35" s="49"/>
      <c r="X35" s="9"/>
      <c r="Y35" s="49"/>
      <c r="Z35" s="49"/>
      <c r="AA35" s="9"/>
      <c r="AB35" s="642" t="s">
        <v>5</v>
      </c>
      <c r="AC35" s="643"/>
      <c r="AD35" s="644"/>
      <c r="AE35" s="694"/>
      <c r="AF35" s="690"/>
      <c r="AG35" s="691"/>
      <c r="AH35" s="61"/>
    </row>
    <row r="37" ht="13.5" thickBot="1"/>
    <row r="38" spans="1:33" ht="12.75">
      <c r="A38" s="657" t="s">
        <v>14</v>
      </c>
      <c r="B38" s="658"/>
      <c r="C38" s="659"/>
      <c r="D38" s="657" t="s">
        <v>15</v>
      </c>
      <c r="E38" s="658"/>
      <c r="F38" s="659"/>
      <c r="G38" s="657" t="s">
        <v>16</v>
      </c>
      <c r="H38" s="658"/>
      <c r="I38" s="659"/>
      <c r="J38" s="657" t="s">
        <v>21</v>
      </c>
      <c r="K38" s="658"/>
      <c r="L38" s="659"/>
      <c r="M38" s="657" t="s">
        <v>42</v>
      </c>
      <c r="N38" s="658"/>
      <c r="O38" s="659"/>
      <c r="P38" s="657" t="s">
        <v>43</v>
      </c>
      <c r="Q38" s="658"/>
      <c r="R38" s="659"/>
      <c r="S38" s="657" t="s">
        <v>44</v>
      </c>
      <c r="T38" s="658"/>
      <c r="U38" s="659"/>
      <c r="V38" s="657" t="s">
        <v>45</v>
      </c>
      <c r="W38" s="658"/>
      <c r="X38" s="659"/>
      <c r="Y38" s="657" t="s">
        <v>46</v>
      </c>
      <c r="Z38" s="658"/>
      <c r="AA38" s="659"/>
      <c r="AB38" s="671" t="s">
        <v>7</v>
      </c>
      <c r="AC38" s="672"/>
      <c r="AD38" s="672"/>
      <c r="AE38" s="672"/>
      <c r="AF38" s="672"/>
      <c r="AG38" s="673"/>
    </row>
    <row r="39" spans="1:33" ht="12.75">
      <c r="A39" s="660"/>
      <c r="B39" s="639"/>
      <c r="C39" s="655"/>
      <c r="D39" s="660"/>
      <c r="E39" s="639"/>
      <c r="F39" s="655"/>
      <c r="G39" s="660"/>
      <c r="H39" s="639"/>
      <c r="I39" s="655"/>
      <c r="J39" s="660"/>
      <c r="K39" s="639"/>
      <c r="L39" s="655"/>
      <c r="M39" s="660"/>
      <c r="N39" s="639"/>
      <c r="O39" s="655"/>
      <c r="P39" s="660"/>
      <c r="Q39" s="639"/>
      <c r="R39" s="655"/>
      <c r="S39" s="660"/>
      <c r="T39" s="639"/>
      <c r="U39" s="655"/>
      <c r="V39" s="660"/>
      <c r="W39" s="639"/>
      <c r="X39" s="655"/>
      <c r="Y39" s="660"/>
      <c r="Z39" s="639"/>
      <c r="AA39" s="655"/>
      <c r="AB39" s="668" t="s">
        <v>49</v>
      </c>
      <c r="AC39" s="669"/>
      <c r="AD39" s="669"/>
      <c r="AE39" s="669"/>
      <c r="AF39" s="669"/>
      <c r="AG39" s="670"/>
    </row>
    <row r="40" spans="1:33" ht="12.75">
      <c r="A40" s="660"/>
      <c r="B40" s="639"/>
      <c r="C40" s="655"/>
      <c r="D40" s="660"/>
      <c r="E40" s="639"/>
      <c r="F40" s="655"/>
      <c r="G40" s="660"/>
      <c r="H40" s="639"/>
      <c r="I40" s="655"/>
      <c r="J40" s="660"/>
      <c r="K40" s="639"/>
      <c r="L40" s="655"/>
      <c r="M40" s="660"/>
      <c r="N40" s="639"/>
      <c r="O40" s="655"/>
      <c r="P40" s="660"/>
      <c r="Q40" s="639"/>
      <c r="R40" s="655"/>
      <c r="S40" s="660"/>
      <c r="T40" s="639"/>
      <c r="U40" s="655"/>
      <c r="V40" s="660"/>
      <c r="W40" s="639"/>
      <c r="X40" s="655"/>
      <c r="Y40" s="660"/>
      <c r="Z40" s="639"/>
      <c r="AA40" s="655"/>
      <c r="AB40" s="54" t="s">
        <v>50</v>
      </c>
      <c r="AC40" s="55" t="s">
        <v>8</v>
      </c>
      <c r="AD40" s="55" t="s">
        <v>9</v>
      </c>
      <c r="AE40" s="55" t="s">
        <v>10</v>
      </c>
      <c r="AF40" s="50">
        <v>-1</v>
      </c>
      <c r="AG40" s="56" t="s">
        <v>41</v>
      </c>
    </row>
    <row r="41" spans="1:33" ht="13.5" thickBot="1">
      <c r="A41" s="661"/>
      <c r="B41" s="645"/>
      <c r="C41" s="656"/>
      <c r="D41" s="661"/>
      <c r="E41" s="645"/>
      <c r="F41" s="656"/>
      <c r="G41" s="661"/>
      <c r="H41" s="645"/>
      <c r="I41" s="656"/>
      <c r="J41" s="661"/>
      <c r="K41" s="645"/>
      <c r="L41" s="656"/>
      <c r="M41" s="661"/>
      <c r="N41" s="645"/>
      <c r="O41" s="656"/>
      <c r="P41" s="661"/>
      <c r="Q41" s="645"/>
      <c r="R41" s="656"/>
      <c r="S41" s="661"/>
      <c r="T41" s="645"/>
      <c r="U41" s="656"/>
      <c r="V41" s="661"/>
      <c r="W41" s="645"/>
      <c r="X41" s="656"/>
      <c r="Y41" s="661"/>
      <c r="Z41" s="645"/>
      <c r="AA41" s="656"/>
      <c r="AB41" s="57" t="s">
        <v>11</v>
      </c>
      <c r="AC41" s="57"/>
      <c r="AD41" s="57"/>
      <c r="AE41" s="57"/>
      <c r="AF41" s="50" t="s">
        <v>5</v>
      </c>
      <c r="AG41" s="51" t="s">
        <v>52</v>
      </c>
    </row>
    <row r="42" spans="1:34" ht="39" customHeight="1" thickBot="1">
      <c r="A42" s="662" t="s">
        <v>56</v>
      </c>
      <c r="B42" s="665" t="s">
        <v>55</v>
      </c>
      <c r="C42" s="640" t="s">
        <v>47</v>
      </c>
      <c r="D42" s="636" t="s">
        <v>12</v>
      </c>
      <c r="E42" s="654" t="s">
        <v>13</v>
      </c>
      <c r="F42" s="648" t="s">
        <v>47</v>
      </c>
      <c r="G42" s="636" t="s">
        <v>17</v>
      </c>
      <c r="H42" s="636" t="s">
        <v>18</v>
      </c>
      <c r="I42" s="640" t="s">
        <v>47</v>
      </c>
      <c r="J42" s="636" t="s">
        <v>19</v>
      </c>
      <c r="K42" s="638" t="s">
        <v>20</v>
      </c>
      <c r="L42" s="12" t="s">
        <v>47</v>
      </c>
      <c r="M42" s="14" t="s">
        <v>32</v>
      </c>
      <c r="N42" s="53"/>
      <c r="O42" s="14"/>
      <c r="P42" s="14"/>
      <c r="Q42" s="14"/>
      <c r="R42" s="14"/>
      <c r="S42" s="14"/>
      <c r="T42" s="14"/>
      <c r="U42" s="14"/>
      <c r="V42" s="7"/>
      <c r="W42" s="7"/>
      <c r="X42" s="7"/>
      <c r="Y42" s="7"/>
      <c r="Z42" s="7"/>
      <c r="AA42" s="7"/>
      <c r="AB42" s="25">
        <v>238</v>
      </c>
      <c r="AC42" s="26">
        <v>129</v>
      </c>
      <c r="AD42" s="22">
        <v>1005</v>
      </c>
      <c r="AE42" s="29">
        <v>9234</v>
      </c>
      <c r="AF42" s="20">
        <v>207</v>
      </c>
      <c r="AG42" s="21">
        <v>4</v>
      </c>
      <c r="AH42" s="61">
        <f>SUM(AB42:AG42)</f>
        <v>10817</v>
      </c>
    </row>
    <row r="43" spans="1:34" ht="39" customHeight="1" thickBot="1">
      <c r="A43" s="663"/>
      <c r="B43" s="666"/>
      <c r="C43" s="641"/>
      <c r="D43" s="637"/>
      <c r="E43" s="655"/>
      <c r="F43" s="652"/>
      <c r="G43" s="637"/>
      <c r="H43" s="637"/>
      <c r="I43" s="641"/>
      <c r="J43" s="637"/>
      <c r="K43" s="639"/>
      <c r="L43" s="8" t="s">
        <v>48</v>
      </c>
      <c r="M43" s="40" t="s">
        <v>32</v>
      </c>
      <c r="N43" s="37"/>
      <c r="O43" s="14"/>
      <c r="P43" s="37"/>
      <c r="Q43" s="37"/>
      <c r="R43" s="14"/>
      <c r="S43" s="37"/>
      <c r="T43" s="37"/>
      <c r="U43" s="14"/>
      <c r="V43" s="10"/>
      <c r="W43" s="10"/>
      <c r="X43" s="14"/>
      <c r="Y43" s="10"/>
      <c r="Z43" s="10"/>
      <c r="AA43" s="14"/>
      <c r="AB43" s="25">
        <v>215</v>
      </c>
      <c r="AC43" s="36">
        <v>13</v>
      </c>
      <c r="AD43" s="26">
        <v>22</v>
      </c>
      <c r="AE43" s="30">
        <v>13</v>
      </c>
      <c r="AF43" s="27">
        <v>0</v>
      </c>
      <c r="AG43" s="28">
        <v>0</v>
      </c>
      <c r="AH43" s="61">
        <f aca="true" t="shared" si="0" ref="AH43:AH73">SUM(AB43:AG43)</f>
        <v>263</v>
      </c>
    </row>
    <row r="44" spans="1:34" ht="40.5" customHeight="1" thickBot="1">
      <c r="A44" s="663"/>
      <c r="B44" s="666"/>
      <c r="C44" s="641"/>
      <c r="D44" s="637"/>
      <c r="E44" s="655"/>
      <c r="F44" s="652"/>
      <c r="G44" s="637"/>
      <c r="H44" s="637"/>
      <c r="I44" s="640" t="s">
        <v>48</v>
      </c>
      <c r="J44" s="650" t="s">
        <v>24</v>
      </c>
      <c r="K44" s="638" t="s">
        <v>25</v>
      </c>
      <c r="L44" s="12" t="s">
        <v>47</v>
      </c>
      <c r="M44" s="14" t="s">
        <v>32</v>
      </c>
      <c r="N44" s="14"/>
      <c r="O44" s="14"/>
      <c r="P44" s="14"/>
      <c r="Q44" s="14"/>
      <c r="R44" s="14"/>
      <c r="S44" s="14"/>
      <c r="T44" s="14"/>
      <c r="U44" s="14"/>
      <c r="V44" s="14"/>
      <c r="W44" s="14"/>
      <c r="X44" s="14"/>
      <c r="Y44" s="14"/>
      <c r="Z44" s="14"/>
      <c r="AA44" s="14"/>
      <c r="AB44" s="25">
        <v>215</v>
      </c>
      <c r="AC44" s="36">
        <v>53</v>
      </c>
      <c r="AD44" s="26">
        <v>19</v>
      </c>
      <c r="AE44" s="30">
        <v>4</v>
      </c>
      <c r="AF44" s="27">
        <v>5</v>
      </c>
      <c r="AG44" s="28">
        <v>0</v>
      </c>
      <c r="AH44" s="61">
        <f t="shared" si="0"/>
        <v>296</v>
      </c>
    </row>
    <row r="45" spans="1:34" ht="40.5" customHeight="1" thickBot="1">
      <c r="A45" s="663"/>
      <c r="B45" s="666"/>
      <c r="C45" s="641"/>
      <c r="D45" s="637"/>
      <c r="E45" s="655"/>
      <c r="F45" s="649"/>
      <c r="G45" s="637"/>
      <c r="H45" s="637"/>
      <c r="I45" s="641"/>
      <c r="J45" s="651"/>
      <c r="K45" s="639"/>
      <c r="L45" s="8" t="s">
        <v>48</v>
      </c>
      <c r="M45" s="40" t="s">
        <v>32</v>
      </c>
      <c r="N45" s="37"/>
      <c r="O45" s="14"/>
      <c r="P45" s="37"/>
      <c r="Q45" s="37"/>
      <c r="R45" s="14"/>
      <c r="S45" s="37"/>
      <c r="T45" s="37"/>
      <c r="U45" s="14"/>
      <c r="V45" s="37"/>
      <c r="W45" s="37"/>
      <c r="X45" s="14"/>
      <c r="Y45" s="10"/>
      <c r="Z45" s="10"/>
      <c r="AA45" s="14"/>
      <c r="AB45" s="25">
        <v>14</v>
      </c>
      <c r="AC45" s="36">
        <v>3</v>
      </c>
      <c r="AD45" s="26">
        <v>0</v>
      </c>
      <c r="AE45" s="30">
        <v>0</v>
      </c>
      <c r="AF45" s="27">
        <v>0</v>
      </c>
      <c r="AG45" s="28">
        <v>0</v>
      </c>
      <c r="AH45" s="61">
        <f t="shared" si="0"/>
        <v>17</v>
      </c>
    </row>
    <row r="46" spans="1:34" ht="39" customHeight="1" thickBot="1">
      <c r="A46" s="663"/>
      <c r="B46" s="666"/>
      <c r="C46" s="641"/>
      <c r="D46" s="637"/>
      <c r="E46" s="655"/>
      <c r="F46" s="641" t="s">
        <v>48</v>
      </c>
      <c r="G46" s="650" t="s">
        <v>26</v>
      </c>
      <c r="H46" s="650" t="s">
        <v>53</v>
      </c>
      <c r="I46" s="648" t="s">
        <v>47</v>
      </c>
      <c r="J46" s="636" t="s">
        <v>22</v>
      </c>
      <c r="K46" s="638" t="s">
        <v>23</v>
      </c>
      <c r="L46" s="640" t="s">
        <v>47</v>
      </c>
      <c r="M46" s="636" t="s">
        <v>24</v>
      </c>
      <c r="N46" s="638" t="s">
        <v>25</v>
      </c>
      <c r="O46" s="12" t="s">
        <v>47</v>
      </c>
      <c r="P46" s="14" t="s">
        <v>32</v>
      </c>
      <c r="Q46" s="14"/>
      <c r="R46" s="14"/>
      <c r="S46" s="14"/>
      <c r="T46" s="14"/>
      <c r="U46" s="14"/>
      <c r="V46" s="14"/>
      <c r="W46" s="14"/>
      <c r="X46" s="14"/>
      <c r="Y46" s="14"/>
      <c r="Z46" s="14"/>
      <c r="AA46" s="14"/>
      <c r="AB46" s="25">
        <v>686</v>
      </c>
      <c r="AC46" s="36">
        <v>62</v>
      </c>
      <c r="AD46" s="26">
        <v>8</v>
      </c>
      <c r="AE46" s="30">
        <v>27</v>
      </c>
      <c r="AF46" s="27">
        <v>8</v>
      </c>
      <c r="AG46" s="28">
        <v>0</v>
      </c>
      <c r="AH46" s="61">
        <f t="shared" si="0"/>
        <v>791</v>
      </c>
    </row>
    <row r="47" spans="1:34" ht="39" customHeight="1" thickBot="1">
      <c r="A47" s="663"/>
      <c r="B47" s="666"/>
      <c r="C47" s="641"/>
      <c r="D47" s="637"/>
      <c r="E47" s="655"/>
      <c r="F47" s="641"/>
      <c r="G47" s="653"/>
      <c r="H47" s="653"/>
      <c r="I47" s="652"/>
      <c r="J47" s="637"/>
      <c r="K47" s="639"/>
      <c r="L47" s="641"/>
      <c r="M47" s="637"/>
      <c r="N47" s="639"/>
      <c r="O47" s="8" t="s">
        <v>48</v>
      </c>
      <c r="P47" s="14" t="s">
        <v>32</v>
      </c>
      <c r="Q47" s="14"/>
      <c r="R47" s="14"/>
      <c r="S47" s="14"/>
      <c r="T47" s="14"/>
      <c r="U47" s="14"/>
      <c r="V47" s="14"/>
      <c r="W47" s="14"/>
      <c r="X47" s="14"/>
      <c r="Y47" s="14"/>
      <c r="Z47" s="11"/>
      <c r="AA47" s="14"/>
      <c r="AB47" s="25">
        <v>39</v>
      </c>
      <c r="AC47" s="36">
        <v>2</v>
      </c>
      <c r="AD47" s="26">
        <v>0</v>
      </c>
      <c r="AE47" s="30">
        <v>0</v>
      </c>
      <c r="AF47" s="27">
        <v>0</v>
      </c>
      <c r="AG47" s="28">
        <v>0</v>
      </c>
      <c r="AH47" s="61">
        <f t="shared" si="0"/>
        <v>41</v>
      </c>
    </row>
    <row r="48" spans="1:34" ht="33.75" customHeight="1" thickBot="1">
      <c r="A48" s="663"/>
      <c r="B48" s="666"/>
      <c r="C48" s="641"/>
      <c r="D48" s="637"/>
      <c r="E48" s="655"/>
      <c r="F48" s="641"/>
      <c r="G48" s="653"/>
      <c r="H48" s="653"/>
      <c r="I48" s="652"/>
      <c r="J48" s="637"/>
      <c r="K48" s="639"/>
      <c r="L48" s="640" t="s">
        <v>48</v>
      </c>
      <c r="M48" s="636" t="s">
        <v>27</v>
      </c>
      <c r="N48" s="636" t="s">
        <v>29</v>
      </c>
      <c r="O48" s="640" t="s">
        <v>47</v>
      </c>
      <c r="P48" s="650" t="s">
        <v>28</v>
      </c>
      <c r="Q48" s="650" t="s">
        <v>30</v>
      </c>
      <c r="R48" s="648" t="s">
        <v>47</v>
      </c>
      <c r="S48" s="650" t="s">
        <v>54</v>
      </c>
      <c r="T48" s="650" t="s">
        <v>51</v>
      </c>
      <c r="U48" s="14" t="s">
        <v>47</v>
      </c>
      <c r="V48" s="43" t="s">
        <v>32</v>
      </c>
      <c r="W48" s="10"/>
      <c r="X48" s="14"/>
      <c r="Y48" s="10"/>
      <c r="Z48" s="10"/>
      <c r="AA48" s="14"/>
      <c r="AB48" s="25">
        <v>1037</v>
      </c>
      <c r="AC48" s="36">
        <v>45</v>
      </c>
      <c r="AD48" s="36">
        <v>15</v>
      </c>
      <c r="AE48" s="30">
        <v>7</v>
      </c>
      <c r="AF48" s="27">
        <v>5</v>
      </c>
      <c r="AG48" s="28">
        <v>0</v>
      </c>
      <c r="AH48" s="61">
        <f t="shared" si="0"/>
        <v>1109</v>
      </c>
    </row>
    <row r="49" spans="1:34" ht="33.75" customHeight="1" thickBot="1">
      <c r="A49" s="663"/>
      <c r="B49" s="666"/>
      <c r="C49" s="641"/>
      <c r="D49" s="637"/>
      <c r="E49" s="655"/>
      <c r="F49" s="641"/>
      <c r="G49" s="653"/>
      <c r="H49" s="653"/>
      <c r="I49" s="652"/>
      <c r="J49" s="637"/>
      <c r="K49" s="639"/>
      <c r="L49" s="641"/>
      <c r="M49" s="637"/>
      <c r="N49" s="637"/>
      <c r="O49" s="641"/>
      <c r="P49" s="653"/>
      <c r="Q49" s="653"/>
      <c r="R49" s="649"/>
      <c r="S49" s="651"/>
      <c r="T49" s="651"/>
      <c r="U49" s="14" t="s">
        <v>48</v>
      </c>
      <c r="V49" s="43" t="s">
        <v>32</v>
      </c>
      <c r="W49" s="10"/>
      <c r="X49" s="14"/>
      <c r="Y49" s="10"/>
      <c r="Z49" s="10"/>
      <c r="AA49" s="14"/>
      <c r="AB49" s="25">
        <v>100</v>
      </c>
      <c r="AC49" s="36">
        <v>3</v>
      </c>
      <c r="AD49" s="26">
        <v>1</v>
      </c>
      <c r="AE49" s="30">
        <v>0</v>
      </c>
      <c r="AF49" s="27">
        <v>0</v>
      </c>
      <c r="AG49" s="28">
        <v>0</v>
      </c>
      <c r="AH49" s="61">
        <f t="shared" si="0"/>
        <v>104</v>
      </c>
    </row>
    <row r="50" spans="1:34" ht="39" customHeight="1" thickBot="1">
      <c r="A50" s="663"/>
      <c r="B50" s="666"/>
      <c r="C50" s="641"/>
      <c r="D50" s="637"/>
      <c r="E50" s="655"/>
      <c r="F50" s="641"/>
      <c r="G50" s="653"/>
      <c r="H50" s="653"/>
      <c r="I50" s="652"/>
      <c r="J50" s="637"/>
      <c r="K50" s="639"/>
      <c r="L50" s="641"/>
      <c r="M50" s="637"/>
      <c r="N50" s="637"/>
      <c r="O50" s="641"/>
      <c r="P50" s="653"/>
      <c r="Q50" s="653"/>
      <c r="R50" s="648" t="s">
        <v>48</v>
      </c>
      <c r="S50" s="636" t="s">
        <v>33</v>
      </c>
      <c r="T50" s="638" t="s">
        <v>40</v>
      </c>
      <c r="U50" s="640" t="s">
        <v>47</v>
      </c>
      <c r="V50" s="636" t="s">
        <v>34</v>
      </c>
      <c r="W50" s="638" t="s">
        <v>35</v>
      </c>
      <c r="X50" s="640" t="s">
        <v>47</v>
      </c>
      <c r="Y50" s="636" t="s">
        <v>36</v>
      </c>
      <c r="Z50" s="638" t="s">
        <v>37</v>
      </c>
      <c r="AA50" s="14" t="s">
        <v>47</v>
      </c>
      <c r="AB50" s="25">
        <v>14</v>
      </c>
      <c r="AC50" s="36">
        <v>0</v>
      </c>
      <c r="AD50" s="26">
        <v>1</v>
      </c>
      <c r="AE50" s="30">
        <v>0</v>
      </c>
      <c r="AF50" s="27">
        <v>0</v>
      </c>
      <c r="AG50" s="28">
        <v>0</v>
      </c>
      <c r="AH50" s="61">
        <f t="shared" si="0"/>
        <v>15</v>
      </c>
    </row>
    <row r="51" spans="1:34" ht="39" customHeight="1" thickBot="1">
      <c r="A51" s="663"/>
      <c r="B51" s="666"/>
      <c r="C51" s="641"/>
      <c r="D51" s="637"/>
      <c r="E51" s="655"/>
      <c r="F51" s="641"/>
      <c r="G51" s="653"/>
      <c r="H51" s="653"/>
      <c r="I51" s="652"/>
      <c r="J51" s="637"/>
      <c r="K51" s="639"/>
      <c r="L51" s="641"/>
      <c r="M51" s="637"/>
      <c r="N51" s="637"/>
      <c r="O51" s="641"/>
      <c r="P51" s="653"/>
      <c r="Q51" s="653"/>
      <c r="R51" s="652"/>
      <c r="S51" s="637"/>
      <c r="T51" s="639"/>
      <c r="U51" s="641"/>
      <c r="V51" s="637"/>
      <c r="W51" s="639"/>
      <c r="X51" s="641"/>
      <c r="Y51" s="637"/>
      <c r="Z51" s="639"/>
      <c r="AA51" s="8" t="s">
        <v>48</v>
      </c>
      <c r="AB51" s="25">
        <v>106</v>
      </c>
      <c r="AC51" s="36">
        <v>0</v>
      </c>
      <c r="AD51" s="26">
        <v>0</v>
      </c>
      <c r="AE51" s="30">
        <v>3</v>
      </c>
      <c r="AF51" s="27">
        <v>0</v>
      </c>
      <c r="AG51" s="28">
        <v>0</v>
      </c>
      <c r="AH51" s="61">
        <f t="shared" si="0"/>
        <v>109</v>
      </c>
    </row>
    <row r="52" spans="1:34" ht="36.75" customHeight="1" thickBot="1">
      <c r="A52" s="663"/>
      <c r="B52" s="666"/>
      <c r="C52" s="641"/>
      <c r="D52" s="637"/>
      <c r="E52" s="655"/>
      <c r="F52" s="641"/>
      <c r="G52" s="653"/>
      <c r="H52" s="653"/>
      <c r="I52" s="652"/>
      <c r="J52" s="637"/>
      <c r="K52" s="639"/>
      <c r="L52" s="641"/>
      <c r="M52" s="637"/>
      <c r="N52" s="637"/>
      <c r="O52" s="641"/>
      <c r="P52" s="653"/>
      <c r="Q52" s="653"/>
      <c r="R52" s="652"/>
      <c r="S52" s="637"/>
      <c r="T52" s="639"/>
      <c r="U52" s="641"/>
      <c r="V52" s="637"/>
      <c r="W52" s="639"/>
      <c r="X52" s="640" t="s">
        <v>48</v>
      </c>
      <c r="Y52" s="636" t="s">
        <v>38</v>
      </c>
      <c r="Z52" s="638" t="s">
        <v>39</v>
      </c>
      <c r="AA52" s="12" t="s">
        <v>47</v>
      </c>
      <c r="AB52" s="25">
        <v>6</v>
      </c>
      <c r="AC52" s="36">
        <v>0</v>
      </c>
      <c r="AD52" s="26">
        <v>0</v>
      </c>
      <c r="AE52" s="30">
        <v>1</v>
      </c>
      <c r="AF52" s="27">
        <v>0</v>
      </c>
      <c r="AG52" s="28">
        <v>0</v>
      </c>
      <c r="AH52" s="61">
        <f t="shared" si="0"/>
        <v>7</v>
      </c>
    </row>
    <row r="53" spans="1:34" ht="36.75" customHeight="1" thickBot="1">
      <c r="A53" s="663"/>
      <c r="B53" s="666"/>
      <c r="C53" s="641"/>
      <c r="D53" s="637"/>
      <c r="E53" s="655"/>
      <c r="F53" s="641"/>
      <c r="G53" s="653"/>
      <c r="H53" s="653"/>
      <c r="I53" s="652"/>
      <c r="J53" s="637"/>
      <c r="K53" s="639"/>
      <c r="L53" s="641"/>
      <c r="M53" s="637"/>
      <c r="N53" s="637"/>
      <c r="O53" s="641"/>
      <c r="P53" s="653"/>
      <c r="Q53" s="653"/>
      <c r="R53" s="652"/>
      <c r="S53" s="637"/>
      <c r="T53" s="639"/>
      <c r="U53" s="641"/>
      <c r="V53" s="637"/>
      <c r="W53" s="639"/>
      <c r="X53" s="641"/>
      <c r="Y53" s="637"/>
      <c r="Z53" s="639"/>
      <c r="AA53" s="8" t="s">
        <v>48</v>
      </c>
      <c r="AB53" s="25">
        <v>32</v>
      </c>
      <c r="AC53" s="36">
        <v>0</v>
      </c>
      <c r="AD53" s="26">
        <v>0</v>
      </c>
      <c r="AE53" s="30">
        <v>0</v>
      </c>
      <c r="AF53" s="27">
        <v>0</v>
      </c>
      <c r="AG53" s="28">
        <v>0</v>
      </c>
      <c r="AH53" s="61">
        <f t="shared" si="0"/>
        <v>32</v>
      </c>
    </row>
    <row r="54" spans="1:34" ht="13.5" thickBot="1">
      <c r="A54" s="663"/>
      <c r="B54" s="666"/>
      <c r="C54" s="641"/>
      <c r="D54" s="637"/>
      <c r="E54" s="655"/>
      <c r="F54" s="641"/>
      <c r="G54" s="653"/>
      <c r="H54" s="653"/>
      <c r="I54" s="652"/>
      <c r="J54" s="637"/>
      <c r="K54" s="639"/>
      <c r="L54" s="641"/>
      <c r="M54" s="637"/>
      <c r="N54" s="637"/>
      <c r="O54" s="646"/>
      <c r="P54" s="651"/>
      <c r="Q54" s="651"/>
      <c r="R54" s="649"/>
      <c r="S54" s="637"/>
      <c r="T54" s="639"/>
      <c r="U54" s="12" t="s">
        <v>48</v>
      </c>
      <c r="V54" s="41"/>
      <c r="W54" s="10"/>
      <c r="X54" s="14"/>
      <c r="Y54" s="14"/>
      <c r="Z54" s="10"/>
      <c r="AA54" s="14"/>
      <c r="AB54" s="25">
        <v>129</v>
      </c>
      <c r="AC54" s="36">
        <v>2</v>
      </c>
      <c r="AD54" s="26">
        <v>0</v>
      </c>
      <c r="AE54" s="30">
        <v>0</v>
      </c>
      <c r="AF54" s="27">
        <v>0</v>
      </c>
      <c r="AG54" s="28">
        <v>0</v>
      </c>
      <c r="AH54" s="61">
        <f t="shared" si="0"/>
        <v>131</v>
      </c>
    </row>
    <row r="55" spans="1:34" ht="42" customHeight="1" thickBot="1">
      <c r="A55" s="663"/>
      <c r="B55" s="666"/>
      <c r="C55" s="641"/>
      <c r="D55" s="637"/>
      <c r="E55" s="655"/>
      <c r="F55" s="641"/>
      <c r="G55" s="653"/>
      <c r="H55" s="653"/>
      <c r="I55" s="652"/>
      <c r="J55" s="637"/>
      <c r="K55" s="639"/>
      <c r="L55" s="641"/>
      <c r="M55" s="637"/>
      <c r="N55" s="637"/>
      <c r="O55" s="640" t="s">
        <v>48</v>
      </c>
      <c r="P55" s="636" t="s">
        <v>33</v>
      </c>
      <c r="Q55" s="638" t="s">
        <v>40</v>
      </c>
      <c r="R55" s="640" t="s">
        <v>47</v>
      </c>
      <c r="S55" s="636" t="s">
        <v>34</v>
      </c>
      <c r="T55" s="638" t="s">
        <v>35</v>
      </c>
      <c r="U55" s="640" t="s">
        <v>47</v>
      </c>
      <c r="V55" s="636" t="s">
        <v>36</v>
      </c>
      <c r="W55" s="638" t="s">
        <v>37</v>
      </c>
      <c r="X55" s="14" t="s">
        <v>47</v>
      </c>
      <c r="Y55" s="41" t="s">
        <v>32</v>
      </c>
      <c r="Z55" s="10"/>
      <c r="AA55" s="14"/>
      <c r="AB55" s="25">
        <v>3896</v>
      </c>
      <c r="AC55" s="36">
        <v>38</v>
      </c>
      <c r="AD55" s="26">
        <v>18</v>
      </c>
      <c r="AE55" s="30">
        <v>22</v>
      </c>
      <c r="AF55" s="27">
        <v>8</v>
      </c>
      <c r="AG55" s="28">
        <v>0</v>
      </c>
      <c r="AH55" s="61">
        <f t="shared" si="0"/>
        <v>3982</v>
      </c>
    </row>
    <row r="56" spans="1:34" ht="42" customHeight="1" thickBot="1">
      <c r="A56" s="663"/>
      <c r="B56" s="666"/>
      <c r="C56" s="641"/>
      <c r="D56" s="637"/>
      <c r="E56" s="655"/>
      <c r="F56" s="641"/>
      <c r="G56" s="653"/>
      <c r="H56" s="653"/>
      <c r="I56" s="652"/>
      <c r="J56" s="637"/>
      <c r="K56" s="639"/>
      <c r="L56" s="641"/>
      <c r="M56" s="637"/>
      <c r="N56" s="637"/>
      <c r="O56" s="641"/>
      <c r="P56" s="637"/>
      <c r="Q56" s="639"/>
      <c r="R56" s="641"/>
      <c r="S56" s="637"/>
      <c r="T56" s="639"/>
      <c r="U56" s="641"/>
      <c r="V56" s="637"/>
      <c r="W56" s="639"/>
      <c r="X56" s="8" t="s">
        <v>48</v>
      </c>
      <c r="Y56" s="41" t="s">
        <v>32</v>
      </c>
      <c r="Z56" s="10"/>
      <c r="AA56" s="14"/>
      <c r="AB56" s="25">
        <v>444</v>
      </c>
      <c r="AC56" s="36">
        <v>4</v>
      </c>
      <c r="AD56" s="26">
        <v>1</v>
      </c>
      <c r="AE56" s="30">
        <v>2</v>
      </c>
      <c r="AF56" s="27">
        <v>0</v>
      </c>
      <c r="AG56" s="28">
        <v>0</v>
      </c>
      <c r="AH56" s="61">
        <f t="shared" si="0"/>
        <v>451</v>
      </c>
    </row>
    <row r="57" spans="1:34" ht="39" customHeight="1" thickBot="1">
      <c r="A57" s="663"/>
      <c r="B57" s="666"/>
      <c r="C57" s="641"/>
      <c r="D57" s="637"/>
      <c r="E57" s="655"/>
      <c r="F57" s="641"/>
      <c r="G57" s="653"/>
      <c r="H57" s="653"/>
      <c r="I57" s="652"/>
      <c r="J57" s="637"/>
      <c r="K57" s="639"/>
      <c r="L57" s="641"/>
      <c r="M57" s="637"/>
      <c r="N57" s="637"/>
      <c r="O57" s="641"/>
      <c r="P57" s="637"/>
      <c r="Q57" s="639"/>
      <c r="R57" s="641"/>
      <c r="S57" s="637"/>
      <c r="T57" s="639"/>
      <c r="U57" s="640" t="s">
        <v>48</v>
      </c>
      <c r="V57" s="636" t="s">
        <v>38</v>
      </c>
      <c r="W57" s="638" t="s">
        <v>39</v>
      </c>
      <c r="X57" s="12" t="s">
        <v>47</v>
      </c>
      <c r="Y57" s="10" t="s">
        <v>32</v>
      </c>
      <c r="Z57" s="10"/>
      <c r="AA57" s="14"/>
      <c r="AB57" s="25">
        <v>419</v>
      </c>
      <c r="AC57" s="36">
        <v>5</v>
      </c>
      <c r="AD57" s="26">
        <v>1</v>
      </c>
      <c r="AE57" s="30">
        <v>3</v>
      </c>
      <c r="AF57" s="27">
        <v>1</v>
      </c>
      <c r="AG57" s="28">
        <v>0</v>
      </c>
      <c r="AH57" s="61">
        <f t="shared" si="0"/>
        <v>429</v>
      </c>
    </row>
    <row r="58" spans="1:34" ht="39" customHeight="1" thickBot="1">
      <c r="A58" s="663"/>
      <c r="B58" s="666"/>
      <c r="C58" s="641"/>
      <c r="D58" s="637"/>
      <c r="E58" s="655"/>
      <c r="F58" s="641"/>
      <c r="G58" s="653"/>
      <c r="H58" s="653"/>
      <c r="I58" s="652"/>
      <c r="J58" s="637"/>
      <c r="K58" s="639"/>
      <c r="L58" s="641"/>
      <c r="M58" s="637"/>
      <c r="N58" s="637"/>
      <c r="O58" s="641"/>
      <c r="P58" s="637"/>
      <c r="Q58" s="639"/>
      <c r="R58" s="641"/>
      <c r="S58" s="637"/>
      <c r="T58" s="639"/>
      <c r="U58" s="641"/>
      <c r="V58" s="637"/>
      <c r="W58" s="639"/>
      <c r="X58" s="8" t="s">
        <v>48</v>
      </c>
      <c r="Y58" s="10" t="s">
        <v>32</v>
      </c>
      <c r="Z58" s="10"/>
      <c r="AA58" s="14"/>
      <c r="AB58" s="25">
        <v>296</v>
      </c>
      <c r="AC58" s="36">
        <v>1</v>
      </c>
      <c r="AD58" s="26">
        <v>1</v>
      </c>
      <c r="AE58" s="30">
        <v>2</v>
      </c>
      <c r="AF58" s="27">
        <v>1</v>
      </c>
      <c r="AG58" s="28">
        <v>0</v>
      </c>
      <c r="AH58" s="61">
        <f t="shared" si="0"/>
        <v>301</v>
      </c>
    </row>
    <row r="59" spans="1:34" ht="13.5" thickBot="1">
      <c r="A59" s="663"/>
      <c r="B59" s="666"/>
      <c r="C59" s="641"/>
      <c r="D59" s="637"/>
      <c r="E59" s="655"/>
      <c r="F59" s="641"/>
      <c r="G59" s="653"/>
      <c r="H59" s="653"/>
      <c r="I59" s="649"/>
      <c r="J59" s="647"/>
      <c r="K59" s="645"/>
      <c r="L59" s="646"/>
      <c r="M59" s="647"/>
      <c r="N59" s="647"/>
      <c r="O59" s="646"/>
      <c r="P59" s="637"/>
      <c r="Q59" s="639"/>
      <c r="R59" s="12" t="s">
        <v>48</v>
      </c>
      <c r="S59" s="41" t="s">
        <v>32</v>
      </c>
      <c r="T59" s="10"/>
      <c r="U59" s="14"/>
      <c r="V59" s="14"/>
      <c r="W59" s="10"/>
      <c r="X59" s="14"/>
      <c r="Y59" s="14"/>
      <c r="Z59" s="10"/>
      <c r="AA59" s="14"/>
      <c r="AB59" s="25">
        <v>1233</v>
      </c>
      <c r="AC59" s="36">
        <v>12</v>
      </c>
      <c r="AD59" s="26">
        <v>5</v>
      </c>
      <c r="AE59" s="30">
        <v>5</v>
      </c>
      <c r="AF59" s="27">
        <v>2</v>
      </c>
      <c r="AG59" s="28">
        <v>0</v>
      </c>
      <c r="AH59" s="61">
        <f t="shared" si="0"/>
        <v>1257</v>
      </c>
    </row>
    <row r="60" spans="1:34" ht="41.25" customHeight="1" thickBot="1">
      <c r="A60" s="663"/>
      <c r="B60" s="666"/>
      <c r="C60" s="641"/>
      <c r="D60" s="637"/>
      <c r="E60" s="655"/>
      <c r="F60" s="641"/>
      <c r="G60" s="653"/>
      <c r="H60" s="653"/>
      <c r="I60" s="648" t="s">
        <v>48</v>
      </c>
      <c r="J60" s="636" t="s">
        <v>27</v>
      </c>
      <c r="K60" s="638" t="s">
        <v>29</v>
      </c>
      <c r="L60" s="640" t="s">
        <v>47</v>
      </c>
      <c r="M60" s="636" t="s">
        <v>28</v>
      </c>
      <c r="N60" s="638" t="s">
        <v>30</v>
      </c>
      <c r="O60" s="640" t="s">
        <v>47</v>
      </c>
      <c r="P60" s="636" t="s">
        <v>31</v>
      </c>
      <c r="Q60" s="638" t="s">
        <v>51</v>
      </c>
      <c r="R60" s="12" t="s">
        <v>47</v>
      </c>
      <c r="S60" s="14" t="s">
        <v>32</v>
      </c>
      <c r="T60" s="14"/>
      <c r="U60" s="14"/>
      <c r="V60" s="14"/>
      <c r="W60" s="14"/>
      <c r="X60" s="14"/>
      <c r="Y60" s="14"/>
      <c r="Z60" s="14"/>
      <c r="AA60" s="14"/>
      <c r="AB60" s="25">
        <v>15</v>
      </c>
      <c r="AC60" s="36">
        <v>152</v>
      </c>
      <c r="AD60" s="26">
        <v>370</v>
      </c>
      <c r="AE60" s="30">
        <v>137</v>
      </c>
      <c r="AF60" s="27">
        <v>19</v>
      </c>
      <c r="AG60" s="28">
        <v>0</v>
      </c>
      <c r="AH60" s="61">
        <f t="shared" si="0"/>
        <v>693</v>
      </c>
    </row>
    <row r="61" spans="1:34" ht="41.25" customHeight="1" thickBot="1">
      <c r="A61" s="663"/>
      <c r="B61" s="666"/>
      <c r="C61" s="641"/>
      <c r="D61" s="637"/>
      <c r="E61" s="655"/>
      <c r="F61" s="641"/>
      <c r="G61" s="653"/>
      <c r="H61" s="653"/>
      <c r="I61" s="652"/>
      <c r="J61" s="637"/>
      <c r="K61" s="639"/>
      <c r="L61" s="641"/>
      <c r="M61" s="637"/>
      <c r="N61" s="639"/>
      <c r="O61" s="646"/>
      <c r="P61" s="647"/>
      <c r="Q61" s="645"/>
      <c r="R61" s="12" t="s">
        <v>48</v>
      </c>
      <c r="S61" s="14" t="s">
        <v>32</v>
      </c>
      <c r="T61" s="14"/>
      <c r="U61" s="14"/>
      <c r="V61" s="14"/>
      <c r="W61" s="14"/>
      <c r="X61" s="14"/>
      <c r="Y61" s="14"/>
      <c r="Z61" s="14"/>
      <c r="AA61" s="14"/>
      <c r="AB61" s="25">
        <v>0</v>
      </c>
      <c r="AC61" s="36">
        <v>2</v>
      </c>
      <c r="AD61" s="26">
        <v>10</v>
      </c>
      <c r="AE61" s="30">
        <v>15</v>
      </c>
      <c r="AF61" s="27">
        <v>0</v>
      </c>
      <c r="AG61" s="28">
        <v>1</v>
      </c>
      <c r="AH61" s="61">
        <f t="shared" si="0"/>
        <v>28</v>
      </c>
    </row>
    <row r="62" spans="1:34" ht="37.5" customHeight="1" thickBot="1">
      <c r="A62" s="663"/>
      <c r="B62" s="666"/>
      <c r="C62" s="641"/>
      <c r="D62" s="637"/>
      <c r="E62" s="655"/>
      <c r="F62" s="641"/>
      <c r="G62" s="653"/>
      <c r="H62" s="653"/>
      <c r="I62" s="652"/>
      <c r="J62" s="637"/>
      <c r="K62" s="639"/>
      <c r="L62" s="641"/>
      <c r="M62" s="637"/>
      <c r="N62" s="639"/>
      <c r="O62" s="640" t="s">
        <v>48</v>
      </c>
      <c r="P62" s="636" t="s">
        <v>33</v>
      </c>
      <c r="Q62" s="638" t="s">
        <v>40</v>
      </c>
      <c r="R62" s="640" t="s">
        <v>47</v>
      </c>
      <c r="S62" s="636" t="s">
        <v>34</v>
      </c>
      <c r="T62" s="638" t="s">
        <v>35</v>
      </c>
      <c r="U62" s="640" t="s">
        <v>47</v>
      </c>
      <c r="V62" s="636" t="s">
        <v>36</v>
      </c>
      <c r="W62" s="638" t="s">
        <v>37</v>
      </c>
      <c r="X62" s="14" t="s">
        <v>47</v>
      </c>
      <c r="Y62" s="41" t="s">
        <v>32</v>
      </c>
      <c r="Z62" s="10"/>
      <c r="AA62" s="14"/>
      <c r="AB62" s="25">
        <v>0</v>
      </c>
      <c r="AC62" s="36">
        <v>1</v>
      </c>
      <c r="AD62" s="26">
        <v>3</v>
      </c>
      <c r="AE62" s="30">
        <v>0</v>
      </c>
      <c r="AF62" s="27">
        <v>0</v>
      </c>
      <c r="AG62" s="28">
        <v>0</v>
      </c>
      <c r="AH62" s="61">
        <f t="shared" si="0"/>
        <v>4</v>
      </c>
    </row>
    <row r="63" spans="1:34" ht="37.5" customHeight="1" thickBot="1">
      <c r="A63" s="663"/>
      <c r="B63" s="666"/>
      <c r="C63" s="641"/>
      <c r="D63" s="637"/>
      <c r="E63" s="655"/>
      <c r="F63" s="641"/>
      <c r="G63" s="653"/>
      <c r="H63" s="653"/>
      <c r="I63" s="652"/>
      <c r="J63" s="637"/>
      <c r="K63" s="639"/>
      <c r="L63" s="641"/>
      <c r="M63" s="637"/>
      <c r="N63" s="639"/>
      <c r="O63" s="641"/>
      <c r="P63" s="637"/>
      <c r="Q63" s="639"/>
      <c r="R63" s="641"/>
      <c r="S63" s="637"/>
      <c r="T63" s="639"/>
      <c r="U63" s="641"/>
      <c r="V63" s="637"/>
      <c r="W63" s="639"/>
      <c r="X63" s="8" t="s">
        <v>48</v>
      </c>
      <c r="Y63" s="41" t="s">
        <v>32</v>
      </c>
      <c r="Z63" s="10"/>
      <c r="AA63" s="14"/>
      <c r="AB63" s="25">
        <v>3</v>
      </c>
      <c r="AC63" s="36">
        <v>0</v>
      </c>
      <c r="AD63" s="26">
        <v>2</v>
      </c>
      <c r="AE63" s="30">
        <v>2</v>
      </c>
      <c r="AF63" s="27">
        <v>1</v>
      </c>
      <c r="AG63" s="28">
        <v>0</v>
      </c>
      <c r="AH63" s="61">
        <f t="shared" si="0"/>
        <v>8</v>
      </c>
    </row>
    <row r="64" spans="1:34" ht="37.5" customHeight="1" thickBot="1">
      <c r="A64" s="663"/>
      <c r="B64" s="666"/>
      <c r="C64" s="641"/>
      <c r="D64" s="637"/>
      <c r="E64" s="655"/>
      <c r="F64" s="641"/>
      <c r="G64" s="653"/>
      <c r="H64" s="653"/>
      <c r="I64" s="652"/>
      <c r="J64" s="637"/>
      <c r="K64" s="639"/>
      <c r="L64" s="641"/>
      <c r="M64" s="637"/>
      <c r="N64" s="639"/>
      <c r="O64" s="641"/>
      <c r="P64" s="637"/>
      <c r="Q64" s="639"/>
      <c r="R64" s="641"/>
      <c r="S64" s="637"/>
      <c r="T64" s="639"/>
      <c r="U64" s="640" t="s">
        <v>48</v>
      </c>
      <c r="V64" s="636" t="s">
        <v>38</v>
      </c>
      <c r="W64" s="638" t="s">
        <v>39</v>
      </c>
      <c r="X64" s="12" t="s">
        <v>47</v>
      </c>
      <c r="Y64" s="10" t="s">
        <v>32</v>
      </c>
      <c r="Z64" s="10"/>
      <c r="AA64" s="14"/>
      <c r="AB64" s="25">
        <v>0</v>
      </c>
      <c r="AC64" s="36">
        <v>0</v>
      </c>
      <c r="AD64" s="26">
        <v>0</v>
      </c>
      <c r="AE64" s="30">
        <v>1</v>
      </c>
      <c r="AF64" s="27">
        <v>0</v>
      </c>
      <c r="AG64" s="28">
        <v>0</v>
      </c>
      <c r="AH64" s="61">
        <f t="shared" si="0"/>
        <v>1</v>
      </c>
    </row>
    <row r="65" spans="1:34" ht="37.5" customHeight="1" thickBot="1">
      <c r="A65" s="663"/>
      <c r="B65" s="666"/>
      <c r="C65" s="641"/>
      <c r="D65" s="637"/>
      <c r="E65" s="655"/>
      <c r="F65" s="641"/>
      <c r="G65" s="653"/>
      <c r="H65" s="653"/>
      <c r="I65" s="652"/>
      <c r="J65" s="637"/>
      <c r="K65" s="639"/>
      <c r="L65" s="641"/>
      <c r="M65" s="637"/>
      <c r="N65" s="639"/>
      <c r="O65" s="641"/>
      <c r="P65" s="637"/>
      <c r="Q65" s="639"/>
      <c r="R65" s="641"/>
      <c r="S65" s="637"/>
      <c r="T65" s="639"/>
      <c r="U65" s="641"/>
      <c r="V65" s="637"/>
      <c r="W65" s="639"/>
      <c r="X65" s="8" t="s">
        <v>48</v>
      </c>
      <c r="Y65" s="10" t="s">
        <v>32</v>
      </c>
      <c r="Z65" s="10"/>
      <c r="AA65" s="14"/>
      <c r="AB65" s="25">
        <v>1</v>
      </c>
      <c r="AC65" s="36">
        <v>0</v>
      </c>
      <c r="AD65" s="26">
        <v>0</v>
      </c>
      <c r="AE65" s="30">
        <v>3</v>
      </c>
      <c r="AF65" s="27">
        <v>0</v>
      </c>
      <c r="AG65" s="28">
        <v>0</v>
      </c>
      <c r="AH65" s="61">
        <f t="shared" si="0"/>
        <v>4</v>
      </c>
    </row>
    <row r="66" spans="1:34" ht="13.5" thickBot="1">
      <c r="A66" s="663"/>
      <c r="B66" s="666"/>
      <c r="C66" s="641"/>
      <c r="D66" s="637"/>
      <c r="E66" s="655"/>
      <c r="F66" s="641"/>
      <c r="G66" s="653"/>
      <c r="H66" s="653"/>
      <c r="I66" s="652"/>
      <c r="J66" s="637"/>
      <c r="K66" s="639"/>
      <c r="L66" s="646"/>
      <c r="M66" s="647"/>
      <c r="N66" s="645"/>
      <c r="O66" s="646"/>
      <c r="P66" s="637"/>
      <c r="Q66" s="639"/>
      <c r="R66" s="12" t="s">
        <v>48</v>
      </c>
      <c r="S66" s="41" t="s">
        <v>32</v>
      </c>
      <c r="T66" s="10"/>
      <c r="U66" s="14"/>
      <c r="V66" s="14"/>
      <c r="W66" s="10"/>
      <c r="X66" s="14"/>
      <c r="Y66" s="14"/>
      <c r="Z66" s="10"/>
      <c r="AA66" s="14"/>
      <c r="AB66" s="25">
        <v>0</v>
      </c>
      <c r="AC66" s="36">
        <v>1</v>
      </c>
      <c r="AD66" s="26">
        <v>1</v>
      </c>
      <c r="AE66" s="30">
        <v>2</v>
      </c>
      <c r="AF66" s="27">
        <v>0</v>
      </c>
      <c r="AG66" s="28">
        <v>0</v>
      </c>
      <c r="AH66" s="61">
        <f t="shared" si="0"/>
        <v>4</v>
      </c>
    </row>
    <row r="67" spans="1:34" ht="33.75" customHeight="1" thickBot="1">
      <c r="A67" s="663"/>
      <c r="B67" s="666"/>
      <c r="C67" s="641"/>
      <c r="D67" s="637"/>
      <c r="E67" s="655"/>
      <c r="F67" s="641"/>
      <c r="G67" s="653"/>
      <c r="H67" s="653"/>
      <c r="I67" s="652"/>
      <c r="J67" s="637"/>
      <c r="K67" s="639"/>
      <c r="L67" s="640" t="s">
        <v>48</v>
      </c>
      <c r="M67" s="636" t="s">
        <v>33</v>
      </c>
      <c r="N67" s="638" t="s">
        <v>40</v>
      </c>
      <c r="O67" s="640" t="s">
        <v>47</v>
      </c>
      <c r="P67" s="636" t="s">
        <v>34</v>
      </c>
      <c r="Q67" s="638" t="s">
        <v>35</v>
      </c>
      <c r="R67" s="640" t="s">
        <v>47</v>
      </c>
      <c r="S67" s="636" t="s">
        <v>36</v>
      </c>
      <c r="T67" s="638" t="s">
        <v>37</v>
      </c>
      <c r="U67" s="14" t="s">
        <v>47</v>
      </c>
      <c r="V67" s="41" t="s">
        <v>32</v>
      </c>
      <c r="W67" s="10"/>
      <c r="X67" s="14"/>
      <c r="Y67" s="14"/>
      <c r="Z67" s="14"/>
      <c r="AA67" s="14"/>
      <c r="AB67" s="25">
        <v>54</v>
      </c>
      <c r="AC67" s="36">
        <v>257</v>
      </c>
      <c r="AD67" s="26">
        <v>382</v>
      </c>
      <c r="AE67" s="30">
        <v>80</v>
      </c>
      <c r="AF67" s="27">
        <v>24</v>
      </c>
      <c r="AG67" s="28">
        <v>0</v>
      </c>
      <c r="AH67" s="61">
        <f t="shared" si="0"/>
        <v>797</v>
      </c>
    </row>
    <row r="68" spans="1:34" ht="33.75" customHeight="1" thickBot="1">
      <c r="A68" s="663"/>
      <c r="B68" s="666"/>
      <c r="C68" s="641"/>
      <c r="D68" s="637"/>
      <c r="E68" s="655"/>
      <c r="F68" s="641"/>
      <c r="G68" s="653"/>
      <c r="H68" s="653"/>
      <c r="I68" s="652"/>
      <c r="J68" s="637"/>
      <c r="K68" s="639"/>
      <c r="L68" s="641"/>
      <c r="M68" s="637"/>
      <c r="N68" s="639"/>
      <c r="O68" s="641"/>
      <c r="P68" s="637"/>
      <c r="Q68" s="639"/>
      <c r="R68" s="641"/>
      <c r="S68" s="637"/>
      <c r="T68" s="639"/>
      <c r="U68" s="8" t="s">
        <v>48</v>
      </c>
      <c r="V68" s="41" t="s">
        <v>32</v>
      </c>
      <c r="W68" s="10"/>
      <c r="X68" s="14"/>
      <c r="Y68" s="14"/>
      <c r="Z68" s="14"/>
      <c r="AA68" s="14"/>
      <c r="AB68" s="25">
        <v>7</v>
      </c>
      <c r="AC68" s="36">
        <v>7</v>
      </c>
      <c r="AD68" s="26">
        <v>6</v>
      </c>
      <c r="AE68" s="30">
        <v>6</v>
      </c>
      <c r="AF68" s="27">
        <v>0</v>
      </c>
      <c r="AG68" s="28">
        <v>0</v>
      </c>
      <c r="AH68" s="61">
        <f t="shared" si="0"/>
        <v>26</v>
      </c>
    </row>
    <row r="69" spans="1:34" ht="26.25" customHeight="1" thickBot="1">
      <c r="A69" s="663"/>
      <c r="B69" s="666"/>
      <c r="C69" s="641"/>
      <c r="D69" s="637"/>
      <c r="E69" s="655"/>
      <c r="F69" s="641"/>
      <c r="G69" s="653"/>
      <c r="H69" s="653"/>
      <c r="I69" s="652"/>
      <c r="J69" s="637"/>
      <c r="K69" s="639"/>
      <c r="L69" s="641"/>
      <c r="M69" s="637"/>
      <c r="N69" s="639"/>
      <c r="O69" s="641"/>
      <c r="P69" s="637"/>
      <c r="Q69" s="639"/>
      <c r="R69" s="640" t="s">
        <v>48</v>
      </c>
      <c r="S69" s="636" t="s">
        <v>38</v>
      </c>
      <c r="T69" s="638" t="s">
        <v>39</v>
      </c>
      <c r="U69" s="12" t="s">
        <v>47</v>
      </c>
      <c r="V69" s="10" t="s">
        <v>32</v>
      </c>
      <c r="W69" s="10"/>
      <c r="X69" s="14"/>
      <c r="Y69" s="14"/>
      <c r="Z69" s="14"/>
      <c r="AA69" s="14"/>
      <c r="AB69" s="25">
        <v>3</v>
      </c>
      <c r="AC69" s="36">
        <v>4</v>
      </c>
      <c r="AD69" s="26">
        <v>13</v>
      </c>
      <c r="AE69" s="30">
        <v>4</v>
      </c>
      <c r="AF69" s="27">
        <v>2</v>
      </c>
      <c r="AG69" s="28">
        <v>0</v>
      </c>
      <c r="AH69" s="61">
        <f t="shared" si="0"/>
        <v>26</v>
      </c>
    </row>
    <row r="70" spans="1:34" ht="26.25" customHeight="1" thickBot="1">
      <c r="A70" s="663"/>
      <c r="B70" s="666"/>
      <c r="C70" s="641"/>
      <c r="D70" s="637"/>
      <c r="E70" s="655"/>
      <c r="F70" s="641"/>
      <c r="G70" s="653"/>
      <c r="H70" s="653"/>
      <c r="I70" s="652"/>
      <c r="J70" s="637"/>
      <c r="K70" s="639"/>
      <c r="L70" s="641"/>
      <c r="M70" s="637"/>
      <c r="N70" s="639"/>
      <c r="O70" s="641"/>
      <c r="P70" s="637"/>
      <c r="Q70" s="639"/>
      <c r="R70" s="641"/>
      <c r="S70" s="637"/>
      <c r="T70" s="639"/>
      <c r="U70" s="8" t="s">
        <v>48</v>
      </c>
      <c r="V70" s="10" t="s">
        <v>32</v>
      </c>
      <c r="W70" s="10"/>
      <c r="X70" s="14"/>
      <c r="Y70" s="14"/>
      <c r="Z70" s="14"/>
      <c r="AA70" s="14"/>
      <c r="AB70" s="25">
        <v>2</v>
      </c>
      <c r="AC70" s="36">
        <v>3</v>
      </c>
      <c r="AD70" s="26">
        <v>2</v>
      </c>
      <c r="AE70" s="30">
        <v>1</v>
      </c>
      <c r="AF70" s="27">
        <v>0</v>
      </c>
      <c r="AG70" s="28">
        <v>0</v>
      </c>
      <c r="AH70" s="61">
        <f t="shared" si="0"/>
        <v>8</v>
      </c>
    </row>
    <row r="71" spans="1:34" ht="13.5" thickBot="1">
      <c r="A71" s="663"/>
      <c r="B71" s="666"/>
      <c r="C71" s="646"/>
      <c r="D71" s="647"/>
      <c r="E71" s="656"/>
      <c r="F71" s="646"/>
      <c r="G71" s="651"/>
      <c r="H71" s="651"/>
      <c r="I71" s="649"/>
      <c r="J71" s="647"/>
      <c r="K71" s="645"/>
      <c r="L71" s="646"/>
      <c r="M71" s="647"/>
      <c r="N71" s="645"/>
      <c r="O71" s="12" t="s">
        <v>48</v>
      </c>
      <c r="P71" s="41" t="s">
        <v>32</v>
      </c>
      <c r="Q71" s="10"/>
      <c r="R71" s="14"/>
      <c r="S71" s="14"/>
      <c r="T71" s="10"/>
      <c r="U71" s="14"/>
      <c r="V71" s="14"/>
      <c r="W71" s="10"/>
      <c r="X71" s="14"/>
      <c r="Y71" s="14"/>
      <c r="Z71" s="14"/>
      <c r="AA71" s="14"/>
      <c r="AB71" s="25">
        <v>10</v>
      </c>
      <c r="AC71" s="36">
        <v>15</v>
      </c>
      <c r="AD71" s="26">
        <v>7</v>
      </c>
      <c r="AE71" s="30">
        <v>1</v>
      </c>
      <c r="AF71" s="27">
        <v>0</v>
      </c>
      <c r="AG71" s="28">
        <v>0</v>
      </c>
      <c r="AH71" s="61">
        <f t="shared" si="0"/>
        <v>33</v>
      </c>
    </row>
    <row r="72" spans="1:34" ht="13.5" thickBot="1">
      <c r="A72" s="664"/>
      <c r="B72" s="667"/>
      <c r="C72" s="46" t="s">
        <v>48</v>
      </c>
      <c r="D72" s="45" t="s">
        <v>32</v>
      </c>
      <c r="E72" s="44"/>
      <c r="F72" s="18"/>
      <c r="G72" s="62"/>
      <c r="H72" s="49"/>
      <c r="I72" s="16"/>
      <c r="J72" s="49"/>
      <c r="K72" s="49"/>
      <c r="L72" s="9"/>
      <c r="M72" s="49"/>
      <c r="N72" s="49"/>
      <c r="O72" s="9"/>
      <c r="P72" s="49"/>
      <c r="Q72" s="49"/>
      <c r="R72" s="9"/>
      <c r="S72" s="49"/>
      <c r="T72" s="49"/>
      <c r="U72" s="9"/>
      <c r="V72" s="49"/>
      <c r="W72" s="49"/>
      <c r="X72" s="9"/>
      <c r="Y72" s="49"/>
      <c r="Z72" s="49"/>
      <c r="AA72" s="9"/>
      <c r="AB72" s="25">
        <v>327</v>
      </c>
      <c r="AC72" s="36">
        <v>46</v>
      </c>
      <c r="AD72" s="26">
        <v>28</v>
      </c>
      <c r="AE72" s="31">
        <v>142</v>
      </c>
      <c r="AF72" s="23">
        <v>24</v>
      </c>
      <c r="AG72" s="24">
        <v>0</v>
      </c>
      <c r="AH72" s="61">
        <f t="shared" si="0"/>
        <v>567</v>
      </c>
    </row>
    <row r="73" spans="28:34" ht="13.5" thickBot="1">
      <c r="AB73" s="60">
        <f aca="true" t="shared" si="1" ref="AB73:AG73">SUM(AB42:AB72)</f>
        <v>9541</v>
      </c>
      <c r="AC73" s="60">
        <f t="shared" si="1"/>
        <v>860</v>
      </c>
      <c r="AD73" s="60">
        <f t="shared" si="1"/>
        <v>1921</v>
      </c>
      <c r="AE73" s="60">
        <f t="shared" si="1"/>
        <v>9717</v>
      </c>
      <c r="AF73" s="60">
        <f t="shared" si="1"/>
        <v>307</v>
      </c>
      <c r="AG73" s="60">
        <f t="shared" si="1"/>
        <v>5</v>
      </c>
      <c r="AH73" s="52">
        <f t="shared" si="0"/>
        <v>22351</v>
      </c>
    </row>
    <row r="74" spans="1:33" ht="12.75">
      <c r="A74" s="657" t="s">
        <v>14</v>
      </c>
      <c r="B74" s="658"/>
      <c r="C74" s="659"/>
      <c r="D74" s="657" t="s">
        <v>15</v>
      </c>
      <c r="E74" s="658"/>
      <c r="F74" s="659"/>
      <c r="G74" s="657" t="s">
        <v>16</v>
      </c>
      <c r="H74" s="658"/>
      <c r="I74" s="659"/>
      <c r="J74" s="657" t="s">
        <v>21</v>
      </c>
      <c r="K74" s="658"/>
      <c r="L74" s="659"/>
      <c r="M74" s="657" t="s">
        <v>42</v>
      </c>
      <c r="N74" s="658"/>
      <c r="O74" s="659"/>
      <c r="P74" s="657" t="s">
        <v>43</v>
      </c>
      <c r="Q74" s="658"/>
      <c r="R74" s="659"/>
      <c r="S74" s="657" t="s">
        <v>44</v>
      </c>
      <c r="T74" s="658"/>
      <c r="U74" s="659"/>
      <c r="V74" s="657" t="s">
        <v>45</v>
      </c>
      <c r="W74" s="658"/>
      <c r="X74" s="659"/>
      <c r="Y74" s="657" t="s">
        <v>46</v>
      </c>
      <c r="Z74" s="658"/>
      <c r="AA74" s="659"/>
      <c r="AB74" s="671" t="s">
        <v>7</v>
      </c>
      <c r="AC74" s="672"/>
      <c r="AD74" s="672"/>
      <c r="AE74" s="672"/>
      <c r="AF74" s="672"/>
      <c r="AG74" s="673"/>
    </row>
    <row r="75" spans="1:33" ht="12.75">
      <c r="A75" s="660"/>
      <c r="B75" s="639"/>
      <c r="C75" s="655"/>
      <c r="D75" s="660"/>
      <c r="E75" s="639"/>
      <c r="F75" s="655"/>
      <c r="G75" s="660"/>
      <c r="H75" s="639"/>
      <c r="I75" s="655"/>
      <c r="J75" s="660"/>
      <c r="K75" s="639"/>
      <c r="L75" s="655"/>
      <c r="M75" s="660"/>
      <c r="N75" s="639"/>
      <c r="O75" s="655"/>
      <c r="P75" s="660"/>
      <c r="Q75" s="639"/>
      <c r="R75" s="655"/>
      <c r="S75" s="660"/>
      <c r="T75" s="639"/>
      <c r="U75" s="655"/>
      <c r="V75" s="660"/>
      <c r="W75" s="639"/>
      <c r="X75" s="655"/>
      <c r="Y75" s="660"/>
      <c r="Z75" s="639"/>
      <c r="AA75" s="655"/>
      <c r="AB75" s="668" t="s">
        <v>49</v>
      </c>
      <c r="AC75" s="669"/>
      <c r="AD75" s="669"/>
      <c r="AE75" s="669"/>
      <c r="AF75" s="669"/>
      <c r="AG75" s="670"/>
    </row>
    <row r="76" spans="1:33" ht="12.75">
      <c r="A76" s="660"/>
      <c r="B76" s="639"/>
      <c r="C76" s="655"/>
      <c r="D76" s="660"/>
      <c r="E76" s="639"/>
      <c r="F76" s="655"/>
      <c r="G76" s="660"/>
      <c r="H76" s="639"/>
      <c r="I76" s="655"/>
      <c r="J76" s="660"/>
      <c r="K76" s="639"/>
      <c r="L76" s="655"/>
      <c r="M76" s="660"/>
      <c r="N76" s="639"/>
      <c r="O76" s="655"/>
      <c r="P76" s="660"/>
      <c r="Q76" s="639"/>
      <c r="R76" s="655"/>
      <c r="S76" s="660"/>
      <c r="T76" s="639"/>
      <c r="U76" s="655"/>
      <c r="V76" s="660"/>
      <c r="W76" s="639"/>
      <c r="X76" s="655"/>
      <c r="Y76" s="660"/>
      <c r="Z76" s="639"/>
      <c r="AA76" s="655"/>
      <c r="AB76" s="54" t="s">
        <v>50</v>
      </c>
      <c r="AC76" s="55" t="s">
        <v>8</v>
      </c>
      <c r="AD76" s="55" t="s">
        <v>9</v>
      </c>
      <c r="AE76" s="55" t="s">
        <v>10</v>
      </c>
      <c r="AF76" s="50">
        <v>-1</v>
      </c>
      <c r="AG76" s="56" t="s">
        <v>41</v>
      </c>
    </row>
    <row r="77" spans="1:33" ht="13.5" thickBot="1">
      <c r="A77" s="661"/>
      <c r="B77" s="645"/>
      <c r="C77" s="656"/>
      <c r="D77" s="661"/>
      <c r="E77" s="645"/>
      <c r="F77" s="656"/>
      <c r="G77" s="661"/>
      <c r="H77" s="645"/>
      <c r="I77" s="656"/>
      <c r="J77" s="661"/>
      <c r="K77" s="645"/>
      <c r="L77" s="656"/>
      <c r="M77" s="661"/>
      <c r="N77" s="645"/>
      <c r="O77" s="656"/>
      <c r="P77" s="661"/>
      <c r="Q77" s="645"/>
      <c r="R77" s="656"/>
      <c r="S77" s="661"/>
      <c r="T77" s="645"/>
      <c r="U77" s="656"/>
      <c r="V77" s="661"/>
      <c r="W77" s="645"/>
      <c r="X77" s="656"/>
      <c r="Y77" s="661"/>
      <c r="Z77" s="645"/>
      <c r="AA77" s="656"/>
      <c r="AB77" s="57" t="s">
        <v>11</v>
      </c>
      <c r="AC77" s="57"/>
      <c r="AD77" s="57"/>
      <c r="AE77" s="57"/>
      <c r="AF77" s="50" t="s">
        <v>5</v>
      </c>
      <c r="AG77" s="51" t="s">
        <v>52</v>
      </c>
    </row>
    <row r="78" spans="1:34" ht="39" customHeight="1" thickBot="1">
      <c r="A78" s="662" t="s">
        <v>56</v>
      </c>
      <c r="B78" s="665" t="s">
        <v>55</v>
      </c>
      <c r="C78" s="640" t="s">
        <v>47</v>
      </c>
      <c r="D78" s="636" t="s">
        <v>12</v>
      </c>
      <c r="E78" s="654" t="s">
        <v>13</v>
      </c>
      <c r="F78" s="648" t="s">
        <v>47</v>
      </c>
      <c r="G78" s="636" t="s">
        <v>17</v>
      </c>
      <c r="H78" s="636" t="s">
        <v>18</v>
      </c>
      <c r="I78" s="640" t="s">
        <v>47</v>
      </c>
      <c r="J78" s="636" t="s">
        <v>19</v>
      </c>
      <c r="K78" s="638" t="s">
        <v>20</v>
      </c>
      <c r="L78" s="12" t="s">
        <v>47</v>
      </c>
      <c r="M78" s="14" t="s">
        <v>32</v>
      </c>
      <c r="N78" s="53"/>
      <c r="O78" s="14"/>
      <c r="P78" s="14"/>
      <c r="Q78" s="14"/>
      <c r="R78" s="14"/>
      <c r="S78" s="14"/>
      <c r="T78" s="14"/>
      <c r="U78" s="14"/>
      <c r="V78" s="7"/>
      <c r="W78" s="7"/>
      <c r="X78" s="7"/>
      <c r="Y78" s="7"/>
      <c r="Z78" s="7"/>
      <c r="AA78" s="7"/>
      <c r="AB78" s="683">
        <f>SUM(AB42:AC42)</f>
        <v>367</v>
      </c>
      <c r="AC78" s="685"/>
      <c r="AD78" s="22">
        <f>AD42</f>
        <v>1005</v>
      </c>
      <c r="AE78" s="674">
        <f>SUM(AE42:AE72)</f>
        <v>9717</v>
      </c>
      <c r="AF78" s="677">
        <f>SUM(AF42:AG72)</f>
        <v>312</v>
      </c>
      <c r="AG78" s="678"/>
      <c r="AH78" s="61">
        <f>SUM(AB78:AG78)</f>
        <v>11401</v>
      </c>
    </row>
    <row r="79" spans="1:34" ht="39" customHeight="1" thickBot="1">
      <c r="A79" s="663"/>
      <c r="B79" s="666"/>
      <c r="C79" s="641"/>
      <c r="D79" s="637"/>
      <c r="E79" s="655"/>
      <c r="F79" s="652"/>
      <c r="G79" s="637"/>
      <c r="H79" s="637"/>
      <c r="I79" s="641"/>
      <c r="J79" s="637"/>
      <c r="K79" s="639"/>
      <c r="L79" s="8" t="s">
        <v>48</v>
      </c>
      <c r="M79" s="40" t="s">
        <v>32</v>
      </c>
      <c r="N79" s="37"/>
      <c r="O79" s="14"/>
      <c r="P79" s="37"/>
      <c r="Q79" s="37"/>
      <c r="R79" s="14"/>
      <c r="S79" s="37"/>
      <c r="T79" s="37"/>
      <c r="U79" s="14"/>
      <c r="V79" s="10"/>
      <c r="W79" s="10"/>
      <c r="X79" s="14"/>
      <c r="Y79" s="10"/>
      <c r="Z79" s="10"/>
      <c r="AA79" s="14"/>
      <c r="AB79" s="683">
        <f aca="true" t="shared" si="2" ref="AB79:AB108">SUM(AB43:AD43)</f>
        <v>250</v>
      </c>
      <c r="AC79" s="684"/>
      <c r="AD79" s="685"/>
      <c r="AE79" s="675"/>
      <c r="AF79" s="679"/>
      <c r="AG79" s="680"/>
      <c r="AH79" s="61">
        <f aca="true" t="shared" si="3" ref="AH79:AH108">SUM(AB79:AG79)</f>
        <v>250</v>
      </c>
    </row>
    <row r="80" spans="1:34" ht="40.5" customHeight="1" thickBot="1">
      <c r="A80" s="663"/>
      <c r="B80" s="666"/>
      <c r="C80" s="641"/>
      <c r="D80" s="637"/>
      <c r="E80" s="655"/>
      <c r="F80" s="652"/>
      <c r="G80" s="637"/>
      <c r="H80" s="637"/>
      <c r="I80" s="640" t="s">
        <v>48</v>
      </c>
      <c r="J80" s="650" t="s">
        <v>24</v>
      </c>
      <c r="K80" s="638" t="s">
        <v>25</v>
      </c>
      <c r="L80" s="12" t="s">
        <v>47</v>
      </c>
      <c r="M80" s="14" t="s">
        <v>32</v>
      </c>
      <c r="N80" s="14"/>
      <c r="O80" s="14"/>
      <c r="P80" s="14"/>
      <c r="Q80" s="14"/>
      <c r="R80" s="14"/>
      <c r="S80" s="14"/>
      <c r="T80" s="14"/>
      <c r="U80" s="14"/>
      <c r="V80" s="14"/>
      <c r="W80" s="14"/>
      <c r="X80" s="14"/>
      <c r="Y80" s="14"/>
      <c r="Z80" s="14"/>
      <c r="AA80" s="14"/>
      <c r="AB80" s="683">
        <f t="shared" si="2"/>
        <v>287</v>
      </c>
      <c r="AC80" s="684"/>
      <c r="AD80" s="685"/>
      <c r="AE80" s="675"/>
      <c r="AF80" s="679"/>
      <c r="AG80" s="680"/>
      <c r="AH80" s="61">
        <f t="shared" si="3"/>
        <v>287</v>
      </c>
    </row>
    <row r="81" spans="1:34" ht="40.5" customHeight="1" thickBot="1">
      <c r="A81" s="663"/>
      <c r="B81" s="666"/>
      <c r="C81" s="641"/>
      <c r="D81" s="637"/>
      <c r="E81" s="655"/>
      <c r="F81" s="649"/>
      <c r="G81" s="637"/>
      <c r="H81" s="637"/>
      <c r="I81" s="641"/>
      <c r="J81" s="651"/>
      <c r="K81" s="639"/>
      <c r="L81" s="8" t="s">
        <v>48</v>
      </c>
      <c r="M81" s="40" t="s">
        <v>32</v>
      </c>
      <c r="N81" s="37"/>
      <c r="O81" s="14"/>
      <c r="P81" s="37"/>
      <c r="Q81" s="37"/>
      <c r="R81" s="14"/>
      <c r="S81" s="37"/>
      <c r="T81" s="37"/>
      <c r="U81" s="14"/>
      <c r="V81" s="37"/>
      <c r="W81" s="37"/>
      <c r="X81" s="14"/>
      <c r="Y81" s="10"/>
      <c r="Z81" s="10"/>
      <c r="AA81" s="14"/>
      <c r="AB81" s="683">
        <f t="shared" si="2"/>
        <v>17</v>
      </c>
      <c r="AC81" s="684"/>
      <c r="AD81" s="685"/>
      <c r="AE81" s="675"/>
      <c r="AF81" s="679"/>
      <c r="AG81" s="680"/>
      <c r="AH81" s="61">
        <f t="shared" si="3"/>
        <v>17</v>
      </c>
    </row>
    <row r="82" spans="1:34" ht="39" customHeight="1" thickBot="1">
      <c r="A82" s="663"/>
      <c r="B82" s="666"/>
      <c r="C82" s="641"/>
      <c r="D82" s="637"/>
      <c r="E82" s="655"/>
      <c r="F82" s="641" t="s">
        <v>48</v>
      </c>
      <c r="G82" s="650" t="s">
        <v>26</v>
      </c>
      <c r="H82" s="650" t="s">
        <v>53</v>
      </c>
      <c r="I82" s="648" t="s">
        <v>47</v>
      </c>
      <c r="J82" s="636" t="s">
        <v>22</v>
      </c>
      <c r="K82" s="638" t="s">
        <v>23</v>
      </c>
      <c r="L82" s="640" t="s">
        <v>47</v>
      </c>
      <c r="M82" s="636" t="s">
        <v>24</v>
      </c>
      <c r="N82" s="638" t="s">
        <v>25</v>
      </c>
      <c r="O82" s="12" t="s">
        <v>47</v>
      </c>
      <c r="P82" s="14" t="s">
        <v>32</v>
      </c>
      <c r="Q82" s="14"/>
      <c r="R82" s="14"/>
      <c r="S82" s="14"/>
      <c r="T82" s="14"/>
      <c r="U82" s="14"/>
      <c r="V82" s="14"/>
      <c r="W82" s="14"/>
      <c r="X82" s="14"/>
      <c r="Y82" s="14"/>
      <c r="Z82" s="14"/>
      <c r="AA82" s="14"/>
      <c r="AB82" s="683">
        <f t="shared" si="2"/>
        <v>756</v>
      </c>
      <c r="AC82" s="684"/>
      <c r="AD82" s="685"/>
      <c r="AE82" s="675"/>
      <c r="AF82" s="679"/>
      <c r="AG82" s="680"/>
      <c r="AH82" s="61">
        <f t="shared" si="3"/>
        <v>756</v>
      </c>
    </row>
    <row r="83" spans="1:34" ht="39" customHeight="1" thickBot="1">
      <c r="A83" s="663"/>
      <c r="B83" s="666"/>
      <c r="C83" s="641"/>
      <c r="D83" s="637"/>
      <c r="E83" s="655"/>
      <c r="F83" s="641"/>
      <c r="G83" s="653"/>
      <c r="H83" s="653"/>
      <c r="I83" s="652"/>
      <c r="J83" s="637"/>
      <c r="K83" s="639"/>
      <c r="L83" s="641"/>
      <c r="M83" s="637"/>
      <c r="N83" s="639"/>
      <c r="O83" s="8" t="s">
        <v>48</v>
      </c>
      <c r="P83" s="14" t="s">
        <v>32</v>
      </c>
      <c r="Q83" s="14"/>
      <c r="R83" s="14"/>
      <c r="S83" s="14"/>
      <c r="T83" s="14"/>
      <c r="U83" s="14"/>
      <c r="V83" s="14"/>
      <c r="W83" s="14"/>
      <c r="X83" s="14"/>
      <c r="Y83" s="14"/>
      <c r="Z83" s="11"/>
      <c r="AA83" s="14"/>
      <c r="AB83" s="683">
        <f t="shared" si="2"/>
        <v>41</v>
      </c>
      <c r="AC83" s="684"/>
      <c r="AD83" s="685"/>
      <c r="AE83" s="675"/>
      <c r="AF83" s="679"/>
      <c r="AG83" s="680"/>
      <c r="AH83" s="61">
        <f t="shared" si="3"/>
        <v>41</v>
      </c>
    </row>
    <row r="84" spans="1:34" ht="33.75" customHeight="1" thickBot="1">
      <c r="A84" s="663"/>
      <c r="B84" s="666"/>
      <c r="C84" s="641"/>
      <c r="D84" s="637"/>
      <c r="E84" s="655"/>
      <c r="F84" s="641"/>
      <c r="G84" s="653"/>
      <c r="H84" s="653"/>
      <c r="I84" s="652"/>
      <c r="J84" s="637"/>
      <c r="K84" s="639"/>
      <c r="L84" s="640" t="s">
        <v>48</v>
      </c>
      <c r="M84" s="636" t="s">
        <v>27</v>
      </c>
      <c r="N84" s="636" t="s">
        <v>29</v>
      </c>
      <c r="O84" s="640" t="s">
        <v>47</v>
      </c>
      <c r="P84" s="650" t="s">
        <v>28</v>
      </c>
      <c r="Q84" s="650" t="s">
        <v>30</v>
      </c>
      <c r="R84" s="648" t="s">
        <v>47</v>
      </c>
      <c r="S84" s="650" t="s">
        <v>54</v>
      </c>
      <c r="T84" s="650" t="s">
        <v>51</v>
      </c>
      <c r="U84" s="14" t="s">
        <v>47</v>
      </c>
      <c r="V84" s="43" t="s">
        <v>32</v>
      </c>
      <c r="W84" s="10"/>
      <c r="X84" s="14"/>
      <c r="Y84" s="10"/>
      <c r="Z84" s="10"/>
      <c r="AA84" s="14"/>
      <c r="AB84" s="683">
        <f t="shared" si="2"/>
        <v>1097</v>
      </c>
      <c r="AC84" s="684"/>
      <c r="AD84" s="685"/>
      <c r="AE84" s="675"/>
      <c r="AF84" s="679"/>
      <c r="AG84" s="680"/>
      <c r="AH84" s="61">
        <f t="shared" si="3"/>
        <v>1097</v>
      </c>
    </row>
    <row r="85" spans="1:34" ht="33.75" customHeight="1" thickBot="1">
      <c r="A85" s="663"/>
      <c r="B85" s="666"/>
      <c r="C85" s="641"/>
      <c r="D85" s="637"/>
      <c r="E85" s="655"/>
      <c r="F85" s="641"/>
      <c r="G85" s="653"/>
      <c r="H85" s="653"/>
      <c r="I85" s="652"/>
      <c r="J85" s="637"/>
      <c r="K85" s="639"/>
      <c r="L85" s="641"/>
      <c r="M85" s="637"/>
      <c r="N85" s="637"/>
      <c r="O85" s="641"/>
      <c r="P85" s="653"/>
      <c r="Q85" s="653"/>
      <c r="R85" s="649"/>
      <c r="S85" s="651"/>
      <c r="T85" s="651"/>
      <c r="U85" s="14" t="s">
        <v>48</v>
      </c>
      <c r="V85" s="43" t="s">
        <v>32</v>
      </c>
      <c r="W85" s="10"/>
      <c r="X85" s="14"/>
      <c r="Y85" s="10"/>
      <c r="Z85" s="10"/>
      <c r="AA85" s="14"/>
      <c r="AB85" s="683">
        <f t="shared" si="2"/>
        <v>104</v>
      </c>
      <c r="AC85" s="684"/>
      <c r="AD85" s="685"/>
      <c r="AE85" s="675"/>
      <c r="AF85" s="679"/>
      <c r="AG85" s="680"/>
      <c r="AH85" s="61">
        <f t="shared" si="3"/>
        <v>104</v>
      </c>
    </row>
    <row r="86" spans="1:34" ht="39" customHeight="1" thickBot="1">
      <c r="A86" s="663"/>
      <c r="B86" s="666"/>
      <c r="C86" s="641"/>
      <c r="D86" s="637"/>
      <c r="E86" s="655"/>
      <c r="F86" s="641"/>
      <c r="G86" s="653"/>
      <c r="H86" s="653"/>
      <c r="I86" s="652"/>
      <c r="J86" s="637"/>
      <c r="K86" s="639"/>
      <c r="L86" s="641"/>
      <c r="M86" s="637"/>
      <c r="N86" s="637"/>
      <c r="O86" s="641"/>
      <c r="P86" s="653"/>
      <c r="Q86" s="653"/>
      <c r="R86" s="648" t="s">
        <v>48</v>
      </c>
      <c r="S86" s="636" t="s">
        <v>33</v>
      </c>
      <c r="T86" s="638" t="s">
        <v>40</v>
      </c>
      <c r="U86" s="640" t="s">
        <v>47</v>
      </c>
      <c r="V86" s="636" t="s">
        <v>34</v>
      </c>
      <c r="W86" s="638" t="s">
        <v>35</v>
      </c>
      <c r="X86" s="640" t="s">
        <v>47</v>
      </c>
      <c r="Y86" s="636" t="s">
        <v>36</v>
      </c>
      <c r="Z86" s="638" t="s">
        <v>37</v>
      </c>
      <c r="AA86" s="14" t="s">
        <v>47</v>
      </c>
      <c r="AB86" s="683">
        <f t="shared" si="2"/>
        <v>15</v>
      </c>
      <c r="AC86" s="684"/>
      <c r="AD86" s="685"/>
      <c r="AE86" s="675"/>
      <c r="AF86" s="679"/>
      <c r="AG86" s="680"/>
      <c r="AH86" s="61">
        <f t="shared" si="3"/>
        <v>15</v>
      </c>
    </row>
    <row r="87" spans="1:34" ht="39" customHeight="1" thickBot="1">
      <c r="A87" s="663"/>
      <c r="B87" s="666"/>
      <c r="C87" s="641"/>
      <c r="D87" s="637"/>
      <c r="E87" s="655"/>
      <c r="F87" s="641"/>
      <c r="G87" s="653"/>
      <c r="H87" s="653"/>
      <c r="I87" s="652"/>
      <c r="J87" s="637"/>
      <c r="K87" s="639"/>
      <c r="L87" s="641"/>
      <c r="M87" s="637"/>
      <c r="N87" s="637"/>
      <c r="O87" s="641"/>
      <c r="P87" s="653"/>
      <c r="Q87" s="653"/>
      <c r="R87" s="652"/>
      <c r="S87" s="637"/>
      <c r="T87" s="639"/>
      <c r="U87" s="641"/>
      <c r="V87" s="637"/>
      <c r="W87" s="639"/>
      <c r="X87" s="641"/>
      <c r="Y87" s="637"/>
      <c r="Z87" s="639"/>
      <c r="AA87" s="8" t="s">
        <v>48</v>
      </c>
      <c r="AB87" s="683">
        <f t="shared" si="2"/>
        <v>106</v>
      </c>
      <c r="AC87" s="684"/>
      <c r="AD87" s="685"/>
      <c r="AE87" s="675"/>
      <c r="AF87" s="679"/>
      <c r="AG87" s="680"/>
      <c r="AH87" s="61">
        <f t="shared" si="3"/>
        <v>106</v>
      </c>
    </row>
    <row r="88" spans="1:34" ht="36.75" customHeight="1" thickBot="1">
      <c r="A88" s="663"/>
      <c r="B88" s="666"/>
      <c r="C88" s="641"/>
      <c r="D88" s="637"/>
      <c r="E88" s="655"/>
      <c r="F88" s="641"/>
      <c r="G88" s="653"/>
      <c r="H88" s="653"/>
      <c r="I88" s="652"/>
      <c r="J88" s="637"/>
      <c r="K88" s="639"/>
      <c r="L88" s="641"/>
      <c r="M88" s="637"/>
      <c r="N88" s="637"/>
      <c r="O88" s="641"/>
      <c r="P88" s="653"/>
      <c r="Q88" s="653"/>
      <c r="R88" s="652"/>
      <c r="S88" s="637"/>
      <c r="T88" s="639"/>
      <c r="U88" s="641"/>
      <c r="V88" s="637"/>
      <c r="W88" s="639"/>
      <c r="X88" s="640" t="s">
        <v>48</v>
      </c>
      <c r="Y88" s="636" t="s">
        <v>38</v>
      </c>
      <c r="Z88" s="638" t="s">
        <v>39</v>
      </c>
      <c r="AA88" s="12" t="s">
        <v>47</v>
      </c>
      <c r="AB88" s="683">
        <f t="shared" si="2"/>
        <v>6</v>
      </c>
      <c r="AC88" s="684"/>
      <c r="AD88" s="685"/>
      <c r="AE88" s="675"/>
      <c r="AF88" s="679"/>
      <c r="AG88" s="680"/>
      <c r="AH88" s="61">
        <f t="shared" si="3"/>
        <v>6</v>
      </c>
    </row>
    <row r="89" spans="1:34" ht="36.75" customHeight="1" thickBot="1">
      <c r="A89" s="663"/>
      <c r="B89" s="666"/>
      <c r="C89" s="641"/>
      <c r="D89" s="637"/>
      <c r="E89" s="655"/>
      <c r="F89" s="641"/>
      <c r="G89" s="653"/>
      <c r="H89" s="653"/>
      <c r="I89" s="652"/>
      <c r="J89" s="637"/>
      <c r="K89" s="639"/>
      <c r="L89" s="641"/>
      <c r="M89" s="637"/>
      <c r="N89" s="637"/>
      <c r="O89" s="641"/>
      <c r="P89" s="653"/>
      <c r="Q89" s="653"/>
      <c r="R89" s="652"/>
      <c r="S89" s="637"/>
      <c r="T89" s="639"/>
      <c r="U89" s="641"/>
      <c r="V89" s="637"/>
      <c r="W89" s="639"/>
      <c r="X89" s="641"/>
      <c r="Y89" s="637"/>
      <c r="Z89" s="639"/>
      <c r="AA89" s="8" t="s">
        <v>48</v>
      </c>
      <c r="AB89" s="683">
        <f t="shared" si="2"/>
        <v>32</v>
      </c>
      <c r="AC89" s="684"/>
      <c r="AD89" s="685"/>
      <c r="AE89" s="675"/>
      <c r="AF89" s="679"/>
      <c r="AG89" s="680"/>
      <c r="AH89" s="61">
        <f t="shared" si="3"/>
        <v>32</v>
      </c>
    </row>
    <row r="90" spans="1:34" ht="13.5" thickBot="1">
      <c r="A90" s="663"/>
      <c r="B90" s="666"/>
      <c r="C90" s="641"/>
      <c r="D90" s="637"/>
      <c r="E90" s="655"/>
      <c r="F90" s="641"/>
      <c r="G90" s="653"/>
      <c r="H90" s="653"/>
      <c r="I90" s="652"/>
      <c r="J90" s="637"/>
      <c r="K90" s="639"/>
      <c r="L90" s="641"/>
      <c r="M90" s="637"/>
      <c r="N90" s="637"/>
      <c r="O90" s="646"/>
      <c r="P90" s="651"/>
      <c r="Q90" s="651"/>
      <c r="R90" s="649"/>
      <c r="S90" s="637"/>
      <c r="T90" s="639"/>
      <c r="U90" s="12" t="s">
        <v>48</v>
      </c>
      <c r="V90" s="41"/>
      <c r="W90" s="10"/>
      <c r="X90" s="14"/>
      <c r="Y90" s="14"/>
      <c r="Z90" s="10"/>
      <c r="AA90" s="14"/>
      <c r="AB90" s="683">
        <f t="shared" si="2"/>
        <v>131</v>
      </c>
      <c r="AC90" s="684"/>
      <c r="AD90" s="685"/>
      <c r="AE90" s="675"/>
      <c r="AF90" s="679"/>
      <c r="AG90" s="680"/>
      <c r="AH90" s="61">
        <f t="shared" si="3"/>
        <v>131</v>
      </c>
    </row>
    <row r="91" spans="1:34" ht="42" customHeight="1" thickBot="1">
      <c r="A91" s="663"/>
      <c r="B91" s="666"/>
      <c r="C91" s="641"/>
      <c r="D91" s="637"/>
      <c r="E91" s="655"/>
      <c r="F91" s="641"/>
      <c r="G91" s="653"/>
      <c r="H91" s="653"/>
      <c r="I91" s="652"/>
      <c r="J91" s="637"/>
      <c r="K91" s="639"/>
      <c r="L91" s="641"/>
      <c r="M91" s="637"/>
      <c r="N91" s="637"/>
      <c r="O91" s="640" t="s">
        <v>48</v>
      </c>
      <c r="P91" s="636" t="s">
        <v>33</v>
      </c>
      <c r="Q91" s="638" t="s">
        <v>40</v>
      </c>
      <c r="R91" s="640" t="s">
        <v>47</v>
      </c>
      <c r="S91" s="636" t="s">
        <v>34</v>
      </c>
      <c r="T91" s="638" t="s">
        <v>35</v>
      </c>
      <c r="U91" s="640" t="s">
        <v>47</v>
      </c>
      <c r="V91" s="636" t="s">
        <v>36</v>
      </c>
      <c r="W91" s="638" t="s">
        <v>37</v>
      </c>
      <c r="X91" s="14" t="s">
        <v>47</v>
      </c>
      <c r="Y91" s="41" t="s">
        <v>32</v>
      </c>
      <c r="Z91" s="10"/>
      <c r="AA91" s="14"/>
      <c r="AB91" s="683">
        <f t="shared" si="2"/>
        <v>3952</v>
      </c>
      <c r="AC91" s="684"/>
      <c r="AD91" s="685"/>
      <c r="AE91" s="675"/>
      <c r="AF91" s="679"/>
      <c r="AG91" s="680"/>
      <c r="AH91" s="61">
        <f t="shared" si="3"/>
        <v>3952</v>
      </c>
    </row>
    <row r="92" spans="1:34" ht="42" customHeight="1" thickBot="1">
      <c r="A92" s="663"/>
      <c r="B92" s="666"/>
      <c r="C92" s="641"/>
      <c r="D92" s="637"/>
      <c r="E92" s="655"/>
      <c r="F92" s="641"/>
      <c r="G92" s="653"/>
      <c r="H92" s="653"/>
      <c r="I92" s="652"/>
      <c r="J92" s="637"/>
      <c r="K92" s="639"/>
      <c r="L92" s="641"/>
      <c r="M92" s="637"/>
      <c r="N92" s="637"/>
      <c r="O92" s="641"/>
      <c r="P92" s="637"/>
      <c r="Q92" s="639"/>
      <c r="R92" s="641"/>
      <c r="S92" s="637"/>
      <c r="T92" s="639"/>
      <c r="U92" s="641"/>
      <c r="V92" s="637"/>
      <c r="W92" s="639"/>
      <c r="X92" s="8" t="s">
        <v>48</v>
      </c>
      <c r="Y92" s="41" t="s">
        <v>32</v>
      </c>
      <c r="Z92" s="10"/>
      <c r="AA92" s="14"/>
      <c r="AB92" s="683">
        <f t="shared" si="2"/>
        <v>449</v>
      </c>
      <c r="AC92" s="684"/>
      <c r="AD92" s="685"/>
      <c r="AE92" s="675"/>
      <c r="AF92" s="679"/>
      <c r="AG92" s="680"/>
      <c r="AH92" s="61">
        <f t="shared" si="3"/>
        <v>449</v>
      </c>
    </row>
    <row r="93" spans="1:34" ht="39" customHeight="1" thickBot="1">
      <c r="A93" s="663"/>
      <c r="B93" s="666"/>
      <c r="C93" s="641"/>
      <c r="D93" s="637"/>
      <c r="E93" s="655"/>
      <c r="F93" s="641"/>
      <c r="G93" s="653"/>
      <c r="H93" s="653"/>
      <c r="I93" s="652"/>
      <c r="J93" s="637"/>
      <c r="K93" s="639"/>
      <c r="L93" s="641"/>
      <c r="M93" s="637"/>
      <c r="N93" s="637"/>
      <c r="O93" s="641"/>
      <c r="P93" s="637"/>
      <c r="Q93" s="639"/>
      <c r="R93" s="641"/>
      <c r="S93" s="637"/>
      <c r="T93" s="639"/>
      <c r="U93" s="640" t="s">
        <v>48</v>
      </c>
      <c r="V93" s="636" t="s">
        <v>38</v>
      </c>
      <c r="W93" s="638" t="s">
        <v>39</v>
      </c>
      <c r="X93" s="12" t="s">
        <v>47</v>
      </c>
      <c r="Y93" s="10" t="s">
        <v>32</v>
      </c>
      <c r="Z93" s="10"/>
      <c r="AA93" s="14"/>
      <c r="AB93" s="683">
        <f t="shared" si="2"/>
        <v>425</v>
      </c>
      <c r="AC93" s="684"/>
      <c r="AD93" s="685"/>
      <c r="AE93" s="675"/>
      <c r="AF93" s="679"/>
      <c r="AG93" s="680"/>
      <c r="AH93" s="61">
        <f t="shared" si="3"/>
        <v>425</v>
      </c>
    </row>
    <row r="94" spans="1:34" ht="39" customHeight="1" thickBot="1">
      <c r="A94" s="663"/>
      <c r="B94" s="666"/>
      <c r="C94" s="641"/>
      <c r="D94" s="637"/>
      <c r="E94" s="655"/>
      <c r="F94" s="641"/>
      <c r="G94" s="653"/>
      <c r="H94" s="653"/>
      <c r="I94" s="652"/>
      <c r="J94" s="637"/>
      <c r="K94" s="639"/>
      <c r="L94" s="641"/>
      <c r="M94" s="637"/>
      <c r="N94" s="637"/>
      <c r="O94" s="641"/>
      <c r="P94" s="637"/>
      <c r="Q94" s="639"/>
      <c r="R94" s="641"/>
      <c r="S94" s="637"/>
      <c r="T94" s="639"/>
      <c r="U94" s="641"/>
      <c r="V94" s="637"/>
      <c r="W94" s="639"/>
      <c r="X94" s="8" t="s">
        <v>48</v>
      </c>
      <c r="Y94" s="10" t="s">
        <v>32</v>
      </c>
      <c r="Z94" s="10"/>
      <c r="AA94" s="14"/>
      <c r="AB94" s="683">
        <f t="shared" si="2"/>
        <v>298</v>
      </c>
      <c r="AC94" s="684"/>
      <c r="AD94" s="685"/>
      <c r="AE94" s="675"/>
      <c r="AF94" s="679"/>
      <c r="AG94" s="680"/>
      <c r="AH94" s="61">
        <f t="shared" si="3"/>
        <v>298</v>
      </c>
    </row>
    <row r="95" spans="1:34" ht="13.5" thickBot="1">
      <c r="A95" s="663"/>
      <c r="B95" s="666"/>
      <c r="C95" s="641"/>
      <c r="D95" s="637"/>
      <c r="E95" s="655"/>
      <c r="F95" s="641"/>
      <c r="G95" s="653"/>
      <c r="H95" s="653"/>
      <c r="I95" s="649"/>
      <c r="J95" s="647"/>
      <c r="K95" s="645"/>
      <c r="L95" s="646"/>
      <c r="M95" s="647"/>
      <c r="N95" s="647"/>
      <c r="O95" s="646"/>
      <c r="P95" s="637"/>
      <c r="Q95" s="639"/>
      <c r="R95" s="12" t="s">
        <v>48</v>
      </c>
      <c r="S95" s="41" t="s">
        <v>32</v>
      </c>
      <c r="T95" s="10"/>
      <c r="U95" s="14"/>
      <c r="V95" s="14"/>
      <c r="W95" s="10"/>
      <c r="X95" s="14"/>
      <c r="Y95" s="14"/>
      <c r="Z95" s="10"/>
      <c r="AA95" s="14"/>
      <c r="AB95" s="683">
        <f t="shared" si="2"/>
        <v>1250</v>
      </c>
      <c r="AC95" s="684"/>
      <c r="AD95" s="685"/>
      <c r="AE95" s="675"/>
      <c r="AF95" s="679"/>
      <c r="AG95" s="680"/>
      <c r="AH95" s="61">
        <f t="shared" si="3"/>
        <v>1250</v>
      </c>
    </row>
    <row r="96" spans="1:34" ht="41.25" customHeight="1" thickBot="1">
      <c r="A96" s="663"/>
      <c r="B96" s="666"/>
      <c r="C96" s="641"/>
      <c r="D96" s="637"/>
      <c r="E96" s="655"/>
      <c r="F96" s="641"/>
      <c r="G96" s="653"/>
      <c r="H96" s="653"/>
      <c r="I96" s="648" t="s">
        <v>48</v>
      </c>
      <c r="J96" s="636" t="s">
        <v>27</v>
      </c>
      <c r="K96" s="638" t="s">
        <v>29</v>
      </c>
      <c r="L96" s="640" t="s">
        <v>47</v>
      </c>
      <c r="M96" s="636" t="s">
        <v>28</v>
      </c>
      <c r="N96" s="638" t="s">
        <v>30</v>
      </c>
      <c r="O96" s="640" t="s">
        <v>47</v>
      </c>
      <c r="P96" s="636" t="s">
        <v>31</v>
      </c>
      <c r="Q96" s="638" t="s">
        <v>51</v>
      </c>
      <c r="R96" s="12" t="s">
        <v>47</v>
      </c>
      <c r="S96" s="14" t="s">
        <v>32</v>
      </c>
      <c r="T96" s="14"/>
      <c r="U96" s="14"/>
      <c r="V96" s="14"/>
      <c r="W96" s="14"/>
      <c r="X96" s="14"/>
      <c r="Y96" s="14"/>
      <c r="Z96" s="14"/>
      <c r="AA96" s="14"/>
      <c r="AB96" s="683">
        <f t="shared" si="2"/>
        <v>537</v>
      </c>
      <c r="AC96" s="684"/>
      <c r="AD96" s="685"/>
      <c r="AE96" s="675"/>
      <c r="AF96" s="679"/>
      <c r="AG96" s="680"/>
      <c r="AH96" s="61">
        <f t="shared" si="3"/>
        <v>537</v>
      </c>
    </row>
    <row r="97" spans="1:34" ht="41.25" customHeight="1" thickBot="1">
      <c r="A97" s="663"/>
      <c r="B97" s="666"/>
      <c r="C97" s="641"/>
      <c r="D97" s="637"/>
      <c r="E97" s="655"/>
      <c r="F97" s="641"/>
      <c r="G97" s="653"/>
      <c r="H97" s="653"/>
      <c r="I97" s="652"/>
      <c r="J97" s="637"/>
      <c r="K97" s="639"/>
      <c r="L97" s="641"/>
      <c r="M97" s="637"/>
      <c r="N97" s="639"/>
      <c r="O97" s="646"/>
      <c r="P97" s="647"/>
      <c r="Q97" s="645"/>
      <c r="R97" s="12" t="s">
        <v>48</v>
      </c>
      <c r="S97" s="14" t="s">
        <v>32</v>
      </c>
      <c r="T97" s="14"/>
      <c r="U97" s="14"/>
      <c r="V97" s="14"/>
      <c r="W97" s="14"/>
      <c r="X97" s="14"/>
      <c r="Y97" s="14"/>
      <c r="Z97" s="14"/>
      <c r="AA97" s="14"/>
      <c r="AB97" s="683">
        <f t="shared" si="2"/>
        <v>12</v>
      </c>
      <c r="AC97" s="684"/>
      <c r="AD97" s="685"/>
      <c r="AE97" s="675"/>
      <c r="AF97" s="679"/>
      <c r="AG97" s="680"/>
      <c r="AH97" s="61">
        <f t="shared" si="3"/>
        <v>12</v>
      </c>
    </row>
    <row r="98" spans="1:34" ht="37.5" customHeight="1" thickBot="1">
      <c r="A98" s="663"/>
      <c r="B98" s="666"/>
      <c r="C98" s="641"/>
      <c r="D98" s="637"/>
      <c r="E98" s="655"/>
      <c r="F98" s="641"/>
      <c r="G98" s="653"/>
      <c r="H98" s="653"/>
      <c r="I98" s="652"/>
      <c r="J98" s="637"/>
      <c r="K98" s="639"/>
      <c r="L98" s="641"/>
      <c r="M98" s="637"/>
      <c r="N98" s="639"/>
      <c r="O98" s="640" t="s">
        <v>48</v>
      </c>
      <c r="P98" s="636" t="s">
        <v>33</v>
      </c>
      <c r="Q98" s="638" t="s">
        <v>40</v>
      </c>
      <c r="R98" s="640" t="s">
        <v>47</v>
      </c>
      <c r="S98" s="636" t="s">
        <v>34</v>
      </c>
      <c r="T98" s="638" t="s">
        <v>35</v>
      </c>
      <c r="U98" s="640" t="s">
        <v>47</v>
      </c>
      <c r="V98" s="636" t="s">
        <v>36</v>
      </c>
      <c r="W98" s="638" t="s">
        <v>37</v>
      </c>
      <c r="X98" s="14" t="s">
        <v>47</v>
      </c>
      <c r="Y98" s="41" t="s">
        <v>32</v>
      </c>
      <c r="Z98" s="10"/>
      <c r="AA98" s="14"/>
      <c r="AB98" s="683">
        <f t="shared" si="2"/>
        <v>4</v>
      </c>
      <c r="AC98" s="684"/>
      <c r="AD98" s="685"/>
      <c r="AE98" s="675"/>
      <c r="AF98" s="679"/>
      <c r="AG98" s="680"/>
      <c r="AH98" s="61">
        <f t="shared" si="3"/>
        <v>4</v>
      </c>
    </row>
    <row r="99" spans="1:34" ht="37.5" customHeight="1" thickBot="1">
      <c r="A99" s="663"/>
      <c r="B99" s="666"/>
      <c r="C99" s="641"/>
      <c r="D99" s="637"/>
      <c r="E99" s="655"/>
      <c r="F99" s="641"/>
      <c r="G99" s="653"/>
      <c r="H99" s="653"/>
      <c r="I99" s="652"/>
      <c r="J99" s="637"/>
      <c r="K99" s="639"/>
      <c r="L99" s="641"/>
      <c r="M99" s="637"/>
      <c r="N99" s="639"/>
      <c r="O99" s="641"/>
      <c r="P99" s="637"/>
      <c r="Q99" s="639"/>
      <c r="R99" s="641"/>
      <c r="S99" s="637"/>
      <c r="T99" s="639"/>
      <c r="U99" s="641"/>
      <c r="V99" s="637"/>
      <c r="W99" s="639"/>
      <c r="X99" s="8" t="s">
        <v>48</v>
      </c>
      <c r="Y99" s="41" t="s">
        <v>32</v>
      </c>
      <c r="Z99" s="10"/>
      <c r="AA99" s="14"/>
      <c r="AB99" s="683">
        <f t="shared" si="2"/>
        <v>5</v>
      </c>
      <c r="AC99" s="684"/>
      <c r="AD99" s="685"/>
      <c r="AE99" s="675"/>
      <c r="AF99" s="679"/>
      <c r="AG99" s="680"/>
      <c r="AH99" s="61">
        <f t="shared" si="3"/>
        <v>5</v>
      </c>
    </row>
    <row r="100" spans="1:34" ht="37.5" customHeight="1" thickBot="1">
      <c r="A100" s="663"/>
      <c r="B100" s="666"/>
      <c r="C100" s="641"/>
      <c r="D100" s="637"/>
      <c r="E100" s="655"/>
      <c r="F100" s="641"/>
      <c r="G100" s="653"/>
      <c r="H100" s="653"/>
      <c r="I100" s="652"/>
      <c r="J100" s="637"/>
      <c r="K100" s="639"/>
      <c r="L100" s="641"/>
      <c r="M100" s="637"/>
      <c r="N100" s="639"/>
      <c r="O100" s="641"/>
      <c r="P100" s="637"/>
      <c r="Q100" s="639"/>
      <c r="R100" s="641"/>
      <c r="S100" s="637"/>
      <c r="T100" s="639"/>
      <c r="U100" s="640" t="s">
        <v>48</v>
      </c>
      <c r="V100" s="636" t="s">
        <v>38</v>
      </c>
      <c r="W100" s="638" t="s">
        <v>39</v>
      </c>
      <c r="X100" s="12" t="s">
        <v>47</v>
      </c>
      <c r="Y100" s="10" t="s">
        <v>32</v>
      </c>
      <c r="Z100" s="10"/>
      <c r="AA100" s="14"/>
      <c r="AB100" s="683">
        <f t="shared" si="2"/>
        <v>0</v>
      </c>
      <c r="AC100" s="684"/>
      <c r="AD100" s="685"/>
      <c r="AE100" s="675"/>
      <c r="AF100" s="679"/>
      <c r="AG100" s="680"/>
      <c r="AH100" s="61">
        <f t="shared" si="3"/>
        <v>0</v>
      </c>
    </row>
    <row r="101" spans="1:34" ht="37.5" customHeight="1" thickBot="1">
      <c r="A101" s="663"/>
      <c r="B101" s="666"/>
      <c r="C101" s="641"/>
      <c r="D101" s="637"/>
      <c r="E101" s="655"/>
      <c r="F101" s="641"/>
      <c r="G101" s="653"/>
      <c r="H101" s="653"/>
      <c r="I101" s="652"/>
      <c r="J101" s="637"/>
      <c r="K101" s="639"/>
      <c r="L101" s="641"/>
      <c r="M101" s="637"/>
      <c r="N101" s="639"/>
      <c r="O101" s="641"/>
      <c r="P101" s="637"/>
      <c r="Q101" s="639"/>
      <c r="R101" s="641"/>
      <c r="S101" s="637"/>
      <c r="T101" s="639"/>
      <c r="U101" s="641"/>
      <c r="V101" s="637"/>
      <c r="W101" s="639"/>
      <c r="X101" s="8" t="s">
        <v>48</v>
      </c>
      <c r="Y101" s="10" t="s">
        <v>32</v>
      </c>
      <c r="Z101" s="10"/>
      <c r="AA101" s="14"/>
      <c r="AB101" s="683">
        <f t="shared" si="2"/>
        <v>1</v>
      </c>
      <c r="AC101" s="684"/>
      <c r="AD101" s="685"/>
      <c r="AE101" s="675"/>
      <c r="AF101" s="679"/>
      <c r="AG101" s="680"/>
      <c r="AH101" s="61">
        <f t="shared" si="3"/>
        <v>1</v>
      </c>
    </row>
    <row r="102" spans="1:34" ht="13.5" thickBot="1">
      <c r="A102" s="663"/>
      <c r="B102" s="666"/>
      <c r="C102" s="641"/>
      <c r="D102" s="637"/>
      <c r="E102" s="655"/>
      <c r="F102" s="641"/>
      <c r="G102" s="653"/>
      <c r="H102" s="653"/>
      <c r="I102" s="652"/>
      <c r="J102" s="637"/>
      <c r="K102" s="639"/>
      <c r="L102" s="646"/>
      <c r="M102" s="647"/>
      <c r="N102" s="645"/>
      <c r="O102" s="646"/>
      <c r="P102" s="637"/>
      <c r="Q102" s="639"/>
      <c r="R102" s="12" t="s">
        <v>48</v>
      </c>
      <c r="S102" s="41" t="s">
        <v>32</v>
      </c>
      <c r="T102" s="10"/>
      <c r="U102" s="14"/>
      <c r="V102" s="14"/>
      <c r="W102" s="10"/>
      <c r="X102" s="14"/>
      <c r="Y102" s="14"/>
      <c r="Z102" s="10"/>
      <c r="AA102" s="14"/>
      <c r="AB102" s="683">
        <f t="shared" si="2"/>
        <v>2</v>
      </c>
      <c r="AC102" s="684"/>
      <c r="AD102" s="685"/>
      <c r="AE102" s="675"/>
      <c r="AF102" s="679"/>
      <c r="AG102" s="680"/>
      <c r="AH102" s="61">
        <f t="shared" si="3"/>
        <v>2</v>
      </c>
    </row>
    <row r="103" spans="1:34" ht="33.75" customHeight="1" thickBot="1">
      <c r="A103" s="663"/>
      <c r="B103" s="666"/>
      <c r="C103" s="641"/>
      <c r="D103" s="637"/>
      <c r="E103" s="655"/>
      <c r="F103" s="641"/>
      <c r="G103" s="653"/>
      <c r="H103" s="653"/>
      <c r="I103" s="652"/>
      <c r="J103" s="637"/>
      <c r="K103" s="639"/>
      <c r="L103" s="640" t="s">
        <v>48</v>
      </c>
      <c r="M103" s="636" t="s">
        <v>33</v>
      </c>
      <c r="N103" s="638" t="s">
        <v>40</v>
      </c>
      <c r="O103" s="640" t="s">
        <v>47</v>
      </c>
      <c r="P103" s="636" t="s">
        <v>34</v>
      </c>
      <c r="Q103" s="638" t="s">
        <v>35</v>
      </c>
      <c r="R103" s="640" t="s">
        <v>47</v>
      </c>
      <c r="S103" s="636" t="s">
        <v>36</v>
      </c>
      <c r="T103" s="638" t="s">
        <v>37</v>
      </c>
      <c r="U103" s="14" t="s">
        <v>47</v>
      </c>
      <c r="V103" s="41" t="s">
        <v>32</v>
      </c>
      <c r="W103" s="10"/>
      <c r="X103" s="14"/>
      <c r="Y103" s="14"/>
      <c r="Z103" s="14"/>
      <c r="AA103" s="14"/>
      <c r="AB103" s="683">
        <f t="shared" si="2"/>
        <v>693</v>
      </c>
      <c r="AC103" s="684"/>
      <c r="AD103" s="685"/>
      <c r="AE103" s="675"/>
      <c r="AF103" s="679"/>
      <c r="AG103" s="680"/>
      <c r="AH103" s="61">
        <f t="shared" si="3"/>
        <v>693</v>
      </c>
    </row>
    <row r="104" spans="1:34" ht="33.75" customHeight="1" thickBot="1">
      <c r="A104" s="663"/>
      <c r="B104" s="666"/>
      <c r="C104" s="641"/>
      <c r="D104" s="637"/>
      <c r="E104" s="655"/>
      <c r="F104" s="641"/>
      <c r="G104" s="653"/>
      <c r="H104" s="653"/>
      <c r="I104" s="652"/>
      <c r="J104" s="637"/>
      <c r="K104" s="639"/>
      <c r="L104" s="641"/>
      <c r="M104" s="637"/>
      <c r="N104" s="639"/>
      <c r="O104" s="641"/>
      <c r="P104" s="637"/>
      <c r="Q104" s="639"/>
      <c r="R104" s="641"/>
      <c r="S104" s="637"/>
      <c r="T104" s="639"/>
      <c r="U104" s="8" t="s">
        <v>48</v>
      </c>
      <c r="V104" s="41" t="s">
        <v>32</v>
      </c>
      <c r="W104" s="10"/>
      <c r="X104" s="14"/>
      <c r="Y104" s="14"/>
      <c r="Z104" s="14"/>
      <c r="AA104" s="14"/>
      <c r="AB104" s="683">
        <f t="shared" si="2"/>
        <v>20</v>
      </c>
      <c r="AC104" s="684"/>
      <c r="AD104" s="685"/>
      <c r="AE104" s="675"/>
      <c r="AF104" s="679"/>
      <c r="AG104" s="680"/>
      <c r="AH104" s="61">
        <f t="shared" si="3"/>
        <v>20</v>
      </c>
    </row>
    <row r="105" spans="1:34" ht="26.25" customHeight="1" thickBot="1">
      <c r="A105" s="663"/>
      <c r="B105" s="666"/>
      <c r="C105" s="641"/>
      <c r="D105" s="637"/>
      <c r="E105" s="655"/>
      <c r="F105" s="641"/>
      <c r="G105" s="653"/>
      <c r="H105" s="653"/>
      <c r="I105" s="652"/>
      <c r="J105" s="637"/>
      <c r="K105" s="639"/>
      <c r="L105" s="641"/>
      <c r="M105" s="637"/>
      <c r="N105" s="639"/>
      <c r="O105" s="641"/>
      <c r="P105" s="637"/>
      <c r="Q105" s="639"/>
      <c r="R105" s="640" t="s">
        <v>48</v>
      </c>
      <c r="S105" s="636" t="s">
        <v>38</v>
      </c>
      <c r="T105" s="638" t="s">
        <v>39</v>
      </c>
      <c r="U105" s="12" t="s">
        <v>47</v>
      </c>
      <c r="V105" s="10" t="s">
        <v>32</v>
      </c>
      <c r="W105" s="10"/>
      <c r="X105" s="14"/>
      <c r="Y105" s="14"/>
      <c r="Z105" s="14"/>
      <c r="AA105" s="14"/>
      <c r="AB105" s="683">
        <f t="shared" si="2"/>
        <v>20</v>
      </c>
      <c r="AC105" s="684"/>
      <c r="AD105" s="685"/>
      <c r="AE105" s="675"/>
      <c r="AF105" s="679"/>
      <c r="AG105" s="680"/>
      <c r="AH105" s="61">
        <f t="shared" si="3"/>
        <v>20</v>
      </c>
    </row>
    <row r="106" spans="1:34" ht="26.25" customHeight="1" thickBot="1">
      <c r="A106" s="663"/>
      <c r="B106" s="666"/>
      <c r="C106" s="641"/>
      <c r="D106" s="637"/>
      <c r="E106" s="655"/>
      <c r="F106" s="641"/>
      <c r="G106" s="653"/>
      <c r="H106" s="653"/>
      <c r="I106" s="652"/>
      <c r="J106" s="637"/>
      <c r="K106" s="639"/>
      <c r="L106" s="641"/>
      <c r="M106" s="637"/>
      <c r="N106" s="639"/>
      <c r="O106" s="641"/>
      <c r="P106" s="637"/>
      <c r="Q106" s="639"/>
      <c r="R106" s="641"/>
      <c r="S106" s="637"/>
      <c r="T106" s="639"/>
      <c r="U106" s="8" t="s">
        <v>48</v>
      </c>
      <c r="V106" s="10" t="s">
        <v>32</v>
      </c>
      <c r="W106" s="10"/>
      <c r="X106" s="14"/>
      <c r="Y106" s="14"/>
      <c r="Z106" s="14"/>
      <c r="AA106" s="14"/>
      <c r="AB106" s="683">
        <f t="shared" si="2"/>
        <v>7</v>
      </c>
      <c r="AC106" s="684"/>
      <c r="AD106" s="685"/>
      <c r="AE106" s="675"/>
      <c r="AF106" s="679"/>
      <c r="AG106" s="680"/>
      <c r="AH106" s="61">
        <f t="shared" si="3"/>
        <v>7</v>
      </c>
    </row>
    <row r="107" spans="1:34" ht="13.5" thickBot="1">
      <c r="A107" s="663"/>
      <c r="B107" s="666"/>
      <c r="C107" s="646"/>
      <c r="D107" s="647"/>
      <c r="E107" s="656"/>
      <c r="F107" s="646"/>
      <c r="G107" s="651"/>
      <c r="H107" s="651"/>
      <c r="I107" s="649"/>
      <c r="J107" s="647"/>
      <c r="K107" s="645"/>
      <c r="L107" s="646"/>
      <c r="M107" s="647"/>
      <c r="N107" s="645"/>
      <c r="O107" s="12" t="s">
        <v>48</v>
      </c>
      <c r="P107" s="41" t="s">
        <v>32</v>
      </c>
      <c r="Q107" s="10"/>
      <c r="R107" s="14"/>
      <c r="S107" s="14"/>
      <c r="T107" s="10"/>
      <c r="U107" s="14"/>
      <c r="V107" s="14"/>
      <c r="W107" s="10"/>
      <c r="X107" s="14"/>
      <c r="Y107" s="14"/>
      <c r="Z107" s="14"/>
      <c r="AA107" s="14"/>
      <c r="AB107" s="683">
        <f t="shared" si="2"/>
        <v>32</v>
      </c>
      <c r="AC107" s="684"/>
      <c r="AD107" s="685"/>
      <c r="AE107" s="675"/>
      <c r="AF107" s="679"/>
      <c r="AG107" s="680"/>
      <c r="AH107" s="61">
        <f t="shared" si="3"/>
        <v>32</v>
      </c>
    </row>
    <row r="108" spans="1:34" ht="13.5" thickBot="1">
      <c r="A108" s="664"/>
      <c r="B108" s="667"/>
      <c r="C108" s="46" t="s">
        <v>48</v>
      </c>
      <c r="D108" s="45" t="s">
        <v>32</v>
      </c>
      <c r="E108" s="44"/>
      <c r="F108" s="18"/>
      <c r="G108" s="62"/>
      <c r="H108" s="49"/>
      <c r="I108" s="16"/>
      <c r="J108" s="49"/>
      <c r="K108" s="49"/>
      <c r="L108" s="9"/>
      <c r="M108" s="49"/>
      <c r="N108" s="49"/>
      <c r="O108" s="9"/>
      <c r="P108" s="49"/>
      <c r="Q108" s="49"/>
      <c r="R108" s="9"/>
      <c r="S108" s="49"/>
      <c r="T108" s="49"/>
      <c r="U108" s="9"/>
      <c r="V108" s="49"/>
      <c r="W108" s="49"/>
      <c r="X108" s="9"/>
      <c r="Y108" s="49"/>
      <c r="Z108" s="49"/>
      <c r="AA108" s="9"/>
      <c r="AB108" s="683">
        <f t="shared" si="2"/>
        <v>401</v>
      </c>
      <c r="AC108" s="684"/>
      <c r="AD108" s="685"/>
      <c r="AE108" s="676"/>
      <c r="AF108" s="681"/>
      <c r="AG108" s="682"/>
      <c r="AH108" s="61">
        <f t="shared" si="3"/>
        <v>401</v>
      </c>
    </row>
    <row r="109" spans="28:34" ht="12.75">
      <c r="AB109" s="60">
        <f aca="true" t="shared" si="4" ref="AB109:AG109">SUM(AB78:AB108)</f>
        <v>11317</v>
      </c>
      <c r="AC109" s="60">
        <f t="shared" si="4"/>
        <v>0</v>
      </c>
      <c r="AD109" s="60">
        <f t="shared" si="4"/>
        <v>1005</v>
      </c>
      <c r="AE109" s="60">
        <f t="shared" si="4"/>
        <v>9717</v>
      </c>
      <c r="AF109" s="60">
        <f t="shared" si="4"/>
        <v>312</v>
      </c>
      <c r="AG109" s="60">
        <f t="shared" si="4"/>
        <v>0</v>
      </c>
      <c r="AH109" s="52">
        <f>SUM(AB109:AG109)</f>
        <v>22351</v>
      </c>
    </row>
  </sheetData>
  <sheetProtection/>
  <mergeCells count="366">
    <mergeCell ref="AB108:AD108"/>
    <mergeCell ref="AB101:AD101"/>
    <mergeCell ref="AB103:AD103"/>
    <mergeCell ref="AB104:AD104"/>
    <mergeCell ref="AB105:AD105"/>
    <mergeCell ref="AB107:AD107"/>
    <mergeCell ref="AB98:AD98"/>
    <mergeCell ref="AB99:AD99"/>
    <mergeCell ref="AB100:AD100"/>
    <mergeCell ref="AB96:AD96"/>
    <mergeCell ref="AB97:AD97"/>
    <mergeCell ref="AB106:AD106"/>
    <mergeCell ref="R62:R65"/>
    <mergeCell ref="R67:R68"/>
    <mergeCell ref="S67:S68"/>
    <mergeCell ref="T67:T68"/>
    <mergeCell ref="AB87:AD87"/>
    <mergeCell ref="AB89:AD89"/>
    <mergeCell ref="AB88:AD88"/>
    <mergeCell ref="AB78:AC78"/>
    <mergeCell ref="AB80:AD80"/>
    <mergeCell ref="AB82:AD82"/>
    <mergeCell ref="T69:T70"/>
    <mergeCell ref="V62:V63"/>
    <mergeCell ref="W62:W63"/>
    <mergeCell ref="U64:U65"/>
    <mergeCell ref="V64:V65"/>
    <mergeCell ref="W64:W65"/>
    <mergeCell ref="N67:N71"/>
    <mergeCell ref="O67:O70"/>
    <mergeCell ref="P67:P70"/>
    <mergeCell ref="Q67:Q70"/>
    <mergeCell ref="R69:R70"/>
    <mergeCell ref="S69:S70"/>
    <mergeCell ref="O60:O61"/>
    <mergeCell ref="P60:P61"/>
    <mergeCell ref="Q60:Q61"/>
    <mergeCell ref="O62:O66"/>
    <mergeCell ref="P62:P66"/>
    <mergeCell ref="Q62:Q66"/>
    <mergeCell ref="W55:W56"/>
    <mergeCell ref="U57:U58"/>
    <mergeCell ref="V57:V58"/>
    <mergeCell ref="W57:W58"/>
    <mergeCell ref="U55:U56"/>
    <mergeCell ref="V55:V56"/>
    <mergeCell ref="Y50:Y51"/>
    <mergeCell ref="Z50:Z51"/>
    <mergeCell ref="X52:X53"/>
    <mergeCell ref="Y52:Y53"/>
    <mergeCell ref="Z52:Z53"/>
    <mergeCell ref="U50:U53"/>
    <mergeCell ref="V50:V53"/>
    <mergeCell ref="W50:W53"/>
    <mergeCell ref="X50:X51"/>
    <mergeCell ref="J46:J59"/>
    <mergeCell ref="K46:K59"/>
    <mergeCell ref="L46:L47"/>
    <mergeCell ref="M46:M47"/>
    <mergeCell ref="F46:F71"/>
    <mergeCell ref="G46:G71"/>
    <mergeCell ref="H46:H71"/>
    <mergeCell ref="I46:I59"/>
    <mergeCell ref="G42:G45"/>
    <mergeCell ref="H42:H45"/>
    <mergeCell ref="I42:I43"/>
    <mergeCell ref="J42:J43"/>
    <mergeCell ref="K42:K43"/>
    <mergeCell ref="I44:I45"/>
    <mergeCell ref="J44:J45"/>
    <mergeCell ref="K44:K45"/>
    <mergeCell ref="V38:X41"/>
    <mergeCell ref="Y38:AA41"/>
    <mergeCell ref="AB38:AG38"/>
    <mergeCell ref="AB39:AG39"/>
    <mergeCell ref="A42:A72"/>
    <mergeCell ref="B42:B72"/>
    <mergeCell ref="C42:C71"/>
    <mergeCell ref="D42:D71"/>
    <mergeCell ref="E42:E71"/>
    <mergeCell ref="F42:F45"/>
    <mergeCell ref="A38:C41"/>
    <mergeCell ref="D38:F41"/>
    <mergeCell ref="G38:I41"/>
    <mergeCell ref="J38:L41"/>
    <mergeCell ref="M38:O41"/>
    <mergeCell ref="P38:R41"/>
    <mergeCell ref="J5:J6"/>
    <mergeCell ref="K5:K6"/>
    <mergeCell ref="I7:I8"/>
    <mergeCell ref="J7:J8"/>
    <mergeCell ref="K7:K8"/>
    <mergeCell ref="O18:O22"/>
    <mergeCell ref="I23:I34"/>
    <mergeCell ref="G1:I4"/>
    <mergeCell ref="T32:T33"/>
    <mergeCell ref="M9:M10"/>
    <mergeCell ref="N9:N10"/>
    <mergeCell ref="L11:L22"/>
    <mergeCell ref="M11:M22"/>
    <mergeCell ref="N11:N22"/>
    <mergeCell ref="H5:H8"/>
    <mergeCell ref="I5:I6"/>
    <mergeCell ref="N60:N66"/>
    <mergeCell ref="S1:U4"/>
    <mergeCell ref="M1:O4"/>
    <mergeCell ref="N30:N34"/>
    <mergeCell ref="O30:O33"/>
    <mergeCell ref="P30:P33"/>
    <mergeCell ref="Q30:Q33"/>
    <mergeCell ref="O11:O17"/>
    <mergeCell ref="P11:P17"/>
    <mergeCell ref="S38:U41"/>
    <mergeCell ref="L9:L10"/>
    <mergeCell ref="R50:R54"/>
    <mergeCell ref="O55:O59"/>
    <mergeCell ref="P55:P59"/>
    <mergeCell ref="Q55:Q59"/>
    <mergeCell ref="R55:R58"/>
    <mergeCell ref="N46:N47"/>
    <mergeCell ref="L48:L59"/>
    <mergeCell ref="M48:M59"/>
    <mergeCell ref="N48:N59"/>
    <mergeCell ref="J60:J71"/>
    <mergeCell ref="K60:K71"/>
    <mergeCell ref="L60:L66"/>
    <mergeCell ref="M60:M66"/>
    <mergeCell ref="L67:L71"/>
    <mergeCell ref="M67:M71"/>
    <mergeCell ref="S62:S65"/>
    <mergeCell ref="T62:T65"/>
    <mergeCell ref="U62:U63"/>
    <mergeCell ref="P1:R4"/>
    <mergeCell ref="R32:R33"/>
    <mergeCell ref="I60:I71"/>
    <mergeCell ref="O48:O54"/>
    <mergeCell ref="P48:P54"/>
    <mergeCell ref="Q48:Q54"/>
    <mergeCell ref="R48:R49"/>
    <mergeCell ref="S48:S49"/>
    <mergeCell ref="T48:T49"/>
    <mergeCell ref="S50:S54"/>
    <mergeCell ref="T50:T54"/>
    <mergeCell ref="S55:S58"/>
    <mergeCell ref="T55:T58"/>
    <mergeCell ref="S30:S31"/>
    <mergeCell ref="T30:T31"/>
    <mergeCell ref="U18:U19"/>
    <mergeCell ref="F78:F81"/>
    <mergeCell ref="G78:G81"/>
    <mergeCell ref="H78:H81"/>
    <mergeCell ref="I78:I79"/>
    <mergeCell ref="J78:J79"/>
    <mergeCell ref="H9:H34"/>
    <mergeCell ref="I9:I22"/>
    <mergeCell ref="AB34:AD34"/>
    <mergeCell ref="AE5:AE35"/>
    <mergeCell ref="AB28:AD28"/>
    <mergeCell ref="AB29:AD29"/>
    <mergeCell ref="AB27:AD27"/>
    <mergeCell ref="R25:R28"/>
    <mergeCell ref="S25:S28"/>
    <mergeCell ref="T25:T28"/>
    <mergeCell ref="U25:U26"/>
    <mergeCell ref="R30:R31"/>
    <mergeCell ref="AB26:AD26"/>
    <mergeCell ref="AB31:AD31"/>
    <mergeCell ref="AB32:AD32"/>
    <mergeCell ref="AB33:AD33"/>
    <mergeCell ref="AB14:AD14"/>
    <mergeCell ref="AB15:AD15"/>
    <mergeCell ref="AB17:AD17"/>
    <mergeCell ref="AB18:AD18"/>
    <mergeCell ref="AB23:AD23"/>
    <mergeCell ref="AB1:AG1"/>
    <mergeCell ref="AB2:AG2"/>
    <mergeCell ref="AB5:AC5"/>
    <mergeCell ref="AB6:AD6"/>
    <mergeCell ref="AF5:AG35"/>
    <mergeCell ref="AB8:AD8"/>
    <mergeCell ref="AB9:AD9"/>
    <mergeCell ref="AB10:AD10"/>
    <mergeCell ref="AB24:AD24"/>
    <mergeCell ref="AB35:AD35"/>
    <mergeCell ref="Y1:AA4"/>
    <mergeCell ref="Y13:Y14"/>
    <mergeCell ref="Z13:Z14"/>
    <mergeCell ref="V1:X4"/>
    <mergeCell ref="V13:V16"/>
    <mergeCell ref="W13:W16"/>
    <mergeCell ref="X13:X14"/>
    <mergeCell ref="X15:X16"/>
    <mergeCell ref="Y15:Y16"/>
    <mergeCell ref="Z15:Z16"/>
    <mergeCell ref="AF78:AG108"/>
    <mergeCell ref="AB79:AD79"/>
    <mergeCell ref="AB81:AD81"/>
    <mergeCell ref="AB83:AD83"/>
    <mergeCell ref="AB90:AD90"/>
    <mergeCell ref="AB95:AD95"/>
    <mergeCell ref="AB102:AD102"/>
    <mergeCell ref="AB86:AD86"/>
    <mergeCell ref="AB91:AD91"/>
    <mergeCell ref="AB92:AD92"/>
    <mergeCell ref="J74:L77"/>
    <mergeCell ref="M74:O77"/>
    <mergeCell ref="S74:U77"/>
    <mergeCell ref="V74:X77"/>
    <mergeCell ref="P74:R77"/>
    <mergeCell ref="AE78:AE108"/>
    <mergeCell ref="AB93:AD93"/>
    <mergeCell ref="AB84:AD84"/>
    <mergeCell ref="AB85:AD85"/>
    <mergeCell ref="AB94:AD94"/>
    <mergeCell ref="Y74:AA77"/>
    <mergeCell ref="AB75:AG75"/>
    <mergeCell ref="AB74:AG74"/>
    <mergeCell ref="K78:K79"/>
    <mergeCell ref="R91:R94"/>
    <mergeCell ref="S91:S94"/>
    <mergeCell ref="R84:R85"/>
    <mergeCell ref="T84:T85"/>
    <mergeCell ref="R86:R90"/>
    <mergeCell ref="S86:S90"/>
    <mergeCell ref="M82:M83"/>
    <mergeCell ref="O96:O97"/>
    <mergeCell ref="P96:P97"/>
    <mergeCell ref="Q96:Q97"/>
    <mergeCell ref="Q98:Q102"/>
    <mergeCell ref="R103:R104"/>
    <mergeCell ref="K96:K107"/>
    <mergeCell ref="L96:L102"/>
    <mergeCell ref="S84:S85"/>
    <mergeCell ref="O98:O102"/>
    <mergeCell ref="P98:P102"/>
    <mergeCell ref="P91:P95"/>
    <mergeCell ref="Q91:Q95"/>
    <mergeCell ref="S103:S104"/>
    <mergeCell ref="D74:F77"/>
    <mergeCell ref="G74:I77"/>
    <mergeCell ref="D1:F4"/>
    <mergeCell ref="J1:L4"/>
    <mergeCell ref="N96:N102"/>
    <mergeCell ref="I82:I95"/>
    <mergeCell ref="J82:J95"/>
    <mergeCell ref="K82:K95"/>
    <mergeCell ref="N82:N83"/>
    <mergeCell ref="J96:J107"/>
    <mergeCell ref="I96:I107"/>
    <mergeCell ref="A78:A108"/>
    <mergeCell ref="B78:B108"/>
    <mergeCell ref="E78:E107"/>
    <mergeCell ref="C78:C107"/>
    <mergeCell ref="D78:D107"/>
    <mergeCell ref="I80:I81"/>
    <mergeCell ref="F82:F107"/>
    <mergeCell ref="G82:G107"/>
    <mergeCell ref="H82:H107"/>
    <mergeCell ref="X88:X89"/>
    <mergeCell ref="Y88:Y89"/>
    <mergeCell ref="A1:C4"/>
    <mergeCell ref="A74:C77"/>
    <mergeCell ref="A5:A35"/>
    <mergeCell ref="B5:B35"/>
    <mergeCell ref="C5:C34"/>
    <mergeCell ref="G9:G34"/>
    <mergeCell ref="L84:L95"/>
    <mergeCell ref="L82:L83"/>
    <mergeCell ref="Z88:Z89"/>
    <mergeCell ref="Y86:Y87"/>
    <mergeCell ref="Z86:Z87"/>
    <mergeCell ref="U91:U92"/>
    <mergeCell ref="V91:V92"/>
    <mergeCell ref="W91:W92"/>
    <mergeCell ref="U86:U89"/>
    <mergeCell ref="V86:V89"/>
    <mergeCell ref="W86:W89"/>
    <mergeCell ref="X86:X87"/>
    <mergeCell ref="W93:W94"/>
    <mergeCell ref="T98:T101"/>
    <mergeCell ref="U98:U99"/>
    <mergeCell ref="V98:V99"/>
    <mergeCell ref="U100:U101"/>
    <mergeCell ref="V100:V101"/>
    <mergeCell ref="W98:W99"/>
    <mergeCell ref="W100:W101"/>
    <mergeCell ref="T91:T94"/>
    <mergeCell ref="R105:R106"/>
    <mergeCell ref="M96:M102"/>
    <mergeCell ref="J9:J22"/>
    <mergeCell ref="K9:K22"/>
    <mergeCell ref="U93:U94"/>
    <mergeCell ref="V93:V94"/>
    <mergeCell ref="J80:J81"/>
    <mergeCell ref="K80:K81"/>
    <mergeCell ref="T86:T90"/>
    <mergeCell ref="O91:O95"/>
    <mergeCell ref="O84:O90"/>
    <mergeCell ref="P84:P90"/>
    <mergeCell ref="M84:M95"/>
    <mergeCell ref="N84:N95"/>
    <mergeCell ref="R98:R101"/>
    <mergeCell ref="S98:S101"/>
    <mergeCell ref="Q84:Q90"/>
    <mergeCell ref="L103:L107"/>
    <mergeCell ref="M103:M107"/>
    <mergeCell ref="N103:N107"/>
    <mergeCell ref="O103:O106"/>
    <mergeCell ref="P103:P106"/>
    <mergeCell ref="Q103:Q106"/>
    <mergeCell ref="T13:T17"/>
    <mergeCell ref="Q11:Q17"/>
    <mergeCell ref="S105:S106"/>
    <mergeCell ref="T103:T104"/>
    <mergeCell ref="T105:T106"/>
    <mergeCell ref="D5:D34"/>
    <mergeCell ref="E5:E34"/>
    <mergeCell ref="F5:F8"/>
    <mergeCell ref="G5:G8"/>
    <mergeCell ref="F9:F34"/>
    <mergeCell ref="P18:P22"/>
    <mergeCell ref="Q18:Q22"/>
    <mergeCell ref="R18:R21"/>
    <mergeCell ref="S18:S21"/>
    <mergeCell ref="T18:T21"/>
    <mergeCell ref="R11:R12"/>
    <mergeCell ref="S11:S12"/>
    <mergeCell ref="T11:T12"/>
    <mergeCell ref="R13:R17"/>
    <mergeCell ref="S13:S17"/>
    <mergeCell ref="P25:P29"/>
    <mergeCell ref="Q25:Q29"/>
    <mergeCell ref="J23:J34"/>
    <mergeCell ref="K23:K34"/>
    <mergeCell ref="L23:L29"/>
    <mergeCell ref="M23:M29"/>
    <mergeCell ref="L30:L34"/>
    <mergeCell ref="M30:M34"/>
    <mergeCell ref="AB22:AD22"/>
    <mergeCell ref="V25:V26"/>
    <mergeCell ref="W25:W26"/>
    <mergeCell ref="U27:U28"/>
    <mergeCell ref="V27:V28"/>
    <mergeCell ref="N23:N29"/>
    <mergeCell ref="O23:O24"/>
    <mergeCell ref="P23:P24"/>
    <mergeCell ref="Q23:Q24"/>
    <mergeCell ref="O25:O29"/>
    <mergeCell ref="W27:W28"/>
    <mergeCell ref="S32:S33"/>
    <mergeCell ref="AB30:AD30"/>
    <mergeCell ref="AB19:AD19"/>
    <mergeCell ref="AB25:AD25"/>
    <mergeCell ref="AB11:AD11"/>
    <mergeCell ref="AB12:AD12"/>
    <mergeCell ref="AB13:AD13"/>
    <mergeCell ref="AB16:AD16"/>
    <mergeCell ref="AB21:AD21"/>
    <mergeCell ref="V18:V19"/>
    <mergeCell ref="W18:W19"/>
    <mergeCell ref="U20:U21"/>
    <mergeCell ref="V20:V21"/>
    <mergeCell ref="W20:W21"/>
    <mergeCell ref="AB7:AD7"/>
    <mergeCell ref="U13:U16"/>
    <mergeCell ref="AB20:AD20"/>
  </mergeCells>
  <printOptions horizontalCentered="1" verticalCentered="1"/>
  <pageMargins left="0.2362204724409449" right="0.15748031496062992" top="0.3" bottom="0.15748031496062992" header="0.15748031496062992" footer="0"/>
  <pageSetup fitToHeight="2" horizontalDpi="600" verticalDpi="600" orientation="landscape" paperSize="9" scale="51" r:id="rId1"/>
  <headerFooter alignWithMargins="0">
    <oddHeader>&amp;C&amp;"Arial,Bold"&amp;12PCMAS DE00</oddHeader>
  </headerFooter>
</worksheet>
</file>

<file path=xl/worksheets/sheet4.xml><?xml version="1.0" encoding="utf-8"?>
<worksheet xmlns="http://schemas.openxmlformats.org/spreadsheetml/2006/main" xmlns:r="http://schemas.openxmlformats.org/officeDocument/2006/relationships">
  <dimension ref="A1:J15"/>
  <sheetViews>
    <sheetView zoomScale="75" zoomScaleNormal="75" zoomScalePageLayoutView="0" workbookViewId="0" topLeftCell="A3">
      <selection activeCell="A3" sqref="A3"/>
    </sheetView>
  </sheetViews>
  <sheetFormatPr defaultColWidth="9.140625" defaultRowHeight="12.75"/>
  <cols>
    <col min="3" max="3" width="21.421875" style="0" customWidth="1"/>
  </cols>
  <sheetData>
    <row r="1" ht="12.75">
      <c r="A1" t="s">
        <v>67</v>
      </c>
    </row>
    <row r="2" ht="13.5" customHeight="1" thickBot="1">
      <c r="B2" t="s">
        <v>69</v>
      </c>
    </row>
    <row r="3" spans="2:10" ht="38.25" customHeight="1" thickBot="1">
      <c r="B3" s="86"/>
      <c r="C3" s="86"/>
      <c r="D3" s="699" t="s">
        <v>96</v>
      </c>
      <c r="E3" s="700"/>
      <c r="F3" s="700"/>
      <c r="G3" s="700"/>
      <c r="H3" s="700"/>
      <c r="I3" s="700"/>
      <c r="J3" s="701"/>
    </row>
    <row r="4" spans="2:10" ht="19.5" customHeight="1" thickBot="1">
      <c r="B4" s="100" t="s">
        <v>78</v>
      </c>
      <c r="C4" s="101" t="s">
        <v>79</v>
      </c>
      <c r="D4" s="102">
        <v>-2</v>
      </c>
      <c r="E4" s="85">
        <v>-1</v>
      </c>
      <c r="F4" s="85">
        <v>1</v>
      </c>
      <c r="G4" s="85">
        <v>3</v>
      </c>
      <c r="H4" s="85">
        <v>4</v>
      </c>
      <c r="I4" s="85">
        <v>6</v>
      </c>
      <c r="J4" s="103">
        <v>8</v>
      </c>
    </row>
    <row r="5" spans="2:10" ht="39.75" customHeight="1">
      <c r="B5" s="95" t="s">
        <v>68</v>
      </c>
      <c r="C5" s="104" t="s">
        <v>70</v>
      </c>
      <c r="D5" s="89" t="s">
        <v>75</v>
      </c>
      <c r="E5" s="702"/>
      <c r="F5" s="90" t="s">
        <v>3</v>
      </c>
      <c r="G5" s="702"/>
      <c r="H5" s="702"/>
      <c r="I5" s="702"/>
      <c r="J5" s="91" t="s">
        <v>91</v>
      </c>
    </row>
    <row r="6" spans="2:10" ht="60" customHeight="1">
      <c r="B6" s="96" t="s">
        <v>80</v>
      </c>
      <c r="C6" s="64" t="s">
        <v>71</v>
      </c>
      <c r="D6" s="92" t="s">
        <v>75</v>
      </c>
      <c r="E6" s="703"/>
      <c r="F6" s="87" t="s">
        <v>3</v>
      </c>
      <c r="G6" s="703"/>
      <c r="H6" s="703"/>
      <c r="I6" s="703"/>
      <c r="J6" s="93" t="s">
        <v>91</v>
      </c>
    </row>
    <row r="7" spans="2:10" ht="39.75" customHeight="1">
      <c r="B7" s="96" t="s">
        <v>81</v>
      </c>
      <c r="C7" s="64" t="s">
        <v>90</v>
      </c>
      <c r="D7" s="92" t="s">
        <v>75</v>
      </c>
      <c r="E7" s="703"/>
      <c r="F7" s="87" t="s">
        <v>3</v>
      </c>
      <c r="G7" s="703"/>
      <c r="H7" s="703"/>
      <c r="I7" s="705"/>
      <c r="J7" s="695"/>
    </row>
    <row r="8" spans="2:10" ht="39.75" customHeight="1">
      <c r="B8" s="96" t="s">
        <v>82</v>
      </c>
      <c r="C8" s="64" t="s">
        <v>72</v>
      </c>
      <c r="D8" s="92" t="s">
        <v>75</v>
      </c>
      <c r="E8" s="703"/>
      <c r="F8" s="87" t="s">
        <v>3</v>
      </c>
      <c r="G8" s="703"/>
      <c r="H8" s="703"/>
      <c r="I8" s="705"/>
      <c r="J8" s="695"/>
    </row>
    <row r="9" spans="2:10" ht="39.75" customHeight="1">
      <c r="B9" s="96" t="s">
        <v>83</v>
      </c>
      <c r="C9" s="64" t="s">
        <v>77</v>
      </c>
      <c r="D9" s="92" t="s">
        <v>75</v>
      </c>
      <c r="E9" s="703"/>
      <c r="F9" s="87" t="s">
        <v>3</v>
      </c>
      <c r="G9" s="703"/>
      <c r="H9" s="703"/>
      <c r="I9" s="705"/>
      <c r="J9" s="695"/>
    </row>
    <row r="10" spans="2:10" ht="39.75" customHeight="1">
      <c r="B10" s="96" t="s">
        <v>84</v>
      </c>
      <c r="C10" s="64" t="s">
        <v>73</v>
      </c>
      <c r="D10" s="92" t="s">
        <v>75</v>
      </c>
      <c r="E10" s="703"/>
      <c r="F10" s="87" t="s">
        <v>3</v>
      </c>
      <c r="G10" s="703"/>
      <c r="H10" s="703"/>
      <c r="I10" s="705"/>
      <c r="J10" s="695"/>
    </row>
    <row r="11" spans="2:10" ht="39.75" customHeight="1">
      <c r="B11" s="96" t="s">
        <v>85</v>
      </c>
      <c r="C11" s="64" t="s">
        <v>76</v>
      </c>
      <c r="D11" s="92" t="s">
        <v>75</v>
      </c>
      <c r="E11" s="703"/>
      <c r="F11" s="87" t="s">
        <v>3</v>
      </c>
      <c r="G11" s="703"/>
      <c r="H11" s="703"/>
      <c r="I11" s="705"/>
      <c r="J11" s="695"/>
    </row>
    <row r="12" spans="2:10" ht="39.75" customHeight="1">
      <c r="B12" s="96" t="s">
        <v>86</v>
      </c>
      <c r="C12" s="64" t="s">
        <v>74</v>
      </c>
      <c r="D12" s="92" t="s">
        <v>75</v>
      </c>
      <c r="E12" s="703"/>
      <c r="F12" s="87" t="s">
        <v>3</v>
      </c>
      <c r="G12" s="703"/>
      <c r="H12" s="703"/>
      <c r="I12" s="705"/>
      <c r="J12" s="695"/>
    </row>
    <row r="13" spans="2:10" ht="39.75" customHeight="1">
      <c r="B13" s="96" t="s">
        <v>87</v>
      </c>
      <c r="C13" s="64" t="s">
        <v>92</v>
      </c>
      <c r="D13" s="92" t="s">
        <v>75</v>
      </c>
      <c r="E13" s="704"/>
      <c r="F13" s="87" t="s">
        <v>3</v>
      </c>
      <c r="G13" s="704"/>
      <c r="H13" s="704"/>
      <c r="I13" s="706"/>
      <c r="J13" s="696"/>
    </row>
    <row r="14" spans="2:10" ht="39.75" customHeight="1">
      <c r="B14" s="96" t="s">
        <v>89</v>
      </c>
      <c r="C14" s="64" t="s">
        <v>93</v>
      </c>
      <c r="D14" s="98" t="s">
        <v>75</v>
      </c>
      <c r="E14" s="99"/>
      <c r="F14" s="88" t="s">
        <v>3</v>
      </c>
      <c r="G14" s="697"/>
      <c r="H14" s="697"/>
      <c r="I14" s="697"/>
      <c r="J14" s="698"/>
    </row>
    <row r="15" spans="2:10" ht="39.75" customHeight="1" thickBot="1">
      <c r="B15" s="97" t="s">
        <v>88</v>
      </c>
      <c r="C15" s="18" t="s">
        <v>66</v>
      </c>
      <c r="D15" s="94" t="s">
        <v>75</v>
      </c>
      <c r="E15" s="105" t="s">
        <v>97</v>
      </c>
      <c r="F15" s="105" t="s">
        <v>94</v>
      </c>
      <c r="G15" s="105" t="s">
        <v>95</v>
      </c>
      <c r="H15" s="105" t="s">
        <v>6</v>
      </c>
      <c r="I15" s="105" t="s">
        <v>62</v>
      </c>
      <c r="J15" s="106" t="s">
        <v>98</v>
      </c>
    </row>
    <row r="16" ht="39.75" customHeight="1"/>
    <row r="17" ht="39.75" customHeight="1"/>
    <row r="18" ht="39.75" customHeight="1"/>
    <row r="19" ht="39.75" customHeight="1"/>
    <row r="20" ht="39.75" customHeight="1"/>
    <row r="21" ht="39.75" customHeight="1"/>
  </sheetData>
  <sheetProtection/>
  <mergeCells count="5">
    <mergeCell ref="J7:J13"/>
    <mergeCell ref="G14:J14"/>
    <mergeCell ref="D3:J3"/>
    <mergeCell ref="E5:E13"/>
    <mergeCell ref="G5:I1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L87"/>
  <sheetViews>
    <sheetView showGridLines="0" tabSelected="1" view="pageBreakPreview" zoomScale="60" zoomScaleNormal="75" zoomScalePageLayoutView="0" workbookViewId="0" topLeftCell="A1">
      <selection activeCell="AH73" sqref="AH73"/>
    </sheetView>
  </sheetViews>
  <sheetFormatPr defaultColWidth="9.140625" defaultRowHeight="12.75"/>
  <cols>
    <col min="1" max="1" width="4.8515625" style="0" customWidth="1"/>
    <col min="2" max="5" width="3.28125" style="0" customWidth="1"/>
    <col min="6" max="6" width="5.140625" style="0" customWidth="1"/>
    <col min="7" max="7" width="3.28125" style="0" customWidth="1"/>
    <col min="8" max="10" width="3.00390625" style="0" customWidth="1"/>
    <col min="11" max="11" width="2.7109375" style="0" customWidth="1"/>
    <col min="12" max="15" width="4.421875" style="0" customWidth="1"/>
    <col min="16" max="16" width="3.28125" style="0" customWidth="1"/>
    <col min="17" max="17" width="3.57421875" style="0" customWidth="1"/>
    <col min="18" max="18" width="4.7109375" style="0" customWidth="1"/>
    <col min="19" max="19" width="3.28125" style="0" customWidth="1"/>
    <col min="20" max="20" width="19.421875" style="0" customWidth="1"/>
    <col min="21" max="21" width="10.28125" style="0" customWidth="1"/>
    <col min="22" max="22" width="14.140625" style="0" customWidth="1"/>
    <col min="23" max="23" width="14.7109375" style="0" customWidth="1"/>
    <col min="24" max="24" width="15.140625" style="0" customWidth="1"/>
    <col min="25" max="25" width="14.00390625" style="0" customWidth="1"/>
    <col min="26" max="26" width="15.57421875" style="0" customWidth="1"/>
    <col min="27" max="27" width="13.421875" style="0" customWidth="1"/>
    <col min="28" max="28" width="14.7109375" style="0" customWidth="1"/>
    <col min="29" max="29" width="12.421875" style="0" customWidth="1"/>
    <col min="30" max="30" width="11.28125" style="0" customWidth="1"/>
  </cols>
  <sheetData>
    <row r="1" spans="1:16" ht="12.75">
      <c r="A1" s="68" t="s">
        <v>400</v>
      </c>
      <c r="I1" s="84"/>
      <c r="J1" s="83"/>
      <c r="K1" s="84"/>
      <c r="L1" s="133"/>
      <c r="M1" s="84"/>
      <c r="N1" s="84"/>
      <c r="O1" s="134"/>
      <c r="P1" s="110"/>
    </row>
    <row r="2" spans="1:16" ht="12.75">
      <c r="A2" t="s">
        <v>201</v>
      </c>
      <c r="I2" s="2"/>
      <c r="J2" s="17"/>
      <c r="K2" s="2"/>
      <c r="L2" s="73"/>
      <c r="N2" s="2"/>
      <c r="O2" s="4"/>
      <c r="P2" s="5"/>
    </row>
    <row r="3" spans="8:15" ht="12.75">
      <c r="H3" s="2"/>
      <c r="I3" s="17"/>
      <c r="J3" s="2"/>
      <c r="K3" s="73"/>
      <c r="M3" s="2"/>
      <c r="N3" s="4"/>
      <c r="O3" s="5"/>
    </row>
    <row r="4" spans="8:31" ht="12.75">
      <c r="H4" s="2"/>
      <c r="I4" s="58"/>
      <c r="J4" s="59"/>
      <c r="K4" s="59"/>
      <c r="L4" s="59"/>
      <c r="M4" s="59"/>
      <c r="N4" s="59"/>
      <c r="O4" s="59"/>
      <c r="P4" s="59"/>
      <c r="Q4" s="59"/>
      <c r="R4" s="59"/>
      <c r="S4" s="17"/>
      <c r="T4" s="17"/>
      <c r="U4" s="2"/>
      <c r="V4" s="73"/>
      <c r="X4" s="2"/>
      <c r="Y4" s="2"/>
      <c r="Z4" s="4"/>
      <c r="AA4" s="4"/>
      <c r="AB4" s="4"/>
      <c r="AC4" s="4"/>
      <c r="AD4" s="4"/>
      <c r="AE4" s="4"/>
    </row>
    <row r="5" spans="1:31" s="72" customFormat="1" ht="12.75">
      <c r="A5" s="69">
        <v>-1</v>
      </c>
      <c r="C5" s="69" t="s">
        <v>63</v>
      </c>
      <c r="D5" s="70"/>
      <c r="E5" s="70"/>
      <c r="F5" s="70"/>
      <c r="G5" s="70"/>
      <c r="H5" s="81"/>
      <c r="U5" s="381">
        <f>SUM(AE71:AE84)</f>
        <v>19007</v>
      </c>
      <c r="V5" s="381">
        <f>U5</f>
        <v>19007</v>
      </c>
      <c r="W5" s="381">
        <f>V5</f>
        <v>19007</v>
      </c>
      <c r="X5" s="382">
        <f>W5</f>
        <v>19007</v>
      </c>
      <c r="Y5" s="178"/>
      <c r="Z5" s="149" t="s">
        <v>65</v>
      </c>
      <c r="AA5" s="315">
        <f>W6/X6</f>
        <v>0.415028304012939</v>
      </c>
      <c r="AB5" s="149"/>
      <c r="AC5" s="149"/>
      <c r="AD5" s="149"/>
      <c r="AE5" s="149"/>
    </row>
    <row r="6" spans="1:64" s="81" customFormat="1" ht="12.75">
      <c r="A6" s="65">
        <v>111</v>
      </c>
      <c r="C6" s="82" t="s">
        <v>368</v>
      </c>
      <c r="T6" s="65"/>
      <c r="U6" s="481">
        <f>SUM(V71:V72)</f>
        <v>28111</v>
      </c>
      <c r="V6" s="801">
        <f>SUM(U6:U10)</f>
        <v>30877</v>
      </c>
      <c r="W6" s="801">
        <f>SUM(V6:V13)</f>
        <v>31306</v>
      </c>
      <c r="X6" s="807">
        <f>SUM(W6:W19)</f>
        <v>75431</v>
      </c>
      <c r="Y6" s="147"/>
      <c r="Z6" s="149"/>
      <c r="AA6" s="149"/>
      <c r="AB6" s="149"/>
      <c r="AC6" s="149"/>
      <c r="AD6" s="149"/>
      <c r="AE6" s="149"/>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row>
    <row r="7" spans="1:64" s="81" customFormat="1" ht="12.75">
      <c r="A7" s="65">
        <v>112</v>
      </c>
      <c r="C7" s="82" t="s">
        <v>369</v>
      </c>
      <c r="T7" s="65"/>
      <c r="U7" s="346">
        <f>SUM(W71:W71)</f>
        <v>463</v>
      </c>
      <c r="V7" s="802"/>
      <c r="W7" s="802"/>
      <c r="X7" s="808"/>
      <c r="Y7" s="147"/>
      <c r="Z7" s="149"/>
      <c r="AA7" s="149"/>
      <c r="AB7" s="149"/>
      <c r="AC7" s="149"/>
      <c r="AD7" s="149"/>
      <c r="AE7" s="149"/>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row>
    <row r="8" spans="1:64" s="81" customFormat="1" ht="12.75">
      <c r="A8" s="65">
        <v>113</v>
      </c>
      <c r="C8" s="82" t="s">
        <v>370</v>
      </c>
      <c r="T8" s="65"/>
      <c r="U8" s="346">
        <f>SUM(X71:X71)</f>
        <v>1533</v>
      </c>
      <c r="V8" s="802"/>
      <c r="W8" s="802"/>
      <c r="X8" s="808"/>
      <c r="Y8" s="147"/>
      <c r="Z8" s="149"/>
      <c r="AA8" s="149"/>
      <c r="AB8" s="149"/>
      <c r="AC8" s="149"/>
      <c r="AD8" s="149"/>
      <c r="AE8" s="149"/>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row>
    <row r="9" spans="1:64" s="81" customFormat="1" ht="12.75">
      <c r="A9" s="65">
        <v>114</v>
      </c>
      <c r="C9" s="82" t="s">
        <v>372</v>
      </c>
      <c r="T9" s="65"/>
      <c r="U9" s="346">
        <f>SUM(AB71:AB72)</f>
        <v>442</v>
      </c>
      <c r="V9" s="802"/>
      <c r="W9" s="802"/>
      <c r="X9" s="808"/>
      <c r="Y9" s="147"/>
      <c r="Z9" s="149"/>
      <c r="AA9" s="149"/>
      <c r="AB9" s="149"/>
      <c r="AC9" s="149"/>
      <c r="AD9" s="149"/>
      <c r="AE9" s="149"/>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row>
    <row r="10" spans="1:64" s="81" customFormat="1" ht="12.75">
      <c r="A10" s="65">
        <v>119</v>
      </c>
      <c r="C10" s="82" t="s">
        <v>371</v>
      </c>
      <c r="T10" s="65"/>
      <c r="U10" s="482">
        <f>SUM(Y71:Y71)</f>
        <v>328</v>
      </c>
      <c r="V10" s="803"/>
      <c r="W10" s="802"/>
      <c r="X10" s="808"/>
      <c r="Y10" s="147"/>
      <c r="Z10" s="149"/>
      <c r="AA10" s="149"/>
      <c r="AB10" s="149"/>
      <c r="AC10" s="149"/>
      <c r="AD10" s="149"/>
      <c r="AE10" s="149"/>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s="81" customFormat="1" ht="12.75">
      <c r="A11" s="65">
        <v>141</v>
      </c>
      <c r="C11" s="82" t="s">
        <v>373</v>
      </c>
      <c r="T11" s="65"/>
      <c r="U11" s="481">
        <f>SUM(AD71:AD71)</f>
        <v>24</v>
      </c>
      <c r="V11" s="801">
        <f>SUM(U11:U12)</f>
        <v>267</v>
      </c>
      <c r="W11" s="802"/>
      <c r="X11" s="808"/>
      <c r="Y11" s="147"/>
      <c r="Z11" s="149"/>
      <c r="AA11" s="149"/>
      <c r="AB11" s="149"/>
      <c r="AC11" s="149"/>
      <c r="AD11" s="149"/>
      <c r="AE11" s="149"/>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s="81" customFormat="1" ht="12.75">
      <c r="A12" s="65">
        <v>142</v>
      </c>
      <c r="C12" s="82" t="s">
        <v>378</v>
      </c>
      <c r="T12" s="65"/>
      <c r="U12" s="482">
        <f>SUM(AC71:AC71)</f>
        <v>243</v>
      </c>
      <c r="V12" s="803"/>
      <c r="W12" s="802"/>
      <c r="X12" s="808"/>
      <c r="Y12" s="147"/>
      <c r="Z12" s="149"/>
      <c r="AA12" s="149"/>
      <c r="AB12" s="149"/>
      <c r="AC12" s="149"/>
      <c r="AD12" s="149"/>
      <c r="AE12" s="149"/>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row>
    <row r="13" spans="1:64" s="81" customFormat="1" ht="12.75">
      <c r="A13" s="65">
        <v>181</v>
      </c>
      <c r="C13" s="82" t="s">
        <v>392</v>
      </c>
      <c r="T13" s="65"/>
      <c r="U13" s="390">
        <f>SUM(U71:U72)</f>
        <v>162</v>
      </c>
      <c r="V13" s="346">
        <f>U13</f>
        <v>162</v>
      </c>
      <c r="W13" s="803"/>
      <c r="X13" s="808"/>
      <c r="Y13" s="147"/>
      <c r="Z13" s="149"/>
      <c r="AA13" s="149"/>
      <c r="AB13" s="149"/>
      <c r="AC13" s="149"/>
      <c r="AD13" s="149"/>
      <c r="AE13" s="149"/>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row>
    <row r="14" spans="1:64" s="81" customFormat="1" ht="12.75">
      <c r="A14" s="65">
        <v>211</v>
      </c>
      <c r="C14" s="82" t="s">
        <v>374</v>
      </c>
      <c r="T14" s="65"/>
      <c r="U14" s="486">
        <f>SUM(W81:X81,AC81:AD81,Y72:Y84,Z71:AA84)</f>
        <v>16619</v>
      </c>
      <c r="V14" s="732">
        <f>SUM(U14:U19)</f>
        <v>44125</v>
      </c>
      <c r="W14" s="732">
        <f>SUM(V14:V19)</f>
        <v>44125</v>
      </c>
      <c r="X14" s="808"/>
      <c r="Y14" s="147"/>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row>
    <row r="15" spans="1:64" s="81" customFormat="1" ht="12.75">
      <c r="A15" s="65">
        <v>221</v>
      </c>
      <c r="C15" s="82" t="s">
        <v>375</v>
      </c>
      <c r="T15" s="65"/>
      <c r="U15" s="487">
        <f>SUM(V73,W72:X73,AB73,AC72:AD73,W76:X76,AC76:AD76,W79:X79,AC79:AD79,U73)</f>
        <v>15962</v>
      </c>
      <c r="V15" s="733"/>
      <c r="W15" s="733"/>
      <c r="X15" s="808"/>
      <c r="Y15" s="147"/>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row>
    <row r="16" spans="1:31" s="72" customFormat="1" ht="12.75">
      <c r="A16" s="82">
        <v>230</v>
      </c>
      <c r="C16" s="82" t="s">
        <v>346</v>
      </c>
      <c r="D16" s="81"/>
      <c r="E16" s="81"/>
      <c r="F16" s="81"/>
      <c r="G16" s="81"/>
      <c r="H16" s="81"/>
      <c r="I16" s="81"/>
      <c r="J16" s="81"/>
      <c r="K16" s="81"/>
      <c r="L16" s="81"/>
      <c r="M16" s="81"/>
      <c r="N16" s="81"/>
      <c r="O16" s="81"/>
      <c r="P16" s="81"/>
      <c r="Q16" s="81"/>
      <c r="R16" s="81"/>
      <c r="S16" s="81"/>
      <c r="T16" s="82"/>
      <c r="U16" s="487">
        <f>SUM(W80:X80,AC80:AD80)</f>
        <v>1104</v>
      </c>
      <c r="V16" s="733"/>
      <c r="W16" s="733"/>
      <c r="X16" s="808"/>
      <c r="Y16" s="147"/>
      <c r="Z16" s="129"/>
      <c r="AA16" s="129"/>
      <c r="AB16" s="129"/>
      <c r="AC16" s="129"/>
      <c r="AD16" s="129"/>
      <c r="AE16" s="129"/>
    </row>
    <row r="17" spans="1:31" s="72" customFormat="1" ht="12.75">
      <c r="A17" s="82">
        <v>241</v>
      </c>
      <c r="C17" s="82" t="s">
        <v>347</v>
      </c>
      <c r="D17" s="81"/>
      <c r="E17" s="81"/>
      <c r="F17" s="81"/>
      <c r="G17" s="81"/>
      <c r="H17" s="81"/>
      <c r="I17" s="81"/>
      <c r="J17" s="81"/>
      <c r="K17" s="81"/>
      <c r="L17" s="81"/>
      <c r="M17" s="81"/>
      <c r="N17" s="81"/>
      <c r="O17" s="81"/>
      <c r="P17" s="81"/>
      <c r="Q17" s="81"/>
      <c r="R17" s="81"/>
      <c r="S17" s="81"/>
      <c r="T17" s="82"/>
      <c r="U17" s="487">
        <f>SUM(W82:X82,AC82:AD82)</f>
        <v>1525</v>
      </c>
      <c r="V17" s="733"/>
      <c r="W17" s="733"/>
      <c r="X17" s="808"/>
      <c r="Y17" s="147"/>
      <c r="Z17" s="129"/>
      <c r="AA17" s="129"/>
      <c r="AB17" s="129"/>
      <c r="AC17" s="129"/>
      <c r="AD17" s="129"/>
      <c r="AE17" s="129"/>
    </row>
    <row r="18" spans="1:31" s="72" customFormat="1" ht="12.75">
      <c r="A18" s="82">
        <v>271</v>
      </c>
      <c r="C18" s="82" t="s">
        <v>381</v>
      </c>
      <c r="D18" s="81"/>
      <c r="E18" s="81"/>
      <c r="F18" s="81"/>
      <c r="G18" s="81"/>
      <c r="H18" s="81"/>
      <c r="I18" s="81"/>
      <c r="J18" s="81"/>
      <c r="K18" s="81"/>
      <c r="L18" s="81"/>
      <c r="M18" s="81"/>
      <c r="N18" s="81"/>
      <c r="O18" s="81"/>
      <c r="P18" s="81"/>
      <c r="Q18" s="81"/>
      <c r="R18" s="81"/>
      <c r="S18" s="81"/>
      <c r="T18" s="82"/>
      <c r="U18" s="487">
        <f>SUM(W77:X78,AC77:AD78)</f>
        <v>6387</v>
      </c>
      <c r="V18" s="733"/>
      <c r="W18" s="733"/>
      <c r="X18" s="808"/>
      <c r="Y18" s="147"/>
      <c r="Z18" s="129"/>
      <c r="AA18" s="129"/>
      <c r="AB18" s="129"/>
      <c r="AC18" s="129"/>
      <c r="AD18" s="129"/>
      <c r="AE18" s="129"/>
    </row>
    <row r="19" spans="1:31" s="72" customFormat="1" ht="12.75">
      <c r="A19" s="82">
        <v>299</v>
      </c>
      <c r="C19" s="82" t="s">
        <v>357</v>
      </c>
      <c r="D19" s="81"/>
      <c r="E19" s="81"/>
      <c r="F19" s="81"/>
      <c r="G19" s="81"/>
      <c r="H19" s="81"/>
      <c r="I19" s="81"/>
      <c r="J19" s="81"/>
      <c r="K19" s="81"/>
      <c r="L19" s="81"/>
      <c r="M19" s="81"/>
      <c r="N19" s="81"/>
      <c r="O19" s="81"/>
      <c r="P19" s="81"/>
      <c r="Q19" s="81"/>
      <c r="R19" s="81"/>
      <c r="S19" s="81"/>
      <c r="T19" s="82"/>
      <c r="U19" s="513">
        <f>SUM(W83:X83,AC83:AD83)</f>
        <v>2528</v>
      </c>
      <c r="V19" s="734"/>
      <c r="W19" s="734"/>
      <c r="X19" s="809"/>
      <c r="Y19" s="147"/>
      <c r="Z19" s="129"/>
      <c r="AA19" s="129"/>
      <c r="AB19" s="129"/>
      <c r="AC19" s="129"/>
      <c r="AD19" s="129"/>
      <c r="AE19" s="129"/>
    </row>
    <row r="20" spans="1:31" s="72" customFormat="1" ht="12.75">
      <c r="A20" s="82">
        <v>991</v>
      </c>
      <c r="C20" s="82" t="s">
        <v>379</v>
      </c>
      <c r="D20" s="81"/>
      <c r="E20" s="81"/>
      <c r="F20" s="81"/>
      <c r="G20" s="81"/>
      <c r="H20" s="81"/>
      <c r="I20" s="81"/>
      <c r="J20" s="81"/>
      <c r="K20" s="81"/>
      <c r="L20" s="81"/>
      <c r="M20" s="81"/>
      <c r="N20" s="81"/>
      <c r="O20" s="81"/>
      <c r="P20" s="81"/>
      <c r="Q20" s="81"/>
      <c r="R20" s="81"/>
      <c r="S20" s="81"/>
      <c r="T20" s="82"/>
      <c r="U20" s="514">
        <f>SUM(V74:X74,AB74:AD74,U74:U74)</f>
        <v>4514</v>
      </c>
      <c r="V20" s="735">
        <f>SUM(U20:U22)</f>
        <v>4565</v>
      </c>
      <c r="W20" s="735">
        <f>SUM(U20:U22)</f>
        <v>4565</v>
      </c>
      <c r="X20" s="735">
        <f>SUM(W20:W22)</f>
        <v>4565</v>
      </c>
      <c r="Y20" s="147"/>
      <c r="Z20" s="129"/>
      <c r="AA20" s="129"/>
      <c r="AB20" s="129"/>
      <c r="AC20" s="129"/>
      <c r="AD20" s="129"/>
      <c r="AE20" s="129"/>
    </row>
    <row r="21" spans="1:31" s="72" customFormat="1" ht="12.75">
      <c r="A21" s="82">
        <v>992</v>
      </c>
      <c r="C21" s="82" t="s">
        <v>402</v>
      </c>
      <c r="D21" s="81"/>
      <c r="E21" s="81"/>
      <c r="F21" s="81"/>
      <c r="G21" s="81"/>
      <c r="H21" s="81"/>
      <c r="I21" s="81"/>
      <c r="J21" s="81"/>
      <c r="K21" s="81"/>
      <c r="L21" s="81"/>
      <c r="M21" s="81"/>
      <c r="N21" s="81"/>
      <c r="O21" s="81"/>
      <c r="P21" s="81"/>
      <c r="Q21" s="81"/>
      <c r="R21" s="81"/>
      <c r="S21" s="81"/>
      <c r="T21" s="82"/>
      <c r="U21" s="515">
        <f>SUM(U75:X75,AB75:AD75)</f>
        <v>1</v>
      </c>
      <c r="V21" s="736"/>
      <c r="W21" s="736"/>
      <c r="X21" s="736"/>
      <c r="Y21" s="147"/>
      <c r="Z21" s="129"/>
      <c r="AA21" s="129"/>
      <c r="AB21" s="129"/>
      <c r="AC21" s="129"/>
      <c r="AD21" s="129"/>
      <c r="AE21" s="129"/>
    </row>
    <row r="22" spans="1:31" s="72" customFormat="1" ht="12.75">
      <c r="A22" s="82">
        <v>999</v>
      </c>
      <c r="C22" s="82" t="s">
        <v>380</v>
      </c>
      <c r="D22" s="81"/>
      <c r="E22" s="81"/>
      <c r="F22" s="81"/>
      <c r="G22" s="81"/>
      <c r="H22" s="81"/>
      <c r="I22" s="81"/>
      <c r="J22" s="81"/>
      <c r="K22" s="81"/>
      <c r="L22" s="81"/>
      <c r="M22" s="81"/>
      <c r="N22" s="81"/>
      <c r="O22" s="81"/>
      <c r="P22" s="81"/>
      <c r="Q22" s="81"/>
      <c r="R22" s="81"/>
      <c r="S22" s="81"/>
      <c r="T22" s="82"/>
      <c r="U22" s="389">
        <f>SUM(V76:V83,AB76:AB83)</f>
        <v>50</v>
      </c>
      <c r="V22" s="737"/>
      <c r="W22" s="737"/>
      <c r="X22" s="737"/>
      <c r="Y22" s="147"/>
      <c r="Z22" s="129"/>
      <c r="AA22" s="129"/>
      <c r="AB22" s="129"/>
      <c r="AC22" s="129"/>
      <c r="AD22" s="129"/>
      <c r="AE22" s="129"/>
    </row>
    <row r="23" spans="1:31" s="72" customFormat="1" ht="12.75">
      <c r="A23" s="386" t="s">
        <v>5</v>
      </c>
      <c r="C23" s="82" t="s">
        <v>64</v>
      </c>
      <c r="D23" s="81"/>
      <c r="E23" s="81"/>
      <c r="F23" s="81"/>
      <c r="G23" s="81"/>
      <c r="H23" s="81"/>
      <c r="I23" s="81"/>
      <c r="J23" s="81"/>
      <c r="K23" s="81"/>
      <c r="L23" s="81"/>
      <c r="M23" s="81"/>
      <c r="N23" s="81"/>
      <c r="O23" s="81"/>
      <c r="P23" s="81"/>
      <c r="Q23" s="81"/>
      <c r="R23" s="81"/>
      <c r="S23" s="81"/>
      <c r="T23" s="81"/>
      <c r="U23" s="387">
        <f>SUM(V84:X84,AB84:AD84)</f>
        <v>35</v>
      </c>
      <c r="V23" s="387">
        <f>U23</f>
        <v>35</v>
      </c>
      <c r="W23" s="388">
        <f>V23</f>
        <v>35</v>
      </c>
      <c r="X23" s="385">
        <f>W23</f>
        <v>35</v>
      </c>
      <c r="Y23" s="143"/>
      <c r="Z23" s="129"/>
      <c r="AA23" s="129"/>
      <c r="AB23" s="129"/>
      <c r="AC23" s="129"/>
      <c r="AD23" s="129"/>
      <c r="AE23" s="129"/>
    </row>
    <row r="24" spans="1:31" s="72" customFormat="1" ht="13.5" thickBot="1">
      <c r="A24" s="71"/>
      <c r="B24" s="69"/>
      <c r="C24" s="128"/>
      <c r="D24" s="128"/>
      <c r="E24" s="128"/>
      <c r="F24" s="128"/>
      <c r="G24" s="128"/>
      <c r="H24" s="128"/>
      <c r="U24" s="143"/>
      <c r="V24" s="140"/>
      <c r="W24" s="140"/>
      <c r="X24" s="144">
        <f>SUM(X5:X23)</f>
        <v>99038</v>
      </c>
      <c r="Y24" s="143"/>
      <c r="Z24" s="129"/>
      <c r="AA24" s="129"/>
      <c r="AB24" s="129"/>
      <c r="AC24" s="129"/>
      <c r="AD24" s="129"/>
      <c r="AE24" s="129"/>
    </row>
    <row r="25" ht="14.25" thickBot="1" thickTop="1">
      <c r="W25" s="1"/>
    </row>
    <row r="26" spans="1:31" ht="12.75">
      <c r="A26" s="68" t="s">
        <v>400</v>
      </c>
      <c r="U26" s="707" t="s">
        <v>447</v>
      </c>
      <c r="V26" s="708"/>
      <c r="W26" s="708"/>
      <c r="X26" s="708"/>
      <c r="Y26" s="708"/>
      <c r="Z26" s="708"/>
      <c r="AA26" s="708"/>
      <c r="AB26" s="708"/>
      <c r="AC26" s="708"/>
      <c r="AD26" s="708"/>
      <c r="AE26" s="709"/>
    </row>
    <row r="27" spans="21:31" ht="12.75">
      <c r="U27" s="710" t="s">
        <v>248</v>
      </c>
      <c r="V27" s="711"/>
      <c r="W27" s="711"/>
      <c r="X27" s="711"/>
      <c r="Y27" s="711"/>
      <c r="Z27" s="711"/>
      <c r="AA27" s="711"/>
      <c r="AB27" s="711"/>
      <c r="AC27" s="711"/>
      <c r="AD27" s="711"/>
      <c r="AE27" s="712"/>
    </row>
    <row r="28" spans="21:31" ht="12.75">
      <c r="U28" s="810" t="s">
        <v>199</v>
      </c>
      <c r="V28" s="811"/>
      <c r="W28" s="811"/>
      <c r="X28" s="811"/>
      <c r="Y28" s="811"/>
      <c r="Z28" s="811"/>
      <c r="AA28" s="811"/>
      <c r="AB28" s="811"/>
      <c r="AC28" s="811"/>
      <c r="AD28" s="812"/>
      <c r="AE28" s="769" t="s">
        <v>200</v>
      </c>
    </row>
    <row r="29" spans="21:31" ht="12.75">
      <c r="U29" s="813" t="s">
        <v>397</v>
      </c>
      <c r="V29" s="814"/>
      <c r="W29" s="814"/>
      <c r="X29" s="814"/>
      <c r="Y29" s="814"/>
      <c r="Z29" s="814"/>
      <c r="AA29" s="814"/>
      <c r="AB29" s="814"/>
      <c r="AC29" s="814"/>
      <c r="AD29" s="815"/>
      <c r="AE29" s="769"/>
    </row>
    <row r="30" spans="21:31" ht="12.75">
      <c r="U30" s="710" t="s">
        <v>254</v>
      </c>
      <c r="V30" s="711"/>
      <c r="W30" s="711"/>
      <c r="X30" s="711"/>
      <c r="Y30" s="711"/>
      <c r="Z30" s="711"/>
      <c r="AA30" s="711"/>
      <c r="AB30" s="711"/>
      <c r="AC30" s="711"/>
      <c r="AD30" s="804"/>
      <c r="AE30" s="769"/>
    </row>
    <row r="31" spans="21:31" ht="12.75">
      <c r="U31" s="333">
        <v>1</v>
      </c>
      <c r="V31" s="711" t="s">
        <v>399</v>
      </c>
      <c r="W31" s="711"/>
      <c r="X31" s="711"/>
      <c r="Y31" s="711"/>
      <c r="Z31" s="711"/>
      <c r="AA31" s="711"/>
      <c r="AB31" s="711"/>
      <c r="AC31" s="711"/>
      <c r="AD31" s="804"/>
      <c r="AE31" s="769"/>
    </row>
    <row r="32" spans="21:31" ht="12.75" customHeight="1">
      <c r="U32" s="805" t="s">
        <v>273</v>
      </c>
      <c r="V32" s="711" t="s">
        <v>389</v>
      </c>
      <c r="W32" s="711"/>
      <c r="X32" s="711"/>
      <c r="Y32" s="711"/>
      <c r="Z32" s="711"/>
      <c r="AA32" s="711"/>
      <c r="AB32" s="711"/>
      <c r="AC32" s="711"/>
      <c r="AD32" s="804"/>
      <c r="AE32" s="769"/>
    </row>
    <row r="33" spans="9:31" ht="12.75">
      <c r="I33" s="58"/>
      <c r="J33" s="58"/>
      <c r="K33" s="58"/>
      <c r="L33" s="182"/>
      <c r="M33" s="182"/>
      <c r="N33" s="182"/>
      <c r="O33" s="182"/>
      <c r="P33" s="182"/>
      <c r="Q33" s="182"/>
      <c r="R33" s="182"/>
      <c r="S33" s="182"/>
      <c r="T33" s="182"/>
      <c r="U33" s="805"/>
      <c r="V33" s="771" t="s">
        <v>161</v>
      </c>
      <c r="W33" s="772"/>
      <c r="X33" s="772"/>
      <c r="Y33" s="772"/>
      <c r="Z33" s="772"/>
      <c r="AA33" s="772"/>
      <c r="AB33" s="772"/>
      <c r="AC33" s="772"/>
      <c r="AD33" s="772"/>
      <c r="AE33" s="769"/>
    </row>
    <row r="34" spans="9:31" ht="12.75">
      <c r="I34" s="58"/>
      <c r="J34" s="58"/>
      <c r="K34" s="58"/>
      <c r="L34" s="182"/>
      <c r="M34" s="182"/>
      <c r="N34" s="182"/>
      <c r="O34" s="182"/>
      <c r="P34" s="182"/>
      <c r="Q34" s="182"/>
      <c r="R34" s="182"/>
      <c r="S34" s="182"/>
      <c r="T34" s="182"/>
      <c r="U34" s="805"/>
      <c r="V34" s="773" t="s">
        <v>238</v>
      </c>
      <c r="W34" s="774"/>
      <c r="X34" s="774"/>
      <c r="Y34" s="774"/>
      <c r="Z34" s="774"/>
      <c r="AA34" s="774"/>
      <c r="AB34" s="774"/>
      <c r="AC34" s="774"/>
      <c r="AD34" s="774"/>
      <c r="AE34" s="769"/>
    </row>
    <row r="35" spans="9:31" s="219" customFormat="1" ht="29.25" customHeight="1">
      <c r="I35" s="182"/>
      <c r="J35" s="182"/>
      <c r="K35" s="182"/>
      <c r="L35" s="182"/>
      <c r="M35" s="182"/>
      <c r="N35" s="182"/>
      <c r="O35" s="182"/>
      <c r="P35" s="182"/>
      <c r="Q35" s="182"/>
      <c r="R35" s="182"/>
      <c r="S35" s="182"/>
      <c r="T35" s="182"/>
      <c r="U35" s="805"/>
      <c r="V35" s="488" t="s">
        <v>446</v>
      </c>
      <c r="W35" s="331" t="s">
        <v>363</v>
      </c>
      <c r="X35" s="331" t="s">
        <v>360</v>
      </c>
      <c r="Y35" s="775" t="s">
        <v>250</v>
      </c>
      <c r="Z35" s="775"/>
      <c r="AA35" s="776" t="s">
        <v>366</v>
      </c>
      <c r="AB35" s="777"/>
      <c r="AC35" s="778"/>
      <c r="AD35" s="331">
        <v>40</v>
      </c>
      <c r="AE35" s="769"/>
    </row>
    <row r="36" spans="9:31" s="219" customFormat="1" ht="25.5" customHeight="1">
      <c r="I36" s="182"/>
      <c r="J36" s="182"/>
      <c r="K36" s="182"/>
      <c r="L36" s="182"/>
      <c r="M36" s="182"/>
      <c r="N36" s="182"/>
      <c r="O36" s="182"/>
      <c r="P36" s="182"/>
      <c r="Q36" s="182"/>
      <c r="R36" s="182"/>
      <c r="S36" s="182"/>
      <c r="T36" s="182"/>
      <c r="U36" s="805"/>
      <c r="V36" s="729" t="s">
        <v>252</v>
      </c>
      <c r="W36" s="721" t="s">
        <v>362</v>
      </c>
      <c r="X36" s="721" t="s">
        <v>361</v>
      </c>
      <c r="Y36" s="740" t="s">
        <v>365</v>
      </c>
      <c r="Z36" s="740"/>
      <c r="AA36" s="741" t="s">
        <v>367</v>
      </c>
      <c r="AB36" s="742"/>
      <c r="AC36" s="743"/>
      <c r="AD36" s="721" t="s">
        <v>177</v>
      </c>
      <c r="AE36" s="769"/>
    </row>
    <row r="37" spans="9:31" ht="12.75">
      <c r="I37" s="58"/>
      <c r="J37" s="58"/>
      <c r="K37" s="58"/>
      <c r="L37" s="182"/>
      <c r="M37" s="182"/>
      <c r="N37" s="182"/>
      <c r="O37" s="182"/>
      <c r="P37" s="182"/>
      <c r="Q37" s="182"/>
      <c r="R37" s="182"/>
      <c r="S37" s="182"/>
      <c r="T37" s="182"/>
      <c r="U37" s="805"/>
      <c r="V37" s="729"/>
      <c r="W37" s="721"/>
      <c r="X37" s="721"/>
      <c r="Y37" s="723" t="s">
        <v>191</v>
      </c>
      <c r="Z37" s="723"/>
      <c r="AA37" s="724" t="s">
        <v>191</v>
      </c>
      <c r="AB37" s="725"/>
      <c r="AC37" s="726"/>
      <c r="AD37" s="721"/>
      <c r="AE37" s="769"/>
    </row>
    <row r="38" spans="9:31" ht="13.5" customHeight="1">
      <c r="I38" s="58"/>
      <c r="J38" s="58"/>
      <c r="K38" s="58"/>
      <c r="L38" s="182"/>
      <c r="M38" s="182"/>
      <c r="N38" s="182"/>
      <c r="O38" s="182"/>
      <c r="P38" s="182"/>
      <c r="Q38" s="182"/>
      <c r="R38" s="182"/>
      <c r="S38" s="182"/>
      <c r="T38" s="182"/>
      <c r="U38" s="805"/>
      <c r="V38" s="729"/>
      <c r="W38" s="721"/>
      <c r="X38" s="721"/>
      <c r="Y38" s="721" t="s">
        <v>196</v>
      </c>
      <c r="Z38" s="721"/>
      <c r="AA38" s="727" t="s">
        <v>196</v>
      </c>
      <c r="AB38" s="728"/>
      <c r="AC38" s="729"/>
      <c r="AD38" s="721"/>
      <c r="AE38" s="769"/>
    </row>
    <row r="39" spans="9:31" ht="29.25" customHeight="1">
      <c r="I39" s="58"/>
      <c r="J39" s="58"/>
      <c r="K39" s="58"/>
      <c r="L39" s="182"/>
      <c r="M39" s="182"/>
      <c r="N39" s="182"/>
      <c r="O39" s="182"/>
      <c r="P39" s="182"/>
      <c r="Q39" s="182"/>
      <c r="R39" s="182"/>
      <c r="S39" s="182"/>
      <c r="T39" s="182"/>
      <c r="U39" s="805"/>
      <c r="V39" s="729"/>
      <c r="W39" s="721"/>
      <c r="X39" s="721"/>
      <c r="Y39" s="488" t="s">
        <v>446</v>
      </c>
      <c r="Z39" s="331" t="s">
        <v>376</v>
      </c>
      <c r="AA39" s="331" t="s">
        <v>250</v>
      </c>
      <c r="AB39" s="488" t="s">
        <v>446</v>
      </c>
      <c r="AC39" s="331" t="s">
        <v>376</v>
      </c>
      <c r="AD39" s="721"/>
      <c r="AE39" s="769"/>
    </row>
    <row r="40" spans="9:31" ht="39" thickBot="1">
      <c r="I40" s="58"/>
      <c r="J40" s="58"/>
      <c r="K40" s="58"/>
      <c r="L40" s="182"/>
      <c r="M40" s="182"/>
      <c r="N40" s="182"/>
      <c r="O40" s="182"/>
      <c r="P40" s="182"/>
      <c r="Q40" s="182"/>
      <c r="R40" s="182"/>
      <c r="S40" s="182"/>
      <c r="T40" s="182"/>
      <c r="U40" s="806"/>
      <c r="V40" s="796"/>
      <c r="W40" s="722"/>
      <c r="X40" s="722"/>
      <c r="Y40" s="332" t="s">
        <v>252</v>
      </c>
      <c r="Z40" s="332" t="s">
        <v>377</v>
      </c>
      <c r="AA40" s="332" t="s">
        <v>365</v>
      </c>
      <c r="AB40" s="332" t="s">
        <v>252</v>
      </c>
      <c r="AC40" s="332" t="s">
        <v>377</v>
      </c>
      <c r="AD40" s="722"/>
      <c r="AE40" s="770"/>
    </row>
    <row r="41" spans="1:31" ht="27.75" customHeight="1" thickBot="1">
      <c r="A41" s="851" t="s">
        <v>157</v>
      </c>
      <c r="B41" s="854" t="s">
        <v>158</v>
      </c>
      <c r="C41" s="857">
        <v>1</v>
      </c>
      <c r="D41" s="858" t="s">
        <v>3</v>
      </c>
      <c r="E41" s="858"/>
      <c r="F41" s="858"/>
      <c r="G41" s="858"/>
      <c r="H41" s="859"/>
      <c r="I41" s="839" t="s">
        <v>242</v>
      </c>
      <c r="J41" s="842" t="s">
        <v>337</v>
      </c>
      <c r="K41" s="825" t="s">
        <v>231</v>
      </c>
      <c r="L41" s="862" t="s">
        <v>3</v>
      </c>
      <c r="M41" s="819" t="s">
        <v>334</v>
      </c>
      <c r="N41" s="821" t="s">
        <v>338</v>
      </c>
      <c r="O41" s="276" t="s">
        <v>217</v>
      </c>
      <c r="P41" s="765" t="s">
        <v>339</v>
      </c>
      <c r="Q41" s="765"/>
      <c r="R41" s="765"/>
      <c r="S41" s="765"/>
      <c r="T41" s="766"/>
      <c r="U41" s="730">
        <v>181</v>
      </c>
      <c r="V41" s="827">
        <v>111</v>
      </c>
      <c r="W41" s="302">
        <v>112</v>
      </c>
      <c r="X41" s="302">
        <v>113</v>
      </c>
      <c r="Y41" s="301">
        <v>119</v>
      </c>
      <c r="Z41" s="756">
        <v>211</v>
      </c>
      <c r="AA41" s="758">
        <v>211</v>
      </c>
      <c r="AB41" s="738">
        <v>114</v>
      </c>
      <c r="AC41" s="324">
        <v>142</v>
      </c>
      <c r="AD41" s="489">
        <v>141</v>
      </c>
      <c r="AE41" s="786"/>
    </row>
    <row r="42" spans="1:31" ht="27.75" customHeight="1" thickBot="1">
      <c r="A42" s="852"/>
      <c r="B42" s="855"/>
      <c r="C42" s="822"/>
      <c r="D42" s="860"/>
      <c r="E42" s="860"/>
      <c r="F42" s="860"/>
      <c r="G42" s="860"/>
      <c r="H42" s="861"/>
      <c r="I42" s="840"/>
      <c r="J42" s="843"/>
      <c r="K42" s="820"/>
      <c r="L42" s="863"/>
      <c r="M42" s="820"/>
      <c r="N42" s="820"/>
      <c r="O42" s="297" t="s">
        <v>231</v>
      </c>
      <c r="P42" s="273" t="s">
        <v>335</v>
      </c>
      <c r="Q42" s="273"/>
      <c r="R42" s="273"/>
      <c r="S42" s="273"/>
      <c r="T42" s="273"/>
      <c r="U42" s="731"/>
      <c r="V42" s="828"/>
      <c r="W42" s="797" t="s">
        <v>396</v>
      </c>
      <c r="X42" s="798"/>
      <c r="Y42" s="762">
        <v>211</v>
      </c>
      <c r="Z42" s="746"/>
      <c r="AA42" s="759"/>
      <c r="AB42" s="739"/>
      <c r="AC42" s="744">
        <v>221</v>
      </c>
      <c r="AD42" s="745"/>
      <c r="AE42" s="787"/>
    </row>
    <row r="43" spans="1:31" ht="27.75" customHeight="1" thickBot="1">
      <c r="A43" s="852"/>
      <c r="B43" s="855"/>
      <c r="C43" s="822">
        <v>2</v>
      </c>
      <c r="D43" s="779" t="s">
        <v>4</v>
      </c>
      <c r="E43" s="826" t="s">
        <v>159</v>
      </c>
      <c r="F43" s="789" t="s">
        <v>160</v>
      </c>
      <c r="G43" s="833">
        <v>1</v>
      </c>
      <c r="H43" s="836" t="s">
        <v>3</v>
      </c>
      <c r="I43" s="840"/>
      <c r="J43" s="843"/>
      <c r="K43" s="847" t="s">
        <v>232</v>
      </c>
      <c r="L43" s="849" t="s">
        <v>4</v>
      </c>
      <c r="M43" s="824" t="s">
        <v>334</v>
      </c>
      <c r="N43" s="829" t="s">
        <v>338</v>
      </c>
      <c r="O43" s="325" t="s">
        <v>231</v>
      </c>
      <c r="P43" s="326" t="s">
        <v>335</v>
      </c>
      <c r="Q43" s="326"/>
      <c r="R43" s="326"/>
      <c r="S43" s="326"/>
      <c r="T43" s="326"/>
      <c r="U43" s="523"/>
      <c r="V43" s="524"/>
      <c r="W43" s="799"/>
      <c r="X43" s="800"/>
      <c r="Y43" s="763"/>
      <c r="Z43" s="746"/>
      <c r="AA43" s="760"/>
      <c r="AB43" s="391"/>
      <c r="AC43" s="746"/>
      <c r="AD43" s="745"/>
      <c r="AE43" s="787"/>
    </row>
    <row r="44" spans="1:31" ht="27.75" customHeight="1">
      <c r="A44" s="852"/>
      <c r="B44" s="855"/>
      <c r="C44" s="822"/>
      <c r="D44" s="780"/>
      <c r="E44" s="826"/>
      <c r="F44" s="789"/>
      <c r="G44" s="834"/>
      <c r="H44" s="837"/>
      <c r="I44" s="840"/>
      <c r="J44" s="843"/>
      <c r="K44" s="848"/>
      <c r="L44" s="850"/>
      <c r="M44" s="824"/>
      <c r="N44" s="829"/>
      <c r="O44" s="272" t="s">
        <v>217</v>
      </c>
      <c r="P44" s="767" t="s">
        <v>339</v>
      </c>
      <c r="Q44" s="767"/>
      <c r="R44" s="767"/>
      <c r="S44" s="767"/>
      <c r="T44" s="768"/>
      <c r="U44" s="793">
        <v>991</v>
      </c>
      <c r="V44" s="794"/>
      <c r="W44" s="794"/>
      <c r="X44" s="795"/>
      <c r="Y44" s="763"/>
      <c r="Z44" s="746"/>
      <c r="AA44" s="759"/>
      <c r="AB44" s="790">
        <v>991</v>
      </c>
      <c r="AC44" s="791"/>
      <c r="AD44" s="792"/>
      <c r="AE44" s="787"/>
    </row>
    <row r="45" spans="1:31" ht="18" customHeight="1" thickBot="1">
      <c r="A45" s="852"/>
      <c r="B45" s="855"/>
      <c r="C45" s="822"/>
      <c r="D45" s="780"/>
      <c r="E45" s="826"/>
      <c r="F45" s="789"/>
      <c r="G45" s="835"/>
      <c r="H45" s="838"/>
      <c r="I45" s="841"/>
      <c r="J45" s="844"/>
      <c r="K45" s="297" t="s">
        <v>2</v>
      </c>
      <c r="L45" s="421" t="s">
        <v>401</v>
      </c>
      <c r="M45" s="337"/>
      <c r="N45" s="336"/>
      <c r="O45" s="272"/>
      <c r="P45" s="273"/>
      <c r="Q45" s="327"/>
      <c r="R45" s="273"/>
      <c r="S45" s="15"/>
      <c r="T45" s="15"/>
      <c r="U45" s="747">
        <v>992</v>
      </c>
      <c r="V45" s="748"/>
      <c r="W45" s="749"/>
      <c r="X45" s="750"/>
      <c r="Y45" s="763"/>
      <c r="Z45" s="746"/>
      <c r="AA45" s="759"/>
      <c r="AB45" s="718">
        <v>992</v>
      </c>
      <c r="AC45" s="719"/>
      <c r="AD45" s="720"/>
      <c r="AE45" s="787"/>
    </row>
    <row r="46" spans="1:31" ht="18" customHeight="1">
      <c r="A46" s="852"/>
      <c r="B46" s="855"/>
      <c r="C46" s="822"/>
      <c r="D46" s="780"/>
      <c r="E46" s="826"/>
      <c r="F46" s="789"/>
      <c r="G46" s="822">
        <v>2</v>
      </c>
      <c r="H46" s="823" t="s">
        <v>4</v>
      </c>
      <c r="I46" s="824" t="s">
        <v>334</v>
      </c>
      <c r="J46" s="829" t="s">
        <v>338</v>
      </c>
      <c r="K46" s="297" t="s">
        <v>231</v>
      </c>
      <c r="L46" s="273" t="s">
        <v>335</v>
      </c>
      <c r="M46" s="273"/>
      <c r="N46" s="273"/>
      <c r="O46" s="273"/>
      <c r="P46" s="273"/>
      <c r="Q46" s="222"/>
      <c r="R46" s="222"/>
      <c r="S46" s="222"/>
      <c r="T46" s="222"/>
      <c r="U46" s="845"/>
      <c r="V46" s="816">
        <v>999</v>
      </c>
      <c r="W46" s="782">
        <v>221</v>
      </c>
      <c r="X46" s="785"/>
      <c r="Y46" s="763"/>
      <c r="Z46" s="746"/>
      <c r="AA46" s="759"/>
      <c r="AB46" s="816">
        <v>999</v>
      </c>
      <c r="AC46" s="782">
        <v>221</v>
      </c>
      <c r="AD46" s="783"/>
      <c r="AE46" s="787"/>
    </row>
    <row r="47" spans="1:31" ht="18" customHeight="1">
      <c r="A47" s="852"/>
      <c r="B47" s="855"/>
      <c r="C47" s="822"/>
      <c r="D47" s="780"/>
      <c r="E47" s="826"/>
      <c r="F47" s="789"/>
      <c r="G47" s="822"/>
      <c r="H47" s="823"/>
      <c r="I47" s="824"/>
      <c r="J47" s="829"/>
      <c r="K47" s="830" t="s">
        <v>217</v>
      </c>
      <c r="L47" s="831" t="s">
        <v>339</v>
      </c>
      <c r="M47" s="824" t="s">
        <v>294</v>
      </c>
      <c r="N47" s="829" t="s">
        <v>179</v>
      </c>
      <c r="O47" s="14">
        <v>1</v>
      </c>
      <c r="P47" s="14" t="s">
        <v>3</v>
      </c>
      <c r="Q47" s="300"/>
      <c r="R47" s="53"/>
      <c r="S47" s="14"/>
      <c r="T47" s="11"/>
      <c r="U47" s="845"/>
      <c r="V47" s="817"/>
      <c r="W47" s="753">
        <v>271</v>
      </c>
      <c r="X47" s="754"/>
      <c r="Y47" s="763"/>
      <c r="Z47" s="746"/>
      <c r="AA47" s="759"/>
      <c r="AB47" s="817"/>
      <c r="AC47" s="751">
        <v>271</v>
      </c>
      <c r="AD47" s="784"/>
      <c r="AE47" s="787"/>
    </row>
    <row r="48" spans="1:31" ht="18" customHeight="1">
      <c r="A48" s="852"/>
      <c r="B48" s="855"/>
      <c r="C48" s="822"/>
      <c r="D48" s="780"/>
      <c r="E48" s="826"/>
      <c r="F48" s="789"/>
      <c r="G48" s="822"/>
      <c r="H48" s="823"/>
      <c r="I48" s="824"/>
      <c r="J48" s="829"/>
      <c r="K48" s="830"/>
      <c r="L48" s="831"/>
      <c r="M48" s="824"/>
      <c r="N48" s="829"/>
      <c r="O48" s="223" t="s">
        <v>232</v>
      </c>
      <c r="P48" s="15" t="s">
        <v>180</v>
      </c>
      <c r="Q48" s="15"/>
      <c r="R48" s="15"/>
      <c r="S48" s="15"/>
      <c r="T48" s="15"/>
      <c r="U48" s="845"/>
      <c r="V48" s="817"/>
      <c r="W48" s="753"/>
      <c r="X48" s="754"/>
      <c r="Y48" s="763"/>
      <c r="Z48" s="746"/>
      <c r="AA48" s="759"/>
      <c r="AB48" s="817"/>
      <c r="AC48" s="782"/>
      <c r="AD48" s="785"/>
      <c r="AE48" s="787"/>
    </row>
    <row r="49" spans="1:31" ht="38.25">
      <c r="A49" s="852"/>
      <c r="B49" s="855"/>
      <c r="C49" s="822"/>
      <c r="D49" s="780"/>
      <c r="E49" s="826"/>
      <c r="F49" s="789"/>
      <c r="G49" s="822"/>
      <c r="H49" s="823"/>
      <c r="I49" s="824"/>
      <c r="J49" s="829"/>
      <c r="K49" s="830"/>
      <c r="L49" s="831"/>
      <c r="M49" s="824"/>
      <c r="N49" s="829"/>
      <c r="O49" s="832" t="s">
        <v>236</v>
      </c>
      <c r="P49" s="779" t="s">
        <v>4</v>
      </c>
      <c r="Q49" s="826" t="s">
        <v>178</v>
      </c>
      <c r="R49" s="789" t="s">
        <v>182</v>
      </c>
      <c r="S49" s="14">
        <v>1</v>
      </c>
      <c r="T49" s="11" t="s">
        <v>183</v>
      </c>
      <c r="U49" s="845"/>
      <c r="V49" s="817"/>
      <c r="W49" s="753">
        <v>221</v>
      </c>
      <c r="X49" s="754"/>
      <c r="Y49" s="763"/>
      <c r="Z49" s="746"/>
      <c r="AA49" s="759"/>
      <c r="AB49" s="817"/>
      <c r="AC49" s="753">
        <v>221</v>
      </c>
      <c r="AD49" s="755"/>
      <c r="AE49" s="787"/>
    </row>
    <row r="50" spans="1:31" ht="15.75">
      <c r="A50" s="852"/>
      <c r="B50" s="855"/>
      <c r="C50" s="822"/>
      <c r="D50" s="780"/>
      <c r="E50" s="826"/>
      <c r="F50" s="789"/>
      <c r="G50" s="822"/>
      <c r="H50" s="823"/>
      <c r="I50" s="824"/>
      <c r="J50" s="829"/>
      <c r="K50" s="830"/>
      <c r="L50" s="831"/>
      <c r="M50" s="824"/>
      <c r="N50" s="829"/>
      <c r="O50" s="832"/>
      <c r="P50" s="780"/>
      <c r="Q50" s="826"/>
      <c r="R50" s="789"/>
      <c r="S50" s="14">
        <v>2</v>
      </c>
      <c r="T50" s="11" t="s">
        <v>156</v>
      </c>
      <c r="U50" s="845"/>
      <c r="V50" s="817"/>
      <c r="W50" s="753">
        <v>230</v>
      </c>
      <c r="X50" s="754"/>
      <c r="Y50" s="763"/>
      <c r="Z50" s="746"/>
      <c r="AA50" s="759"/>
      <c r="AB50" s="817"/>
      <c r="AC50" s="753">
        <v>230</v>
      </c>
      <c r="AD50" s="755"/>
      <c r="AE50" s="787"/>
    </row>
    <row r="51" spans="1:31" ht="25.5">
      <c r="A51" s="852"/>
      <c r="B51" s="855"/>
      <c r="C51" s="822"/>
      <c r="D51" s="780"/>
      <c r="E51" s="826"/>
      <c r="F51" s="789"/>
      <c r="G51" s="822"/>
      <c r="H51" s="823"/>
      <c r="I51" s="824"/>
      <c r="J51" s="829"/>
      <c r="K51" s="830"/>
      <c r="L51" s="831"/>
      <c r="M51" s="824"/>
      <c r="N51" s="829"/>
      <c r="O51" s="832"/>
      <c r="P51" s="780"/>
      <c r="Q51" s="826"/>
      <c r="R51" s="789"/>
      <c r="S51" s="14">
        <v>3</v>
      </c>
      <c r="T51" s="11" t="s">
        <v>184</v>
      </c>
      <c r="U51" s="845"/>
      <c r="V51" s="817"/>
      <c r="W51" s="753">
        <v>211</v>
      </c>
      <c r="X51" s="754"/>
      <c r="Y51" s="763"/>
      <c r="Z51" s="746"/>
      <c r="AA51" s="759"/>
      <c r="AB51" s="817"/>
      <c r="AC51" s="753">
        <v>211</v>
      </c>
      <c r="AD51" s="755"/>
      <c r="AE51" s="787"/>
    </row>
    <row r="52" spans="1:31" ht="15.75">
      <c r="A52" s="852"/>
      <c r="B52" s="855"/>
      <c r="C52" s="822"/>
      <c r="D52" s="780"/>
      <c r="E52" s="826"/>
      <c r="F52" s="789"/>
      <c r="G52" s="822"/>
      <c r="H52" s="823"/>
      <c r="I52" s="824"/>
      <c r="J52" s="829"/>
      <c r="K52" s="830"/>
      <c r="L52" s="831"/>
      <c r="M52" s="824"/>
      <c r="N52" s="829"/>
      <c r="O52" s="832"/>
      <c r="P52" s="780"/>
      <c r="Q52" s="826"/>
      <c r="R52" s="789"/>
      <c r="S52" s="14">
        <v>4</v>
      </c>
      <c r="T52" s="11" t="s">
        <v>185</v>
      </c>
      <c r="U52" s="845"/>
      <c r="V52" s="817"/>
      <c r="W52" s="753">
        <v>241</v>
      </c>
      <c r="X52" s="754"/>
      <c r="Y52" s="763"/>
      <c r="Z52" s="746"/>
      <c r="AA52" s="759"/>
      <c r="AB52" s="817"/>
      <c r="AC52" s="753">
        <v>241</v>
      </c>
      <c r="AD52" s="755"/>
      <c r="AE52" s="787"/>
    </row>
    <row r="53" spans="1:31" ht="16.5" thickBot="1">
      <c r="A53" s="852"/>
      <c r="B53" s="855"/>
      <c r="C53" s="822"/>
      <c r="D53" s="781"/>
      <c r="E53" s="826"/>
      <c r="F53" s="789"/>
      <c r="G53" s="822"/>
      <c r="H53" s="823"/>
      <c r="I53" s="824"/>
      <c r="J53" s="829"/>
      <c r="K53" s="830"/>
      <c r="L53" s="831"/>
      <c r="M53" s="824"/>
      <c r="N53" s="829"/>
      <c r="O53" s="832"/>
      <c r="P53" s="781"/>
      <c r="Q53" s="826"/>
      <c r="R53" s="789"/>
      <c r="S53" s="7">
        <v>5</v>
      </c>
      <c r="T53" s="11" t="s">
        <v>186</v>
      </c>
      <c r="U53" s="845"/>
      <c r="V53" s="818"/>
      <c r="W53" s="716">
        <v>299</v>
      </c>
      <c r="X53" s="717"/>
      <c r="Y53" s="763"/>
      <c r="Z53" s="746"/>
      <c r="AA53" s="759"/>
      <c r="AB53" s="818"/>
      <c r="AC53" s="751">
        <v>299</v>
      </c>
      <c r="AD53" s="752"/>
      <c r="AE53" s="788"/>
    </row>
    <row r="54" spans="1:31" ht="18.75" customHeight="1" thickBot="1">
      <c r="A54" s="853"/>
      <c r="B54" s="856"/>
      <c r="C54" s="120" t="s">
        <v>5</v>
      </c>
      <c r="D54" s="120" t="s">
        <v>237</v>
      </c>
      <c r="E54" s="298"/>
      <c r="F54" s="190"/>
      <c r="G54" s="188"/>
      <c r="H54" s="120"/>
      <c r="I54" s="299"/>
      <c r="J54" s="299"/>
      <c r="K54" s="299"/>
      <c r="L54" s="299"/>
      <c r="M54" s="299"/>
      <c r="N54" s="299"/>
      <c r="O54" s="299"/>
      <c r="P54" s="299"/>
      <c r="Q54" s="299"/>
      <c r="R54" s="299"/>
      <c r="S54" s="299"/>
      <c r="T54" s="299"/>
      <c r="U54" s="846"/>
      <c r="V54" s="713" t="s">
        <v>5</v>
      </c>
      <c r="W54" s="714"/>
      <c r="X54" s="715"/>
      <c r="Y54" s="764"/>
      <c r="Z54" s="757"/>
      <c r="AA54" s="761"/>
      <c r="AB54" s="713" t="s">
        <v>5</v>
      </c>
      <c r="AC54" s="714"/>
      <c r="AD54" s="715"/>
      <c r="AE54" s="525">
        <v>-1</v>
      </c>
    </row>
    <row r="55" ht="13.5" thickBot="1"/>
    <row r="56" spans="1:31" ht="12.75">
      <c r="A56" s="68" t="s">
        <v>400</v>
      </c>
      <c r="U56" s="707" t="s">
        <v>447</v>
      </c>
      <c r="V56" s="708"/>
      <c r="W56" s="708"/>
      <c r="X56" s="708"/>
      <c r="Y56" s="708"/>
      <c r="Z56" s="708"/>
      <c r="AA56" s="708"/>
      <c r="AB56" s="708"/>
      <c r="AC56" s="708"/>
      <c r="AD56" s="708"/>
      <c r="AE56" s="709"/>
    </row>
    <row r="57" spans="21:31" ht="12.75">
      <c r="U57" s="710" t="s">
        <v>248</v>
      </c>
      <c r="V57" s="711"/>
      <c r="W57" s="711"/>
      <c r="X57" s="711"/>
      <c r="Y57" s="711"/>
      <c r="Z57" s="711"/>
      <c r="AA57" s="711"/>
      <c r="AB57" s="711"/>
      <c r="AC57" s="711"/>
      <c r="AD57" s="711"/>
      <c r="AE57" s="712"/>
    </row>
    <row r="58" spans="21:31" ht="12.75">
      <c r="U58" s="810" t="s">
        <v>199</v>
      </c>
      <c r="V58" s="811"/>
      <c r="W58" s="811"/>
      <c r="X58" s="811"/>
      <c r="Y58" s="811"/>
      <c r="Z58" s="811"/>
      <c r="AA58" s="811"/>
      <c r="AB58" s="811"/>
      <c r="AC58" s="811"/>
      <c r="AD58" s="812"/>
      <c r="AE58" s="769" t="s">
        <v>200</v>
      </c>
    </row>
    <row r="59" spans="21:31" ht="12.75">
      <c r="U59" s="813" t="s">
        <v>397</v>
      </c>
      <c r="V59" s="814"/>
      <c r="W59" s="814"/>
      <c r="X59" s="814"/>
      <c r="Y59" s="814"/>
      <c r="Z59" s="814"/>
      <c r="AA59" s="814"/>
      <c r="AB59" s="814"/>
      <c r="AC59" s="814"/>
      <c r="AD59" s="815"/>
      <c r="AE59" s="769"/>
    </row>
    <row r="60" spans="21:31" ht="12.75">
      <c r="U60" s="710" t="s">
        <v>254</v>
      </c>
      <c r="V60" s="711"/>
      <c r="W60" s="711"/>
      <c r="X60" s="711"/>
      <c r="Y60" s="711"/>
      <c r="Z60" s="711"/>
      <c r="AA60" s="711"/>
      <c r="AB60" s="711"/>
      <c r="AC60" s="711"/>
      <c r="AD60" s="804"/>
      <c r="AE60" s="769"/>
    </row>
    <row r="61" spans="21:31" ht="12.75">
      <c r="U61" s="333">
        <v>1</v>
      </c>
      <c r="V61" s="711" t="s">
        <v>399</v>
      </c>
      <c r="W61" s="711"/>
      <c r="X61" s="711"/>
      <c r="Y61" s="711"/>
      <c r="Z61" s="711"/>
      <c r="AA61" s="711"/>
      <c r="AB61" s="711"/>
      <c r="AC61" s="711"/>
      <c r="AD61" s="804"/>
      <c r="AE61" s="769"/>
    </row>
    <row r="62" spans="21:31" ht="12.75" customHeight="1">
      <c r="U62" s="805" t="s">
        <v>273</v>
      </c>
      <c r="V62" s="711" t="s">
        <v>389</v>
      </c>
      <c r="W62" s="711"/>
      <c r="X62" s="711"/>
      <c r="Y62" s="711"/>
      <c r="Z62" s="711"/>
      <c r="AA62" s="711"/>
      <c r="AB62" s="711"/>
      <c r="AC62" s="711"/>
      <c r="AD62" s="804"/>
      <c r="AE62" s="769"/>
    </row>
    <row r="63" spans="9:31" ht="12.75">
      <c r="I63" s="58"/>
      <c r="J63" s="58"/>
      <c r="K63" s="58"/>
      <c r="L63" s="182"/>
      <c r="M63" s="182"/>
      <c r="N63" s="182"/>
      <c r="O63" s="182"/>
      <c r="P63" s="182"/>
      <c r="Q63" s="182"/>
      <c r="R63" s="182"/>
      <c r="S63" s="182"/>
      <c r="T63" s="182"/>
      <c r="U63" s="805"/>
      <c r="V63" s="771" t="s">
        <v>161</v>
      </c>
      <c r="W63" s="772"/>
      <c r="X63" s="772"/>
      <c r="Y63" s="772"/>
      <c r="Z63" s="772"/>
      <c r="AA63" s="772"/>
      <c r="AB63" s="772"/>
      <c r="AC63" s="772"/>
      <c r="AD63" s="772"/>
      <c r="AE63" s="769"/>
    </row>
    <row r="64" spans="9:31" ht="12.75">
      <c r="I64" s="58"/>
      <c r="J64" s="58"/>
      <c r="K64" s="58"/>
      <c r="L64" s="182"/>
      <c r="M64" s="182"/>
      <c r="N64" s="182"/>
      <c r="O64" s="182"/>
      <c r="P64" s="182"/>
      <c r="Q64" s="182"/>
      <c r="R64" s="182"/>
      <c r="S64" s="182"/>
      <c r="T64" s="182"/>
      <c r="U64" s="805"/>
      <c r="V64" s="773" t="s">
        <v>238</v>
      </c>
      <c r="W64" s="774"/>
      <c r="X64" s="774"/>
      <c r="Y64" s="774"/>
      <c r="Z64" s="774"/>
      <c r="AA64" s="774"/>
      <c r="AB64" s="774"/>
      <c r="AC64" s="774"/>
      <c r="AD64" s="774"/>
      <c r="AE64" s="769"/>
    </row>
    <row r="65" spans="9:58" s="219" customFormat="1" ht="25.5">
      <c r="I65" s="182"/>
      <c r="J65" s="182"/>
      <c r="K65" s="182"/>
      <c r="L65" s="182"/>
      <c r="M65" s="182"/>
      <c r="N65" s="182"/>
      <c r="O65" s="182"/>
      <c r="P65" s="182"/>
      <c r="Q65" s="182"/>
      <c r="R65" s="182"/>
      <c r="S65" s="182"/>
      <c r="T65" s="182"/>
      <c r="U65" s="805"/>
      <c r="V65" s="488" t="s">
        <v>446</v>
      </c>
      <c r="W65" s="331" t="s">
        <v>363</v>
      </c>
      <c r="X65" s="331" t="s">
        <v>360</v>
      </c>
      <c r="Y65" s="775" t="s">
        <v>250</v>
      </c>
      <c r="Z65" s="775"/>
      <c r="AA65" s="776" t="s">
        <v>366</v>
      </c>
      <c r="AB65" s="777"/>
      <c r="AC65" s="778"/>
      <c r="AD65" s="331">
        <v>40</v>
      </c>
      <c r="AE65" s="769"/>
      <c r="AG65"/>
      <c r="AH65"/>
      <c r="AI65"/>
      <c r="AJ65"/>
      <c r="AK65"/>
      <c r="AL65"/>
      <c r="AM65"/>
      <c r="AN65"/>
      <c r="AO65"/>
      <c r="AP65"/>
      <c r="AQ65"/>
      <c r="AR65"/>
      <c r="AS65"/>
      <c r="AT65"/>
      <c r="AU65"/>
      <c r="AV65"/>
      <c r="AW65"/>
      <c r="AX65"/>
      <c r="AY65"/>
      <c r="AZ65"/>
      <c r="BA65"/>
      <c r="BB65"/>
      <c r="BC65"/>
      <c r="BD65"/>
      <c r="BE65"/>
      <c r="BF65"/>
    </row>
    <row r="66" spans="9:58" s="219" customFormat="1" ht="25.5" customHeight="1">
      <c r="I66" s="182"/>
      <c r="J66" s="182"/>
      <c r="K66" s="182"/>
      <c r="L66" s="182"/>
      <c r="M66" s="182"/>
      <c r="N66" s="182"/>
      <c r="O66" s="182"/>
      <c r="P66" s="182"/>
      <c r="Q66" s="182"/>
      <c r="R66" s="182"/>
      <c r="S66" s="182"/>
      <c r="T66" s="182"/>
      <c r="U66" s="805"/>
      <c r="V66" s="729" t="s">
        <v>252</v>
      </c>
      <c r="W66" s="721" t="s">
        <v>362</v>
      </c>
      <c r="X66" s="721" t="s">
        <v>361</v>
      </c>
      <c r="Y66" s="740" t="s">
        <v>365</v>
      </c>
      <c r="Z66" s="740"/>
      <c r="AA66" s="741" t="s">
        <v>367</v>
      </c>
      <c r="AB66" s="742"/>
      <c r="AC66" s="743"/>
      <c r="AD66" s="721" t="s">
        <v>177</v>
      </c>
      <c r="AE66" s="769"/>
      <c r="AG66"/>
      <c r="AH66"/>
      <c r="AI66"/>
      <c r="AJ66"/>
      <c r="AK66"/>
      <c r="AL66"/>
      <c r="AM66"/>
      <c r="AN66"/>
      <c r="AO66"/>
      <c r="AP66"/>
      <c r="AQ66"/>
      <c r="AR66"/>
      <c r="AS66"/>
      <c r="AT66"/>
      <c r="AU66"/>
      <c r="AV66"/>
      <c r="AW66"/>
      <c r="AX66"/>
      <c r="AY66"/>
      <c r="AZ66"/>
      <c r="BA66"/>
      <c r="BB66"/>
      <c r="BC66"/>
      <c r="BD66"/>
      <c r="BE66"/>
      <c r="BF66"/>
    </row>
    <row r="67" spans="9:31" ht="12.75">
      <c r="I67" s="58"/>
      <c r="J67" s="58"/>
      <c r="K67" s="58"/>
      <c r="L67" s="182"/>
      <c r="M67" s="182"/>
      <c r="N67" s="182"/>
      <c r="O67" s="182"/>
      <c r="P67" s="182"/>
      <c r="Q67" s="182"/>
      <c r="R67" s="182"/>
      <c r="S67" s="182"/>
      <c r="T67" s="182"/>
      <c r="U67" s="805"/>
      <c r="V67" s="729"/>
      <c r="W67" s="721"/>
      <c r="X67" s="721"/>
      <c r="Y67" s="723" t="s">
        <v>191</v>
      </c>
      <c r="Z67" s="723"/>
      <c r="AA67" s="724" t="s">
        <v>191</v>
      </c>
      <c r="AB67" s="725"/>
      <c r="AC67" s="726"/>
      <c r="AD67" s="721"/>
      <c r="AE67" s="769"/>
    </row>
    <row r="68" spans="9:31" ht="13.5" customHeight="1">
      <c r="I68" s="58"/>
      <c r="J68" s="58"/>
      <c r="K68" s="58"/>
      <c r="L68" s="182"/>
      <c r="M68" s="182"/>
      <c r="N68" s="182"/>
      <c r="O68" s="182"/>
      <c r="P68" s="182"/>
      <c r="Q68" s="182"/>
      <c r="R68" s="182"/>
      <c r="S68" s="182"/>
      <c r="T68" s="182"/>
      <c r="U68" s="805"/>
      <c r="V68" s="729"/>
      <c r="W68" s="721"/>
      <c r="X68" s="721"/>
      <c r="Y68" s="721" t="s">
        <v>196</v>
      </c>
      <c r="Z68" s="721"/>
      <c r="AA68" s="727" t="s">
        <v>196</v>
      </c>
      <c r="AB68" s="728"/>
      <c r="AC68" s="729"/>
      <c r="AD68" s="721"/>
      <c r="AE68" s="769"/>
    </row>
    <row r="69" spans="9:31" ht="25.5">
      <c r="I69" s="58"/>
      <c r="J69" s="58"/>
      <c r="K69" s="58"/>
      <c r="L69" s="182"/>
      <c r="M69" s="182"/>
      <c r="N69" s="182"/>
      <c r="O69" s="182"/>
      <c r="P69" s="182"/>
      <c r="Q69" s="182"/>
      <c r="R69" s="182"/>
      <c r="S69" s="182"/>
      <c r="T69" s="182"/>
      <c r="U69" s="805"/>
      <c r="V69" s="729"/>
      <c r="W69" s="721"/>
      <c r="X69" s="721"/>
      <c r="Y69" s="488" t="s">
        <v>446</v>
      </c>
      <c r="Z69" s="331" t="s">
        <v>376</v>
      </c>
      <c r="AA69" s="331" t="s">
        <v>250</v>
      </c>
      <c r="AB69" s="488" t="s">
        <v>446</v>
      </c>
      <c r="AC69" s="331" t="s">
        <v>376</v>
      </c>
      <c r="AD69" s="721"/>
      <c r="AE69" s="769"/>
    </row>
    <row r="70" spans="9:31" ht="39" thickBot="1">
      <c r="I70" s="58"/>
      <c r="J70" s="58"/>
      <c r="K70" s="58"/>
      <c r="L70" s="182"/>
      <c r="M70" s="182"/>
      <c r="N70" s="182"/>
      <c r="O70" s="182"/>
      <c r="P70" s="182"/>
      <c r="Q70" s="182"/>
      <c r="R70" s="182"/>
      <c r="S70" s="182"/>
      <c r="T70" s="182"/>
      <c r="U70" s="806"/>
      <c r="V70" s="796"/>
      <c r="W70" s="722"/>
      <c r="X70" s="722"/>
      <c r="Y70" s="332" t="s">
        <v>252</v>
      </c>
      <c r="Z70" s="332" t="s">
        <v>377</v>
      </c>
      <c r="AA70" s="332" t="s">
        <v>365</v>
      </c>
      <c r="AB70" s="332" t="s">
        <v>252</v>
      </c>
      <c r="AC70" s="332" t="s">
        <v>377</v>
      </c>
      <c r="AD70" s="722"/>
      <c r="AE70" s="770"/>
    </row>
    <row r="71" spans="1:32" ht="28.5" customHeight="1" thickBot="1">
      <c r="A71" s="851" t="s">
        <v>157</v>
      </c>
      <c r="B71" s="854" t="s">
        <v>158</v>
      </c>
      <c r="C71" s="857">
        <v>1</v>
      </c>
      <c r="D71" s="858" t="s">
        <v>3</v>
      </c>
      <c r="E71" s="858"/>
      <c r="F71" s="858"/>
      <c r="G71" s="858"/>
      <c r="H71" s="859"/>
      <c r="I71" s="839" t="s">
        <v>242</v>
      </c>
      <c r="J71" s="842" t="s">
        <v>337</v>
      </c>
      <c r="K71" s="825" t="s">
        <v>231</v>
      </c>
      <c r="L71" s="862" t="s">
        <v>3</v>
      </c>
      <c r="M71" s="819" t="s">
        <v>334</v>
      </c>
      <c r="N71" s="821" t="s">
        <v>338</v>
      </c>
      <c r="O71" s="276" t="s">
        <v>217</v>
      </c>
      <c r="P71" s="765" t="s">
        <v>339</v>
      </c>
      <c r="Q71" s="765"/>
      <c r="R71" s="765"/>
      <c r="S71" s="765"/>
      <c r="T71" s="766"/>
      <c r="U71" s="317">
        <v>162</v>
      </c>
      <c r="V71" s="430">
        <v>28019</v>
      </c>
      <c r="W71" s="304">
        <v>463</v>
      </c>
      <c r="X71" s="304">
        <v>1533</v>
      </c>
      <c r="Y71" s="305">
        <v>328</v>
      </c>
      <c r="Z71" s="306">
        <v>127</v>
      </c>
      <c r="AA71" s="338">
        <v>0</v>
      </c>
      <c r="AB71" s="317">
        <v>438</v>
      </c>
      <c r="AC71" s="316">
        <v>243</v>
      </c>
      <c r="AD71" s="137">
        <v>24</v>
      </c>
      <c r="AE71" s="516"/>
      <c r="AF71" s="522">
        <f>SUM(U71:AE71)</f>
        <v>31337</v>
      </c>
    </row>
    <row r="72" spans="1:32" ht="28.5" customHeight="1" thickBot="1">
      <c r="A72" s="852"/>
      <c r="B72" s="855"/>
      <c r="C72" s="822"/>
      <c r="D72" s="860"/>
      <c r="E72" s="860"/>
      <c r="F72" s="860"/>
      <c r="G72" s="860"/>
      <c r="H72" s="861"/>
      <c r="I72" s="840"/>
      <c r="J72" s="843"/>
      <c r="K72" s="820"/>
      <c r="L72" s="863"/>
      <c r="M72" s="820"/>
      <c r="N72" s="820"/>
      <c r="O72" s="297" t="s">
        <v>231</v>
      </c>
      <c r="P72" s="273" t="s">
        <v>335</v>
      </c>
      <c r="Q72" s="273"/>
      <c r="R72" s="273"/>
      <c r="S72" s="273"/>
      <c r="T72" s="273"/>
      <c r="U72" s="392">
        <v>0</v>
      </c>
      <c r="V72" s="218">
        <v>92</v>
      </c>
      <c r="W72" s="309">
        <v>13</v>
      </c>
      <c r="X72" s="310">
        <v>3</v>
      </c>
      <c r="Y72" s="397">
        <v>0</v>
      </c>
      <c r="Z72" s="427">
        <v>0</v>
      </c>
      <c r="AA72" s="393">
        <v>0</v>
      </c>
      <c r="AB72" s="109">
        <v>4</v>
      </c>
      <c r="AC72" s="309">
        <v>1</v>
      </c>
      <c r="AD72" s="310">
        <v>3</v>
      </c>
      <c r="AE72" s="517"/>
      <c r="AF72" s="522">
        <f aca="true" t="shared" si="0" ref="AF72:AF84">SUM(U72:AE72)</f>
        <v>116</v>
      </c>
    </row>
    <row r="73" spans="1:32" ht="28.5" customHeight="1" thickBot="1">
      <c r="A73" s="852"/>
      <c r="B73" s="855"/>
      <c r="C73" s="822">
        <v>2</v>
      </c>
      <c r="D73" s="779" t="s">
        <v>4</v>
      </c>
      <c r="E73" s="826" t="s">
        <v>159</v>
      </c>
      <c r="F73" s="789" t="s">
        <v>160</v>
      </c>
      <c r="G73" s="833">
        <v>1</v>
      </c>
      <c r="H73" s="836" t="s">
        <v>3</v>
      </c>
      <c r="I73" s="840"/>
      <c r="J73" s="843"/>
      <c r="K73" s="847" t="s">
        <v>232</v>
      </c>
      <c r="L73" s="849" t="s">
        <v>4</v>
      </c>
      <c r="M73" s="824" t="s">
        <v>334</v>
      </c>
      <c r="N73" s="829" t="s">
        <v>338</v>
      </c>
      <c r="O73" s="325" t="s">
        <v>231</v>
      </c>
      <c r="P73" s="326" t="s">
        <v>335</v>
      </c>
      <c r="Q73" s="326"/>
      <c r="R73" s="326"/>
      <c r="S73" s="326"/>
      <c r="T73" s="326"/>
      <c r="U73" s="209">
        <v>0</v>
      </c>
      <c r="V73" s="309">
        <v>142</v>
      </c>
      <c r="W73" s="286">
        <v>49</v>
      </c>
      <c r="X73" s="215">
        <v>23</v>
      </c>
      <c r="Y73" s="394">
        <v>0</v>
      </c>
      <c r="Z73" s="427">
        <v>0</v>
      </c>
      <c r="AA73" s="393">
        <v>0</v>
      </c>
      <c r="AB73" s="209">
        <v>12</v>
      </c>
      <c r="AC73" s="311">
        <v>26</v>
      </c>
      <c r="AD73" s="196">
        <v>9</v>
      </c>
      <c r="AE73" s="517"/>
      <c r="AF73" s="522">
        <f t="shared" si="0"/>
        <v>261</v>
      </c>
    </row>
    <row r="74" spans="1:32" ht="28.5" customHeight="1">
      <c r="A74" s="852"/>
      <c r="B74" s="855"/>
      <c r="C74" s="822"/>
      <c r="D74" s="780"/>
      <c r="E74" s="826"/>
      <c r="F74" s="789"/>
      <c r="G74" s="834"/>
      <c r="H74" s="837"/>
      <c r="I74" s="840"/>
      <c r="J74" s="843"/>
      <c r="K74" s="848"/>
      <c r="L74" s="850"/>
      <c r="M74" s="824"/>
      <c r="N74" s="829"/>
      <c r="O74" s="272" t="s">
        <v>217</v>
      </c>
      <c r="P74" s="767" t="s">
        <v>339</v>
      </c>
      <c r="Q74" s="767"/>
      <c r="R74" s="767"/>
      <c r="S74" s="767"/>
      <c r="T74" s="768"/>
      <c r="U74" s="321">
        <v>0</v>
      </c>
      <c r="V74" s="322">
        <v>1868</v>
      </c>
      <c r="W74" s="322">
        <v>868</v>
      </c>
      <c r="X74" s="323">
        <v>499</v>
      </c>
      <c r="Y74" s="307">
        <v>785</v>
      </c>
      <c r="Z74" s="427">
        <v>361</v>
      </c>
      <c r="AA74" s="393">
        <v>0</v>
      </c>
      <c r="AB74" s="321">
        <v>717</v>
      </c>
      <c r="AC74" s="322">
        <v>554</v>
      </c>
      <c r="AD74" s="323">
        <v>8</v>
      </c>
      <c r="AE74" s="517"/>
      <c r="AF74" s="522">
        <f t="shared" si="0"/>
        <v>5660</v>
      </c>
    </row>
    <row r="75" spans="1:32" ht="18.75" customHeight="1" thickBot="1">
      <c r="A75" s="852"/>
      <c r="B75" s="855"/>
      <c r="C75" s="822"/>
      <c r="D75" s="780"/>
      <c r="E75" s="826"/>
      <c r="F75" s="789"/>
      <c r="G75" s="835"/>
      <c r="H75" s="838"/>
      <c r="I75" s="841"/>
      <c r="J75" s="844"/>
      <c r="K75" s="297" t="s">
        <v>2</v>
      </c>
      <c r="L75" s="421" t="s">
        <v>401</v>
      </c>
      <c r="M75" s="337"/>
      <c r="N75" s="336"/>
      <c r="O75" s="272"/>
      <c r="P75" s="273"/>
      <c r="Q75" s="327"/>
      <c r="R75" s="273"/>
      <c r="S75" s="15"/>
      <c r="T75" s="15"/>
      <c r="U75" s="410">
        <v>0</v>
      </c>
      <c r="V75" s="423">
        <v>1</v>
      </c>
      <c r="W75" s="426">
        <v>0</v>
      </c>
      <c r="X75" s="411">
        <v>0</v>
      </c>
      <c r="Y75" s="307">
        <v>0</v>
      </c>
      <c r="Z75" s="427">
        <v>0</v>
      </c>
      <c r="AA75" s="393">
        <v>0</v>
      </c>
      <c r="AB75" s="422">
        <v>0</v>
      </c>
      <c r="AC75" s="423">
        <v>0</v>
      </c>
      <c r="AD75" s="424">
        <v>0</v>
      </c>
      <c r="AE75" s="517"/>
      <c r="AF75" s="522">
        <f t="shared" si="0"/>
        <v>1</v>
      </c>
    </row>
    <row r="76" spans="1:32" ht="18.75" customHeight="1">
      <c r="A76" s="852"/>
      <c r="B76" s="855"/>
      <c r="C76" s="822"/>
      <c r="D76" s="780"/>
      <c r="E76" s="826"/>
      <c r="F76" s="789"/>
      <c r="G76" s="822">
        <v>2</v>
      </c>
      <c r="H76" s="823" t="s">
        <v>4</v>
      </c>
      <c r="I76" s="824" t="s">
        <v>334</v>
      </c>
      <c r="J76" s="829" t="s">
        <v>338</v>
      </c>
      <c r="K76" s="297" t="s">
        <v>231</v>
      </c>
      <c r="L76" s="273" t="s">
        <v>335</v>
      </c>
      <c r="M76" s="273"/>
      <c r="N76" s="273"/>
      <c r="O76" s="273"/>
      <c r="P76" s="273"/>
      <c r="Q76" s="222"/>
      <c r="R76" s="222"/>
      <c r="S76" s="222"/>
      <c r="T76" s="222"/>
      <c r="U76" s="519"/>
      <c r="V76" s="334">
        <v>1</v>
      </c>
      <c r="W76" s="320">
        <v>9</v>
      </c>
      <c r="X76" s="319">
        <v>0</v>
      </c>
      <c r="Y76" s="428">
        <v>0</v>
      </c>
      <c r="Z76" s="396">
        <v>0</v>
      </c>
      <c r="AA76" s="393">
        <v>0</v>
      </c>
      <c r="AB76" s="334">
        <v>0</v>
      </c>
      <c r="AC76" s="121">
        <v>1875</v>
      </c>
      <c r="AD76" s="122">
        <v>8217</v>
      </c>
      <c r="AE76" s="517"/>
      <c r="AF76" s="522">
        <f t="shared" si="0"/>
        <v>10102</v>
      </c>
    </row>
    <row r="77" spans="1:32" ht="18.75" customHeight="1">
      <c r="A77" s="852"/>
      <c r="B77" s="855"/>
      <c r="C77" s="822"/>
      <c r="D77" s="780"/>
      <c r="E77" s="826"/>
      <c r="F77" s="789"/>
      <c r="G77" s="822"/>
      <c r="H77" s="823"/>
      <c r="I77" s="824"/>
      <c r="J77" s="829"/>
      <c r="K77" s="830" t="s">
        <v>217</v>
      </c>
      <c r="L77" s="831" t="s">
        <v>339</v>
      </c>
      <c r="M77" s="824" t="s">
        <v>294</v>
      </c>
      <c r="N77" s="829" t="s">
        <v>179</v>
      </c>
      <c r="O77" s="14">
        <v>1</v>
      </c>
      <c r="P77" s="14" t="s">
        <v>3</v>
      </c>
      <c r="Q77" s="300"/>
      <c r="R77" s="53"/>
      <c r="S77" s="14"/>
      <c r="T77" s="11"/>
      <c r="U77" s="520"/>
      <c r="V77" s="312">
        <v>18</v>
      </c>
      <c r="W77" s="213">
        <v>88</v>
      </c>
      <c r="X77" s="318">
        <v>0</v>
      </c>
      <c r="Y77" s="429">
        <v>0</v>
      </c>
      <c r="Z77" s="427">
        <v>16</v>
      </c>
      <c r="AA77" s="393">
        <v>0</v>
      </c>
      <c r="AB77" s="312">
        <v>1</v>
      </c>
      <c r="AC77" s="213">
        <v>1644</v>
      </c>
      <c r="AD77" s="339">
        <v>4451</v>
      </c>
      <c r="AE77" s="517"/>
      <c r="AF77" s="522">
        <f t="shared" si="0"/>
        <v>6218</v>
      </c>
    </row>
    <row r="78" spans="1:32" ht="18.75" customHeight="1">
      <c r="A78" s="852"/>
      <c r="B78" s="855"/>
      <c r="C78" s="822"/>
      <c r="D78" s="780"/>
      <c r="E78" s="826"/>
      <c r="F78" s="789"/>
      <c r="G78" s="822"/>
      <c r="H78" s="823"/>
      <c r="I78" s="824"/>
      <c r="J78" s="829"/>
      <c r="K78" s="830"/>
      <c r="L78" s="831"/>
      <c r="M78" s="824"/>
      <c r="N78" s="829"/>
      <c r="O78" s="223" t="s">
        <v>232</v>
      </c>
      <c r="P78" s="15" t="s">
        <v>180</v>
      </c>
      <c r="Q78" s="15"/>
      <c r="R78" s="15"/>
      <c r="S78" s="15"/>
      <c r="T78" s="15"/>
      <c r="U78" s="520"/>
      <c r="V78" s="312">
        <v>6</v>
      </c>
      <c r="W78" s="244">
        <v>2</v>
      </c>
      <c r="X78" s="319">
        <v>0</v>
      </c>
      <c r="Y78" s="429">
        <v>0</v>
      </c>
      <c r="Z78" s="307">
        <v>0</v>
      </c>
      <c r="AA78" s="393">
        <v>0</v>
      </c>
      <c r="AB78" s="420">
        <v>0</v>
      </c>
      <c r="AC78" s="244">
        <v>59</v>
      </c>
      <c r="AD78" s="245">
        <v>143</v>
      </c>
      <c r="AE78" s="517"/>
      <c r="AF78" s="522">
        <f t="shared" si="0"/>
        <v>210</v>
      </c>
    </row>
    <row r="79" spans="1:32" ht="38.25">
      <c r="A79" s="852"/>
      <c r="B79" s="855"/>
      <c r="C79" s="822"/>
      <c r="D79" s="780"/>
      <c r="E79" s="826"/>
      <c r="F79" s="789"/>
      <c r="G79" s="822"/>
      <c r="H79" s="823"/>
      <c r="I79" s="824"/>
      <c r="J79" s="829"/>
      <c r="K79" s="830"/>
      <c r="L79" s="831"/>
      <c r="M79" s="824"/>
      <c r="N79" s="829"/>
      <c r="O79" s="832" t="s">
        <v>236</v>
      </c>
      <c r="P79" s="779" t="s">
        <v>4</v>
      </c>
      <c r="Q79" s="826" t="s">
        <v>178</v>
      </c>
      <c r="R79" s="789" t="s">
        <v>182</v>
      </c>
      <c r="S79" s="14">
        <v>1</v>
      </c>
      <c r="T79" s="11" t="s">
        <v>183</v>
      </c>
      <c r="U79" s="520"/>
      <c r="V79" s="312">
        <v>2</v>
      </c>
      <c r="W79" s="290">
        <v>1</v>
      </c>
      <c r="X79" s="398">
        <v>0</v>
      </c>
      <c r="Y79" s="429">
        <v>6</v>
      </c>
      <c r="Z79" s="307">
        <v>11369</v>
      </c>
      <c r="AA79" s="393">
        <v>8</v>
      </c>
      <c r="AB79" s="420">
        <v>6</v>
      </c>
      <c r="AC79" s="290">
        <v>5540</v>
      </c>
      <c r="AD79" s="418">
        <v>39</v>
      </c>
      <c r="AE79" s="517"/>
      <c r="AF79" s="522">
        <f t="shared" si="0"/>
        <v>16971</v>
      </c>
    </row>
    <row r="80" spans="1:32" ht="12.75">
      <c r="A80" s="852"/>
      <c r="B80" s="855"/>
      <c r="C80" s="822"/>
      <c r="D80" s="780"/>
      <c r="E80" s="826"/>
      <c r="F80" s="789"/>
      <c r="G80" s="822"/>
      <c r="H80" s="823"/>
      <c r="I80" s="824"/>
      <c r="J80" s="829"/>
      <c r="K80" s="830"/>
      <c r="L80" s="831"/>
      <c r="M80" s="824"/>
      <c r="N80" s="829"/>
      <c r="O80" s="832"/>
      <c r="P80" s="780"/>
      <c r="Q80" s="826"/>
      <c r="R80" s="789"/>
      <c r="S80" s="14">
        <v>2</v>
      </c>
      <c r="T80" s="11" t="s">
        <v>156</v>
      </c>
      <c r="U80" s="520"/>
      <c r="V80" s="312">
        <v>1</v>
      </c>
      <c r="W80" s="290">
        <v>2</v>
      </c>
      <c r="X80" s="398">
        <v>0</v>
      </c>
      <c r="Y80" s="307">
        <v>0</v>
      </c>
      <c r="Z80" s="307">
        <v>0</v>
      </c>
      <c r="AA80" s="393">
        <v>0</v>
      </c>
      <c r="AB80" s="312">
        <v>1</v>
      </c>
      <c r="AC80" s="290">
        <v>266</v>
      </c>
      <c r="AD80" s="418">
        <v>836</v>
      </c>
      <c r="AE80" s="517"/>
      <c r="AF80" s="522">
        <f t="shared" si="0"/>
        <v>1106</v>
      </c>
    </row>
    <row r="81" spans="1:32" ht="25.5">
      <c r="A81" s="852"/>
      <c r="B81" s="855"/>
      <c r="C81" s="822"/>
      <c r="D81" s="780"/>
      <c r="E81" s="826"/>
      <c r="F81" s="789"/>
      <c r="G81" s="822"/>
      <c r="H81" s="823"/>
      <c r="I81" s="824"/>
      <c r="J81" s="829"/>
      <c r="K81" s="830"/>
      <c r="L81" s="831"/>
      <c r="M81" s="824"/>
      <c r="N81" s="829"/>
      <c r="O81" s="832"/>
      <c r="P81" s="780"/>
      <c r="Q81" s="826"/>
      <c r="R81" s="789"/>
      <c r="S81" s="14">
        <v>3</v>
      </c>
      <c r="T81" s="11" t="s">
        <v>184</v>
      </c>
      <c r="U81" s="520"/>
      <c r="V81" s="312">
        <v>3</v>
      </c>
      <c r="W81" s="290">
        <v>11</v>
      </c>
      <c r="X81" s="398">
        <v>0</v>
      </c>
      <c r="Y81" s="307">
        <v>0</v>
      </c>
      <c r="Z81" s="307">
        <v>39</v>
      </c>
      <c r="AA81" s="308">
        <v>0</v>
      </c>
      <c r="AB81" s="312">
        <v>0</v>
      </c>
      <c r="AC81" s="290">
        <v>876</v>
      </c>
      <c r="AD81" s="418">
        <v>2852</v>
      </c>
      <c r="AE81" s="517"/>
      <c r="AF81" s="522">
        <f t="shared" si="0"/>
        <v>3781</v>
      </c>
    </row>
    <row r="82" spans="1:32" ht="12.75">
      <c r="A82" s="852"/>
      <c r="B82" s="855"/>
      <c r="C82" s="822"/>
      <c r="D82" s="780"/>
      <c r="E82" s="826"/>
      <c r="F82" s="789"/>
      <c r="G82" s="822"/>
      <c r="H82" s="823"/>
      <c r="I82" s="824"/>
      <c r="J82" s="829"/>
      <c r="K82" s="830"/>
      <c r="L82" s="831"/>
      <c r="M82" s="824"/>
      <c r="N82" s="829"/>
      <c r="O82" s="832"/>
      <c r="P82" s="780"/>
      <c r="Q82" s="826"/>
      <c r="R82" s="789"/>
      <c r="S82" s="14">
        <v>4</v>
      </c>
      <c r="T82" s="11" t="s">
        <v>185</v>
      </c>
      <c r="U82" s="520"/>
      <c r="V82" s="312">
        <v>1</v>
      </c>
      <c r="W82" s="399">
        <v>1</v>
      </c>
      <c r="X82" s="307">
        <v>0</v>
      </c>
      <c r="Y82" s="307">
        <v>0</v>
      </c>
      <c r="Z82" s="307">
        <v>121</v>
      </c>
      <c r="AA82" s="308">
        <v>1</v>
      </c>
      <c r="AB82" s="312">
        <v>1</v>
      </c>
      <c r="AC82" s="399">
        <v>1287</v>
      </c>
      <c r="AD82" s="215">
        <v>237</v>
      </c>
      <c r="AE82" s="517"/>
      <c r="AF82" s="522">
        <f t="shared" si="0"/>
        <v>1649</v>
      </c>
    </row>
    <row r="83" spans="1:32" ht="13.5" thickBot="1">
      <c r="A83" s="852"/>
      <c r="B83" s="855"/>
      <c r="C83" s="822"/>
      <c r="D83" s="781"/>
      <c r="E83" s="826"/>
      <c r="F83" s="789"/>
      <c r="G83" s="822"/>
      <c r="H83" s="823"/>
      <c r="I83" s="824"/>
      <c r="J83" s="829"/>
      <c r="K83" s="830"/>
      <c r="L83" s="831"/>
      <c r="M83" s="824"/>
      <c r="N83" s="829"/>
      <c r="O83" s="832"/>
      <c r="P83" s="781"/>
      <c r="Q83" s="826"/>
      <c r="R83" s="789"/>
      <c r="S83" s="7">
        <v>5</v>
      </c>
      <c r="T83" s="11" t="s">
        <v>186</v>
      </c>
      <c r="U83" s="520"/>
      <c r="V83" s="312">
        <v>6</v>
      </c>
      <c r="W83" s="213">
        <v>11</v>
      </c>
      <c r="X83" s="318">
        <v>0</v>
      </c>
      <c r="Y83" s="395">
        <v>0</v>
      </c>
      <c r="Z83" s="395">
        <v>27</v>
      </c>
      <c r="AA83" s="393">
        <v>0</v>
      </c>
      <c r="AB83" s="312">
        <v>3</v>
      </c>
      <c r="AC83" s="406">
        <v>1756</v>
      </c>
      <c r="AD83" s="407">
        <v>761</v>
      </c>
      <c r="AE83" s="518"/>
      <c r="AF83" s="522">
        <f t="shared" si="0"/>
        <v>2564</v>
      </c>
    </row>
    <row r="84" spans="1:32" ht="19.5" customHeight="1" thickBot="1">
      <c r="A84" s="853"/>
      <c r="B84" s="856"/>
      <c r="C84" s="120" t="s">
        <v>5</v>
      </c>
      <c r="D84" s="120" t="s">
        <v>237</v>
      </c>
      <c r="E84" s="298"/>
      <c r="F84" s="190"/>
      <c r="G84" s="188"/>
      <c r="H84" s="120"/>
      <c r="I84" s="299"/>
      <c r="J84" s="299"/>
      <c r="K84" s="299"/>
      <c r="L84" s="299"/>
      <c r="M84" s="299"/>
      <c r="N84" s="299"/>
      <c r="O84" s="299"/>
      <c r="P84" s="299"/>
      <c r="Q84" s="299"/>
      <c r="R84" s="299"/>
      <c r="S84" s="299"/>
      <c r="T84" s="299"/>
      <c r="U84" s="521"/>
      <c r="V84" s="296">
        <v>14</v>
      </c>
      <c r="W84" s="419">
        <v>0</v>
      </c>
      <c r="X84" s="340">
        <v>0</v>
      </c>
      <c r="Y84" s="313">
        <v>0</v>
      </c>
      <c r="Z84" s="313">
        <v>20</v>
      </c>
      <c r="AA84" s="314">
        <v>0</v>
      </c>
      <c r="AB84" s="296">
        <v>1</v>
      </c>
      <c r="AC84" s="303">
        <v>8</v>
      </c>
      <c r="AD84" s="111">
        <v>12</v>
      </c>
      <c r="AE84" s="425">
        <v>19007</v>
      </c>
      <c r="AF84" s="522">
        <f t="shared" si="0"/>
        <v>19062</v>
      </c>
    </row>
    <row r="85" spans="21:32" ht="18" customHeight="1">
      <c r="U85" s="522">
        <f aca="true" t="shared" si="1" ref="U85:AE85">SUM(U71:U84)</f>
        <v>162</v>
      </c>
      <c r="V85" s="522">
        <f t="shared" si="1"/>
        <v>30174</v>
      </c>
      <c r="W85" s="522">
        <f t="shared" si="1"/>
        <v>1518</v>
      </c>
      <c r="X85" s="522">
        <f t="shared" si="1"/>
        <v>2058</v>
      </c>
      <c r="Y85" s="522">
        <f t="shared" si="1"/>
        <v>1119</v>
      </c>
      <c r="Z85" s="522">
        <f t="shared" si="1"/>
        <v>12080</v>
      </c>
      <c r="AA85" s="522">
        <f t="shared" si="1"/>
        <v>9</v>
      </c>
      <c r="AB85" s="522">
        <f t="shared" si="1"/>
        <v>1184</v>
      </c>
      <c r="AC85" s="522">
        <f t="shared" si="1"/>
        <v>14135</v>
      </c>
      <c r="AD85" s="522">
        <f t="shared" si="1"/>
        <v>17592</v>
      </c>
      <c r="AE85" s="522">
        <f t="shared" si="1"/>
        <v>19007</v>
      </c>
      <c r="AF85" s="522">
        <f>SUM(AF71:AF84)</f>
        <v>99038</v>
      </c>
    </row>
    <row r="86" ht="12.75">
      <c r="W86" s="108"/>
    </row>
    <row r="87" ht="12.75">
      <c r="Z87" s="108"/>
    </row>
  </sheetData>
  <sheetProtection/>
  <mergeCells count="155">
    <mergeCell ref="Q79:Q83"/>
    <mergeCell ref="R79:R83"/>
    <mergeCell ref="P71:T71"/>
    <mergeCell ref="P74:T74"/>
    <mergeCell ref="U62:U70"/>
    <mergeCell ref="M77:M83"/>
    <mergeCell ref="N77:N83"/>
    <mergeCell ref="Y65:Z65"/>
    <mergeCell ref="Y68:Z68"/>
    <mergeCell ref="O79:O83"/>
    <mergeCell ref="M71:M72"/>
    <mergeCell ref="N71:N72"/>
    <mergeCell ref="M73:M74"/>
    <mergeCell ref="N73:N74"/>
    <mergeCell ref="P79:P83"/>
    <mergeCell ref="V62:AD62"/>
    <mergeCell ref="U58:AD58"/>
    <mergeCell ref="U59:AD59"/>
    <mergeCell ref="U60:AD60"/>
    <mergeCell ref="V61:AD61"/>
    <mergeCell ref="Y66:Z66"/>
    <mergeCell ref="AA65:AC65"/>
    <mergeCell ref="AA66:AC66"/>
    <mergeCell ref="V63:AD63"/>
    <mergeCell ref="V64:AD64"/>
    <mergeCell ref="Y67:Z67"/>
    <mergeCell ref="AD66:AD70"/>
    <mergeCell ref="V66:V70"/>
    <mergeCell ref="K71:K72"/>
    <mergeCell ref="L71:L72"/>
    <mergeCell ref="L41:L42"/>
    <mergeCell ref="K43:K44"/>
    <mergeCell ref="L43:L44"/>
    <mergeCell ref="AE58:AE70"/>
    <mergeCell ref="W66:W70"/>
    <mergeCell ref="X66:X70"/>
    <mergeCell ref="AA67:AC67"/>
    <mergeCell ref="AA68:AC68"/>
    <mergeCell ref="G73:G75"/>
    <mergeCell ref="H73:H75"/>
    <mergeCell ref="A41:A54"/>
    <mergeCell ref="B41:B54"/>
    <mergeCell ref="C41:C42"/>
    <mergeCell ref="D41:H42"/>
    <mergeCell ref="C43:C53"/>
    <mergeCell ref="D43:D53"/>
    <mergeCell ref="E43:E53"/>
    <mergeCell ref="A71:A84"/>
    <mergeCell ref="B71:B84"/>
    <mergeCell ref="C73:C83"/>
    <mergeCell ref="D73:D83"/>
    <mergeCell ref="C71:C72"/>
    <mergeCell ref="D71:H72"/>
    <mergeCell ref="G76:G83"/>
    <mergeCell ref="H76:H83"/>
    <mergeCell ref="E73:E83"/>
    <mergeCell ref="F73:F83"/>
    <mergeCell ref="J41:J45"/>
    <mergeCell ref="U46:U54"/>
    <mergeCell ref="K73:K74"/>
    <mergeCell ref="L73:L74"/>
    <mergeCell ref="I76:I83"/>
    <mergeCell ref="J76:J83"/>
    <mergeCell ref="K77:K83"/>
    <mergeCell ref="L77:L83"/>
    <mergeCell ref="I71:I75"/>
    <mergeCell ref="J71:J75"/>
    <mergeCell ref="Q49:Q53"/>
    <mergeCell ref="V41:V42"/>
    <mergeCell ref="J46:J53"/>
    <mergeCell ref="K47:K53"/>
    <mergeCell ref="L47:L53"/>
    <mergeCell ref="M47:M53"/>
    <mergeCell ref="N47:N53"/>
    <mergeCell ref="M43:M44"/>
    <mergeCell ref="N43:N44"/>
    <mergeCell ref="O49:O53"/>
    <mergeCell ref="M41:M42"/>
    <mergeCell ref="N41:N42"/>
    <mergeCell ref="F43:F53"/>
    <mergeCell ref="G46:G53"/>
    <mergeCell ref="H46:H53"/>
    <mergeCell ref="I46:I53"/>
    <mergeCell ref="K41:K42"/>
    <mergeCell ref="G43:G45"/>
    <mergeCell ref="H43:H45"/>
    <mergeCell ref="I41:I45"/>
    <mergeCell ref="AB46:AB53"/>
    <mergeCell ref="W46:X46"/>
    <mergeCell ref="W49:X49"/>
    <mergeCell ref="W50:X50"/>
    <mergeCell ref="W52:X52"/>
    <mergeCell ref="W51:X51"/>
    <mergeCell ref="AC49:AD49"/>
    <mergeCell ref="AC50:AD50"/>
    <mergeCell ref="V6:V10"/>
    <mergeCell ref="W20:W22"/>
    <mergeCell ref="X20:X22"/>
    <mergeCell ref="V11:V12"/>
    <mergeCell ref="X6:X19"/>
    <mergeCell ref="U28:AD28"/>
    <mergeCell ref="U29:AD29"/>
    <mergeCell ref="V46:V53"/>
    <mergeCell ref="W6:W13"/>
    <mergeCell ref="U30:AD30"/>
    <mergeCell ref="V31:AD31"/>
    <mergeCell ref="V32:AD32"/>
    <mergeCell ref="U32:U40"/>
    <mergeCell ref="U26:AE26"/>
    <mergeCell ref="U27:AE27"/>
    <mergeCell ref="P49:P53"/>
    <mergeCell ref="AC46:AD46"/>
    <mergeCell ref="AC47:AD48"/>
    <mergeCell ref="AE41:AE53"/>
    <mergeCell ref="R49:R53"/>
    <mergeCell ref="W36:W40"/>
    <mergeCell ref="AB44:AD44"/>
    <mergeCell ref="U44:X44"/>
    <mergeCell ref="AC51:AD51"/>
    <mergeCell ref="X36:X40"/>
    <mergeCell ref="P41:T41"/>
    <mergeCell ref="P44:T44"/>
    <mergeCell ref="AE28:AE40"/>
    <mergeCell ref="V33:AD33"/>
    <mergeCell ref="V34:AD34"/>
    <mergeCell ref="Y35:Z35"/>
    <mergeCell ref="AA35:AC35"/>
    <mergeCell ref="V36:V40"/>
    <mergeCell ref="W42:X43"/>
    <mergeCell ref="W14:W19"/>
    <mergeCell ref="V14:V19"/>
    <mergeCell ref="V20:V22"/>
    <mergeCell ref="AB41:AB42"/>
    <mergeCell ref="Y36:Z36"/>
    <mergeCell ref="AA36:AC36"/>
    <mergeCell ref="AC42:AD43"/>
    <mergeCell ref="Z41:Z54"/>
    <mergeCell ref="AA41:AA54"/>
    <mergeCell ref="Y42:Y54"/>
    <mergeCell ref="AD36:AD40"/>
    <mergeCell ref="Y37:Z37"/>
    <mergeCell ref="AA37:AC37"/>
    <mergeCell ref="Y38:Z38"/>
    <mergeCell ref="AA38:AC38"/>
    <mergeCell ref="U41:U42"/>
    <mergeCell ref="U56:AE56"/>
    <mergeCell ref="U57:AE57"/>
    <mergeCell ref="V54:X54"/>
    <mergeCell ref="AB54:AD54"/>
    <mergeCell ref="W53:X53"/>
    <mergeCell ref="AB45:AD45"/>
    <mergeCell ref="U45:X45"/>
    <mergeCell ref="AC53:AD53"/>
    <mergeCell ref="W47:X48"/>
    <mergeCell ref="AC52:AD52"/>
  </mergeCells>
  <printOptions horizontalCentered="1" verticalCentered="1"/>
  <pageMargins left="0.2362204724409449" right="0.15748031496062992" top="0.2362204724409449" bottom="0.15748031496062992" header="0.1968503937007874" footer="0.15748031496062992"/>
  <pageSetup fitToHeight="2" horizontalDpi="600" verticalDpi="600" orientation="landscape" paperSize="9" scale="61" r:id="rId1"/>
  <rowBreaks count="1" manualBreakCount="1">
    <brk id="54" max="30" man="1"/>
  </rowBreaks>
</worksheet>
</file>

<file path=xl/worksheets/sheet6.xml><?xml version="1.0" encoding="utf-8"?>
<worksheet xmlns="http://schemas.openxmlformats.org/spreadsheetml/2006/main" xmlns:r="http://schemas.openxmlformats.org/officeDocument/2006/relationships">
  <dimension ref="A1:CR85"/>
  <sheetViews>
    <sheetView zoomScale="75" zoomScaleNormal="75" zoomScalePageLayoutView="0" workbookViewId="0" topLeftCell="B1">
      <selection activeCell="J7" sqref="J6:J7"/>
    </sheetView>
  </sheetViews>
  <sheetFormatPr defaultColWidth="9.140625" defaultRowHeight="12.75"/>
  <cols>
    <col min="1" max="3" width="4.7109375" style="0" customWidth="1"/>
    <col min="4" max="4" width="4.57421875" style="0" customWidth="1"/>
    <col min="5" max="11" width="4.7109375" style="0" customWidth="1"/>
    <col min="12" max="12" width="4.421875" style="0" customWidth="1"/>
    <col min="13" max="13" width="4.00390625" style="0" customWidth="1"/>
    <col min="14" max="14" width="6.8515625" style="0" customWidth="1"/>
    <col min="15" max="15" width="3.421875" style="0" customWidth="1"/>
    <col min="16" max="16" width="4.421875" style="0" customWidth="1"/>
    <col min="17" max="18" width="4.7109375" style="0" customWidth="1"/>
    <col min="19" max="19" width="4.421875" style="0" customWidth="1"/>
    <col min="20" max="20" width="33.140625" style="0" customWidth="1"/>
    <col min="21" max="21" width="7.00390625" style="0" customWidth="1"/>
    <col min="22" max="22" width="27.28125" style="0" customWidth="1"/>
    <col min="23" max="23" width="6.8515625" style="1" customWidth="1"/>
    <col min="24" max="24" width="28.00390625" style="0" customWidth="1"/>
    <col min="25" max="25" width="16.57421875" style="0" customWidth="1"/>
    <col min="26" max="27" width="10.7109375" style="0" customWidth="1"/>
  </cols>
  <sheetData>
    <row r="1" spans="1:23" ht="12.75">
      <c r="A1" s="68" t="s">
        <v>213</v>
      </c>
      <c r="I1" s="84"/>
      <c r="J1" s="83"/>
      <c r="K1" s="84"/>
      <c r="L1" s="133"/>
      <c r="M1" s="84"/>
      <c r="N1" s="84"/>
      <c r="O1" s="134"/>
      <c r="P1" s="110"/>
      <c r="W1"/>
    </row>
    <row r="2" spans="1:23" ht="12.75">
      <c r="A2" t="s">
        <v>201</v>
      </c>
      <c r="I2" s="2"/>
      <c r="J2" s="17"/>
      <c r="K2" s="2"/>
      <c r="L2" s="73"/>
      <c r="N2" s="2"/>
      <c r="O2" s="4"/>
      <c r="P2" s="5"/>
      <c r="W2"/>
    </row>
    <row r="3" spans="9:25" ht="12.75">
      <c r="I3" s="2"/>
      <c r="J3" s="58"/>
      <c r="K3" s="59"/>
      <c r="L3" s="59"/>
      <c r="M3" s="59"/>
      <c r="N3" s="59"/>
      <c r="O3" s="59"/>
      <c r="P3" s="59"/>
      <c r="Q3" s="59"/>
      <c r="R3" s="59"/>
      <c r="S3" s="59"/>
      <c r="T3" s="17"/>
      <c r="U3" s="2"/>
      <c r="V3" s="73"/>
      <c r="W3"/>
      <c r="X3" s="2"/>
      <c r="Y3" s="4"/>
    </row>
    <row r="4" spans="1:27" s="72" customFormat="1" ht="12.75">
      <c r="A4" s="69">
        <v>-1</v>
      </c>
      <c r="B4" s="69" t="s">
        <v>63</v>
      </c>
      <c r="C4" s="70"/>
      <c r="D4" s="70"/>
      <c r="E4" s="70"/>
      <c r="F4" s="70"/>
      <c r="G4" s="70"/>
      <c r="H4" s="70"/>
      <c r="I4" s="81"/>
      <c r="U4" s="168">
        <f>SUM(AB66:AB84)</f>
        <v>22281</v>
      </c>
      <c r="V4" s="168">
        <f>U4</f>
        <v>22281</v>
      </c>
      <c r="W4" s="168">
        <f>V4</f>
        <v>22281</v>
      </c>
      <c r="X4" s="169">
        <f>W4</f>
        <v>22281</v>
      </c>
      <c r="Y4" s="149" t="s">
        <v>65</v>
      </c>
      <c r="Z4" s="295">
        <f>W5/X5</f>
        <v>0.45645645645645644</v>
      </c>
      <c r="AA4" s="76"/>
    </row>
    <row r="5" spans="1:96" s="81" customFormat="1" ht="12.75">
      <c r="A5" s="65">
        <v>111</v>
      </c>
      <c r="B5" s="66" t="s">
        <v>343</v>
      </c>
      <c r="U5" s="168">
        <f>SUM(Y66:Y67)</f>
        <v>33896</v>
      </c>
      <c r="V5" s="170">
        <f>SUM(U5:U5)</f>
        <v>33896</v>
      </c>
      <c r="W5" s="170">
        <f>SUM(V5:V5)</f>
        <v>33896</v>
      </c>
      <c r="X5" s="807">
        <f>SUM(W5:W19)</f>
        <v>74259</v>
      </c>
      <c r="Y5" s="149"/>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row>
    <row r="6" spans="1:96" s="81" customFormat="1" ht="12.75">
      <c r="A6" s="65">
        <v>211</v>
      </c>
      <c r="B6" s="82" t="s">
        <v>344</v>
      </c>
      <c r="U6" s="168">
        <f>SUM(Z66:AA84,Y71)</f>
        <v>14361</v>
      </c>
      <c r="V6" s="168">
        <f>U6</f>
        <v>14361</v>
      </c>
      <c r="W6" s="807">
        <f>SUM(U6:U19)</f>
        <v>40363</v>
      </c>
      <c r="X6" s="808"/>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row>
    <row r="7" spans="1:96" s="81" customFormat="1" ht="12.75">
      <c r="A7" s="65">
        <v>221</v>
      </c>
      <c r="B7" s="66" t="s">
        <v>345</v>
      </c>
      <c r="U7" s="168">
        <f>SUM(Y68:Y69)</f>
        <v>10477</v>
      </c>
      <c r="V7" s="168">
        <f>U7</f>
        <v>10477</v>
      </c>
      <c r="W7" s="808"/>
      <c r="X7" s="808"/>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row>
    <row r="8" spans="1:27" s="72" customFormat="1" ht="12.75">
      <c r="A8" s="66">
        <v>231</v>
      </c>
      <c r="B8" s="66" t="s">
        <v>346</v>
      </c>
      <c r="C8" s="128"/>
      <c r="D8" s="128"/>
      <c r="E8" s="128"/>
      <c r="F8" s="128"/>
      <c r="G8" s="128"/>
      <c r="H8" s="128"/>
      <c r="I8" s="128"/>
      <c r="U8" s="168">
        <f>SUM(Y70)</f>
        <v>3585</v>
      </c>
      <c r="V8" s="168">
        <f>U8</f>
        <v>3585</v>
      </c>
      <c r="W8" s="808"/>
      <c r="X8" s="808"/>
      <c r="Y8" s="129"/>
      <c r="Z8" s="75"/>
      <c r="AA8" s="76"/>
    </row>
    <row r="9" spans="1:27" s="72" customFormat="1" ht="12.75">
      <c r="A9" s="66">
        <v>251</v>
      </c>
      <c r="B9" s="66" t="s">
        <v>348</v>
      </c>
      <c r="C9" s="128"/>
      <c r="D9" s="128"/>
      <c r="E9" s="128"/>
      <c r="F9" s="128"/>
      <c r="G9" s="128"/>
      <c r="H9" s="128"/>
      <c r="I9" s="128"/>
      <c r="U9" s="170">
        <f>SUM(Y73)</f>
        <v>2971</v>
      </c>
      <c r="V9" s="807">
        <f>SUM(U9:U17)</f>
        <v>4687</v>
      </c>
      <c r="W9" s="808"/>
      <c r="X9" s="808"/>
      <c r="Y9" s="129"/>
      <c r="Z9" s="75"/>
      <c r="AA9" s="76"/>
    </row>
    <row r="10" spans="1:27" s="72" customFormat="1" ht="12.75">
      <c r="A10" s="66">
        <v>252</v>
      </c>
      <c r="B10" s="66" t="s">
        <v>349</v>
      </c>
      <c r="C10" s="128"/>
      <c r="D10" s="128"/>
      <c r="E10" s="128"/>
      <c r="F10" s="128"/>
      <c r="G10" s="128"/>
      <c r="H10" s="128"/>
      <c r="I10" s="128"/>
      <c r="U10" s="147">
        <f>SUM(Y74)</f>
        <v>378</v>
      </c>
      <c r="V10" s="808"/>
      <c r="W10" s="808"/>
      <c r="X10" s="808"/>
      <c r="Y10" s="129"/>
      <c r="Z10" s="75"/>
      <c r="AA10" s="76"/>
    </row>
    <row r="11" spans="1:27" s="72" customFormat="1" ht="12.75">
      <c r="A11" s="66">
        <v>253</v>
      </c>
      <c r="B11" s="66" t="s">
        <v>350</v>
      </c>
      <c r="C11" s="128"/>
      <c r="D11" s="128"/>
      <c r="E11" s="128"/>
      <c r="F11" s="128"/>
      <c r="G11" s="128"/>
      <c r="H11" s="128"/>
      <c r="I11" s="128"/>
      <c r="U11" s="147">
        <f>SUM(Y75)</f>
        <v>597</v>
      </c>
      <c r="V11" s="808"/>
      <c r="W11" s="808"/>
      <c r="X11" s="808"/>
      <c r="Y11" s="129"/>
      <c r="Z11" s="75"/>
      <c r="AA11" s="76"/>
    </row>
    <row r="12" spans="1:27" s="72" customFormat="1" ht="12.75">
      <c r="A12" s="66">
        <v>254</v>
      </c>
      <c r="B12" s="66" t="s">
        <v>351</v>
      </c>
      <c r="C12" s="128"/>
      <c r="D12" s="128"/>
      <c r="E12" s="128"/>
      <c r="F12" s="128"/>
      <c r="G12" s="128"/>
      <c r="H12" s="128"/>
      <c r="I12" s="128"/>
      <c r="U12" s="147">
        <f>SUM(Y79)</f>
        <v>186</v>
      </c>
      <c r="V12" s="808"/>
      <c r="W12" s="808"/>
      <c r="X12" s="808"/>
      <c r="Y12" s="129"/>
      <c r="Z12" s="75"/>
      <c r="AA12" s="76"/>
    </row>
    <row r="13" spans="1:27" s="72" customFormat="1" ht="12.75">
      <c r="A13" s="66">
        <v>255</v>
      </c>
      <c r="B13" s="66" t="s">
        <v>352</v>
      </c>
      <c r="C13" s="128"/>
      <c r="D13" s="128"/>
      <c r="E13" s="128"/>
      <c r="F13" s="128"/>
      <c r="G13" s="128"/>
      <c r="H13" s="128"/>
      <c r="I13" s="128"/>
      <c r="U13" s="147">
        <f>SUM(Y76)</f>
        <v>39</v>
      </c>
      <c r="V13" s="808"/>
      <c r="W13" s="808"/>
      <c r="X13" s="808"/>
      <c r="Y13" s="129"/>
      <c r="Z13" s="75"/>
      <c r="AA13" s="76"/>
    </row>
    <row r="14" spans="1:27" s="72" customFormat="1" ht="12.75">
      <c r="A14" s="66">
        <v>256</v>
      </c>
      <c r="B14" s="66" t="s">
        <v>353</v>
      </c>
      <c r="C14" s="128"/>
      <c r="D14" s="128"/>
      <c r="E14" s="128"/>
      <c r="F14" s="128"/>
      <c r="G14" s="128"/>
      <c r="H14" s="128"/>
      <c r="I14" s="128"/>
      <c r="U14" s="147">
        <f>SUM(Y77)</f>
        <v>6</v>
      </c>
      <c r="V14" s="808"/>
      <c r="W14" s="808"/>
      <c r="X14" s="808"/>
      <c r="Y14" s="129"/>
      <c r="Z14" s="75"/>
      <c r="AA14" s="76"/>
    </row>
    <row r="15" spans="1:27" s="72" customFormat="1" ht="12.75">
      <c r="A15" s="66">
        <v>257</v>
      </c>
      <c r="B15" s="66" t="s">
        <v>354</v>
      </c>
      <c r="C15" s="128"/>
      <c r="D15" s="128"/>
      <c r="E15" s="128"/>
      <c r="F15" s="128"/>
      <c r="G15" s="128"/>
      <c r="H15" s="128"/>
      <c r="I15" s="128"/>
      <c r="U15" s="147">
        <f>SUM(Y78)</f>
        <v>20</v>
      </c>
      <c r="V15" s="808"/>
      <c r="W15" s="808"/>
      <c r="X15" s="808"/>
      <c r="Y15" s="129"/>
      <c r="Z15" s="75"/>
      <c r="AA15" s="76"/>
    </row>
    <row r="16" spans="1:27" s="72" customFormat="1" ht="12.75">
      <c r="A16" s="66">
        <v>258</v>
      </c>
      <c r="B16" s="66" t="s">
        <v>355</v>
      </c>
      <c r="C16" s="128"/>
      <c r="D16" s="128"/>
      <c r="E16" s="128"/>
      <c r="F16" s="128"/>
      <c r="G16" s="128"/>
      <c r="H16" s="128"/>
      <c r="I16" s="128"/>
      <c r="U16" s="281">
        <f>SUM(Y80)</f>
        <v>209</v>
      </c>
      <c r="V16" s="808"/>
      <c r="W16" s="808"/>
      <c r="X16" s="808"/>
      <c r="Y16" s="129"/>
      <c r="Z16" s="75"/>
      <c r="AA16" s="76"/>
    </row>
    <row r="17" spans="1:27" s="72" customFormat="1" ht="12.75">
      <c r="A17" s="66">
        <v>259</v>
      </c>
      <c r="B17" s="66" t="s">
        <v>356</v>
      </c>
      <c r="C17" s="128"/>
      <c r="D17" s="128"/>
      <c r="E17" s="128"/>
      <c r="F17" s="128"/>
      <c r="G17" s="128"/>
      <c r="H17" s="128"/>
      <c r="I17" s="128"/>
      <c r="U17" s="282">
        <f>SUM(Y81)</f>
        <v>281</v>
      </c>
      <c r="V17" s="809"/>
      <c r="W17" s="808"/>
      <c r="X17" s="808"/>
      <c r="Y17" s="129"/>
      <c r="Z17" s="75"/>
      <c r="AA17" s="76"/>
    </row>
    <row r="18" spans="1:27" s="72" customFormat="1" ht="12.75">
      <c r="A18" s="66">
        <v>291</v>
      </c>
      <c r="B18" s="66" t="s">
        <v>347</v>
      </c>
      <c r="C18" s="128"/>
      <c r="D18" s="128"/>
      <c r="E18" s="128"/>
      <c r="F18" s="128"/>
      <c r="G18" s="128"/>
      <c r="H18" s="128"/>
      <c r="I18" s="128"/>
      <c r="U18" s="168">
        <f>SUM(Y72)</f>
        <v>6242</v>
      </c>
      <c r="V18" s="807">
        <f>SUM(U18:U19)</f>
        <v>7253</v>
      </c>
      <c r="W18" s="808"/>
      <c r="X18" s="808"/>
      <c r="Y18" s="129"/>
      <c r="Z18" s="75"/>
      <c r="AA18" s="76"/>
    </row>
    <row r="19" spans="1:27" s="72" customFormat="1" ht="12.75">
      <c r="A19" s="66">
        <v>299</v>
      </c>
      <c r="B19" s="66" t="s">
        <v>357</v>
      </c>
      <c r="C19" s="128"/>
      <c r="D19" s="128"/>
      <c r="E19" s="128"/>
      <c r="F19" s="128"/>
      <c r="G19" s="128"/>
      <c r="H19" s="128"/>
      <c r="I19" s="128"/>
      <c r="U19" s="294">
        <f>SUM(Y82)</f>
        <v>1011</v>
      </c>
      <c r="V19" s="809"/>
      <c r="W19" s="809"/>
      <c r="X19" s="809"/>
      <c r="Y19" s="129"/>
      <c r="Z19" s="75"/>
      <c r="AA19" s="76"/>
    </row>
    <row r="20" spans="1:27" s="72" customFormat="1" ht="12.75">
      <c r="A20" s="66">
        <v>999</v>
      </c>
      <c r="B20" s="66" t="s">
        <v>359</v>
      </c>
      <c r="C20" s="128"/>
      <c r="D20" s="128"/>
      <c r="E20" s="128"/>
      <c r="F20" s="128"/>
      <c r="G20" s="128"/>
      <c r="H20" s="128"/>
      <c r="I20" s="128"/>
      <c r="U20" s="280">
        <f>SUM(Y83)</f>
        <v>3451</v>
      </c>
      <c r="V20" s="171">
        <f aca="true" t="shared" si="0" ref="V20:X21">U20</f>
        <v>3451</v>
      </c>
      <c r="W20" s="171">
        <f t="shared" si="0"/>
        <v>3451</v>
      </c>
      <c r="X20" s="171">
        <f t="shared" si="0"/>
        <v>3451</v>
      </c>
      <c r="Y20" s="129"/>
      <c r="Z20" s="75"/>
      <c r="AA20" s="76"/>
    </row>
    <row r="21" spans="1:27" s="72" customFormat="1" ht="12.75">
      <c r="A21" s="71" t="s">
        <v>5</v>
      </c>
      <c r="B21" s="69" t="s">
        <v>64</v>
      </c>
      <c r="C21" s="128"/>
      <c r="D21" s="128"/>
      <c r="E21" s="128"/>
      <c r="F21" s="128"/>
      <c r="G21" s="128"/>
      <c r="H21" s="128"/>
      <c r="I21" s="128"/>
      <c r="U21" s="142">
        <f>SUM(Y84)</f>
        <v>33</v>
      </c>
      <c r="V21" s="142">
        <f t="shared" si="0"/>
        <v>33</v>
      </c>
      <c r="W21" s="142">
        <f t="shared" si="0"/>
        <v>33</v>
      </c>
      <c r="X21" s="141">
        <f t="shared" si="0"/>
        <v>33</v>
      </c>
      <c r="Y21" s="129"/>
      <c r="Z21" s="75"/>
      <c r="AA21" s="76"/>
    </row>
    <row r="22" spans="1:27" s="72" customFormat="1" ht="13.5" thickBot="1">
      <c r="A22" s="71"/>
      <c r="B22" s="69"/>
      <c r="C22" s="128"/>
      <c r="D22" s="128"/>
      <c r="E22" s="128"/>
      <c r="F22" s="128"/>
      <c r="G22" s="128"/>
      <c r="H22" s="128"/>
      <c r="I22" s="128"/>
      <c r="U22" s="143"/>
      <c r="V22" s="140"/>
      <c r="W22" s="140"/>
      <c r="X22" s="144">
        <f>SUM(X4:X21)</f>
        <v>100024</v>
      </c>
      <c r="Y22" s="129"/>
      <c r="Z22" s="75"/>
      <c r="AA22" s="76"/>
    </row>
    <row r="23" ht="14.25" thickBot="1" thickTop="1"/>
    <row r="24" spans="1:28" ht="12.75">
      <c r="A24" s="68" t="s">
        <v>213</v>
      </c>
      <c r="Y24" s="624" t="s">
        <v>197</v>
      </c>
      <c r="Z24" s="877"/>
      <c r="AA24" s="877"/>
      <c r="AB24" s="625"/>
    </row>
    <row r="25" spans="25:28" ht="12.75">
      <c r="Y25" s="878" t="s">
        <v>248</v>
      </c>
      <c r="Z25" s="879"/>
      <c r="AA25" s="879"/>
      <c r="AB25" s="880"/>
    </row>
    <row r="26" spans="25:28" ht="12.75">
      <c r="Y26" s="881" t="s">
        <v>199</v>
      </c>
      <c r="Z26" s="882"/>
      <c r="AA26" s="882"/>
      <c r="AB26" s="103" t="s">
        <v>200</v>
      </c>
    </row>
    <row r="27" spans="1:28" ht="12.75">
      <c r="A27" s="58"/>
      <c r="B27" s="58"/>
      <c r="C27" s="58"/>
      <c r="D27" s="182"/>
      <c r="E27" s="182"/>
      <c r="F27" s="182"/>
      <c r="G27" s="182"/>
      <c r="H27" s="182"/>
      <c r="I27" s="182"/>
      <c r="J27" s="182"/>
      <c r="K27" s="182"/>
      <c r="L27" s="182"/>
      <c r="M27" s="182"/>
      <c r="N27" s="182"/>
      <c r="O27" s="182"/>
      <c r="P27" s="182"/>
      <c r="Q27" s="182"/>
      <c r="R27" s="182"/>
      <c r="S27" s="182"/>
      <c r="T27" s="182"/>
      <c r="U27" s="182"/>
      <c r="V27" s="182"/>
      <c r="W27" s="182"/>
      <c r="X27" s="182"/>
      <c r="Y27" s="897" t="s">
        <v>161</v>
      </c>
      <c r="Z27" s="898"/>
      <c r="AA27" s="898"/>
      <c r="AB27" s="103"/>
    </row>
    <row r="28" spans="1:28" ht="12.75">
      <c r="A28" s="58"/>
      <c r="B28" s="58"/>
      <c r="C28" s="58"/>
      <c r="D28" s="182"/>
      <c r="E28" s="182"/>
      <c r="F28" s="182"/>
      <c r="G28" s="182"/>
      <c r="H28" s="182"/>
      <c r="I28" s="182"/>
      <c r="J28" s="182"/>
      <c r="K28" s="182"/>
      <c r="L28" s="182"/>
      <c r="M28" s="182"/>
      <c r="N28" s="182"/>
      <c r="O28" s="182"/>
      <c r="P28" s="182"/>
      <c r="Q28" s="182"/>
      <c r="R28" s="182"/>
      <c r="S28" s="182"/>
      <c r="T28" s="182"/>
      <c r="U28" s="182"/>
      <c r="V28" s="182"/>
      <c r="W28" s="182"/>
      <c r="X28" s="182"/>
      <c r="Y28" s="899" t="s">
        <v>238</v>
      </c>
      <c r="Z28" s="652"/>
      <c r="AA28" s="652"/>
      <c r="AB28" s="103"/>
    </row>
    <row r="29" spans="1:28" s="219" customFormat="1" ht="12.75">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900" t="s">
        <v>336</v>
      </c>
      <c r="Z29" s="901"/>
      <c r="AA29" s="225" t="s">
        <v>250</v>
      </c>
      <c r="AB29" s="103"/>
    </row>
    <row r="30" spans="1:28" s="219" customFormat="1" ht="64.5" customHeight="1">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902" t="s">
        <v>249</v>
      </c>
      <c r="Z30" s="651"/>
      <c r="AA30" s="653" t="s">
        <v>251</v>
      </c>
      <c r="AB30" s="103"/>
    </row>
    <row r="31" spans="1:28" ht="12.75">
      <c r="A31" s="58"/>
      <c r="B31" s="58"/>
      <c r="C31" s="58"/>
      <c r="D31" s="182"/>
      <c r="E31" s="182"/>
      <c r="F31" s="182"/>
      <c r="G31" s="182"/>
      <c r="H31" s="182"/>
      <c r="I31" s="182"/>
      <c r="J31" s="182"/>
      <c r="K31" s="182"/>
      <c r="L31" s="182"/>
      <c r="M31" s="182"/>
      <c r="N31" s="182"/>
      <c r="O31" s="182"/>
      <c r="P31" s="182"/>
      <c r="Q31" s="182"/>
      <c r="R31" s="182"/>
      <c r="S31" s="182"/>
      <c r="T31" s="182"/>
      <c r="U31" s="182"/>
      <c r="V31" s="182"/>
      <c r="W31" s="182"/>
      <c r="X31" s="182"/>
      <c r="Y31" s="911" t="s">
        <v>191</v>
      </c>
      <c r="Z31" s="912"/>
      <c r="AA31" s="653"/>
      <c r="AB31" s="103"/>
    </row>
    <row r="32" spans="1:28" ht="13.5" customHeight="1">
      <c r="A32" s="58"/>
      <c r="B32" s="58"/>
      <c r="C32" s="58"/>
      <c r="D32" s="182"/>
      <c r="E32" s="182"/>
      <c r="F32" s="182"/>
      <c r="G32" s="182"/>
      <c r="H32" s="182"/>
      <c r="I32" s="182"/>
      <c r="J32" s="182"/>
      <c r="K32" s="182"/>
      <c r="L32" s="182"/>
      <c r="M32" s="182"/>
      <c r="N32" s="182"/>
      <c r="O32" s="182"/>
      <c r="P32" s="182"/>
      <c r="Q32" s="182"/>
      <c r="R32" s="182"/>
      <c r="S32" s="182"/>
      <c r="T32" s="182"/>
      <c r="U32" s="182"/>
      <c r="V32" s="182"/>
      <c r="W32" s="182"/>
      <c r="X32" s="182"/>
      <c r="Y32" s="900" t="s">
        <v>196</v>
      </c>
      <c r="Z32" s="653"/>
      <c r="AA32" s="653"/>
      <c r="AB32" s="103"/>
    </row>
    <row r="33" spans="1:28" ht="12.75">
      <c r="A33" s="58"/>
      <c r="B33" s="58"/>
      <c r="C33" s="58"/>
      <c r="D33" s="182"/>
      <c r="E33" s="182"/>
      <c r="F33" s="182"/>
      <c r="G33" s="182"/>
      <c r="H33" s="182"/>
      <c r="I33" s="182"/>
      <c r="J33" s="182"/>
      <c r="K33" s="182"/>
      <c r="L33" s="182"/>
      <c r="M33" s="182"/>
      <c r="N33" s="182"/>
      <c r="O33" s="182"/>
      <c r="P33" s="182"/>
      <c r="Q33" s="182"/>
      <c r="R33" s="182"/>
      <c r="S33" s="182"/>
      <c r="T33" s="182"/>
      <c r="U33" s="182"/>
      <c r="V33" s="182"/>
      <c r="W33" s="182"/>
      <c r="X33" s="182"/>
      <c r="Y33" s="252" t="s">
        <v>336</v>
      </c>
      <c r="Z33" s="225" t="s">
        <v>250</v>
      </c>
      <c r="AA33" s="653"/>
      <c r="AB33" s="103"/>
    </row>
    <row r="34" spans="1:28" ht="26.25" thickBot="1">
      <c r="A34" s="58"/>
      <c r="B34" s="58"/>
      <c r="C34" s="58"/>
      <c r="D34" s="182"/>
      <c r="E34" s="182"/>
      <c r="F34" s="182"/>
      <c r="G34" s="182"/>
      <c r="H34" s="182"/>
      <c r="I34" s="182"/>
      <c r="J34" s="182"/>
      <c r="K34" s="182"/>
      <c r="L34" s="182"/>
      <c r="M34" s="182"/>
      <c r="N34" s="182"/>
      <c r="O34" s="182"/>
      <c r="P34" s="182"/>
      <c r="Q34" s="182"/>
      <c r="R34" s="182"/>
      <c r="S34" s="182"/>
      <c r="T34" s="182"/>
      <c r="U34" s="182"/>
      <c r="V34" s="182"/>
      <c r="W34" s="182"/>
      <c r="X34" s="182"/>
      <c r="Y34" s="253" t="s">
        <v>252</v>
      </c>
      <c r="Z34" s="63" t="s">
        <v>251</v>
      </c>
      <c r="AA34" s="903"/>
      <c r="AB34" s="251"/>
    </row>
    <row r="35" spans="1:28" ht="28.5" customHeight="1">
      <c r="A35" s="919" t="s">
        <v>294</v>
      </c>
      <c r="B35" s="842" t="s">
        <v>337</v>
      </c>
      <c r="C35" s="927" t="s">
        <v>231</v>
      </c>
      <c r="D35" s="929" t="s">
        <v>3</v>
      </c>
      <c r="E35" s="930" t="s">
        <v>334</v>
      </c>
      <c r="F35" s="931" t="s">
        <v>338</v>
      </c>
      <c r="G35" s="276" t="s">
        <v>231</v>
      </c>
      <c r="H35" s="271" t="s">
        <v>335</v>
      </c>
      <c r="I35" s="271"/>
      <c r="J35" s="271"/>
      <c r="K35" s="271"/>
      <c r="L35" s="271"/>
      <c r="M35" s="221"/>
      <c r="N35" s="221"/>
      <c r="O35" s="221"/>
      <c r="P35" s="221"/>
      <c r="Q35" s="221"/>
      <c r="R35" s="221"/>
      <c r="S35" s="221"/>
      <c r="T35" s="221"/>
      <c r="U35" s="221"/>
      <c r="V35" s="221"/>
      <c r="W35" s="221"/>
      <c r="X35" s="221"/>
      <c r="Y35" s="738">
        <v>111</v>
      </c>
      <c r="Z35" s="907">
        <v>211</v>
      </c>
      <c r="AA35" s="908"/>
      <c r="AB35" s="883">
        <v>-1</v>
      </c>
    </row>
    <row r="36" spans="1:28" ht="28.5" customHeight="1" thickBot="1">
      <c r="A36" s="920"/>
      <c r="B36" s="843"/>
      <c r="C36" s="928"/>
      <c r="D36" s="928"/>
      <c r="E36" s="928"/>
      <c r="F36" s="928"/>
      <c r="G36" s="274" t="s">
        <v>217</v>
      </c>
      <c r="H36" s="275" t="s">
        <v>339</v>
      </c>
      <c r="I36" s="275"/>
      <c r="J36" s="275"/>
      <c r="K36" s="275"/>
      <c r="L36" s="275"/>
      <c r="M36" s="257"/>
      <c r="N36" s="257"/>
      <c r="O36" s="257"/>
      <c r="P36" s="257"/>
      <c r="Q36" s="257"/>
      <c r="R36" s="257"/>
      <c r="S36" s="257"/>
      <c r="T36" s="257"/>
      <c r="U36" s="257"/>
      <c r="V36" s="257"/>
      <c r="W36" s="257"/>
      <c r="X36" s="257"/>
      <c r="Y36" s="932"/>
      <c r="Z36" s="744"/>
      <c r="AA36" s="745"/>
      <c r="AB36" s="884"/>
    </row>
    <row r="37" spans="1:28" ht="13.5" customHeight="1">
      <c r="A37" s="920"/>
      <c r="B37" s="843"/>
      <c r="C37" s="923" t="s">
        <v>340</v>
      </c>
      <c r="D37" s="866" t="s">
        <v>341</v>
      </c>
      <c r="E37" s="873" t="s">
        <v>334</v>
      </c>
      <c r="F37" s="866" t="s">
        <v>338</v>
      </c>
      <c r="G37" s="272" t="s">
        <v>231</v>
      </c>
      <c r="H37" s="273" t="s">
        <v>335</v>
      </c>
      <c r="I37" s="273"/>
      <c r="J37" s="273"/>
      <c r="K37" s="273"/>
      <c r="L37" s="273"/>
      <c r="M37" s="222"/>
      <c r="N37" s="222"/>
      <c r="O37" s="222"/>
      <c r="P37" s="222"/>
      <c r="Q37" s="222"/>
      <c r="R37" s="222"/>
      <c r="S37" s="222"/>
      <c r="T37" s="222"/>
      <c r="U37" s="222"/>
      <c r="V37" s="222"/>
      <c r="W37" s="222"/>
      <c r="X37" s="222"/>
      <c r="Y37" s="886">
        <v>221</v>
      </c>
      <c r="Z37" s="746"/>
      <c r="AA37" s="745"/>
      <c r="AB37" s="884"/>
    </row>
    <row r="38" spans="1:28" ht="16.5" customHeight="1">
      <c r="A38" s="920"/>
      <c r="B38" s="843"/>
      <c r="C38" s="924"/>
      <c r="D38" s="867"/>
      <c r="E38" s="874"/>
      <c r="F38" s="867"/>
      <c r="G38" s="913" t="s">
        <v>217</v>
      </c>
      <c r="H38" s="866" t="s">
        <v>339</v>
      </c>
      <c r="I38" s="873" t="s">
        <v>181</v>
      </c>
      <c r="J38" s="866" t="s">
        <v>233</v>
      </c>
      <c r="K38" s="223" t="s">
        <v>231</v>
      </c>
      <c r="L38" s="15" t="s">
        <v>183</v>
      </c>
      <c r="M38" s="15"/>
      <c r="N38" s="15"/>
      <c r="O38" s="15"/>
      <c r="P38" s="15"/>
      <c r="Q38" s="15"/>
      <c r="R38" s="15"/>
      <c r="S38" s="15"/>
      <c r="T38" s="15"/>
      <c r="U38" s="15"/>
      <c r="V38" s="15"/>
      <c r="W38" s="14"/>
      <c r="X38" s="15"/>
      <c r="Y38" s="887"/>
      <c r="Z38" s="746"/>
      <c r="AA38" s="745"/>
      <c r="AB38" s="884"/>
    </row>
    <row r="39" spans="1:28" ht="15.75">
      <c r="A39" s="920"/>
      <c r="B39" s="843"/>
      <c r="C39" s="924"/>
      <c r="D39" s="867"/>
      <c r="E39" s="874"/>
      <c r="F39" s="867"/>
      <c r="G39" s="914"/>
      <c r="H39" s="867"/>
      <c r="I39" s="874"/>
      <c r="J39" s="867"/>
      <c r="K39" s="223" t="s">
        <v>232</v>
      </c>
      <c r="L39" s="15" t="s">
        <v>156</v>
      </c>
      <c r="M39" s="15"/>
      <c r="N39" s="15"/>
      <c r="O39" s="15"/>
      <c r="P39" s="15"/>
      <c r="Q39" s="15"/>
      <c r="R39" s="15"/>
      <c r="S39" s="15"/>
      <c r="T39" s="15"/>
      <c r="U39" s="15"/>
      <c r="V39" s="15"/>
      <c r="W39" s="14"/>
      <c r="X39" s="15"/>
      <c r="Y39" s="284">
        <v>231</v>
      </c>
      <c r="Z39" s="746"/>
      <c r="AA39" s="745"/>
      <c r="AB39" s="884"/>
    </row>
    <row r="40" spans="1:28" ht="15.75">
      <c r="A40" s="920"/>
      <c r="B40" s="843"/>
      <c r="C40" s="924"/>
      <c r="D40" s="867"/>
      <c r="E40" s="874"/>
      <c r="F40" s="867"/>
      <c r="G40" s="914"/>
      <c r="H40" s="867"/>
      <c r="I40" s="874"/>
      <c r="J40" s="867"/>
      <c r="K40" s="223" t="s">
        <v>236</v>
      </c>
      <c r="L40" s="15" t="s">
        <v>184</v>
      </c>
      <c r="M40" s="15"/>
      <c r="N40" s="15"/>
      <c r="O40" s="15"/>
      <c r="P40" s="15"/>
      <c r="Q40" s="15"/>
      <c r="R40" s="15"/>
      <c r="S40" s="15"/>
      <c r="T40" s="15"/>
      <c r="U40" s="15"/>
      <c r="V40" s="15"/>
      <c r="W40" s="14"/>
      <c r="X40" s="15"/>
      <c r="Y40" s="254">
        <v>211</v>
      </c>
      <c r="Z40" s="746"/>
      <c r="AA40" s="745"/>
      <c r="AB40" s="884"/>
    </row>
    <row r="41" spans="1:28" ht="15.75">
      <c r="A41" s="920"/>
      <c r="B41" s="843"/>
      <c r="C41" s="924"/>
      <c r="D41" s="867"/>
      <c r="E41" s="874"/>
      <c r="F41" s="867"/>
      <c r="G41" s="914"/>
      <c r="H41" s="867"/>
      <c r="I41" s="874"/>
      <c r="J41" s="867"/>
      <c r="K41" s="223" t="s">
        <v>235</v>
      </c>
      <c r="L41" s="15" t="s">
        <v>240</v>
      </c>
      <c r="M41" s="15"/>
      <c r="N41" s="15"/>
      <c r="O41" s="15"/>
      <c r="P41" s="15"/>
      <c r="Q41" s="15"/>
      <c r="R41" s="15"/>
      <c r="S41" s="15"/>
      <c r="T41" s="15"/>
      <c r="U41" s="15"/>
      <c r="V41" s="15"/>
      <c r="W41" s="14"/>
      <c r="X41" s="15"/>
      <c r="Y41" s="284">
        <v>291</v>
      </c>
      <c r="Z41" s="746"/>
      <c r="AA41" s="745"/>
      <c r="AB41" s="884"/>
    </row>
    <row r="42" spans="1:28" ht="15.75" customHeight="1">
      <c r="A42" s="920"/>
      <c r="B42" s="843"/>
      <c r="C42" s="924"/>
      <c r="D42" s="867"/>
      <c r="E42" s="874"/>
      <c r="F42" s="867"/>
      <c r="G42" s="914"/>
      <c r="H42" s="867"/>
      <c r="I42" s="874"/>
      <c r="J42" s="867"/>
      <c r="K42" s="913" t="s">
        <v>234</v>
      </c>
      <c r="L42" s="665" t="s">
        <v>342</v>
      </c>
      <c r="M42" s="916" t="s">
        <v>178</v>
      </c>
      <c r="N42" s="665" t="s">
        <v>179</v>
      </c>
      <c r="O42" s="822">
        <v>1</v>
      </c>
      <c r="P42" s="872" t="s">
        <v>3</v>
      </c>
      <c r="Q42" s="869" t="s">
        <v>187</v>
      </c>
      <c r="R42" s="789" t="s">
        <v>188</v>
      </c>
      <c r="S42" s="822">
        <v>1</v>
      </c>
      <c r="T42" s="864" t="s">
        <v>189</v>
      </c>
      <c r="U42" s="865" t="s">
        <v>214</v>
      </c>
      <c r="V42" s="822" t="s">
        <v>215</v>
      </c>
      <c r="W42" s="15">
        <v>1</v>
      </c>
      <c r="X42" s="38" t="s">
        <v>216</v>
      </c>
      <c r="Y42" s="284">
        <v>251</v>
      </c>
      <c r="Z42" s="746"/>
      <c r="AA42" s="745"/>
      <c r="AB42" s="884"/>
    </row>
    <row r="43" spans="1:28" ht="15.75" customHeight="1">
      <c r="A43" s="920"/>
      <c r="B43" s="843"/>
      <c r="C43" s="924"/>
      <c r="D43" s="867"/>
      <c r="E43" s="874"/>
      <c r="F43" s="867"/>
      <c r="G43" s="914"/>
      <c r="H43" s="867"/>
      <c r="I43" s="874"/>
      <c r="J43" s="867"/>
      <c r="K43" s="914"/>
      <c r="L43" s="666"/>
      <c r="M43" s="917"/>
      <c r="N43" s="666"/>
      <c r="O43" s="822"/>
      <c r="P43" s="872"/>
      <c r="Q43" s="870"/>
      <c r="R43" s="789"/>
      <c r="S43" s="822"/>
      <c r="T43" s="864"/>
      <c r="U43" s="865"/>
      <c r="V43" s="822"/>
      <c r="W43" s="15">
        <v>2</v>
      </c>
      <c r="X43" s="38" t="s">
        <v>312</v>
      </c>
      <c r="Y43" s="284">
        <v>252</v>
      </c>
      <c r="Z43" s="746"/>
      <c r="AA43" s="745"/>
      <c r="AB43" s="884"/>
    </row>
    <row r="44" spans="1:28" ht="15.75" customHeight="1">
      <c r="A44" s="920"/>
      <c r="B44" s="843"/>
      <c r="C44" s="924"/>
      <c r="D44" s="867"/>
      <c r="E44" s="874"/>
      <c r="F44" s="867"/>
      <c r="G44" s="914"/>
      <c r="H44" s="867"/>
      <c r="I44" s="874"/>
      <c r="J44" s="867"/>
      <c r="K44" s="914"/>
      <c r="L44" s="666"/>
      <c r="M44" s="917"/>
      <c r="N44" s="666"/>
      <c r="O44" s="822"/>
      <c r="P44" s="872"/>
      <c r="Q44" s="870"/>
      <c r="R44" s="789"/>
      <c r="S44" s="822"/>
      <c r="T44" s="864"/>
      <c r="U44" s="865"/>
      <c r="V44" s="822"/>
      <c r="W44" s="163">
        <v>3</v>
      </c>
      <c r="X44" s="38" t="s">
        <v>313</v>
      </c>
      <c r="Y44" s="284">
        <v>253</v>
      </c>
      <c r="Z44" s="746"/>
      <c r="AA44" s="745"/>
      <c r="AB44" s="884"/>
    </row>
    <row r="45" spans="1:28" ht="15.75" customHeight="1">
      <c r="A45" s="920"/>
      <c r="B45" s="843"/>
      <c r="C45" s="924"/>
      <c r="D45" s="867"/>
      <c r="E45" s="874"/>
      <c r="F45" s="867"/>
      <c r="G45" s="914"/>
      <c r="H45" s="867"/>
      <c r="I45" s="874"/>
      <c r="J45" s="867"/>
      <c r="K45" s="914"/>
      <c r="L45" s="666"/>
      <c r="M45" s="917"/>
      <c r="N45" s="666"/>
      <c r="O45" s="822"/>
      <c r="P45" s="872"/>
      <c r="Q45" s="870"/>
      <c r="R45" s="789"/>
      <c r="S45" s="822">
        <v>2</v>
      </c>
      <c r="T45" s="864" t="s">
        <v>190</v>
      </c>
      <c r="U45" s="865" t="s">
        <v>214</v>
      </c>
      <c r="V45" s="822" t="s">
        <v>215</v>
      </c>
      <c r="W45" s="15">
        <v>1</v>
      </c>
      <c r="X45" s="38" t="s">
        <v>216</v>
      </c>
      <c r="Y45" s="284">
        <v>255</v>
      </c>
      <c r="Z45" s="746"/>
      <c r="AA45" s="745"/>
      <c r="AB45" s="884"/>
    </row>
    <row r="46" spans="1:28" ht="15.75" customHeight="1">
      <c r="A46" s="920"/>
      <c r="B46" s="843"/>
      <c r="C46" s="924"/>
      <c r="D46" s="867"/>
      <c r="E46" s="874"/>
      <c r="F46" s="867"/>
      <c r="G46" s="914"/>
      <c r="H46" s="867"/>
      <c r="I46" s="874"/>
      <c r="J46" s="867"/>
      <c r="K46" s="914"/>
      <c r="L46" s="666"/>
      <c r="M46" s="917"/>
      <c r="N46" s="666"/>
      <c r="O46" s="822"/>
      <c r="P46" s="872"/>
      <c r="Q46" s="870"/>
      <c r="R46" s="789"/>
      <c r="S46" s="822"/>
      <c r="T46" s="864"/>
      <c r="U46" s="865"/>
      <c r="V46" s="822"/>
      <c r="W46" s="15">
        <v>2</v>
      </c>
      <c r="X46" s="38" t="s">
        <v>312</v>
      </c>
      <c r="Y46" s="284">
        <v>256</v>
      </c>
      <c r="Z46" s="746"/>
      <c r="AA46" s="745"/>
      <c r="AB46" s="884"/>
    </row>
    <row r="47" spans="1:28" ht="15.75" customHeight="1">
      <c r="A47" s="920"/>
      <c r="B47" s="843"/>
      <c r="C47" s="924"/>
      <c r="D47" s="867"/>
      <c r="E47" s="874"/>
      <c r="F47" s="867"/>
      <c r="G47" s="914"/>
      <c r="H47" s="867"/>
      <c r="I47" s="874"/>
      <c r="J47" s="867"/>
      <c r="K47" s="914"/>
      <c r="L47" s="666"/>
      <c r="M47" s="917"/>
      <c r="N47" s="666"/>
      <c r="O47" s="822"/>
      <c r="P47" s="872"/>
      <c r="Q47" s="871"/>
      <c r="R47" s="789"/>
      <c r="S47" s="822"/>
      <c r="T47" s="864"/>
      <c r="U47" s="865"/>
      <c r="V47" s="822"/>
      <c r="W47" s="163">
        <v>3</v>
      </c>
      <c r="X47" s="38" t="s">
        <v>313</v>
      </c>
      <c r="Y47" s="284">
        <v>257</v>
      </c>
      <c r="Z47" s="746"/>
      <c r="AA47" s="745"/>
      <c r="AB47" s="884"/>
    </row>
    <row r="48" spans="1:28" ht="13.5" customHeight="1">
      <c r="A48" s="920"/>
      <c r="B48" s="843"/>
      <c r="C48" s="924"/>
      <c r="D48" s="867"/>
      <c r="E48" s="874"/>
      <c r="F48" s="867"/>
      <c r="G48" s="914"/>
      <c r="H48" s="867"/>
      <c r="I48" s="874"/>
      <c r="J48" s="867"/>
      <c r="K48" s="914"/>
      <c r="L48" s="666"/>
      <c r="M48" s="917"/>
      <c r="N48" s="666"/>
      <c r="O48" s="14">
        <v>2</v>
      </c>
      <c r="P48" s="15" t="s">
        <v>180</v>
      </c>
      <c r="Q48" s="135"/>
      <c r="R48" s="53"/>
      <c r="S48" s="14"/>
      <c r="T48" s="15"/>
      <c r="U48" s="15"/>
      <c r="V48" s="15"/>
      <c r="W48" s="14"/>
      <c r="X48" s="38"/>
      <c r="Y48" s="284">
        <v>254</v>
      </c>
      <c r="Z48" s="746"/>
      <c r="AA48" s="745"/>
      <c r="AB48" s="884"/>
    </row>
    <row r="49" spans="1:28" ht="15.75" customHeight="1">
      <c r="A49" s="920"/>
      <c r="B49" s="843"/>
      <c r="C49" s="924"/>
      <c r="D49" s="867"/>
      <c r="E49" s="874"/>
      <c r="F49" s="867"/>
      <c r="G49" s="914"/>
      <c r="H49" s="867"/>
      <c r="I49" s="874"/>
      <c r="J49" s="867"/>
      <c r="K49" s="914"/>
      <c r="L49" s="666"/>
      <c r="M49" s="917"/>
      <c r="N49" s="666"/>
      <c r="O49" s="822">
        <v>3</v>
      </c>
      <c r="P49" s="872" t="s">
        <v>4</v>
      </c>
      <c r="Q49" s="826" t="s">
        <v>214</v>
      </c>
      <c r="R49" s="789" t="s">
        <v>215</v>
      </c>
      <c r="S49" s="15">
        <v>1</v>
      </c>
      <c r="T49" s="15" t="s">
        <v>216</v>
      </c>
      <c r="U49" s="15"/>
      <c r="V49" s="15"/>
      <c r="W49" s="14"/>
      <c r="X49" s="38"/>
      <c r="Y49" s="284">
        <v>258</v>
      </c>
      <c r="Z49" s="746"/>
      <c r="AA49" s="745"/>
      <c r="AB49" s="884"/>
    </row>
    <row r="50" spans="1:28" ht="15.75">
      <c r="A50" s="920"/>
      <c r="B50" s="843"/>
      <c r="C50" s="924"/>
      <c r="D50" s="867"/>
      <c r="E50" s="874"/>
      <c r="F50" s="867"/>
      <c r="G50" s="914"/>
      <c r="H50" s="867"/>
      <c r="I50" s="874"/>
      <c r="J50" s="867"/>
      <c r="K50" s="914"/>
      <c r="L50" s="666"/>
      <c r="M50" s="917"/>
      <c r="N50" s="666"/>
      <c r="O50" s="822"/>
      <c r="P50" s="872"/>
      <c r="Q50" s="826"/>
      <c r="R50" s="789"/>
      <c r="S50" s="15">
        <v>2</v>
      </c>
      <c r="T50" s="15" t="s">
        <v>312</v>
      </c>
      <c r="U50" s="15"/>
      <c r="V50" s="15"/>
      <c r="W50" s="14"/>
      <c r="X50" s="38"/>
      <c r="Y50" s="284">
        <v>259</v>
      </c>
      <c r="Z50" s="746"/>
      <c r="AA50" s="745"/>
      <c r="AB50" s="884"/>
    </row>
    <row r="51" spans="1:28" ht="16.5" thickBot="1">
      <c r="A51" s="920"/>
      <c r="B51" s="843"/>
      <c r="C51" s="924"/>
      <c r="D51" s="867"/>
      <c r="E51" s="874"/>
      <c r="F51" s="867"/>
      <c r="G51" s="914"/>
      <c r="H51" s="867"/>
      <c r="I51" s="874"/>
      <c r="J51" s="867"/>
      <c r="K51" s="914"/>
      <c r="L51" s="666"/>
      <c r="M51" s="917"/>
      <c r="N51" s="666"/>
      <c r="O51" s="822"/>
      <c r="P51" s="872"/>
      <c r="Q51" s="826"/>
      <c r="R51" s="789"/>
      <c r="S51" s="163">
        <v>3</v>
      </c>
      <c r="T51" s="15" t="s">
        <v>313</v>
      </c>
      <c r="U51" s="165"/>
      <c r="V51" s="10"/>
      <c r="W51" s="14"/>
      <c r="X51" s="38"/>
      <c r="Y51" s="285">
        <v>299</v>
      </c>
      <c r="Z51" s="746"/>
      <c r="AA51" s="745"/>
      <c r="AB51" s="884"/>
    </row>
    <row r="52" spans="1:28" ht="16.5" thickBot="1">
      <c r="A52" s="920"/>
      <c r="B52" s="843"/>
      <c r="C52" s="924"/>
      <c r="D52" s="867"/>
      <c r="E52" s="874"/>
      <c r="F52" s="867"/>
      <c r="G52" s="914"/>
      <c r="H52" s="867"/>
      <c r="I52" s="874"/>
      <c r="J52" s="867"/>
      <c r="K52" s="915"/>
      <c r="L52" s="876"/>
      <c r="M52" s="918"/>
      <c r="N52" s="876"/>
      <c r="O52" s="6">
        <v>0</v>
      </c>
      <c r="P52" s="32" t="s">
        <v>358</v>
      </c>
      <c r="Q52" s="258"/>
      <c r="R52" s="259"/>
      <c r="S52" s="260"/>
      <c r="T52" s="32"/>
      <c r="U52" s="291"/>
      <c r="V52" s="247"/>
      <c r="W52" s="6"/>
      <c r="X52" s="292"/>
      <c r="Y52" s="158">
        <v>999</v>
      </c>
      <c r="Z52" s="746"/>
      <c r="AA52" s="745"/>
      <c r="AB52" s="884"/>
    </row>
    <row r="53" spans="1:28" ht="16.5" thickBot="1">
      <c r="A53" s="921"/>
      <c r="B53" s="922"/>
      <c r="C53" s="925"/>
      <c r="D53" s="868"/>
      <c r="E53" s="875"/>
      <c r="F53" s="868"/>
      <c r="G53" s="926"/>
      <c r="H53" s="868"/>
      <c r="I53" s="875"/>
      <c r="J53" s="868"/>
      <c r="K53" s="278" t="s">
        <v>5</v>
      </c>
      <c r="L53" s="293" t="s">
        <v>237</v>
      </c>
      <c r="M53" s="277"/>
      <c r="N53" s="277"/>
      <c r="O53" s="277"/>
      <c r="P53" s="277"/>
      <c r="Q53" s="277"/>
      <c r="R53" s="277"/>
      <c r="S53" s="277"/>
      <c r="T53" s="277"/>
      <c r="U53" s="277"/>
      <c r="V53" s="277"/>
      <c r="W53" s="265"/>
      <c r="X53" s="277"/>
      <c r="Y53" s="224" t="s">
        <v>5</v>
      </c>
      <c r="Z53" s="909"/>
      <c r="AA53" s="910"/>
      <c r="AB53" s="885"/>
    </row>
    <row r="54" ht="13.5" thickBot="1"/>
    <row r="55" spans="1:28" ht="12.75">
      <c r="A55" s="68" t="s">
        <v>213</v>
      </c>
      <c r="Y55" s="624" t="s">
        <v>197</v>
      </c>
      <c r="Z55" s="877"/>
      <c r="AA55" s="877"/>
      <c r="AB55" s="625"/>
    </row>
    <row r="56" spans="25:28" ht="12.75">
      <c r="Y56" s="878" t="s">
        <v>248</v>
      </c>
      <c r="Z56" s="879"/>
      <c r="AA56" s="879"/>
      <c r="AB56" s="880"/>
    </row>
    <row r="57" spans="25:28" ht="12.75">
      <c r="Y57" s="881" t="s">
        <v>199</v>
      </c>
      <c r="Z57" s="882"/>
      <c r="AA57" s="882"/>
      <c r="AB57" s="103" t="s">
        <v>200</v>
      </c>
    </row>
    <row r="58" spans="1:28" ht="12.75">
      <c r="A58" s="58"/>
      <c r="B58" s="58"/>
      <c r="C58" s="58"/>
      <c r="D58" s="182"/>
      <c r="E58" s="182"/>
      <c r="F58" s="182"/>
      <c r="G58" s="182"/>
      <c r="H58" s="182"/>
      <c r="I58" s="182"/>
      <c r="J58" s="182"/>
      <c r="K58" s="182"/>
      <c r="L58" s="182"/>
      <c r="M58" s="182"/>
      <c r="N58" s="182"/>
      <c r="O58" s="182"/>
      <c r="P58" s="182"/>
      <c r="Q58" s="182"/>
      <c r="R58" s="182"/>
      <c r="S58" s="182"/>
      <c r="T58" s="182"/>
      <c r="U58" s="182"/>
      <c r="V58" s="182"/>
      <c r="W58" s="182"/>
      <c r="X58" s="182"/>
      <c r="Y58" s="897" t="s">
        <v>161</v>
      </c>
      <c r="Z58" s="898"/>
      <c r="AA58" s="898"/>
      <c r="AB58" s="103"/>
    </row>
    <row r="59" spans="1:28" ht="12.75">
      <c r="A59" s="58"/>
      <c r="B59" s="58"/>
      <c r="C59" s="58"/>
      <c r="D59" s="182"/>
      <c r="E59" s="182"/>
      <c r="F59" s="182"/>
      <c r="G59" s="182"/>
      <c r="H59" s="182"/>
      <c r="I59" s="182"/>
      <c r="J59" s="182"/>
      <c r="K59" s="182"/>
      <c r="L59" s="182"/>
      <c r="M59" s="182"/>
      <c r="N59" s="182"/>
      <c r="O59" s="182"/>
      <c r="P59" s="182"/>
      <c r="Q59" s="182"/>
      <c r="R59" s="182"/>
      <c r="S59" s="182"/>
      <c r="T59" s="182"/>
      <c r="U59" s="182"/>
      <c r="V59" s="182"/>
      <c r="W59" s="182"/>
      <c r="X59" s="182"/>
      <c r="Y59" s="899" t="s">
        <v>238</v>
      </c>
      <c r="Z59" s="652"/>
      <c r="AA59" s="652"/>
      <c r="AB59" s="103"/>
    </row>
    <row r="60" spans="1:28" s="219" customFormat="1" ht="12.75">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900" t="s">
        <v>336</v>
      </c>
      <c r="Z60" s="901"/>
      <c r="AA60" s="225" t="s">
        <v>250</v>
      </c>
      <c r="AB60" s="103"/>
    </row>
    <row r="61" spans="1:28" s="219" customFormat="1" ht="64.5" customHeight="1">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902" t="s">
        <v>249</v>
      </c>
      <c r="Z61" s="651"/>
      <c r="AA61" s="653" t="s">
        <v>251</v>
      </c>
      <c r="AB61" s="103"/>
    </row>
    <row r="62" spans="1:28" ht="12.75">
      <c r="A62" s="58"/>
      <c r="B62" s="58"/>
      <c r="C62" s="58"/>
      <c r="D62" s="182"/>
      <c r="E62" s="182"/>
      <c r="F62" s="182"/>
      <c r="G62" s="182"/>
      <c r="H62" s="182"/>
      <c r="I62" s="182"/>
      <c r="J62" s="182"/>
      <c r="K62" s="182"/>
      <c r="L62" s="182"/>
      <c r="M62" s="182"/>
      <c r="N62" s="182"/>
      <c r="O62" s="182"/>
      <c r="P62" s="182"/>
      <c r="Q62" s="182"/>
      <c r="R62" s="182"/>
      <c r="S62" s="182"/>
      <c r="T62" s="182"/>
      <c r="U62" s="182"/>
      <c r="V62" s="182"/>
      <c r="W62" s="182"/>
      <c r="X62" s="182"/>
      <c r="Y62" s="911" t="s">
        <v>191</v>
      </c>
      <c r="Z62" s="912"/>
      <c r="AA62" s="653"/>
      <c r="AB62" s="103"/>
    </row>
    <row r="63" spans="1:28" ht="13.5" customHeight="1">
      <c r="A63" s="58"/>
      <c r="B63" s="58"/>
      <c r="C63" s="58"/>
      <c r="D63" s="182"/>
      <c r="E63" s="182"/>
      <c r="F63" s="182"/>
      <c r="G63" s="182"/>
      <c r="H63" s="182"/>
      <c r="I63" s="182"/>
      <c r="J63" s="182"/>
      <c r="K63" s="182"/>
      <c r="L63" s="182"/>
      <c r="M63" s="182"/>
      <c r="N63" s="182"/>
      <c r="O63" s="182"/>
      <c r="P63" s="182"/>
      <c r="Q63" s="182"/>
      <c r="R63" s="182"/>
      <c r="S63" s="182"/>
      <c r="T63" s="182"/>
      <c r="U63" s="182"/>
      <c r="V63" s="182"/>
      <c r="W63" s="182"/>
      <c r="X63" s="182"/>
      <c r="Y63" s="900" t="s">
        <v>196</v>
      </c>
      <c r="Z63" s="653"/>
      <c r="AA63" s="653"/>
      <c r="AB63" s="103"/>
    </row>
    <row r="64" spans="1:28" ht="12.75">
      <c r="A64" s="58"/>
      <c r="B64" s="58"/>
      <c r="C64" s="58"/>
      <c r="D64" s="182"/>
      <c r="E64" s="182"/>
      <c r="F64" s="182"/>
      <c r="G64" s="182"/>
      <c r="H64" s="182"/>
      <c r="I64" s="182"/>
      <c r="J64" s="182"/>
      <c r="K64" s="182"/>
      <c r="L64" s="182"/>
      <c r="M64" s="182"/>
      <c r="N64" s="182"/>
      <c r="O64" s="182"/>
      <c r="P64" s="182"/>
      <c r="Q64" s="182"/>
      <c r="R64" s="182"/>
      <c r="S64" s="182"/>
      <c r="T64" s="182"/>
      <c r="U64" s="182"/>
      <c r="V64" s="182"/>
      <c r="W64" s="182"/>
      <c r="X64" s="182"/>
      <c r="Y64" s="252" t="s">
        <v>336</v>
      </c>
      <c r="Z64" s="225" t="s">
        <v>250</v>
      </c>
      <c r="AA64" s="653"/>
      <c r="AB64" s="103"/>
    </row>
    <row r="65" spans="1:28" ht="26.25" thickBot="1">
      <c r="A65" s="58"/>
      <c r="B65" s="58"/>
      <c r="C65" s="58"/>
      <c r="D65" s="182"/>
      <c r="E65" s="182"/>
      <c r="F65" s="182"/>
      <c r="G65" s="182"/>
      <c r="H65" s="182"/>
      <c r="I65" s="182"/>
      <c r="J65" s="182"/>
      <c r="K65" s="182"/>
      <c r="L65" s="182"/>
      <c r="M65" s="182"/>
      <c r="N65" s="182"/>
      <c r="O65" s="182"/>
      <c r="P65" s="182"/>
      <c r="Q65" s="182"/>
      <c r="R65" s="182"/>
      <c r="S65" s="182"/>
      <c r="T65" s="182"/>
      <c r="U65" s="182"/>
      <c r="V65" s="182"/>
      <c r="W65" s="182"/>
      <c r="X65" s="182"/>
      <c r="Y65" s="253" t="s">
        <v>252</v>
      </c>
      <c r="Z65" s="63" t="s">
        <v>251</v>
      </c>
      <c r="AA65" s="903"/>
      <c r="AB65" s="251"/>
    </row>
    <row r="66" spans="1:28" ht="28.5" customHeight="1">
      <c r="A66" s="919" t="s">
        <v>294</v>
      </c>
      <c r="B66" s="842" t="s">
        <v>337</v>
      </c>
      <c r="C66" s="927" t="s">
        <v>231</v>
      </c>
      <c r="D66" s="929" t="s">
        <v>3</v>
      </c>
      <c r="E66" s="930" t="s">
        <v>334</v>
      </c>
      <c r="F66" s="931" t="s">
        <v>338</v>
      </c>
      <c r="G66" s="276" t="s">
        <v>231</v>
      </c>
      <c r="H66" s="271" t="s">
        <v>335</v>
      </c>
      <c r="I66" s="271"/>
      <c r="J66" s="271"/>
      <c r="K66" s="271"/>
      <c r="L66" s="271"/>
      <c r="M66" s="221"/>
      <c r="N66" s="221"/>
      <c r="O66" s="221"/>
      <c r="P66" s="221"/>
      <c r="Q66" s="221"/>
      <c r="R66" s="221"/>
      <c r="S66" s="221"/>
      <c r="T66" s="221"/>
      <c r="U66" s="221"/>
      <c r="V66" s="221"/>
      <c r="W66" s="221"/>
      <c r="X66" s="221"/>
      <c r="Y66" s="283">
        <v>144</v>
      </c>
      <c r="Z66" s="905">
        <v>0</v>
      </c>
      <c r="AA66" s="906"/>
      <c r="AB66" s="904">
        <v>0</v>
      </c>
    </row>
    <row r="67" spans="1:28" ht="28.5" customHeight="1" thickBot="1">
      <c r="A67" s="920"/>
      <c r="B67" s="843"/>
      <c r="C67" s="928"/>
      <c r="D67" s="928"/>
      <c r="E67" s="928"/>
      <c r="F67" s="928"/>
      <c r="G67" s="274" t="s">
        <v>217</v>
      </c>
      <c r="H67" s="275" t="s">
        <v>339</v>
      </c>
      <c r="I67" s="275"/>
      <c r="J67" s="275"/>
      <c r="K67" s="275"/>
      <c r="L67" s="275"/>
      <c r="M67" s="257"/>
      <c r="N67" s="257"/>
      <c r="O67" s="257"/>
      <c r="P67" s="257"/>
      <c r="Q67" s="257"/>
      <c r="R67" s="257"/>
      <c r="S67" s="257"/>
      <c r="T67" s="257"/>
      <c r="U67" s="257"/>
      <c r="V67" s="257"/>
      <c r="W67" s="257"/>
      <c r="X67" s="257"/>
      <c r="Y67" s="109">
        <v>33752</v>
      </c>
      <c r="Z67" s="214">
        <v>87</v>
      </c>
      <c r="AA67" s="215">
        <v>721</v>
      </c>
      <c r="AB67" s="890"/>
    </row>
    <row r="68" spans="1:28" ht="13.5" customHeight="1">
      <c r="A68" s="920"/>
      <c r="B68" s="843"/>
      <c r="C68" s="923" t="s">
        <v>340</v>
      </c>
      <c r="D68" s="866" t="s">
        <v>341</v>
      </c>
      <c r="E68" s="873" t="s">
        <v>334</v>
      </c>
      <c r="F68" s="866" t="s">
        <v>338</v>
      </c>
      <c r="G68" s="272" t="s">
        <v>231</v>
      </c>
      <c r="H68" s="273" t="s">
        <v>335</v>
      </c>
      <c r="I68" s="273"/>
      <c r="J68" s="273"/>
      <c r="K68" s="273"/>
      <c r="L68" s="273"/>
      <c r="M68" s="222"/>
      <c r="N68" s="222"/>
      <c r="O68" s="222"/>
      <c r="P68" s="222"/>
      <c r="Q68" s="222"/>
      <c r="R68" s="222"/>
      <c r="S68" s="222"/>
      <c r="T68" s="222"/>
      <c r="U68" s="222"/>
      <c r="V68" s="222"/>
      <c r="W68" s="222"/>
      <c r="X68" s="222"/>
      <c r="Y68" s="287">
        <v>9755</v>
      </c>
      <c r="Z68" s="891">
        <v>0</v>
      </c>
      <c r="AA68" s="892"/>
      <c r="AB68" s="248">
        <v>14105</v>
      </c>
    </row>
    <row r="69" spans="1:28" ht="16.5" customHeight="1">
      <c r="A69" s="920"/>
      <c r="B69" s="843"/>
      <c r="C69" s="924"/>
      <c r="D69" s="867"/>
      <c r="E69" s="874"/>
      <c r="F69" s="867"/>
      <c r="G69" s="913" t="s">
        <v>217</v>
      </c>
      <c r="H69" s="866" t="s">
        <v>339</v>
      </c>
      <c r="I69" s="873" t="s">
        <v>181</v>
      </c>
      <c r="J69" s="866" t="s">
        <v>233</v>
      </c>
      <c r="K69" s="223" t="s">
        <v>231</v>
      </c>
      <c r="L69" s="15" t="s">
        <v>183</v>
      </c>
      <c r="M69" s="15"/>
      <c r="N69" s="15"/>
      <c r="O69" s="15"/>
      <c r="P69" s="15"/>
      <c r="Q69" s="15"/>
      <c r="R69" s="15"/>
      <c r="S69" s="15"/>
      <c r="T69" s="15"/>
      <c r="U69" s="15"/>
      <c r="V69" s="15"/>
      <c r="W69" s="14"/>
      <c r="X69" s="15"/>
      <c r="Y69" s="288">
        <v>722</v>
      </c>
      <c r="Z69" s="895"/>
      <c r="AA69" s="896"/>
      <c r="AB69" s="888">
        <v>0</v>
      </c>
    </row>
    <row r="70" spans="1:28" ht="12.75">
      <c r="A70" s="920"/>
      <c r="B70" s="843"/>
      <c r="C70" s="924"/>
      <c r="D70" s="867"/>
      <c r="E70" s="874"/>
      <c r="F70" s="867"/>
      <c r="G70" s="914"/>
      <c r="H70" s="867"/>
      <c r="I70" s="874"/>
      <c r="J70" s="867"/>
      <c r="K70" s="223" t="s">
        <v>232</v>
      </c>
      <c r="L70" s="15" t="s">
        <v>156</v>
      </c>
      <c r="M70" s="15"/>
      <c r="N70" s="15"/>
      <c r="O70" s="15"/>
      <c r="P70" s="15"/>
      <c r="Q70" s="15"/>
      <c r="R70" s="15"/>
      <c r="S70" s="15"/>
      <c r="T70" s="15"/>
      <c r="U70" s="15"/>
      <c r="V70" s="15"/>
      <c r="W70" s="14"/>
      <c r="X70" s="15"/>
      <c r="Y70" s="288">
        <v>3585</v>
      </c>
      <c r="Z70" s="286">
        <v>0</v>
      </c>
      <c r="AA70" s="215">
        <v>176</v>
      </c>
      <c r="AB70" s="889"/>
    </row>
    <row r="71" spans="1:28" ht="12.75">
      <c r="A71" s="920"/>
      <c r="B71" s="843"/>
      <c r="C71" s="924"/>
      <c r="D71" s="867"/>
      <c r="E71" s="874"/>
      <c r="F71" s="867"/>
      <c r="G71" s="914"/>
      <c r="H71" s="867"/>
      <c r="I71" s="874"/>
      <c r="J71" s="867"/>
      <c r="K71" s="223" t="s">
        <v>236</v>
      </c>
      <c r="L71" s="15" t="s">
        <v>184</v>
      </c>
      <c r="M71" s="15"/>
      <c r="N71" s="15"/>
      <c r="O71" s="15"/>
      <c r="P71" s="15"/>
      <c r="Q71" s="15"/>
      <c r="R71" s="15"/>
      <c r="S71" s="15"/>
      <c r="T71" s="15"/>
      <c r="U71" s="15"/>
      <c r="V71" s="15"/>
      <c r="W71" s="14"/>
      <c r="X71" s="15"/>
      <c r="Y71" s="290">
        <v>1648</v>
      </c>
      <c r="Z71" s="286">
        <v>13</v>
      </c>
      <c r="AA71" s="215">
        <v>9441</v>
      </c>
      <c r="AB71" s="889"/>
    </row>
    <row r="72" spans="1:28" ht="12.75">
      <c r="A72" s="920"/>
      <c r="B72" s="843"/>
      <c r="C72" s="924"/>
      <c r="D72" s="867"/>
      <c r="E72" s="874"/>
      <c r="F72" s="867"/>
      <c r="G72" s="914"/>
      <c r="H72" s="867"/>
      <c r="I72" s="874"/>
      <c r="J72" s="867"/>
      <c r="K72" s="223" t="s">
        <v>235</v>
      </c>
      <c r="L72" s="15" t="s">
        <v>240</v>
      </c>
      <c r="M72" s="15"/>
      <c r="N72" s="15"/>
      <c r="O72" s="15"/>
      <c r="P72" s="15"/>
      <c r="Q72" s="15"/>
      <c r="R72" s="15"/>
      <c r="S72" s="15"/>
      <c r="T72" s="15"/>
      <c r="U72" s="15"/>
      <c r="V72" s="15"/>
      <c r="W72" s="14"/>
      <c r="X72" s="15"/>
      <c r="Y72" s="288">
        <v>6242</v>
      </c>
      <c r="Z72" s="286">
        <v>7</v>
      </c>
      <c r="AA72" s="215">
        <v>702</v>
      </c>
      <c r="AB72" s="889"/>
    </row>
    <row r="73" spans="1:28" ht="15.75" customHeight="1">
      <c r="A73" s="920"/>
      <c r="B73" s="843"/>
      <c r="C73" s="924"/>
      <c r="D73" s="867"/>
      <c r="E73" s="874"/>
      <c r="F73" s="867"/>
      <c r="G73" s="914"/>
      <c r="H73" s="867"/>
      <c r="I73" s="874"/>
      <c r="J73" s="867"/>
      <c r="K73" s="913" t="s">
        <v>234</v>
      </c>
      <c r="L73" s="665" t="s">
        <v>342</v>
      </c>
      <c r="M73" s="916" t="s">
        <v>178</v>
      </c>
      <c r="N73" s="665" t="s">
        <v>179</v>
      </c>
      <c r="O73" s="822">
        <v>1</v>
      </c>
      <c r="P73" s="872" t="s">
        <v>3</v>
      </c>
      <c r="Q73" s="869" t="s">
        <v>187</v>
      </c>
      <c r="R73" s="789" t="s">
        <v>188</v>
      </c>
      <c r="S73" s="822">
        <v>1</v>
      </c>
      <c r="T73" s="864" t="s">
        <v>189</v>
      </c>
      <c r="U73" s="865" t="s">
        <v>214</v>
      </c>
      <c r="V73" s="822" t="s">
        <v>215</v>
      </c>
      <c r="W73" s="15">
        <v>1</v>
      </c>
      <c r="X73" s="38" t="s">
        <v>216</v>
      </c>
      <c r="Y73" s="288">
        <v>2971</v>
      </c>
      <c r="Z73" s="891">
        <v>0</v>
      </c>
      <c r="AA73" s="892"/>
      <c r="AB73" s="889"/>
    </row>
    <row r="74" spans="1:28" ht="15.75" customHeight="1">
      <c r="A74" s="920"/>
      <c r="B74" s="843"/>
      <c r="C74" s="924"/>
      <c r="D74" s="867"/>
      <c r="E74" s="874"/>
      <c r="F74" s="867"/>
      <c r="G74" s="914"/>
      <c r="H74" s="867"/>
      <c r="I74" s="874"/>
      <c r="J74" s="867"/>
      <c r="K74" s="914"/>
      <c r="L74" s="666"/>
      <c r="M74" s="917"/>
      <c r="N74" s="666"/>
      <c r="O74" s="822"/>
      <c r="P74" s="872"/>
      <c r="Q74" s="870"/>
      <c r="R74" s="789"/>
      <c r="S74" s="822"/>
      <c r="T74" s="864"/>
      <c r="U74" s="865"/>
      <c r="V74" s="822"/>
      <c r="W74" s="15">
        <v>2</v>
      </c>
      <c r="X74" s="38" t="s">
        <v>312</v>
      </c>
      <c r="Y74" s="288">
        <v>378</v>
      </c>
      <c r="Z74" s="895"/>
      <c r="AA74" s="896"/>
      <c r="AB74" s="889"/>
    </row>
    <row r="75" spans="1:28" ht="15.75" customHeight="1">
      <c r="A75" s="920"/>
      <c r="B75" s="843"/>
      <c r="C75" s="924"/>
      <c r="D75" s="867"/>
      <c r="E75" s="874"/>
      <c r="F75" s="867"/>
      <c r="G75" s="914"/>
      <c r="H75" s="867"/>
      <c r="I75" s="874"/>
      <c r="J75" s="867"/>
      <c r="K75" s="914"/>
      <c r="L75" s="666"/>
      <c r="M75" s="917"/>
      <c r="N75" s="666"/>
      <c r="O75" s="822"/>
      <c r="P75" s="872"/>
      <c r="Q75" s="870"/>
      <c r="R75" s="789"/>
      <c r="S75" s="822"/>
      <c r="T75" s="864"/>
      <c r="U75" s="865"/>
      <c r="V75" s="822"/>
      <c r="W75" s="163">
        <v>3</v>
      </c>
      <c r="X75" s="38" t="s">
        <v>313</v>
      </c>
      <c r="Y75" s="288">
        <v>597</v>
      </c>
      <c r="Z75" s="286">
        <v>0</v>
      </c>
      <c r="AA75" s="215">
        <v>17</v>
      </c>
      <c r="AB75" s="889"/>
    </row>
    <row r="76" spans="1:28" ht="15.75" customHeight="1">
      <c r="A76" s="920"/>
      <c r="B76" s="843"/>
      <c r="C76" s="924"/>
      <c r="D76" s="867"/>
      <c r="E76" s="874"/>
      <c r="F76" s="867"/>
      <c r="G76" s="914"/>
      <c r="H76" s="867"/>
      <c r="I76" s="874"/>
      <c r="J76" s="867"/>
      <c r="K76" s="914"/>
      <c r="L76" s="666"/>
      <c r="M76" s="917"/>
      <c r="N76" s="666"/>
      <c r="O76" s="822"/>
      <c r="P76" s="872"/>
      <c r="Q76" s="870"/>
      <c r="R76" s="789"/>
      <c r="S76" s="822">
        <v>2</v>
      </c>
      <c r="T76" s="864" t="s">
        <v>190</v>
      </c>
      <c r="U76" s="865" t="s">
        <v>214</v>
      </c>
      <c r="V76" s="822" t="s">
        <v>215</v>
      </c>
      <c r="W76" s="15">
        <v>1</v>
      </c>
      <c r="X76" s="38" t="s">
        <v>216</v>
      </c>
      <c r="Y76" s="288">
        <v>39</v>
      </c>
      <c r="Z76" s="891">
        <v>0</v>
      </c>
      <c r="AA76" s="892"/>
      <c r="AB76" s="889"/>
    </row>
    <row r="77" spans="1:28" ht="15.75" customHeight="1">
      <c r="A77" s="920"/>
      <c r="B77" s="843"/>
      <c r="C77" s="924"/>
      <c r="D77" s="867"/>
      <c r="E77" s="874"/>
      <c r="F77" s="867"/>
      <c r="G77" s="914"/>
      <c r="H77" s="867"/>
      <c r="I77" s="874"/>
      <c r="J77" s="867"/>
      <c r="K77" s="914"/>
      <c r="L77" s="666"/>
      <c r="M77" s="917"/>
      <c r="N77" s="666"/>
      <c r="O77" s="822"/>
      <c r="P77" s="872"/>
      <c r="Q77" s="870"/>
      <c r="R77" s="789"/>
      <c r="S77" s="822"/>
      <c r="T77" s="864"/>
      <c r="U77" s="865"/>
      <c r="V77" s="822"/>
      <c r="W77" s="15">
        <v>2</v>
      </c>
      <c r="X77" s="38" t="s">
        <v>312</v>
      </c>
      <c r="Y77" s="288">
        <v>6</v>
      </c>
      <c r="Z77" s="893"/>
      <c r="AA77" s="894"/>
      <c r="AB77" s="889"/>
    </row>
    <row r="78" spans="1:28" ht="15.75" customHeight="1">
      <c r="A78" s="920"/>
      <c r="B78" s="843"/>
      <c r="C78" s="924"/>
      <c r="D78" s="867"/>
      <c r="E78" s="874"/>
      <c r="F78" s="867"/>
      <c r="G78" s="914"/>
      <c r="H78" s="867"/>
      <c r="I78" s="874"/>
      <c r="J78" s="867"/>
      <c r="K78" s="914"/>
      <c r="L78" s="666"/>
      <c r="M78" s="917"/>
      <c r="N78" s="666"/>
      <c r="O78" s="822"/>
      <c r="P78" s="872"/>
      <c r="Q78" s="871"/>
      <c r="R78" s="789"/>
      <c r="S78" s="822"/>
      <c r="T78" s="864"/>
      <c r="U78" s="865"/>
      <c r="V78" s="822"/>
      <c r="W78" s="163">
        <v>3</v>
      </c>
      <c r="X78" s="38" t="s">
        <v>313</v>
      </c>
      <c r="Y78" s="288">
        <v>20</v>
      </c>
      <c r="Z78" s="895"/>
      <c r="AA78" s="896"/>
      <c r="AB78" s="889"/>
    </row>
    <row r="79" spans="1:28" ht="13.5" customHeight="1">
      <c r="A79" s="920"/>
      <c r="B79" s="843"/>
      <c r="C79" s="924"/>
      <c r="D79" s="867"/>
      <c r="E79" s="874"/>
      <c r="F79" s="867"/>
      <c r="G79" s="914"/>
      <c r="H79" s="867"/>
      <c r="I79" s="874"/>
      <c r="J79" s="867"/>
      <c r="K79" s="914"/>
      <c r="L79" s="666"/>
      <c r="M79" s="917"/>
      <c r="N79" s="666"/>
      <c r="O79" s="14">
        <v>2</v>
      </c>
      <c r="P79" s="15" t="s">
        <v>180</v>
      </c>
      <c r="Q79" s="135"/>
      <c r="R79" s="53"/>
      <c r="S79" s="14"/>
      <c r="T79" s="15"/>
      <c r="U79" s="15"/>
      <c r="V79" s="15"/>
      <c r="W79" s="14"/>
      <c r="X79" s="38"/>
      <c r="Y79" s="288">
        <v>186</v>
      </c>
      <c r="Z79" s="286">
        <v>0</v>
      </c>
      <c r="AA79" s="215">
        <v>5</v>
      </c>
      <c r="AB79" s="889"/>
    </row>
    <row r="80" spans="1:28" ht="12.75">
      <c r="A80" s="920"/>
      <c r="B80" s="843"/>
      <c r="C80" s="924"/>
      <c r="D80" s="867"/>
      <c r="E80" s="874"/>
      <c r="F80" s="867"/>
      <c r="G80" s="914"/>
      <c r="H80" s="867"/>
      <c r="I80" s="874"/>
      <c r="J80" s="867"/>
      <c r="K80" s="914"/>
      <c r="L80" s="666"/>
      <c r="M80" s="917"/>
      <c r="N80" s="666"/>
      <c r="O80" s="822">
        <v>3</v>
      </c>
      <c r="P80" s="872" t="s">
        <v>4</v>
      </c>
      <c r="Q80" s="826" t="s">
        <v>214</v>
      </c>
      <c r="R80" s="789" t="s">
        <v>215</v>
      </c>
      <c r="S80" s="15">
        <v>1</v>
      </c>
      <c r="T80" s="15" t="s">
        <v>216</v>
      </c>
      <c r="U80" s="15"/>
      <c r="V80" s="15"/>
      <c r="W80" s="14"/>
      <c r="X80" s="38"/>
      <c r="Y80" s="288">
        <v>209</v>
      </c>
      <c r="Z80" s="891">
        <v>0</v>
      </c>
      <c r="AA80" s="892"/>
      <c r="AB80" s="889"/>
    </row>
    <row r="81" spans="1:28" ht="12.75">
      <c r="A81" s="920"/>
      <c r="B81" s="843"/>
      <c r="C81" s="924"/>
      <c r="D81" s="867"/>
      <c r="E81" s="874"/>
      <c r="F81" s="867"/>
      <c r="G81" s="914"/>
      <c r="H81" s="867"/>
      <c r="I81" s="874"/>
      <c r="J81" s="867"/>
      <c r="K81" s="914"/>
      <c r="L81" s="666"/>
      <c r="M81" s="917"/>
      <c r="N81" s="666"/>
      <c r="O81" s="822"/>
      <c r="P81" s="872"/>
      <c r="Q81" s="826"/>
      <c r="R81" s="789"/>
      <c r="S81" s="15">
        <v>2</v>
      </c>
      <c r="T81" s="15" t="s">
        <v>312</v>
      </c>
      <c r="U81" s="15"/>
      <c r="V81" s="15"/>
      <c r="W81" s="14"/>
      <c r="X81" s="38"/>
      <c r="Y81" s="288">
        <v>281</v>
      </c>
      <c r="Z81" s="895"/>
      <c r="AA81" s="896"/>
      <c r="AB81" s="889"/>
    </row>
    <row r="82" spans="1:28" ht="13.5" thickBot="1">
      <c r="A82" s="920"/>
      <c r="B82" s="843"/>
      <c r="C82" s="924"/>
      <c r="D82" s="867"/>
      <c r="E82" s="874"/>
      <c r="F82" s="867"/>
      <c r="G82" s="914"/>
      <c r="H82" s="867"/>
      <c r="I82" s="874"/>
      <c r="J82" s="867"/>
      <c r="K82" s="914"/>
      <c r="L82" s="666"/>
      <c r="M82" s="917"/>
      <c r="N82" s="666"/>
      <c r="O82" s="822"/>
      <c r="P82" s="872"/>
      <c r="Q82" s="826"/>
      <c r="R82" s="789"/>
      <c r="S82" s="163">
        <v>3</v>
      </c>
      <c r="T82" s="15" t="s">
        <v>313</v>
      </c>
      <c r="U82" s="165"/>
      <c r="V82" s="10"/>
      <c r="W82" s="14"/>
      <c r="X82" s="38"/>
      <c r="Y82" s="289">
        <v>1011</v>
      </c>
      <c r="Z82" s="286">
        <v>1</v>
      </c>
      <c r="AA82" s="215">
        <v>124</v>
      </c>
      <c r="AB82" s="889"/>
    </row>
    <row r="83" spans="1:28" ht="13.5" thickBot="1">
      <c r="A83" s="920"/>
      <c r="B83" s="843"/>
      <c r="C83" s="924"/>
      <c r="D83" s="867"/>
      <c r="E83" s="874"/>
      <c r="F83" s="867"/>
      <c r="G83" s="914"/>
      <c r="H83" s="867"/>
      <c r="I83" s="874"/>
      <c r="J83" s="867"/>
      <c r="K83" s="915"/>
      <c r="L83" s="876"/>
      <c r="M83" s="918"/>
      <c r="N83" s="876"/>
      <c r="O83" s="6">
        <v>0</v>
      </c>
      <c r="P83" s="32" t="s">
        <v>358</v>
      </c>
      <c r="Q83" s="258"/>
      <c r="R83" s="259"/>
      <c r="S83" s="260"/>
      <c r="T83" s="32"/>
      <c r="U83" s="291"/>
      <c r="V83" s="247"/>
      <c r="W83" s="6"/>
      <c r="X83" s="292"/>
      <c r="Y83" s="161">
        <v>3451</v>
      </c>
      <c r="Z83" s="286">
        <v>36</v>
      </c>
      <c r="AA83" s="215">
        <v>1360</v>
      </c>
      <c r="AB83" s="890"/>
    </row>
    <row r="84" spans="1:28" ht="13.5" thickBot="1">
      <c r="A84" s="921"/>
      <c r="B84" s="922"/>
      <c r="C84" s="925"/>
      <c r="D84" s="868"/>
      <c r="E84" s="875"/>
      <c r="F84" s="868"/>
      <c r="G84" s="926"/>
      <c r="H84" s="868"/>
      <c r="I84" s="875"/>
      <c r="J84" s="868"/>
      <c r="K84" s="278" t="s">
        <v>5</v>
      </c>
      <c r="L84" s="279" t="s">
        <v>237</v>
      </c>
      <c r="M84" s="277"/>
      <c r="N84" s="277"/>
      <c r="O84" s="277"/>
      <c r="P84" s="277"/>
      <c r="Q84" s="277"/>
      <c r="R84" s="277"/>
      <c r="S84" s="277"/>
      <c r="T84" s="277"/>
      <c r="U84" s="277"/>
      <c r="V84" s="277"/>
      <c r="W84" s="265"/>
      <c r="X84" s="277"/>
      <c r="Y84" s="270">
        <v>33</v>
      </c>
      <c r="Z84" s="195">
        <v>0</v>
      </c>
      <c r="AA84" s="196">
        <v>23</v>
      </c>
      <c r="AB84" s="123">
        <v>8176</v>
      </c>
    </row>
    <row r="85" spans="26:30" ht="12.75">
      <c r="Z85" s="108">
        <f>Z67+Z83+Z71</f>
        <v>136</v>
      </c>
      <c r="AD85" s="108">
        <f>SUM(Y66:AB84)</f>
        <v>100024</v>
      </c>
    </row>
  </sheetData>
  <sheetProtection/>
  <mergeCells count="103">
    <mergeCell ref="S42:S44"/>
    <mergeCell ref="O49:O51"/>
    <mergeCell ref="P49:P51"/>
    <mergeCell ref="Q49:Q51"/>
    <mergeCell ref="R49:R51"/>
    <mergeCell ref="P42:P47"/>
    <mergeCell ref="Q42:Q47"/>
    <mergeCell ref="R42:R47"/>
    <mergeCell ref="E35:E36"/>
    <mergeCell ref="F35:F36"/>
    <mergeCell ref="Y35:Y36"/>
    <mergeCell ref="E37:E53"/>
    <mergeCell ref="F37:F53"/>
    <mergeCell ref="G38:G53"/>
    <mergeCell ref="H38:H53"/>
    <mergeCell ref="I38:I53"/>
    <mergeCell ref="J38:J53"/>
    <mergeCell ref="V45:V47"/>
    <mergeCell ref="A35:A53"/>
    <mergeCell ref="B35:B53"/>
    <mergeCell ref="C35:C36"/>
    <mergeCell ref="D35:D36"/>
    <mergeCell ref="C37:C53"/>
    <mergeCell ref="D37:D53"/>
    <mergeCell ref="V9:V17"/>
    <mergeCell ref="Y24:AB24"/>
    <mergeCell ref="Y25:AB25"/>
    <mergeCell ref="Y26:AA26"/>
    <mergeCell ref="X5:X19"/>
    <mergeCell ref="W6:W19"/>
    <mergeCell ref="V18:V19"/>
    <mergeCell ref="Y27:AA27"/>
    <mergeCell ref="Y28:AA28"/>
    <mergeCell ref="Y29:Z29"/>
    <mergeCell ref="Y30:Z30"/>
    <mergeCell ref="AA30:AA34"/>
    <mergeCell ref="Y31:Z31"/>
    <mergeCell ref="Y32:Z32"/>
    <mergeCell ref="M73:M83"/>
    <mergeCell ref="D68:D84"/>
    <mergeCell ref="E68:E84"/>
    <mergeCell ref="F68:F84"/>
    <mergeCell ref="G69:G84"/>
    <mergeCell ref="C66:C67"/>
    <mergeCell ref="D66:D67"/>
    <mergeCell ref="E66:E67"/>
    <mergeCell ref="F66:F67"/>
    <mergeCell ref="O42:O47"/>
    <mergeCell ref="S45:S47"/>
    <mergeCell ref="T45:T47"/>
    <mergeCell ref="U45:U47"/>
    <mergeCell ref="T42:T44"/>
    <mergeCell ref="A66:A84"/>
    <mergeCell ref="B66:B84"/>
    <mergeCell ref="C68:C84"/>
    <mergeCell ref="K73:K83"/>
    <mergeCell ref="L73:L83"/>
    <mergeCell ref="AB66:AB67"/>
    <mergeCell ref="Z66:AA66"/>
    <mergeCell ref="Z35:AA53"/>
    <mergeCell ref="Y62:Z62"/>
    <mergeCell ref="Y63:Z63"/>
    <mergeCell ref="K42:K52"/>
    <mergeCell ref="L42:L52"/>
    <mergeCell ref="M42:M52"/>
    <mergeCell ref="N42:N52"/>
    <mergeCell ref="U42:U44"/>
    <mergeCell ref="Z80:AA81"/>
    <mergeCell ref="V76:V78"/>
    <mergeCell ref="Y58:AA58"/>
    <mergeCell ref="Y59:AA59"/>
    <mergeCell ref="Z68:AA69"/>
    <mergeCell ref="Z73:AA74"/>
    <mergeCell ref="V73:V75"/>
    <mergeCell ref="Y60:Z60"/>
    <mergeCell ref="Y61:Z61"/>
    <mergeCell ref="AA61:AA65"/>
    <mergeCell ref="U73:U75"/>
    <mergeCell ref="N73:N83"/>
    <mergeCell ref="Y55:AB55"/>
    <mergeCell ref="Y56:AB56"/>
    <mergeCell ref="Y57:AA57"/>
    <mergeCell ref="AB35:AB53"/>
    <mergeCell ref="Y37:Y38"/>
    <mergeCell ref="V42:V44"/>
    <mergeCell ref="AB69:AB83"/>
    <mergeCell ref="Z76:AA78"/>
    <mergeCell ref="R73:R78"/>
    <mergeCell ref="S73:S75"/>
    <mergeCell ref="T73:T75"/>
    <mergeCell ref="R80:R82"/>
    <mergeCell ref="O80:O82"/>
    <mergeCell ref="P80:P82"/>
    <mergeCell ref="T76:T78"/>
    <mergeCell ref="U76:U78"/>
    <mergeCell ref="H69:H84"/>
    <mergeCell ref="Q80:Q82"/>
    <mergeCell ref="J69:J84"/>
    <mergeCell ref="Q73:Q78"/>
    <mergeCell ref="S76:S78"/>
    <mergeCell ref="O73:O78"/>
    <mergeCell ref="P73:P78"/>
    <mergeCell ref="I69:I8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98"/>
  <sheetViews>
    <sheetView showGridLines="0" view="pageBreakPreview" zoomScale="75" zoomScaleSheetLayoutView="75" workbookViewId="0" topLeftCell="A1">
      <selection activeCell="A1" sqref="A1"/>
    </sheetView>
  </sheetViews>
  <sheetFormatPr defaultColWidth="9.140625" defaultRowHeight="12.75"/>
  <cols>
    <col min="1" max="1" width="4.421875" style="59" customWidth="1"/>
    <col min="2" max="2" width="3.421875" style="59" customWidth="1"/>
    <col min="3" max="3" width="5.421875" style="59" customWidth="1"/>
    <col min="4" max="4" width="3.28125" style="59" customWidth="1"/>
    <col min="5" max="6" width="3.8515625" style="59" customWidth="1"/>
    <col min="7" max="7" width="5.7109375" style="59" customWidth="1"/>
    <col min="8" max="8" width="37.140625" style="59" customWidth="1"/>
    <col min="9" max="9" width="10.140625" style="59" customWidth="1"/>
    <col min="10" max="10" width="11.421875" style="58" customWidth="1"/>
    <col min="11" max="11" width="10.140625" style="59" customWidth="1"/>
    <col min="12" max="12" width="10.140625" style="127" customWidth="1"/>
    <col min="13" max="13" width="10.57421875" style="59" customWidth="1"/>
    <col min="14" max="16" width="10.140625" style="59" customWidth="1"/>
    <col min="17" max="16384" width="9.140625" style="59" customWidth="1"/>
  </cols>
  <sheetData>
    <row r="1" spans="1:12" ht="12.75">
      <c r="A1" s="68" t="s">
        <v>405</v>
      </c>
      <c r="G1" s="81"/>
      <c r="H1" s="133"/>
      <c r="I1" s="84"/>
      <c r="J1" s="83"/>
      <c r="K1" s="84"/>
      <c r="L1" s="133"/>
    </row>
    <row r="2" spans="1:16" ht="12.75">
      <c r="A2" t="s">
        <v>395</v>
      </c>
      <c r="H2" s="73"/>
      <c r="I2" s="2"/>
      <c r="J2" s="17"/>
      <c r="K2" s="2"/>
      <c r="L2" s="119"/>
      <c r="M2" s="58"/>
      <c r="N2" s="58"/>
      <c r="O2" s="58"/>
      <c r="P2" s="58"/>
    </row>
    <row r="3" spans="7:16" ht="12.75">
      <c r="G3" s="73"/>
      <c r="H3" s="2"/>
      <c r="I3" s="17"/>
      <c r="J3" s="2"/>
      <c r="K3" s="119"/>
      <c r="L3" s="119"/>
      <c r="M3" s="58"/>
      <c r="N3" s="58"/>
      <c r="O3" s="58"/>
      <c r="P3" s="58"/>
    </row>
    <row r="4" ht="13.5" thickBot="1"/>
    <row r="5" spans="1:16" s="72" customFormat="1" ht="12.75">
      <c r="A5" s="69">
        <v>-1</v>
      </c>
      <c r="C5" s="69" t="s">
        <v>63</v>
      </c>
      <c r="D5" s="58"/>
      <c r="E5" s="58"/>
      <c r="F5" s="58"/>
      <c r="G5" s="58"/>
      <c r="H5" s="58"/>
      <c r="I5" s="58"/>
      <c r="J5" s="58"/>
      <c r="K5" s="58"/>
      <c r="L5" s="58"/>
      <c r="M5" s="526">
        <f>SUM(N77:P97)</f>
        <v>61663</v>
      </c>
      <c r="N5" s="526">
        <f>M5</f>
        <v>61663</v>
      </c>
      <c r="O5" s="526">
        <f>N5</f>
        <v>61663</v>
      </c>
      <c r="P5" s="526">
        <f>O5</f>
        <v>61663</v>
      </c>
    </row>
    <row r="6" spans="1:19" s="81" customFormat="1" ht="12.75">
      <c r="A6" s="82">
        <v>111</v>
      </c>
      <c r="C6" s="107" t="s">
        <v>415</v>
      </c>
      <c r="D6" s="84"/>
      <c r="E6" s="84"/>
      <c r="F6" s="84"/>
      <c r="G6" s="84"/>
      <c r="H6" s="84"/>
      <c r="I6" s="84"/>
      <c r="J6" s="84"/>
      <c r="K6" s="84"/>
      <c r="L6" s="84"/>
      <c r="M6" s="527">
        <f>SUM(I77:I78,I87:I88)</f>
        <v>25293</v>
      </c>
      <c r="N6" s="947">
        <f>SUM(M6:M8)</f>
        <v>26864</v>
      </c>
      <c r="O6" s="947">
        <f>SUM(N6:N11)</f>
        <v>26966</v>
      </c>
      <c r="P6" s="993">
        <f>SUM(O6:O19)</f>
        <v>37375</v>
      </c>
      <c r="Q6" s="84"/>
      <c r="R6" s="84"/>
      <c r="S6" s="84"/>
    </row>
    <row r="7" spans="1:19" s="81" customFormat="1" ht="12.75">
      <c r="A7" s="82">
        <v>112</v>
      </c>
      <c r="C7" s="107" t="s">
        <v>419</v>
      </c>
      <c r="D7" s="84"/>
      <c r="E7" s="84"/>
      <c r="F7" s="84"/>
      <c r="G7" s="84"/>
      <c r="H7" s="84"/>
      <c r="I7" s="84"/>
      <c r="J7" s="84"/>
      <c r="K7" s="84"/>
      <c r="L7" s="84"/>
      <c r="M7" s="527">
        <f>SUM(I79,I89)</f>
        <v>1319</v>
      </c>
      <c r="N7" s="947"/>
      <c r="O7" s="947"/>
      <c r="P7" s="993"/>
      <c r="Q7" s="84"/>
      <c r="R7" s="84"/>
      <c r="S7" s="84"/>
    </row>
    <row r="8" spans="1:19" s="81" customFormat="1" ht="12.75">
      <c r="A8" s="82">
        <v>119</v>
      </c>
      <c r="C8" s="107" t="s">
        <v>420</v>
      </c>
      <c r="D8" s="84"/>
      <c r="E8" s="84"/>
      <c r="F8" s="84"/>
      <c r="G8" s="84"/>
      <c r="H8" s="84"/>
      <c r="I8" s="84"/>
      <c r="J8" s="84"/>
      <c r="K8" s="84"/>
      <c r="L8" s="84"/>
      <c r="M8" s="527">
        <f>SUM(I80:I86,I90:I97)</f>
        <v>252</v>
      </c>
      <c r="N8" s="947"/>
      <c r="O8" s="947"/>
      <c r="P8" s="993"/>
      <c r="Q8" s="84"/>
      <c r="R8" s="84"/>
      <c r="S8" s="84"/>
    </row>
    <row r="9" spans="1:19" s="81" customFormat="1" ht="12.75">
      <c r="A9" s="82">
        <v>121</v>
      </c>
      <c r="C9" s="107" t="s">
        <v>418</v>
      </c>
      <c r="D9" s="84"/>
      <c r="E9" s="84"/>
      <c r="F9" s="84"/>
      <c r="G9" s="84"/>
      <c r="H9" s="84"/>
      <c r="I9" s="84"/>
      <c r="J9" s="84"/>
      <c r="K9" s="84"/>
      <c r="L9" s="84"/>
      <c r="M9" s="527">
        <f>SUM(J77:J78,J87:J88)</f>
        <v>93</v>
      </c>
      <c r="N9" s="947">
        <f>SUM(M9:M11)</f>
        <v>102</v>
      </c>
      <c r="O9" s="947"/>
      <c r="P9" s="993"/>
      <c r="Q9" s="84"/>
      <c r="R9" s="84"/>
      <c r="S9" s="84"/>
    </row>
    <row r="10" spans="1:19" s="81" customFormat="1" ht="12.75">
      <c r="A10" s="82">
        <v>122</v>
      </c>
      <c r="C10" s="107" t="s">
        <v>416</v>
      </c>
      <c r="D10" s="84"/>
      <c r="E10" s="84"/>
      <c r="F10" s="84"/>
      <c r="G10" s="84"/>
      <c r="H10" s="84"/>
      <c r="I10" s="84"/>
      <c r="J10" s="84"/>
      <c r="K10" s="84"/>
      <c r="L10" s="84"/>
      <c r="M10" s="527">
        <f>SUM(J79,J89)</f>
        <v>2</v>
      </c>
      <c r="N10" s="947"/>
      <c r="O10" s="947"/>
      <c r="P10" s="993"/>
      <c r="Q10" s="84"/>
      <c r="R10" s="84"/>
      <c r="S10" s="84"/>
    </row>
    <row r="11" spans="1:19" s="81" customFormat="1" ht="12.75">
      <c r="A11" s="82">
        <v>129</v>
      </c>
      <c r="C11" s="107" t="s">
        <v>417</v>
      </c>
      <c r="D11" s="84"/>
      <c r="E11" s="84"/>
      <c r="F11" s="84"/>
      <c r="G11" s="84"/>
      <c r="H11" s="84"/>
      <c r="I11" s="84"/>
      <c r="J11" s="84"/>
      <c r="K11" s="84"/>
      <c r="L11" s="84"/>
      <c r="M11" s="527">
        <f>SUM(J80:J86,J90:J97)</f>
        <v>7</v>
      </c>
      <c r="N11" s="947"/>
      <c r="O11" s="947"/>
      <c r="P11" s="993"/>
      <c r="Q11" s="84"/>
      <c r="R11" s="84"/>
      <c r="S11" s="84"/>
    </row>
    <row r="12" spans="1:19" s="81" customFormat="1" ht="12.75">
      <c r="A12" s="82">
        <v>210</v>
      </c>
      <c r="C12" s="431" t="s">
        <v>403</v>
      </c>
      <c r="D12" s="84"/>
      <c r="E12" s="84"/>
      <c r="F12" s="84"/>
      <c r="G12" s="84"/>
      <c r="H12" s="84"/>
      <c r="I12" s="84"/>
      <c r="J12" s="84"/>
      <c r="K12" s="84"/>
      <c r="L12" s="84"/>
      <c r="M12" s="528">
        <f>SUM(K77:K97)</f>
        <v>435</v>
      </c>
      <c r="N12" s="528">
        <f>M12</f>
        <v>435</v>
      </c>
      <c r="O12" s="948">
        <f>SUM(N12:N16)</f>
        <v>7517</v>
      </c>
      <c r="P12" s="993"/>
      <c r="Q12" s="84"/>
      <c r="R12" s="84"/>
      <c r="S12" s="84"/>
    </row>
    <row r="13" spans="1:19" s="81" customFormat="1" ht="12.75">
      <c r="A13" s="82">
        <v>221</v>
      </c>
      <c r="C13" s="431" t="s">
        <v>404</v>
      </c>
      <c r="D13" s="84"/>
      <c r="E13" s="84"/>
      <c r="F13" s="84"/>
      <c r="G13" s="84"/>
      <c r="H13" s="84"/>
      <c r="I13" s="84"/>
      <c r="J13" s="84"/>
      <c r="K13" s="84"/>
      <c r="L13" s="84"/>
      <c r="M13" s="528">
        <f>SUM(L83,L85,L93,L95)</f>
        <v>2332</v>
      </c>
      <c r="N13" s="948">
        <f>SUM(M13:M16)</f>
        <v>7082</v>
      </c>
      <c r="O13" s="948"/>
      <c r="P13" s="993"/>
      <c r="Q13" s="84"/>
      <c r="R13" s="84"/>
      <c r="S13" s="84"/>
    </row>
    <row r="14" spans="1:19" s="81" customFormat="1" ht="12.75">
      <c r="A14" s="82">
        <v>222</v>
      </c>
      <c r="C14" s="431" t="s">
        <v>423</v>
      </c>
      <c r="D14" s="84"/>
      <c r="E14" s="84"/>
      <c r="F14" s="84"/>
      <c r="G14" s="84"/>
      <c r="H14" s="84"/>
      <c r="I14" s="84"/>
      <c r="J14" s="84"/>
      <c r="K14" s="84"/>
      <c r="L14" s="84"/>
      <c r="M14" s="528">
        <f>SUM(L80:L81,L90:L91)</f>
        <v>4213</v>
      </c>
      <c r="N14" s="948"/>
      <c r="O14" s="948"/>
      <c r="P14" s="993"/>
      <c r="Q14" s="84"/>
      <c r="R14" s="84"/>
      <c r="S14" s="84"/>
    </row>
    <row r="15" spans="1:19" s="81" customFormat="1" ht="12.75">
      <c r="A15" s="82">
        <v>223</v>
      </c>
      <c r="C15" s="431" t="s">
        <v>424</v>
      </c>
      <c r="D15" s="84"/>
      <c r="E15" s="84"/>
      <c r="F15" s="84"/>
      <c r="G15" s="84"/>
      <c r="H15" s="84"/>
      <c r="I15" s="84"/>
      <c r="J15" s="84"/>
      <c r="K15" s="84"/>
      <c r="L15" s="84"/>
      <c r="M15" s="528">
        <f>SUM(L84,L94)</f>
        <v>375</v>
      </c>
      <c r="N15" s="948"/>
      <c r="O15" s="948"/>
      <c r="P15" s="993"/>
      <c r="Q15" s="84"/>
      <c r="R15" s="84"/>
      <c r="S15" s="84"/>
    </row>
    <row r="16" spans="1:19" s="81" customFormat="1" ht="12.75">
      <c r="A16" s="82">
        <v>229</v>
      </c>
      <c r="C16" s="431" t="s">
        <v>425</v>
      </c>
      <c r="D16" s="84"/>
      <c r="E16" s="84"/>
      <c r="F16" s="84"/>
      <c r="G16" s="84"/>
      <c r="H16" s="84"/>
      <c r="I16" s="84"/>
      <c r="J16" s="84"/>
      <c r="K16" s="84"/>
      <c r="L16" s="84"/>
      <c r="M16" s="528">
        <f>SUM(L77:L79,L82,L86:L89,L92,L96:L97)</f>
        <v>162</v>
      </c>
      <c r="N16" s="948"/>
      <c r="O16" s="948"/>
      <c r="P16" s="993"/>
      <c r="Q16" s="84"/>
      <c r="R16" s="84"/>
      <c r="S16" s="84"/>
    </row>
    <row r="17" spans="1:19" s="81" customFormat="1" ht="12.75">
      <c r="A17" s="82">
        <v>411</v>
      </c>
      <c r="C17" s="107" t="s">
        <v>427</v>
      </c>
      <c r="D17" s="84"/>
      <c r="E17" s="84"/>
      <c r="F17" s="84"/>
      <c r="G17" s="84"/>
      <c r="H17" s="84"/>
      <c r="I17" s="84"/>
      <c r="J17" s="84"/>
      <c r="K17" s="84"/>
      <c r="L17" s="84"/>
      <c r="M17" s="529">
        <f>SUM(M85,M95)</f>
        <v>236</v>
      </c>
      <c r="N17" s="933">
        <f>SUM(M17:M19)</f>
        <v>2892</v>
      </c>
      <c r="O17" s="933">
        <f>SUM(N17)</f>
        <v>2892</v>
      </c>
      <c r="P17" s="993"/>
      <c r="Q17" s="84"/>
      <c r="R17" s="84"/>
      <c r="S17" s="84"/>
    </row>
    <row r="18" spans="1:19" s="81" customFormat="1" ht="12.75">
      <c r="A18" s="82">
        <v>412</v>
      </c>
      <c r="C18" s="107" t="s">
        <v>426</v>
      </c>
      <c r="D18" s="84"/>
      <c r="E18" s="84"/>
      <c r="F18" s="84"/>
      <c r="G18" s="84"/>
      <c r="H18" s="84"/>
      <c r="I18" s="84"/>
      <c r="J18" s="84"/>
      <c r="K18" s="84"/>
      <c r="L18" s="84"/>
      <c r="M18" s="529">
        <f>SUM(M81,M91)</f>
        <v>2539</v>
      </c>
      <c r="N18" s="933"/>
      <c r="O18" s="933"/>
      <c r="P18" s="993"/>
      <c r="Q18" s="84"/>
      <c r="R18" s="84"/>
      <c r="S18" s="84"/>
    </row>
    <row r="19" spans="1:19" s="81" customFormat="1" ht="12.75">
      <c r="A19" s="82">
        <v>419</v>
      </c>
      <c r="C19" s="107" t="s">
        <v>247</v>
      </c>
      <c r="D19" s="84"/>
      <c r="E19" s="84"/>
      <c r="F19" s="84"/>
      <c r="G19" s="84"/>
      <c r="H19" s="84"/>
      <c r="I19" s="84"/>
      <c r="J19" s="84"/>
      <c r="K19" s="84"/>
      <c r="L19" s="84"/>
      <c r="M19" s="529">
        <f>SUM(M77:M80,M82:M84,M86:M90,M92:M94,M96:M97)</f>
        <v>117</v>
      </c>
      <c r="N19" s="933"/>
      <c r="O19" s="933"/>
      <c r="P19" s="993"/>
      <c r="Q19" s="84"/>
      <c r="R19" s="84"/>
      <c r="S19" s="84"/>
    </row>
    <row r="20" spans="1:19" s="81" customFormat="1" ht="13.5" thickBot="1">
      <c r="A20" s="71" t="s">
        <v>5</v>
      </c>
      <c r="C20" s="69" t="s">
        <v>64</v>
      </c>
      <c r="D20" s="129"/>
      <c r="E20" s="129"/>
      <c r="F20" s="129"/>
      <c r="G20" s="129"/>
      <c r="H20" s="129"/>
      <c r="I20" s="129"/>
      <c r="J20" s="129"/>
      <c r="K20" s="129"/>
      <c r="L20" s="129"/>
      <c r="M20" s="530"/>
      <c r="N20" s="530"/>
      <c r="O20" s="530"/>
      <c r="P20" s="530"/>
      <c r="Q20" s="84"/>
      <c r="R20" s="84"/>
      <c r="S20" s="84"/>
    </row>
    <row r="21" spans="1:19" s="81" customFormat="1" ht="13.5" thickBot="1">
      <c r="A21" s="59"/>
      <c r="B21" s="59"/>
      <c r="C21" s="59"/>
      <c r="D21" s="58"/>
      <c r="E21" s="58"/>
      <c r="F21" s="58"/>
      <c r="G21" s="58"/>
      <c r="H21" s="58"/>
      <c r="I21" s="58"/>
      <c r="J21" s="58"/>
      <c r="K21" s="58"/>
      <c r="L21" s="58"/>
      <c r="M21" s="204"/>
      <c r="N21" s="204"/>
      <c r="O21" s="39"/>
      <c r="P21" s="531">
        <f>SUM(P5:P20)</f>
        <v>99038</v>
      </c>
      <c r="Q21" s="84"/>
      <c r="R21" s="84"/>
      <c r="S21" s="84"/>
    </row>
    <row r="22" spans="1:19" s="81" customFormat="1" ht="13.5" thickTop="1">
      <c r="A22" s="59"/>
      <c r="B22" s="59"/>
      <c r="C22" s="59"/>
      <c r="D22" s="58"/>
      <c r="E22" s="58"/>
      <c r="F22" s="58"/>
      <c r="G22" s="58"/>
      <c r="H22" s="58"/>
      <c r="I22" s="58"/>
      <c r="J22" s="58"/>
      <c r="K22" s="58"/>
      <c r="L22" s="58"/>
      <c r="M22" s="77"/>
      <c r="N22" s="77"/>
      <c r="O22" s="59"/>
      <c r="P22" s="78"/>
      <c r="Q22" s="84"/>
      <c r="R22" s="84"/>
      <c r="S22" s="84"/>
    </row>
    <row r="23" spans="1:22" s="205" customFormat="1" ht="27.75" customHeight="1">
      <c r="A23" s="1002" t="s">
        <v>421</v>
      </c>
      <c r="B23" s="1002"/>
      <c r="C23" s="1002"/>
      <c r="D23" s="1002"/>
      <c r="E23" s="1002"/>
      <c r="F23" s="1002"/>
      <c r="G23" s="1002"/>
      <c r="H23" s="1002"/>
      <c r="I23" s="1002"/>
      <c r="J23" s="1002"/>
      <c r="K23" s="1002"/>
      <c r="L23" s="1002"/>
      <c r="M23" s="1002"/>
      <c r="N23" s="1002"/>
      <c r="O23" s="1002"/>
      <c r="P23" s="1002"/>
      <c r="Q23" s="206"/>
      <c r="R23" s="206"/>
      <c r="S23" s="206"/>
      <c r="T23" s="206"/>
      <c r="U23" s="206"/>
      <c r="V23" s="206"/>
    </row>
    <row r="24" spans="1:12" s="72" customFormat="1" ht="13.5" thickBot="1">
      <c r="A24" s="71"/>
      <c r="B24" s="69"/>
      <c r="C24" s="128"/>
      <c r="D24" s="128"/>
      <c r="E24" s="128"/>
      <c r="F24" s="128"/>
      <c r="G24" s="128"/>
      <c r="H24" s="128"/>
      <c r="I24" s="128"/>
      <c r="J24" s="143"/>
      <c r="K24" s="140"/>
      <c r="L24" s="140"/>
    </row>
    <row r="25" spans="1:16" ht="12.75">
      <c r="A25" s="68" t="s">
        <v>405</v>
      </c>
      <c r="B25" s="58"/>
      <c r="C25" s="58"/>
      <c r="D25" s="58"/>
      <c r="E25" s="58"/>
      <c r="F25" s="58"/>
      <c r="G25" s="58"/>
      <c r="H25" s="119"/>
      <c r="I25" s="624" t="s">
        <v>447</v>
      </c>
      <c r="J25" s="1003"/>
      <c r="K25" s="1003"/>
      <c r="L25" s="1003"/>
      <c r="M25" s="877"/>
      <c r="N25" s="877"/>
      <c r="O25" s="877"/>
      <c r="P25" s="625"/>
    </row>
    <row r="26" spans="1:16" ht="12.75">
      <c r="A26" s="58"/>
      <c r="B26" s="58"/>
      <c r="C26" s="58"/>
      <c r="D26" s="58"/>
      <c r="E26" s="58"/>
      <c r="F26" s="58"/>
      <c r="G26" s="58"/>
      <c r="H26" s="119"/>
      <c r="I26" s="878" t="s">
        <v>198</v>
      </c>
      <c r="J26" s="1004"/>
      <c r="K26" s="1004"/>
      <c r="L26" s="1004"/>
      <c r="M26" s="879"/>
      <c r="N26" s="879"/>
      <c r="O26" s="879"/>
      <c r="P26" s="880"/>
    </row>
    <row r="27" spans="1:16" ht="12.75">
      <c r="A27" s="58"/>
      <c r="B27" s="58"/>
      <c r="C27" s="58"/>
      <c r="D27" s="58"/>
      <c r="E27" s="58"/>
      <c r="F27" s="58"/>
      <c r="G27" s="58"/>
      <c r="H27" s="119"/>
      <c r="I27" s="1005" t="s">
        <v>199</v>
      </c>
      <c r="J27" s="1006"/>
      <c r="K27" s="1006"/>
      <c r="L27" s="1006"/>
      <c r="M27" s="1007"/>
      <c r="N27" s="1007"/>
      <c r="O27" s="1007"/>
      <c r="P27" s="998" t="s">
        <v>200</v>
      </c>
    </row>
    <row r="28" spans="1:16" ht="12.75">
      <c r="A28" s="58"/>
      <c r="B28" s="58"/>
      <c r="C28" s="58"/>
      <c r="D28" s="58"/>
      <c r="E28" s="58"/>
      <c r="F28" s="58"/>
      <c r="G28" s="58"/>
      <c r="H28" s="119"/>
      <c r="I28" s="1008" t="s">
        <v>157</v>
      </c>
      <c r="J28" s="1009"/>
      <c r="K28" s="1009"/>
      <c r="L28" s="1009"/>
      <c r="M28" s="1010"/>
      <c r="N28" s="1010"/>
      <c r="O28" s="1010"/>
      <c r="P28" s="998"/>
    </row>
    <row r="29" spans="1:16" ht="12.75">
      <c r="A29" s="58"/>
      <c r="B29" s="58"/>
      <c r="C29" s="58"/>
      <c r="D29" s="58"/>
      <c r="E29" s="58"/>
      <c r="F29" s="58"/>
      <c r="G29" s="58"/>
      <c r="H29" s="119"/>
      <c r="I29" s="972" t="s">
        <v>158</v>
      </c>
      <c r="J29" s="973"/>
      <c r="K29" s="973"/>
      <c r="L29" s="973"/>
      <c r="M29" s="974"/>
      <c r="N29" s="974"/>
      <c r="O29" s="974"/>
      <c r="P29" s="998"/>
    </row>
    <row r="30" spans="1:16" ht="12.75">
      <c r="A30" s="58"/>
      <c r="B30" s="58"/>
      <c r="C30" s="58"/>
      <c r="D30" s="58"/>
      <c r="E30" s="58"/>
      <c r="F30" s="58"/>
      <c r="G30" s="58"/>
      <c r="H30" s="119"/>
      <c r="I30" s="957" t="s">
        <v>231</v>
      </c>
      <c r="J30" s="958"/>
      <c r="K30" s="958"/>
      <c r="L30" s="959" t="s">
        <v>232</v>
      </c>
      <c r="M30" s="958"/>
      <c r="N30" s="960"/>
      <c r="O30" s="191" t="s">
        <v>5</v>
      </c>
      <c r="P30" s="998"/>
    </row>
    <row r="31" spans="1:16" s="183" customFormat="1" ht="12.75">
      <c r="A31" s="182"/>
      <c r="B31" s="182"/>
      <c r="C31" s="182"/>
      <c r="D31" s="182"/>
      <c r="E31" s="182"/>
      <c r="F31" s="182"/>
      <c r="G31" s="182"/>
      <c r="H31" s="182"/>
      <c r="I31" s="954" t="s">
        <v>3</v>
      </c>
      <c r="J31" s="955"/>
      <c r="K31" s="956"/>
      <c r="L31" s="963" t="s">
        <v>4</v>
      </c>
      <c r="M31" s="964"/>
      <c r="N31" s="965"/>
      <c r="O31" s="1000" t="s">
        <v>237</v>
      </c>
      <c r="P31" s="998"/>
    </row>
    <row r="32" spans="1:16" s="183" customFormat="1" ht="12.75">
      <c r="A32" s="182"/>
      <c r="B32" s="182"/>
      <c r="C32" s="182"/>
      <c r="D32" s="182"/>
      <c r="E32" s="182"/>
      <c r="F32" s="182"/>
      <c r="G32" s="182"/>
      <c r="H32" s="182"/>
      <c r="I32" s="954"/>
      <c r="J32" s="955"/>
      <c r="K32" s="956"/>
      <c r="L32" s="966" t="s">
        <v>159</v>
      </c>
      <c r="M32" s="967"/>
      <c r="N32" s="968"/>
      <c r="O32" s="1000"/>
      <c r="P32" s="998"/>
    </row>
    <row r="33" spans="1:16" s="183" customFormat="1" ht="12.75" customHeight="1">
      <c r="A33" s="182"/>
      <c r="B33" s="182"/>
      <c r="C33" s="182"/>
      <c r="D33" s="182"/>
      <c r="E33" s="182"/>
      <c r="F33" s="182"/>
      <c r="G33" s="182"/>
      <c r="H33" s="182"/>
      <c r="I33" s="954"/>
      <c r="J33" s="955"/>
      <c r="K33" s="956"/>
      <c r="L33" s="969" t="s">
        <v>160</v>
      </c>
      <c r="M33" s="955"/>
      <c r="N33" s="956"/>
      <c r="O33" s="1000"/>
      <c r="P33" s="998"/>
    </row>
    <row r="34" spans="1:16" s="183" customFormat="1" ht="12.75">
      <c r="A34" s="182"/>
      <c r="B34" s="182"/>
      <c r="C34" s="182"/>
      <c r="D34" s="182"/>
      <c r="E34" s="182"/>
      <c r="F34" s="182"/>
      <c r="G34" s="182"/>
      <c r="H34" s="182"/>
      <c r="I34" s="954"/>
      <c r="J34" s="955"/>
      <c r="K34" s="956"/>
      <c r="L34" s="970" t="s">
        <v>231</v>
      </c>
      <c r="M34" s="971"/>
      <c r="N34" s="193" t="s">
        <v>232</v>
      </c>
      <c r="O34" s="1000"/>
      <c r="P34" s="998"/>
    </row>
    <row r="35" spans="1:16" s="183" customFormat="1" ht="13.5" thickBot="1">
      <c r="A35" s="182"/>
      <c r="B35" s="182"/>
      <c r="C35" s="182"/>
      <c r="D35" s="182"/>
      <c r="E35" s="182"/>
      <c r="F35" s="182"/>
      <c r="G35" s="182"/>
      <c r="H35" s="182"/>
      <c r="I35" s="961"/>
      <c r="J35" s="962"/>
      <c r="K35" s="950"/>
      <c r="L35" s="949" t="s">
        <v>3</v>
      </c>
      <c r="M35" s="950"/>
      <c r="N35" s="1000" t="s">
        <v>4</v>
      </c>
      <c r="O35" s="1000"/>
      <c r="P35" s="998"/>
    </row>
    <row r="36" spans="1:16" s="183" customFormat="1" ht="13.5" thickTop="1">
      <c r="A36" s="182"/>
      <c r="B36" s="182"/>
      <c r="C36" s="182"/>
      <c r="D36" s="182"/>
      <c r="E36" s="182"/>
      <c r="F36" s="182"/>
      <c r="G36" s="182"/>
      <c r="H36" s="182"/>
      <c r="I36" s="951" t="s">
        <v>307</v>
      </c>
      <c r="J36" s="952"/>
      <c r="K36" s="952"/>
      <c r="L36" s="952"/>
      <c r="M36" s="953"/>
      <c r="N36" s="1000"/>
      <c r="O36" s="1000"/>
      <c r="P36" s="998"/>
    </row>
    <row r="37" spans="1:16" s="183" customFormat="1" ht="12.75" customHeight="1">
      <c r="A37" s="182"/>
      <c r="B37" s="182"/>
      <c r="C37" s="182"/>
      <c r="D37" s="182"/>
      <c r="E37" s="182"/>
      <c r="F37" s="182"/>
      <c r="G37" s="182"/>
      <c r="H37" s="182"/>
      <c r="I37" s="954" t="s">
        <v>406</v>
      </c>
      <c r="J37" s="955"/>
      <c r="K37" s="955"/>
      <c r="L37" s="955"/>
      <c r="M37" s="956"/>
      <c r="N37" s="1000"/>
      <c r="O37" s="1000"/>
      <c r="P37" s="998"/>
    </row>
    <row r="38" spans="1:16" s="183" customFormat="1" ht="12.75">
      <c r="A38" s="182"/>
      <c r="B38" s="182"/>
      <c r="C38" s="182"/>
      <c r="D38" s="182"/>
      <c r="E38" s="182"/>
      <c r="F38" s="182"/>
      <c r="G38" s="182"/>
      <c r="H38" s="182"/>
      <c r="I38" s="266" t="s">
        <v>231</v>
      </c>
      <c r="J38" s="193" t="s">
        <v>232</v>
      </c>
      <c r="K38" s="193" t="s">
        <v>236</v>
      </c>
      <c r="L38" s="193" t="s">
        <v>235</v>
      </c>
      <c r="M38" s="193" t="s">
        <v>239</v>
      </c>
      <c r="N38" s="1000"/>
      <c r="O38" s="1000"/>
      <c r="P38" s="998"/>
    </row>
    <row r="39" spans="1:16" s="183" customFormat="1" ht="51.75" thickBot="1">
      <c r="A39" s="182"/>
      <c r="B39" s="182"/>
      <c r="C39" s="182"/>
      <c r="D39" s="182"/>
      <c r="E39" s="182"/>
      <c r="F39" s="182"/>
      <c r="G39" s="182"/>
      <c r="H39" s="182"/>
      <c r="I39" s="256" t="s">
        <v>407</v>
      </c>
      <c r="J39" s="192" t="s">
        <v>408</v>
      </c>
      <c r="K39" s="192" t="s">
        <v>166</v>
      </c>
      <c r="L39" s="192" t="s">
        <v>409</v>
      </c>
      <c r="M39" s="192" t="s">
        <v>410</v>
      </c>
      <c r="N39" s="1001"/>
      <c r="O39" s="1001"/>
      <c r="P39" s="999"/>
    </row>
    <row r="40" spans="1:16" ht="15.75" customHeight="1">
      <c r="A40" s="978" t="s">
        <v>161</v>
      </c>
      <c r="B40" s="1011" t="s">
        <v>246</v>
      </c>
      <c r="C40" s="33">
        <v>11</v>
      </c>
      <c r="D40" s="34" t="s">
        <v>163</v>
      </c>
      <c r="E40" s="186"/>
      <c r="F40" s="167"/>
      <c r="G40" s="34"/>
      <c r="H40" s="34"/>
      <c r="I40" s="1012">
        <v>111</v>
      </c>
      <c r="J40" s="981">
        <v>121</v>
      </c>
      <c r="K40" s="937">
        <v>210</v>
      </c>
      <c r="L40" s="992">
        <v>229</v>
      </c>
      <c r="M40" s="944">
        <v>419</v>
      </c>
      <c r="N40" s="983">
        <v>-1</v>
      </c>
      <c r="O40" s="984"/>
      <c r="P40" s="985"/>
    </row>
    <row r="41" spans="1:16" ht="15.75" customHeight="1">
      <c r="A41" s="979"/>
      <c r="B41" s="666"/>
      <c r="C41" s="164">
        <v>12</v>
      </c>
      <c r="D41" s="15" t="s">
        <v>164</v>
      </c>
      <c r="E41" s="187"/>
      <c r="F41" s="13"/>
      <c r="G41" s="15"/>
      <c r="H41" s="15"/>
      <c r="I41" s="975"/>
      <c r="J41" s="982"/>
      <c r="K41" s="938"/>
      <c r="L41" s="946"/>
      <c r="M41" s="945"/>
      <c r="N41" s="986"/>
      <c r="O41" s="987"/>
      <c r="P41" s="988"/>
    </row>
    <row r="42" spans="1:16" ht="15.75" customHeight="1">
      <c r="A42" s="979"/>
      <c r="B42" s="666"/>
      <c r="C42" s="164">
        <v>13</v>
      </c>
      <c r="D42" s="15" t="s">
        <v>162</v>
      </c>
      <c r="E42" s="187"/>
      <c r="F42" s="13"/>
      <c r="G42" s="15"/>
      <c r="H42" s="15"/>
      <c r="I42" s="443">
        <v>112</v>
      </c>
      <c r="J42" s="444">
        <v>122</v>
      </c>
      <c r="K42" s="938"/>
      <c r="L42" s="946"/>
      <c r="M42" s="945"/>
      <c r="N42" s="986"/>
      <c r="O42" s="987"/>
      <c r="P42" s="988"/>
    </row>
    <row r="43" spans="1:16" ht="15.75" customHeight="1">
      <c r="A43" s="979"/>
      <c r="B43" s="666"/>
      <c r="C43" s="164">
        <v>14</v>
      </c>
      <c r="D43" s="15" t="s">
        <v>165</v>
      </c>
      <c r="E43" s="187"/>
      <c r="F43" s="13"/>
      <c r="G43" s="15"/>
      <c r="H43" s="15"/>
      <c r="I43" s="975">
        <v>119</v>
      </c>
      <c r="J43" s="977">
        <v>129</v>
      </c>
      <c r="K43" s="938"/>
      <c r="L43" s="946">
        <v>222</v>
      </c>
      <c r="M43" s="945"/>
      <c r="N43" s="986"/>
      <c r="O43" s="987"/>
      <c r="P43" s="988"/>
    </row>
    <row r="44" spans="1:16" ht="15.75" customHeight="1">
      <c r="A44" s="979"/>
      <c r="B44" s="666"/>
      <c r="C44" s="164">
        <v>15</v>
      </c>
      <c r="D44" s="15" t="s">
        <v>169</v>
      </c>
      <c r="E44" s="187"/>
      <c r="F44" s="13"/>
      <c r="G44" s="15"/>
      <c r="H44" s="15"/>
      <c r="I44" s="975"/>
      <c r="J44" s="977"/>
      <c r="K44" s="938"/>
      <c r="L44" s="946"/>
      <c r="M44" s="442">
        <v>412</v>
      </c>
      <c r="N44" s="986"/>
      <c r="O44" s="987"/>
      <c r="P44" s="988"/>
    </row>
    <row r="45" spans="1:16" ht="15.75" customHeight="1">
      <c r="A45" s="979"/>
      <c r="B45" s="666"/>
      <c r="C45" s="164">
        <v>16</v>
      </c>
      <c r="D45" s="15" t="s">
        <v>166</v>
      </c>
      <c r="E45" s="187"/>
      <c r="F45" s="13"/>
      <c r="G45" s="15"/>
      <c r="H45" s="15"/>
      <c r="I45" s="975"/>
      <c r="J45" s="977"/>
      <c r="K45" s="938"/>
      <c r="L45" s="441">
        <v>229</v>
      </c>
      <c r="M45" s="945">
        <v>419</v>
      </c>
      <c r="N45" s="986"/>
      <c r="O45" s="987"/>
      <c r="P45" s="988"/>
    </row>
    <row r="46" spans="1:16" ht="15.75" customHeight="1">
      <c r="A46" s="979"/>
      <c r="B46" s="666"/>
      <c r="C46" s="164">
        <v>17</v>
      </c>
      <c r="D46" s="15" t="s">
        <v>167</v>
      </c>
      <c r="E46" s="187"/>
      <c r="F46" s="13"/>
      <c r="G46" s="15"/>
      <c r="H46" s="15"/>
      <c r="I46" s="975"/>
      <c r="J46" s="977"/>
      <c r="K46" s="938"/>
      <c r="L46" s="441">
        <v>221</v>
      </c>
      <c r="M46" s="945"/>
      <c r="N46" s="986"/>
      <c r="O46" s="987"/>
      <c r="P46" s="988"/>
    </row>
    <row r="47" spans="1:16" ht="15.75" customHeight="1">
      <c r="A47" s="979"/>
      <c r="B47" s="666"/>
      <c r="C47" s="164">
        <v>18</v>
      </c>
      <c r="D47" s="15" t="s">
        <v>168</v>
      </c>
      <c r="E47" s="187"/>
      <c r="F47" s="13"/>
      <c r="G47" s="15"/>
      <c r="H47" s="15"/>
      <c r="I47" s="975"/>
      <c r="J47" s="977"/>
      <c r="K47" s="938"/>
      <c r="L47" s="441">
        <v>223</v>
      </c>
      <c r="M47" s="945"/>
      <c r="N47" s="986"/>
      <c r="O47" s="987"/>
      <c r="P47" s="988"/>
    </row>
    <row r="48" spans="1:16" ht="15.75" customHeight="1">
      <c r="A48" s="979"/>
      <c r="B48" s="666"/>
      <c r="C48" s="164">
        <v>19</v>
      </c>
      <c r="D48" s="15" t="s">
        <v>170</v>
      </c>
      <c r="E48" s="187"/>
      <c r="F48" s="13"/>
      <c r="G48" s="15"/>
      <c r="H48" s="15"/>
      <c r="I48" s="975"/>
      <c r="J48" s="977"/>
      <c r="K48" s="938"/>
      <c r="L48" s="441">
        <v>221</v>
      </c>
      <c r="M48" s="442">
        <v>411</v>
      </c>
      <c r="N48" s="986"/>
      <c r="O48" s="987"/>
      <c r="P48" s="988"/>
    </row>
    <row r="49" spans="1:16" ht="15.75" customHeight="1">
      <c r="A49" s="979"/>
      <c r="B49" s="666"/>
      <c r="C49" s="994" t="s">
        <v>192</v>
      </c>
      <c r="D49" s="779" t="s">
        <v>241</v>
      </c>
      <c r="E49" s="996" t="s">
        <v>191</v>
      </c>
      <c r="F49" s="665" t="s">
        <v>196</v>
      </c>
      <c r="G49" s="157">
        <v>0</v>
      </c>
      <c r="H49" s="32" t="s">
        <v>194</v>
      </c>
      <c r="I49" s="975"/>
      <c r="J49" s="977"/>
      <c r="K49" s="938"/>
      <c r="L49" s="946">
        <v>229</v>
      </c>
      <c r="M49" s="945">
        <v>419</v>
      </c>
      <c r="N49" s="986"/>
      <c r="O49" s="987"/>
      <c r="P49" s="988"/>
    </row>
    <row r="50" spans="1:16" ht="15.75" customHeight="1">
      <c r="A50" s="979"/>
      <c r="B50" s="666"/>
      <c r="C50" s="995"/>
      <c r="D50" s="780"/>
      <c r="E50" s="997"/>
      <c r="F50" s="666"/>
      <c r="G50" s="157">
        <v>11</v>
      </c>
      <c r="H50" s="32" t="s">
        <v>163</v>
      </c>
      <c r="I50" s="975">
        <v>111</v>
      </c>
      <c r="J50" s="977">
        <v>121</v>
      </c>
      <c r="K50" s="938"/>
      <c r="L50" s="946"/>
      <c r="M50" s="945"/>
      <c r="N50" s="986"/>
      <c r="O50" s="987"/>
      <c r="P50" s="988"/>
    </row>
    <row r="51" spans="1:16" ht="15.75" customHeight="1">
      <c r="A51" s="979"/>
      <c r="B51" s="666"/>
      <c r="C51" s="995"/>
      <c r="D51" s="780"/>
      <c r="E51" s="997"/>
      <c r="F51" s="666"/>
      <c r="G51" s="164">
        <v>12</v>
      </c>
      <c r="H51" s="15" t="s">
        <v>164</v>
      </c>
      <c r="I51" s="975"/>
      <c r="J51" s="977"/>
      <c r="K51" s="938"/>
      <c r="L51" s="946"/>
      <c r="M51" s="945"/>
      <c r="N51" s="986"/>
      <c r="O51" s="987"/>
      <c r="P51" s="988"/>
    </row>
    <row r="52" spans="1:16" ht="15.75" customHeight="1">
      <c r="A52" s="979"/>
      <c r="B52" s="666"/>
      <c r="C52" s="995"/>
      <c r="D52" s="780"/>
      <c r="E52" s="997"/>
      <c r="F52" s="666"/>
      <c r="G52" s="164">
        <v>13</v>
      </c>
      <c r="H52" s="15" t="s">
        <v>162</v>
      </c>
      <c r="I52" s="443">
        <v>112</v>
      </c>
      <c r="J52" s="444">
        <v>122</v>
      </c>
      <c r="K52" s="938"/>
      <c r="L52" s="946"/>
      <c r="M52" s="945"/>
      <c r="N52" s="986"/>
      <c r="O52" s="987"/>
      <c r="P52" s="988"/>
    </row>
    <row r="53" spans="1:16" ht="15.75" customHeight="1">
      <c r="A53" s="979"/>
      <c r="B53" s="666"/>
      <c r="C53" s="995"/>
      <c r="D53" s="780"/>
      <c r="E53" s="997"/>
      <c r="F53" s="666"/>
      <c r="G53" s="164">
        <v>14</v>
      </c>
      <c r="H53" s="15" t="s">
        <v>165</v>
      </c>
      <c r="I53" s="975">
        <v>119</v>
      </c>
      <c r="J53" s="934">
        <v>129</v>
      </c>
      <c r="K53" s="938"/>
      <c r="L53" s="946">
        <v>222</v>
      </c>
      <c r="M53" s="945"/>
      <c r="N53" s="986"/>
      <c r="O53" s="987"/>
      <c r="P53" s="988"/>
    </row>
    <row r="54" spans="1:16" ht="15.75" customHeight="1">
      <c r="A54" s="979"/>
      <c r="B54" s="666"/>
      <c r="C54" s="995"/>
      <c r="D54" s="780"/>
      <c r="E54" s="997"/>
      <c r="F54" s="666"/>
      <c r="G54" s="164">
        <v>15</v>
      </c>
      <c r="H54" s="15" t="s">
        <v>169</v>
      </c>
      <c r="I54" s="975"/>
      <c r="J54" s="935"/>
      <c r="K54" s="938"/>
      <c r="L54" s="946"/>
      <c r="M54" s="442">
        <v>412</v>
      </c>
      <c r="N54" s="986"/>
      <c r="O54" s="987"/>
      <c r="P54" s="988"/>
    </row>
    <row r="55" spans="1:16" ht="15.75" customHeight="1">
      <c r="A55" s="979"/>
      <c r="B55" s="666"/>
      <c r="C55" s="995"/>
      <c r="D55" s="780"/>
      <c r="E55" s="997"/>
      <c r="F55" s="666"/>
      <c r="G55" s="164">
        <v>16</v>
      </c>
      <c r="H55" s="15" t="s">
        <v>166</v>
      </c>
      <c r="I55" s="975"/>
      <c r="J55" s="935"/>
      <c r="K55" s="938"/>
      <c r="L55" s="441">
        <v>229</v>
      </c>
      <c r="M55" s="945">
        <v>419</v>
      </c>
      <c r="N55" s="986"/>
      <c r="O55" s="987"/>
      <c r="P55" s="988"/>
    </row>
    <row r="56" spans="1:16" ht="15.75" customHeight="1">
      <c r="A56" s="979"/>
      <c r="B56" s="666"/>
      <c r="C56" s="995"/>
      <c r="D56" s="780"/>
      <c r="E56" s="997"/>
      <c r="F56" s="666"/>
      <c r="G56" s="164">
        <v>17</v>
      </c>
      <c r="H56" s="15" t="s">
        <v>167</v>
      </c>
      <c r="I56" s="975"/>
      <c r="J56" s="935"/>
      <c r="K56" s="938"/>
      <c r="L56" s="441">
        <v>221</v>
      </c>
      <c r="M56" s="945"/>
      <c r="N56" s="986"/>
      <c r="O56" s="987"/>
      <c r="P56" s="988"/>
    </row>
    <row r="57" spans="1:16" ht="15.75" customHeight="1">
      <c r="A57" s="979"/>
      <c r="B57" s="666"/>
      <c r="C57" s="995"/>
      <c r="D57" s="780"/>
      <c r="E57" s="997"/>
      <c r="F57" s="666"/>
      <c r="G57" s="164">
        <v>18</v>
      </c>
      <c r="H57" s="15" t="s">
        <v>168</v>
      </c>
      <c r="I57" s="975"/>
      <c r="J57" s="935"/>
      <c r="K57" s="938"/>
      <c r="L57" s="441">
        <v>223</v>
      </c>
      <c r="M57" s="945"/>
      <c r="N57" s="986"/>
      <c r="O57" s="987"/>
      <c r="P57" s="988"/>
    </row>
    <row r="58" spans="1:16" ht="15.75" customHeight="1">
      <c r="A58" s="979"/>
      <c r="B58" s="666"/>
      <c r="C58" s="995"/>
      <c r="D58" s="780"/>
      <c r="E58" s="997"/>
      <c r="F58" s="666"/>
      <c r="G58" s="164">
        <v>19</v>
      </c>
      <c r="H58" s="15" t="s">
        <v>170</v>
      </c>
      <c r="I58" s="975"/>
      <c r="J58" s="935"/>
      <c r="K58" s="938"/>
      <c r="L58" s="441">
        <v>221</v>
      </c>
      <c r="M58" s="442">
        <v>411</v>
      </c>
      <c r="N58" s="986"/>
      <c r="O58" s="987"/>
      <c r="P58" s="988"/>
    </row>
    <row r="59" spans="1:16" ht="15.75" customHeight="1">
      <c r="A59" s="979"/>
      <c r="B59" s="666"/>
      <c r="C59" s="995"/>
      <c r="D59" s="780"/>
      <c r="E59" s="997"/>
      <c r="F59" s="666"/>
      <c r="G59" s="164" t="s">
        <v>192</v>
      </c>
      <c r="H59" s="15" t="s">
        <v>241</v>
      </c>
      <c r="I59" s="975"/>
      <c r="J59" s="935"/>
      <c r="K59" s="938"/>
      <c r="L59" s="940">
        <v>229</v>
      </c>
      <c r="M59" s="942">
        <v>419</v>
      </c>
      <c r="N59" s="986"/>
      <c r="O59" s="987"/>
      <c r="P59" s="988"/>
    </row>
    <row r="60" spans="1:16" ht="15.75" customHeight="1" thickBot="1">
      <c r="A60" s="980"/>
      <c r="B60" s="667"/>
      <c r="C60" s="45">
        <v>40</v>
      </c>
      <c r="D60" s="120" t="s">
        <v>177</v>
      </c>
      <c r="E60" s="189"/>
      <c r="F60" s="190"/>
      <c r="G60" s="120"/>
      <c r="H60" s="120"/>
      <c r="I60" s="976"/>
      <c r="J60" s="936"/>
      <c r="K60" s="939"/>
      <c r="L60" s="941"/>
      <c r="M60" s="943"/>
      <c r="N60" s="989"/>
      <c r="O60" s="990"/>
      <c r="P60" s="991"/>
    </row>
    <row r="61" ht="13.5" thickBot="1"/>
    <row r="62" spans="1:16" ht="12.75">
      <c r="A62" s="68" t="s">
        <v>405</v>
      </c>
      <c r="B62" s="58"/>
      <c r="C62" s="58"/>
      <c r="D62" s="58"/>
      <c r="E62" s="58"/>
      <c r="F62" s="58"/>
      <c r="G62" s="58"/>
      <c r="H62" s="119"/>
      <c r="I62" s="624" t="s">
        <v>447</v>
      </c>
      <c r="J62" s="1003"/>
      <c r="K62" s="1003"/>
      <c r="L62" s="1003"/>
      <c r="M62" s="877"/>
      <c r="N62" s="877"/>
      <c r="O62" s="877"/>
      <c r="P62" s="625"/>
    </row>
    <row r="63" spans="1:16" ht="12.75">
      <c r="A63" s="58"/>
      <c r="B63" s="58"/>
      <c r="C63" s="58"/>
      <c r="D63" s="58"/>
      <c r="E63" s="58"/>
      <c r="F63" s="58"/>
      <c r="G63" s="58"/>
      <c r="H63" s="119"/>
      <c r="I63" s="878" t="s">
        <v>198</v>
      </c>
      <c r="J63" s="1004"/>
      <c r="K63" s="1004"/>
      <c r="L63" s="1004"/>
      <c r="M63" s="879"/>
      <c r="N63" s="879"/>
      <c r="O63" s="879"/>
      <c r="P63" s="880"/>
    </row>
    <row r="64" spans="1:16" ht="12.75">
      <c r="A64" s="58"/>
      <c r="B64" s="58"/>
      <c r="C64" s="58"/>
      <c r="D64" s="58"/>
      <c r="E64" s="58"/>
      <c r="F64" s="58"/>
      <c r="G64" s="58"/>
      <c r="H64" s="119"/>
      <c r="I64" s="1005" t="s">
        <v>199</v>
      </c>
      <c r="J64" s="1006"/>
      <c r="K64" s="1006"/>
      <c r="L64" s="1006"/>
      <c r="M64" s="1007"/>
      <c r="N64" s="1007"/>
      <c r="O64" s="1007"/>
      <c r="P64" s="998" t="s">
        <v>200</v>
      </c>
    </row>
    <row r="65" spans="1:16" ht="12.75">
      <c r="A65" s="58"/>
      <c r="B65" s="58"/>
      <c r="C65" s="58"/>
      <c r="D65" s="58"/>
      <c r="E65" s="58"/>
      <c r="F65" s="58"/>
      <c r="G65" s="58"/>
      <c r="H65" s="119"/>
      <c r="I65" s="1008" t="s">
        <v>157</v>
      </c>
      <c r="J65" s="1009"/>
      <c r="K65" s="1009"/>
      <c r="L65" s="1009"/>
      <c r="M65" s="1010"/>
      <c r="N65" s="1010"/>
      <c r="O65" s="1010"/>
      <c r="P65" s="998"/>
    </row>
    <row r="66" spans="1:16" ht="12.75">
      <c r="A66" s="58"/>
      <c r="B66" s="58"/>
      <c r="C66" s="58"/>
      <c r="D66" s="58"/>
      <c r="E66" s="58"/>
      <c r="F66" s="58"/>
      <c r="G66" s="58"/>
      <c r="H66" s="119"/>
      <c r="I66" s="972" t="s">
        <v>158</v>
      </c>
      <c r="J66" s="973"/>
      <c r="K66" s="973"/>
      <c r="L66" s="973"/>
      <c r="M66" s="974"/>
      <c r="N66" s="974"/>
      <c r="O66" s="974"/>
      <c r="P66" s="998"/>
    </row>
    <row r="67" spans="1:16" ht="12.75">
      <c r="A67" s="58"/>
      <c r="B67" s="58"/>
      <c r="C67" s="58"/>
      <c r="D67" s="58"/>
      <c r="E67" s="58"/>
      <c r="F67" s="58"/>
      <c r="G67" s="58"/>
      <c r="H67" s="119"/>
      <c r="I67" s="957" t="s">
        <v>231</v>
      </c>
      <c r="J67" s="958"/>
      <c r="K67" s="958"/>
      <c r="L67" s="959" t="s">
        <v>232</v>
      </c>
      <c r="M67" s="958"/>
      <c r="N67" s="960"/>
      <c r="O67" s="191" t="s">
        <v>5</v>
      </c>
      <c r="P67" s="998"/>
    </row>
    <row r="68" spans="1:16" s="183" customFormat="1" ht="12.75">
      <c r="A68" s="182"/>
      <c r="B68" s="182"/>
      <c r="C68" s="182"/>
      <c r="D68" s="182"/>
      <c r="E68" s="182"/>
      <c r="F68" s="182"/>
      <c r="G68" s="182"/>
      <c r="H68" s="182"/>
      <c r="I68" s="954" t="s">
        <v>3</v>
      </c>
      <c r="J68" s="955"/>
      <c r="K68" s="956"/>
      <c r="L68" s="963" t="s">
        <v>4</v>
      </c>
      <c r="M68" s="964"/>
      <c r="N68" s="965"/>
      <c r="O68" s="1000" t="s">
        <v>237</v>
      </c>
      <c r="P68" s="998"/>
    </row>
    <row r="69" spans="1:16" s="183" customFormat="1" ht="12.75">
      <c r="A69" s="182"/>
      <c r="B69" s="182"/>
      <c r="C69" s="182"/>
      <c r="D69" s="182"/>
      <c r="E69" s="182"/>
      <c r="F69" s="182"/>
      <c r="G69" s="182"/>
      <c r="H69" s="182"/>
      <c r="I69" s="954"/>
      <c r="J69" s="955"/>
      <c r="K69" s="956"/>
      <c r="L69" s="966" t="s">
        <v>159</v>
      </c>
      <c r="M69" s="967"/>
      <c r="N69" s="968"/>
      <c r="O69" s="1000"/>
      <c r="P69" s="998"/>
    </row>
    <row r="70" spans="1:16" s="183" customFormat="1" ht="25.5" customHeight="1">
      <c r="A70" s="182"/>
      <c r="B70" s="182"/>
      <c r="C70" s="182"/>
      <c r="D70" s="182"/>
      <c r="E70" s="182"/>
      <c r="F70" s="182"/>
      <c r="G70" s="182"/>
      <c r="H70" s="182"/>
      <c r="I70" s="954"/>
      <c r="J70" s="955"/>
      <c r="K70" s="956"/>
      <c r="L70" s="969" t="s">
        <v>160</v>
      </c>
      <c r="M70" s="955"/>
      <c r="N70" s="956"/>
      <c r="O70" s="1000"/>
      <c r="P70" s="998"/>
    </row>
    <row r="71" spans="1:16" s="183" customFormat="1" ht="12.75">
      <c r="A71" s="182"/>
      <c r="B71" s="182"/>
      <c r="C71" s="182"/>
      <c r="D71" s="182"/>
      <c r="E71" s="182"/>
      <c r="F71" s="182"/>
      <c r="G71" s="182"/>
      <c r="H71" s="182"/>
      <c r="I71" s="954"/>
      <c r="J71" s="955"/>
      <c r="K71" s="956"/>
      <c r="L71" s="970" t="s">
        <v>231</v>
      </c>
      <c r="M71" s="971"/>
      <c r="N71" s="193" t="s">
        <v>232</v>
      </c>
      <c r="O71" s="1000"/>
      <c r="P71" s="998"/>
    </row>
    <row r="72" spans="1:16" s="183" customFormat="1" ht="13.5" thickBot="1">
      <c r="A72" s="182"/>
      <c r="B72" s="182"/>
      <c r="C72" s="182"/>
      <c r="D72" s="182"/>
      <c r="E72" s="182"/>
      <c r="F72" s="182"/>
      <c r="G72" s="182"/>
      <c r="H72" s="182"/>
      <c r="I72" s="961"/>
      <c r="J72" s="962"/>
      <c r="K72" s="950"/>
      <c r="L72" s="949" t="s">
        <v>3</v>
      </c>
      <c r="M72" s="950"/>
      <c r="N72" s="1000" t="s">
        <v>4</v>
      </c>
      <c r="O72" s="1000"/>
      <c r="P72" s="998"/>
    </row>
    <row r="73" spans="1:16" s="183" customFormat="1" ht="13.5" thickTop="1">
      <c r="A73" s="182"/>
      <c r="B73" s="182"/>
      <c r="C73" s="182"/>
      <c r="D73" s="182"/>
      <c r="E73" s="182"/>
      <c r="F73" s="182"/>
      <c r="G73" s="182"/>
      <c r="H73" s="182"/>
      <c r="I73" s="951" t="s">
        <v>307</v>
      </c>
      <c r="J73" s="952"/>
      <c r="K73" s="952"/>
      <c r="L73" s="952"/>
      <c r="M73" s="953"/>
      <c r="N73" s="1000"/>
      <c r="O73" s="1000"/>
      <c r="P73" s="998"/>
    </row>
    <row r="74" spans="1:16" s="183" customFormat="1" ht="12.75" customHeight="1">
      <c r="A74" s="182"/>
      <c r="B74" s="182"/>
      <c r="C74" s="182"/>
      <c r="D74" s="182"/>
      <c r="E74" s="182"/>
      <c r="F74" s="182"/>
      <c r="G74" s="182"/>
      <c r="H74" s="466"/>
      <c r="I74" s="954" t="s">
        <v>406</v>
      </c>
      <c r="J74" s="955"/>
      <c r="K74" s="955"/>
      <c r="L74" s="955"/>
      <c r="M74" s="956"/>
      <c r="N74" s="1000"/>
      <c r="O74" s="1000"/>
      <c r="P74" s="998"/>
    </row>
    <row r="75" spans="1:16" s="183" customFormat="1" ht="12.75">
      <c r="A75" s="182"/>
      <c r="B75" s="182"/>
      <c r="C75" s="182"/>
      <c r="D75" s="182"/>
      <c r="E75" s="182"/>
      <c r="F75" s="182"/>
      <c r="G75" s="182"/>
      <c r="H75" s="182"/>
      <c r="I75" s="266" t="s">
        <v>231</v>
      </c>
      <c r="J75" s="193" t="s">
        <v>232</v>
      </c>
      <c r="K75" s="193" t="s">
        <v>236</v>
      </c>
      <c r="L75" s="193" t="s">
        <v>235</v>
      </c>
      <c r="M75" s="193" t="s">
        <v>239</v>
      </c>
      <c r="N75" s="1000"/>
      <c r="O75" s="1000"/>
      <c r="P75" s="998"/>
    </row>
    <row r="76" spans="1:16" s="183" customFormat="1" ht="51.75" thickBot="1">
      <c r="A76" s="182"/>
      <c r="B76" s="182"/>
      <c r="C76" s="182"/>
      <c r="D76" s="182"/>
      <c r="E76" s="182"/>
      <c r="F76" s="182"/>
      <c r="G76" s="182"/>
      <c r="H76" s="182"/>
      <c r="I76" s="256" t="s">
        <v>407</v>
      </c>
      <c r="J76" s="192" t="s">
        <v>408</v>
      </c>
      <c r="K76" s="192" t="s">
        <v>166</v>
      </c>
      <c r="L76" s="192" t="s">
        <v>409</v>
      </c>
      <c r="M76" s="192" t="s">
        <v>410</v>
      </c>
      <c r="N76" s="1001"/>
      <c r="O76" s="1001"/>
      <c r="P76" s="999"/>
    </row>
    <row r="77" spans="1:17" ht="15.75" customHeight="1">
      <c r="A77" s="978" t="s">
        <v>161</v>
      </c>
      <c r="B77" s="1011" t="s">
        <v>246</v>
      </c>
      <c r="C77" s="166">
        <v>11</v>
      </c>
      <c r="D77" s="34" t="s">
        <v>163</v>
      </c>
      <c r="E77" s="186"/>
      <c r="F77" s="167"/>
      <c r="G77" s="34"/>
      <c r="H77" s="34"/>
      <c r="I77" s="491">
        <v>12590</v>
      </c>
      <c r="J77" s="492">
        <v>75</v>
      </c>
      <c r="K77" s="451">
        <v>14</v>
      </c>
      <c r="L77" s="452">
        <v>17</v>
      </c>
      <c r="M77" s="453">
        <v>26</v>
      </c>
      <c r="N77" s="152">
        <v>22</v>
      </c>
      <c r="O77" s="153">
        <v>6</v>
      </c>
      <c r="P77" s="125">
        <v>0</v>
      </c>
      <c r="Q77" s="204">
        <f>SUM(I77:P77)</f>
        <v>12750</v>
      </c>
    </row>
    <row r="78" spans="1:17" ht="15.75" customHeight="1">
      <c r="A78" s="979"/>
      <c r="B78" s="666"/>
      <c r="C78" s="162">
        <v>12</v>
      </c>
      <c r="D78" s="15" t="s">
        <v>164</v>
      </c>
      <c r="E78" s="187"/>
      <c r="F78" s="13"/>
      <c r="G78" s="15"/>
      <c r="H78" s="15"/>
      <c r="I78" s="454">
        <v>11859</v>
      </c>
      <c r="J78" s="455">
        <v>12</v>
      </c>
      <c r="K78" s="438">
        <v>19</v>
      </c>
      <c r="L78" s="439">
        <v>17</v>
      </c>
      <c r="M78" s="456">
        <v>9</v>
      </c>
      <c r="N78" s="154">
        <v>11</v>
      </c>
      <c r="O78" s="138">
        <v>8</v>
      </c>
      <c r="P78" s="126">
        <v>0</v>
      </c>
      <c r="Q78" s="204">
        <f aca="true" t="shared" si="0" ref="Q78:Q97">SUM(I78:P78)</f>
        <v>11935</v>
      </c>
    </row>
    <row r="79" spans="1:17" ht="15.75" customHeight="1">
      <c r="A79" s="979"/>
      <c r="B79" s="666"/>
      <c r="C79" s="162">
        <v>13</v>
      </c>
      <c r="D79" s="15" t="s">
        <v>162</v>
      </c>
      <c r="E79" s="187"/>
      <c r="F79" s="13"/>
      <c r="G79" s="15"/>
      <c r="H79" s="15"/>
      <c r="I79" s="445">
        <v>1048</v>
      </c>
      <c r="J79" s="446">
        <v>2</v>
      </c>
      <c r="K79" s="438">
        <v>1</v>
      </c>
      <c r="L79" s="457">
        <v>27</v>
      </c>
      <c r="M79" s="456">
        <v>7</v>
      </c>
      <c r="N79" s="154">
        <v>97</v>
      </c>
      <c r="O79" s="138">
        <v>0</v>
      </c>
      <c r="P79" s="126">
        <v>3</v>
      </c>
      <c r="Q79" s="204">
        <f t="shared" si="0"/>
        <v>1185</v>
      </c>
    </row>
    <row r="80" spans="1:17" ht="15.75" customHeight="1">
      <c r="A80" s="979"/>
      <c r="B80" s="666"/>
      <c r="C80" s="162">
        <v>14</v>
      </c>
      <c r="D80" s="15" t="s">
        <v>165</v>
      </c>
      <c r="E80" s="187"/>
      <c r="F80" s="13"/>
      <c r="G80" s="15"/>
      <c r="H80" s="15"/>
      <c r="I80" s="449">
        <v>45</v>
      </c>
      <c r="J80" s="450">
        <v>0</v>
      </c>
      <c r="K80" s="438">
        <v>8</v>
      </c>
      <c r="L80" s="458">
        <v>2876</v>
      </c>
      <c r="M80" s="459">
        <v>26</v>
      </c>
      <c r="N80" s="154">
        <v>1</v>
      </c>
      <c r="O80" s="138">
        <v>0</v>
      </c>
      <c r="P80" s="126">
        <v>0</v>
      </c>
      <c r="Q80" s="204">
        <f t="shared" si="0"/>
        <v>2956</v>
      </c>
    </row>
    <row r="81" spans="1:17" ht="15.75" customHeight="1">
      <c r="A81" s="979"/>
      <c r="B81" s="666"/>
      <c r="C81" s="162">
        <v>15</v>
      </c>
      <c r="D81" s="15" t="s">
        <v>169</v>
      </c>
      <c r="E81" s="187"/>
      <c r="F81" s="13"/>
      <c r="G81" s="15"/>
      <c r="H81" s="15"/>
      <c r="I81" s="460">
        <v>10</v>
      </c>
      <c r="J81" s="465">
        <v>0</v>
      </c>
      <c r="K81" s="438">
        <v>0</v>
      </c>
      <c r="L81" s="457">
        <v>81</v>
      </c>
      <c r="M81" s="447">
        <v>1747</v>
      </c>
      <c r="N81" s="154">
        <v>0</v>
      </c>
      <c r="O81" s="138">
        <v>0</v>
      </c>
      <c r="P81" s="126">
        <v>0</v>
      </c>
      <c r="Q81" s="204">
        <f t="shared" si="0"/>
        <v>1838</v>
      </c>
    </row>
    <row r="82" spans="1:17" ht="15.75" customHeight="1">
      <c r="A82" s="979"/>
      <c r="B82" s="666"/>
      <c r="C82" s="162">
        <v>16</v>
      </c>
      <c r="D82" s="15" t="s">
        <v>166</v>
      </c>
      <c r="E82" s="187"/>
      <c r="F82" s="13"/>
      <c r="G82" s="15"/>
      <c r="H82" s="15"/>
      <c r="I82" s="460">
        <v>7</v>
      </c>
      <c r="J82" s="465">
        <v>0</v>
      </c>
      <c r="K82" s="438">
        <v>322</v>
      </c>
      <c r="L82" s="448">
        <v>72</v>
      </c>
      <c r="M82" s="461">
        <v>2</v>
      </c>
      <c r="N82" s="154">
        <v>0</v>
      </c>
      <c r="O82" s="138">
        <v>0</v>
      </c>
      <c r="P82" s="126">
        <v>0</v>
      </c>
      <c r="Q82" s="204">
        <f t="shared" si="0"/>
        <v>403</v>
      </c>
    </row>
    <row r="83" spans="1:17" ht="15.75" customHeight="1">
      <c r="A83" s="979"/>
      <c r="B83" s="666"/>
      <c r="C83" s="162">
        <v>17</v>
      </c>
      <c r="D83" s="15" t="s">
        <v>167</v>
      </c>
      <c r="E83" s="187"/>
      <c r="F83" s="13"/>
      <c r="G83" s="15"/>
      <c r="H83" s="15"/>
      <c r="I83" s="460">
        <v>55</v>
      </c>
      <c r="J83" s="465">
        <v>1</v>
      </c>
      <c r="K83" s="438">
        <v>41</v>
      </c>
      <c r="L83" s="448">
        <v>2170</v>
      </c>
      <c r="M83" s="456">
        <v>21</v>
      </c>
      <c r="N83" s="154">
        <v>4</v>
      </c>
      <c r="O83" s="138">
        <v>0</v>
      </c>
      <c r="P83" s="126">
        <v>0</v>
      </c>
      <c r="Q83" s="204">
        <f t="shared" si="0"/>
        <v>2292</v>
      </c>
    </row>
    <row r="84" spans="1:17" ht="15.75" customHeight="1">
      <c r="A84" s="979"/>
      <c r="B84" s="666"/>
      <c r="C84" s="162">
        <v>18</v>
      </c>
      <c r="D84" s="15" t="s">
        <v>168</v>
      </c>
      <c r="E84" s="187"/>
      <c r="F84" s="13"/>
      <c r="G84" s="15"/>
      <c r="H84" s="15"/>
      <c r="I84" s="460">
        <v>23</v>
      </c>
      <c r="J84" s="465">
        <v>0</v>
      </c>
      <c r="K84" s="438">
        <v>0</v>
      </c>
      <c r="L84" s="448">
        <v>281</v>
      </c>
      <c r="M84" s="459">
        <v>4</v>
      </c>
      <c r="N84" s="154">
        <v>28</v>
      </c>
      <c r="O84" s="138">
        <v>0</v>
      </c>
      <c r="P84" s="126">
        <v>3</v>
      </c>
      <c r="Q84" s="204">
        <f t="shared" si="0"/>
        <v>339</v>
      </c>
    </row>
    <row r="85" spans="1:17" ht="15.75" customHeight="1">
      <c r="A85" s="979"/>
      <c r="B85" s="666"/>
      <c r="C85" s="162">
        <v>19</v>
      </c>
      <c r="D85" s="15" t="s">
        <v>170</v>
      </c>
      <c r="E85" s="187"/>
      <c r="F85" s="13"/>
      <c r="G85" s="15"/>
      <c r="H85" s="15"/>
      <c r="I85" s="460">
        <v>2</v>
      </c>
      <c r="J85" s="465">
        <v>0</v>
      </c>
      <c r="K85" s="438">
        <v>1</v>
      </c>
      <c r="L85" s="448">
        <v>8</v>
      </c>
      <c r="M85" s="447">
        <v>209</v>
      </c>
      <c r="N85" s="154">
        <v>0</v>
      </c>
      <c r="O85" s="138">
        <v>0</v>
      </c>
      <c r="P85" s="126">
        <v>0</v>
      </c>
      <c r="Q85" s="204">
        <f t="shared" si="0"/>
        <v>220</v>
      </c>
    </row>
    <row r="86" spans="1:17" ht="15.75" customHeight="1">
      <c r="A86" s="979"/>
      <c r="B86" s="666"/>
      <c r="C86" s="994" t="s">
        <v>192</v>
      </c>
      <c r="D86" s="779" t="s">
        <v>241</v>
      </c>
      <c r="E86" s="996" t="s">
        <v>191</v>
      </c>
      <c r="F86" s="665" t="s">
        <v>196</v>
      </c>
      <c r="G86" s="202">
        <v>0</v>
      </c>
      <c r="H86" s="32" t="s">
        <v>194</v>
      </c>
      <c r="I86" s="454">
        <v>60</v>
      </c>
      <c r="J86" s="455">
        <v>0</v>
      </c>
      <c r="K86" s="438">
        <v>2</v>
      </c>
      <c r="L86" s="458">
        <v>2</v>
      </c>
      <c r="M86" s="461">
        <v>2</v>
      </c>
      <c r="N86" s="154">
        <v>24325</v>
      </c>
      <c r="O86" s="138">
        <v>28</v>
      </c>
      <c r="P86" s="126">
        <v>1948</v>
      </c>
      <c r="Q86" s="204">
        <f t="shared" si="0"/>
        <v>26367</v>
      </c>
    </row>
    <row r="87" spans="1:17" ht="15.75" customHeight="1">
      <c r="A87" s="979"/>
      <c r="B87" s="666"/>
      <c r="C87" s="995"/>
      <c r="D87" s="780"/>
      <c r="E87" s="997"/>
      <c r="F87" s="666"/>
      <c r="G87" s="202">
        <v>11</v>
      </c>
      <c r="H87" s="32" t="s">
        <v>163</v>
      </c>
      <c r="I87" s="449">
        <v>431</v>
      </c>
      <c r="J87" s="450">
        <v>5</v>
      </c>
      <c r="K87" s="438">
        <v>2</v>
      </c>
      <c r="L87" s="439">
        <v>3</v>
      </c>
      <c r="M87" s="456">
        <v>2</v>
      </c>
      <c r="N87" s="154">
        <v>1</v>
      </c>
      <c r="O87" s="138">
        <v>1</v>
      </c>
      <c r="P87" s="126">
        <v>0</v>
      </c>
      <c r="Q87" s="204">
        <f t="shared" si="0"/>
        <v>445</v>
      </c>
    </row>
    <row r="88" spans="1:17" ht="15.75" customHeight="1">
      <c r="A88" s="979"/>
      <c r="B88" s="666"/>
      <c r="C88" s="995"/>
      <c r="D88" s="780"/>
      <c r="E88" s="997"/>
      <c r="F88" s="666"/>
      <c r="G88" s="162">
        <v>12</v>
      </c>
      <c r="H88" s="15" t="s">
        <v>164</v>
      </c>
      <c r="I88" s="454">
        <v>413</v>
      </c>
      <c r="J88" s="455">
        <v>1</v>
      </c>
      <c r="K88" s="438">
        <v>0</v>
      </c>
      <c r="L88" s="439">
        <v>3</v>
      </c>
      <c r="M88" s="456">
        <v>1</v>
      </c>
      <c r="N88" s="154">
        <v>1</v>
      </c>
      <c r="O88" s="138">
        <v>0</v>
      </c>
      <c r="P88" s="126">
        <v>0</v>
      </c>
      <c r="Q88" s="204">
        <f t="shared" si="0"/>
        <v>419</v>
      </c>
    </row>
    <row r="89" spans="1:17" ht="15.75" customHeight="1">
      <c r="A89" s="979"/>
      <c r="B89" s="666"/>
      <c r="C89" s="995"/>
      <c r="D89" s="780"/>
      <c r="E89" s="997"/>
      <c r="F89" s="666"/>
      <c r="G89" s="162">
        <v>13</v>
      </c>
      <c r="H89" s="15" t="s">
        <v>162</v>
      </c>
      <c r="I89" s="445">
        <v>271</v>
      </c>
      <c r="J89" s="446">
        <v>0</v>
      </c>
      <c r="K89" s="438">
        <v>0</v>
      </c>
      <c r="L89" s="457">
        <v>9</v>
      </c>
      <c r="M89" s="456">
        <v>0</v>
      </c>
      <c r="N89" s="154">
        <v>24</v>
      </c>
      <c r="O89" s="138">
        <v>0</v>
      </c>
      <c r="P89" s="126">
        <v>0</v>
      </c>
      <c r="Q89" s="204">
        <f t="shared" si="0"/>
        <v>304</v>
      </c>
    </row>
    <row r="90" spans="1:17" ht="15.75" customHeight="1">
      <c r="A90" s="979"/>
      <c r="B90" s="666"/>
      <c r="C90" s="995"/>
      <c r="D90" s="780"/>
      <c r="E90" s="997"/>
      <c r="F90" s="666"/>
      <c r="G90" s="162">
        <v>14</v>
      </c>
      <c r="H90" s="15" t="s">
        <v>165</v>
      </c>
      <c r="I90" s="449">
        <v>10</v>
      </c>
      <c r="J90" s="450">
        <v>0</v>
      </c>
      <c r="K90" s="438">
        <v>3</v>
      </c>
      <c r="L90" s="458">
        <v>1226</v>
      </c>
      <c r="M90" s="459">
        <v>7</v>
      </c>
      <c r="N90" s="154">
        <v>16</v>
      </c>
      <c r="O90" s="138">
        <v>0</v>
      </c>
      <c r="P90" s="126">
        <v>0</v>
      </c>
      <c r="Q90" s="204">
        <f t="shared" si="0"/>
        <v>1262</v>
      </c>
    </row>
    <row r="91" spans="1:17" ht="15.75" customHeight="1">
      <c r="A91" s="979"/>
      <c r="B91" s="666"/>
      <c r="C91" s="995"/>
      <c r="D91" s="780"/>
      <c r="E91" s="997"/>
      <c r="F91" s="666"/>
      <c r="G91" s="162">
        <v>15</v>
      </c>
      <c r="H91" s="15" t="s">
        <v>169</v>
      </c>
      <c r="I91" s="460">
        <v>2</v>
      </c>
      <c r="J91" s="465">
        <v>0</v>
      </c>
      <c r="K91" s="438">
        <v>1</v>
      </c>
      <c r="L91" s="457">
        <v>30</v>
      </c>
      <c r="M91" s="447">
        <v>792</v>
      </c>
      <c r="N91" s="154">
        <v>5</v>
      </c>
      <c r="O91" s="138">
        <v>0</v>
      </c>
      <c r="P91" s="126">
        <v>0</v>
      </c>
      <c r="Q91" s="204">
        <f t="shared" si="0"/>
        <v>830</v>
      </c>
    </row>
    <row r="92" spans="1:17" ht="15.75" customHeight="1">
      <c r="A92" s="979"/>
      <c r="B92" s="666"/>
      <c r="C92" s="995"/>
      <c r="D92" s="780"/>
      <c r="E92" s="997"/>
      <c r="F92" s="666"/>
      <c r="G92" s="162">
        <v>16</v>
      </c>
      <c r="H92" s="15" t="s">
        <v>166</v>
      </c>
      <c r="I92" s="460">
        <v>1</v>
      </c>
      <c r="J92" s="465">
        <v>0</v>
      </c>
      <c r="K92" s="438">
        <v>17</v>
      </c>
      <c r="L92" s="448">
        <v>2</v>
      </c>
      <c r="M92" s="461">
        <v>0</v>
      </c>
      <c r="N92" s="154">
        <v>0</v>
      </c>
      <c r="O92" s="138">
        <v>0</v>
      </c>
      <c r="P92" s="126">
        <v>0</v>
      </c>
      <c r="Q92" s="204">
        <f t="shared" si="0"/>
        <v>20</v>
      </c>
    </row>
    <row r="93" spans="1:17" ht="15.75" customHeight="1">
      <c r="A93" s="979"/>
      <c r="B93" s="666"/>
      <c r="C93" s="995"/>
      <c r="D93" s="780"/>
      <c r="E93" s="997"/>
      <c r="F93" s="666"/>
      <c r="G93" s="162">
        <v>17</v>
      </c>
      <c r="H93" s="15" t="s">
        <v>167</v>
      </c>
      <c r="I93" s="460">
        <v>0</v>
      </c>
      <c r="J93" s="465">
        <v>0</v>
      </c>
      <c r="K93" s="438">
        <v>3</v>
      </c>
      <c r="L93" s="448">
        <v>154</v>
      </c>
      <c r="M93" s="456">
        <v>0</v>
      </c>
      <c r="N93" s="154">
        <v>0</v>
      </c>
      <c r="O93" s="138">
        <v>0</v>
      </c>
      <c r="P93" s="126">
        <v>0</v>
      </c>
      <c r="Q93" s="204">
        <f t="shared" si="0"/>
        <v>157</v>
      </c>
    </row>
    <row r="94" spans="1:17" ht="15.75" customHeight="1">
      <c r="A94" s="979"/>
      <c r="B94" s="666"/>
      <c r="C94" s="995"/>
      <c r="D94" s="780"/>
      <c r="E94" s="997"/>
      <c r="F94" s="666"/>
      <c r="G94" s="162">
        <v>18</v>
      </c>
      <c r="H94" s="15" t="s">
        <v>168</v>
      </c>
      <c r="I94" s="460">
        <v>5</v>
      </c>
      <c r="J94" s="465">
        <v>0</v>
      </c>
      <c r="K94" s="438">
        <v>1</v>
      </c>
      <c r="L94" s="448">
        <v>94</v>
      </c>
      <c r="M94" s="459">
        <v>3</v>
      </c>
      <c r="N94" s="154">
        <v>19</v>
      </c>
      <c r="O94" s="138">
        <v>0</v>
      </c>
      <c r="P94" s="126">
        <v>0</v>
      </c>
      <c r="Q94" s="204">
        <f t="shared" si="0"/>
        <v>122</v>
      </c>
    </row>
    <row r="95" spans="1:17" ht="15.75" customHeight="1">
      <c r="A95" s="979"/>
      <c r="B95" s="666"/>
      <c r="C95" s="995"/>
      <c r="D95" s="780"/>
      <c r="E95" s="997"/>
      <c r="F95" s="666"/>
      <c r="G95" s="162">
        <v>19</v>
      </c>
      <c r="H95" s="15" t="s">
        <v>170</v>
      </c>
      <c r="I95" s="460">
        <v>0</v>
      </c>
      <c r="J95" s="465">
        <v>0</v>
      </c>
      <c r="K95" s="438">
        <v>0</v>
      </c>
      <c r="L95" s="448">
        <v>0</v>
      </c>
      <c r="M95" s="447">
        <v>27</v>
      </c>
      <c r="N95" s="154">
        <v>0</v>
      </c>
      <c r="O95" s="138">
        <v>0</v>
      </c>
      <c r="P95" s="126">
        <v>0</v>
      </c>
      <c r="Q95" s="204">
        <f t="shared" si="0"/>
        <v>27</v>
      </c>
    </row>
    <row r="96" spans="1:17" ht="15.75" customHeight="1">
      <c r="A96" s="979"/>
      <c r="B96" s="666"/>
      <c r="C96" s="995"/>
      <c r="D96" s="780"/>
      <c r="E96" s="997"/>
      <c r="F96" s="666"/>
      <c r="G96" s="163" t="s">
        <v>192</v>
      </c>
      <c r="H96" s="15" t="s">
        <v>241</v>
      </c>
      <c r="I96" s="460">
        <v>5</v>
      </c>
      <c r="J96" s="465">
        <v>0</v>
      </c>
      <c r="K96" s="438">
        <v>0</v>
      </c>
      <c r="L96" s="458">
        <v>5</v>
      </c>
      <c r="M96" s="461">
        <v>1</v>
      </c>
      <c r="N96" s="154">
        <v>511</v>
      </c>
      <c r="O96" s="138">
        <v>0</v>
      </c>
      <c r="P96" s="126">
        <v>123</v>
      </c>
      <c r="Q96" s="204">
        <f t="shared" si="0"/>
        <v>645</v>
      </c>
    </row>
    <row r="97" spans="1:17" ht="15.75" customHeight="1" thickBot="1">
      <c r="A97" s="980"/>
      <c r="B97" s="667"/>
      <c r="C97" s="120">
        <v>40</v>
      </c>
      <c r="D97" s="120" t="s">
        <v>177</v>
      </c>
      <c r="E97" s="189"/>
      <c r="F97" s="190"/>
      <c r="G97" s="120"/>
      <c r="H97" s="120"/>
      <c r="I97" s="462">
        <v>27</v>
      </c>
      <c r="J97" s="493">
        <v>6</v>
      </c>
      <c r="K97" s="440">
        <v>0</v>
      </c>
      <c r="L97" s="463">
        <v>5</v>
      </c>
      <c r="M97" s="464">
        <v>6</v>
      </c>
      <c r="N97" s="234">
        <v>17536</v>
      </c>
      <c r="O97" s="139">
        <v>12</v>
      </c>
      <c r="P97" s="136">
        <v>16930</v>
      </c>
      <c r="Q97" s="204">
        <f t="shared" si="0"/>
        <v>34522</v>
      </c>
    </row>
    <row r="98" spans="9:17" ht="12.75">
      <c r="I98" s="204">
        <f aca="true" t="shared" si="1" ref="I98:P98">SUM(I77:I97)</f>
        <v>26864</v>
      </c>
      <c r="J98" s="204">
        <f t="shared" si="1"/>
        <v>102</v>
      </c>
      <c r="K98" s="204">
        <f t="shared" si="1"/>
        <v>435</v>
      </c>
      <c r="L98" s="204">
        <f t="shared" si="1"/>
        <v>7082</v>
      </c>
      <c r="M98" s="204">
        <f t="shared" si="1"/>
        <v>2892</v>
      </c>
      <c r="N98" s="204">
        <f t="shared" si="1"/>
        <v>42601</v>
      </c>
      <c r="O98" s="204">
        <f t="shared" si="1"/>
        <v>55</v>
      </c>
      <c r="P98" s="204">
        <f t="shared" si="1"/>
        <v>19007</v>
      </c>
      <c r="Q98" s="204">
        <f>SUM(Q77:Q97)</f>
        <v>99038</v>
      </c>
    </row>
  </sheetData>
  <sheetProtection/>
  <mergeCells count="77">
    <mergeCell ref="N35:N39"/>
    <mergeCell ref="B77:B97"/>
    <mergeCell ref="I25:P25"/>
    <mergeCell ref="I26:P26"/>
    <mergeCell ref="I27:O27"/>
    <mergeCell ref="I28:O28"/>
    <mergeCell ref="I29:O29"/>
    <mergeCell ref="B40:B60"/>
    <mergeCell ref="C49:C59"/>
    <mergeCell ref="D49:D59"/>
    <mergeCell ref="E49:E59"/>
    <mergeCell ref="N72:N76"/>
    <mergeCell ref="A23:P23"/>
    <mergeCell ref="I62:P62"/>
    <mergeCell ref="I63:P63"/>
    <mergeCell ref="I64:O64"/>
    <mergeCell ref="I65:O65"/>
    <mergeCell ref="F49:F59"/>
    <mergeCell ref="I40:I41"/>
    <mergeCell ref="I43:I49"/>
    <mergeCell ref="P27:P39"/>
    <mergeCell ref="A77:A97"/>
    <mergeCell ref="P6:P19"/>
    <mergeCell ref="O12:O16"/>
    <mergeCell ref="O6:O11"/>
    <mergeCell ref="C86:C96"/>
    <mergeCell ref="D86:D96"/>
    <mergeCell ref="E86:E96"/>
    <mergeCell ref="F86:F96"/>
    <mergeCell ref="P64:P76"/>
    <mergeCell ref="O68:O76"/>
    <mergeCell ref="I50:I51"/>
    <mergeCell ref="M49:M53"/>
    <mergeCell ref="M55:M57"/>
    <mergeCell ref="N40:P60"/>
    <mergeCell ref="L40:L42"/>
    <mergeCell ref="L43:L44"/>
    <mergeCell ref="A40:A60"/>
    <mergeCell ref="I30:K30"/>
    <mergeCell ref="I31:K35"/>
    <mergeCell ref="L30:N30"/>
    <mergeCell ref="L31:N31"/>
    <mergeCell ref="L33:N33"/>
    <mergeCell ref="L32:N32"/>
    <mergeCell ref="L34:M34"/>
    <mergeCell ref="L35:M35"/>
    <mergeCell ref="J40:J41"/>
    <mergeCell ref="I74:M74"/>
    <mergeCell ref="I36:M36"/>
    <mergeCell ref="I37:M37"/>
    <mergeCell ref="I67:K67"/>
    <mergeCell ref="L67:N67"/>
    <mergeCell ref="I68:K72"/>
    <mergeCell ref="L68:N68"/>
    <mergeCell ref="L69:N69"/>
    <mergeCell ref="L70:N70"/>
    <mergeCell ref="L71:M71"/>
    <mergeCell ref="N6:N8"/>
    <mergeCell ref="N9:N11"/>
    <mergeCell ref="N13:N16"/>
    <mergeCell ref="N17:N19"/>
    <mergeCell ref="L72:M72"/>
    <mergeCell ref="I73:M73"/>
    <mergeCell ref="I66:O66"/>
    <mergeCell ref="I53:I60"/>
    <mergeCell ref="J43:J49"/>
    <mergeCell ref="J50:J51"/>
    <mergeCell ref="O17:O19"/>
    <mergeCell ref="J53:J60"/>
    <mergeCell ref="K40:K60"/>
    <mergeCell ref="L59:L60"/>
    <mergeCell ref="M59:M60"/>
    <mergeCell ref="M40:M43"/>
    <mergeCell ref="M45:M47"/>
    <mergeCell ref="L49:L52"/>
    <mergeCell ref="L53:L54"/>
    <mergeCell ref="O31:O39"/>
  </mergeCells>
  <printOptions horizontalCentered="1" verticalCentered="1"/>
  <pageMargins left="0" right="0" top="0" bottom="0" header="0" footer="0"/>
  <pageSetup fitToHeight="3" horizontalDpi="600" verticalDpi="600" orientation="landscape" paperSize="9" scale="97" r:id="rId1"/>
  <rowBreaks count="2" manualBreakCount="2">
    <brk id="24" max="15" man="1"/>
    <brk id="60" max="15" man="1"/>
  </rowBreaks>
</worksheet>
</file>

<file path=xl/worksheets/sheet8.xml><?xml version="1.0" encoding="utf-8"?>
<worksheet xmlns="http://schemas.openxmlformats.org/spreadsheetml/2006/main" xmlns:r="http://schemas.openxmlformats.org/officeDocument/2006/relationships">
  <sheetPr>
    <pageSetUpPr fitToPage="1"/>
  </sheetPr>
  <dimension ref="A1:EE44"/>
  <sheetViews>
    <sheetView showGridLines="0" view="pageBreakPreview" zoomScale="75" zoomScaleSheetLayoutView="75" zoomScalePageLayoutView="0" workbookViewId="0" topLeftCell="A1">
      <selection activeCell="A1" sqref="A1"/>
    </sheetView>
  </sheetViews>
  <sheetFormatPr defaultColWidth="9.140625" defaultRowHeight="12.75"/>
  <cols>
    <col min="1" max="1" width="9.57421875" style="0" customWidth="1"/>
    <col min="2" max="2" width="4.00390625" style="0" customWidth="1"/>
    <col min="3" max="3" width="8.00390625" style="0" customWidth="1"/>
    <col min="4" max="4" width="27.140625" style="0" customWidth="1"/>
    <col min="5" max="6" width="12.421875" style="0" customWidth="1"/>
    <col min="7" max="7" width="12.28125" style="0" customWidth="1"/>
    <col min="8" max="9" width="11.421875" style="0" customWidth="1"/>
    <col min="10" max="10" width="9.00390625" style="39" customWidth="1"/>
    <col min="11" max="11" width="10.28125" style="1" customWidth="1"/>
    <col min="12" max="12" width="10.28125" style="17" customWidth="1"/>
    <col min="13" max="13" width="10.28125" style="2" customWidth="1"/>
    <col min="14" max="89" width="9.140625" style="2" customWidth="1"/>
  </cols>
  <sheetData>
    <row r="1" spans="1:134" ht="12.75">
      <c r="A1" s="68" t="s">
        <v>432</v>
      </c>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s="39"/>
      <c r="BD1" s="1"/>
      <c r="BE1" s="17"/>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row>
    <row r="2" spans="1:135" ht="12.75">
      <c r="A2" t="s">
        <v>395</v>
      </c>
      <c r="B2" s="107"/>
      <c r="J2"/>
      <c r="K2"/>
      <c r="L2"/>
      <c r="M2"/>
      <c r="N2"/>
      <c r="O2"/>
      <c r="P2"/>
      <c r="Y2"/>
      <c r="Z2"/>
      <c r="AA2"/>
      <c r="AB2"/>
      <c r="AC2"/>
      <c r="AD2"/>
      <c r="AE2"/>
      <c r="AF2"/>
      <c r="AG2"/>
      <c r="AH2"/>
      <c r="AI2"/>
      <c r="AJ2"/>
      <c r="AK2"/>
      <c r="AL2"/>
      <c r="AM2"/>
      <c r="AN2"/>
      <c r="AO2"/>
      <c r="AP2"/>
      <c r="AQ2"/>
      <c r="AR2"/>
      <c r="AS2"/>
      <c r="AT2"/>
      <c r="AU2"/>
      <c r="AV2"/>
      <c r="AW2"/>
      <c r="AX2"/>
      <c r="AY2"/>
      <c r="AZ2"/>
      <c r="BA2"/>
      <c r="BB2"/>
      <c r="BC2"/>
      <c r="BD2" s="39"/>
      <c r="BE2" s="1"/>
      <c r="BF2" s="17"/>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row>
    <row r="3" spans="2:135" ht="12.75">
      <c r="B3" s="107"/>
      <c r="J3"/>
      <c r="K3"/>
      <c r="L3"/>
      <c r="M3"/>
      <c r="N3"/>
      <c r="O3"/>
      <c r="P3"/>
      <c r="Y3"/>
      <c r="Z3"/>
      <c r="AA3"/>
      <c r="AB3"/>
      <c r="AC3"/>
      <c r="AD3"/>
      <c r="AE3"/>
      <c r="AF3"/>
      <c r="AG3"/>
      <c r="AH3"/>
      <c r="AI3"/>
      <c r="AJ3"/>
      <c r="AK3"/>
      <c r="AL3"/>
      <c r="AM3"/>
      <c r="AN3"/>
      <c r="AO3"/>
      <c r="AP3"/>
      <c r="AQ3"/>
      <c r="AR3"/>
      <c r="AS3"/>
      <c r="AT3"/>
      <c r="AU3"/>
      <c r="AV3"/>
      <c r="AW3"/>
      <c r="AX3"/>
      <c r="AY3"/>
      <c r="AZ3"/>
      <c r="BA3"/>
      <c r="BB3"/>
      <c r="BC3"/>
      <c r="BD3" s="39"/>
      <c r="BE3" s="1"/>
      <c r="BF3" s="17"/>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row>
    <row r="4" spans="1:135" ht="12.75">
      <c r="A4" s="69">
        <v>-1</v>
      </c>
      <c r="B4" s="69"/>
      <c r="C4" s="69" t="s">
        <v>63</v>
      </c>
      <c r="H4" s="468">
        <f>SUM(G39:I43)</f>
        <v>61663</v>
      </c>
      <c r="I4" s="468">
        <f>H4</f>
        <v>61663</v>
      </c>
      <c r="J4"/>
      <c r="K4"/>
      <c r="L4"/>
      <c r="M4"/>
      <c r="N4"/>
      <c r="O4"/>
      <c r="P4"/>
      <c r="R4" s="74"/>
      <c r="S4" s="74"/>
      <c r="T4" s="74"/>
      <c r="U4" s="74"/>
      <c r="V4" s="74"/>
      <c r="W4" s="74"/>
      <c r="Y4"/>
      <c r="Z4"/>
      <c r="AA4"/>
      <c r="AB4"/>
      <c r="AC4"/>
      <c r="AD4"/>
      <c r="AE4"/>
      <c r="AF4"/>
      <c r="AG4"/>
      <c r="AH4"/>
      <c r="AI4"/>
      <c r="AJ4"/>
      <c r="AK4"/>
      <c r="AL4"/>
      <c r="AM4"/>
      <c r="AN4"/>
      <c r="AO4"/>
      <c r="AP4"/>
      <c r="AQ4"/>
      <c r="AR4"/>
      <c r="AS4"/>
      <c r="AT4"/>
      <c r="AU4"/>
      <c r="AV4"/>
      <c r="AW4"/>
      <c r="AX4"/>
      <c r="AY4"/>
      <c r="AZ4"/>
      <c r="BA4"/>
      <c r="BB4"/>
      <c r="BC4"/>
      <c r="BD4" s="39"/>
      <c r="BE4" s="1"/>
      <c r="BF4" s="17"/>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row>
    <row r="5" spans="1:135" ht="27" customHeight="1">
      <c r="A5" s="554" t="s">
        <v>451</v>
      </c>
      <c r="B5" s="146"/>
      <c r="C5" s="1013" t="s">
        <v>450</v>
      </c>
      <c r="D5" s="1013"/>
      <c r="H5" s="469">
        <f>SUM(E39:F39)</f>
        <v>35170</v>
      </c>
      <c r="I5" s="1034">
        <f>SUM(H5:H7)</f>
        <v>37373</v>
      </c>
      <c r="J5"/>
      <c r="K5"/>
      <c r="L5"/>
      <c r="M5"/>
      <c r="N5"/>
      <c r="O5"/>
      <c r="P5"/>
      <c r="R5" s="74"/>
      <c r="S5" s="74"/>
      <c r="T5" s="74"/>
      <c r="U5" s="74"/>
      <c r="V5" s="74"/>
      <c r="W5" s="74"/>
      <c r="Y5"/>
      <c r="Z5"/>
      <c r="AA5"/>
      <c r="AB5"/>
      <c r="AC5"/>
      <c r="AD5"/>
      <c r="AE5"/>
      <c r="AF5"/>
      <c r="AG5"/>
      <c r="AH5"/>
      <c r="AI5"/>
      <c r="AJ5"/>
      <c r="AK5"/>
      <c r="AL5"/>
      <c r="AM5"/>
      <c r="AN5"/>
      <c r="AO5"/>
      <c r="AP5"/>
      <c r="AQ5"/>
      <c r="AR5"/>
      <c r="AS5"/>
      <c r="AT5"/>
      <c r="AU5"/>
      <c r="AV5"/>
      <c r="AW5"/>
      <c r="AX5"/>
      <c r="AY5"/>
      <c r="AZ5"/>
      <c r="BA5"/>
      <c r="BB5"/>
      <c r="BC5"/>
      <c r="BD5" s="39"/>
      <c r="BE5" s="1"/>
      <c r="BF5" s="17"/>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row>
    <row r="6" spans="1:135" ht="12.75">
      <c r="A6" s="146">
        <v>6300</v>
      </c>
      <c r="B6" s="146"/>
      <c r="C6" s="146" t="s">
        <v>429</v>
      </c>
      <c r="H6" s="469">
        <f>SUM(E40:F40)</f>
        <v>60</v>
      </c>
      <c r="I6" s="1035"/>
      <c r="J6"/>
      <c r="K6"/>
      <c r="L6"/>
      <c r="M6"/>
      <c r="N6"/>
      <c r="O6"/>
      <c r="P6"/>
      <c r="R6" s="74"/>
      <c r="S6" s="74"/>
      <c r="T6" s="74"/>
      <c r="U6" s="74"/>
      <c r="V6" s="74"/>
      <c r="W6" s="74"/>
      <c r="Y6"/>
      <c r="Z6"/>
      <c r="AA6"/>
      <c r="AB6"/>
      <c r="AC6"/>
      <c r="AD6"/>
      <c r="AE6"/>
      <c r="AF6"/>
      <c r="AG6"/>
      <c r="AH6"/>
      <c r="AI6"/>
      <c r="AJ6"/>
      <c r="AK6"/>
      <c r="AL6"/>
      <c r="AM6"/>
      <c r="AN6"/>
      <c r="AO6"/>
      <c r="AP6"/>
      <c r="AQ6"/>
      <c r="AR6"/>
      <c r="AS6"/>
      <c r="AT6"/>
      <c r="AU6"/>
      <c r="AV6"/>
      <c r="AW6"/>
      <c r="AX6"/>
      <c r="AY6"/>
      <c r="AZ6"/>
      <c r="BA6"/>
      <c r="BB6"/>
      <c r="BC6"/>
      <c r="BD6" s="39"/>
      <c r="BE6" s="1"/>
      <c r="BF6" s="17"/>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row>
    <row r="7" spans="1:135" ht="12.75">
      <c r="A7" s="146">
        <v>6400</v>
      </c>
      <c r="B7" s="146"/>
      <c r="C7" s="146" t="s">
        <v>429</v>
      </c>
      <c r="H7" s="469">
        <f>SUM(E41:F41)</f>
        <v>2143</v>
      </c>
      <c r="I7" s="1036"/>
      <c r="J7"/>
      <c r="K7"/>
      <c r="L7"/>
      <c r="M7"/>
      <c r="N7"/>
      <c r="O7"/>
      <c r="P7"/>
      <c r="R7" s="74"/>
      <c r="S7" s="74"/>
      <c r="T7" s="74"/>
      <c r="U7" s="74"/>
      <c r="V7" s="74"/>
      <c r="W7" s="74"/>
      <c r="Y7"/>
      <c r="Z7"/>
      <c r="AA7"/>
      <c r="AB7"/>
      <c r="AC7"/>
      <c r="AD7"/>
      <c r="AE7"/>
      <c r="AF7"/>
      <c r="AG7"/>
      <c r="AH7"/>
      <c r="AI7"/>
      <c r="AJ7"/>
      <c r="AK7"/>
      <c r="AL7"/>
      <c r="AM7"/>
      <c r="AN7"/>
      <c r="AO7"/>
      <c r="AP7"/>
      <c r="AQ7"/>
      <c r="AR7"/>
      <c r="AS7"/>
      <c r="AT7"/>
      <c r="AU7"/>
      <c r="AV7"/>
      <c r="AW7"/>
      <c r="AX7"/>
      <c r="AY7"/>
      <c r="AZ7"/>
      <c r="BA7"/>
      <c r="BB7"/>
      <c r="BC7"/>
      <c r="BD7" s="39"/>
      <c r="BE7" s="1"/>
      <c r="BF7" s="17"/>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row>
    <row r="8" spans="1:135" ht="12.75">
      <c r="A8" s="226" t="s">
        <v>5</v>
      </c>
      <c r="B8" s="227" t="s">
        <v>253</v>
      </c>
      <c r="H8" s="470">
        <f>SUM(E42:F43)</f>
        <v>2</v>
      </c>
      <c r="I8" s="470">
        <f>H8</f>
        <v>2</v>
      </c>
      <c r="J8"/>
      <c r="K8"/>
      <c r="L8"/>
      <c r="M8"/>
      <c r="N8"/>
      <c r="O8"/>
      <c r="P8"/>
      <c r="R8" s="74"/>
      <c r="S8" s="74"/>
      <c r="T8" s="74"/>
      <c r="U8" s="74"/>
      <c r="V8" s="74"/>
      <c r="W8" s="74"/>
      <c r="Y8"/>
      <c r="Z8"/>
      <c r="AA8"/>
      <c r="AB8"/>
      <c r="AC8"/>
      <c r="AD8"/>
      <c r="AE8"/>
      <c r="AF8"/>
      <c r="AG8"/>
      <c r="AH8"/>
      <c r="AI8"/>
      <c r="AJ8"/>
      <c r="AK8"/>
      <c r="AL8"/>
      <c r="AM8"/>
      <c r="AN8"/>
      <c r="AO8"/>
      <c r="AP8"/>
      <c r="AQ8"/>
      <c r="AR8"/>
      <c r="AS8"/>
      <c r="AT8"/>
      <c r="AU8"/>
      <c r="AV8"/>
      <c r="AW8"/>
      <c r="AX8"/>
      <c r="AY8"/>
      <c r="AZ8"/>
      <c r="BA8"/>
      <c r="BB8"/>
      <c r="BC8"/>
      <c r="BD8" s="39"/>
      <c r="BE8" s="1"/>
      <c r="BF8" s="17"/>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row>
    <row r="9" spans="8:135" ht="13.5" thickBot="1">
      <c r="H9" s="228"/>
      <c r="I9" s="229">
        <f>SUM(I4:I8)</f>
        <v>99038</v>
      </c>
      <c r="J9"/>
      <c r="K9"/>
      <c r="L9"/>
      <c r="M9"/>
      <c r="N9"/>
      <c r="O9"/>
      <c r="P9"/>
      <c r="R9" s="74"/>
      <c r="S9" s="74"/>
      <c r="T9" s="74"/>
      <c r="U9" s="74"/>
      <c r="V9" s="74"/>
      <c r="W9" s="74"/>
      <c r="Y9"/>
      <c r="Z9"/>
      <c r="AA9"/>
      <c r="AB9"/>
      <c r="AC9"/>
      <c r="AD9"/>
      <c r="AE9"/>
      <c r="AF9"/>
      <c r="AG9"/>
      <c r="AH9"/>
      <c r="AI9"/>
      <c r="AJ9"/>
      <c r="AK9"/>
      <c r="AL9"/>
      <c r="AM9"/>
      <c r="AN9"/>
      <c r="AO9"/>
      <c r="AP9"/>
      <c r="AQ9"/>
      <c r="AR9"/>
      <c r="AS9"/>
      <c r="AT9"/>
      <c r="AU9"/>
      <c r="AV9"/>
      <c r="AW9"/>
      <c r="AX9"/>
      <c r="AY9"/>
      <c r="AZ9"/>
      <c r="BA9"/>
      <c r="BB9"/>
      <c r="BC9"/>
      <c r="BD9" s="39"/>
      <c r="BE9" s="1"/>
      <c r="BF9" s="17"/>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row>
    <row r="10" spans="5:135" ht="14.25" thickBot="1" thickTop="1">
      <c r="E10" s="228"/>
      <c r="F10" s="115"/>
      <c r="J10"/>
      <c r="K10"/>
      <c r="L10"/>
      <c r="M10"/>
      <c r="N10"/>
      <c r="O10"/>
      <c r="P10"/>
      <c r="R10" s="74"/>
      <c r="S10" s="74"/>
      <c r="T10" s="74"/>
      <c r="U10" s="74"/>
      <c r="V10" s="74"/>
      <c r="W10" s="74"/>
      <c r="Y10"/>
      <c r="Z10"/>
      <c r="AA10"/>
      <c r="AB10"/>
      <c r="AC10"/>
      <c r="AD10"/>
      <c r="AE10"/>
      <c r="AF10"/>
      <c r="AG10"/>
      <c r="AH10"/>
      <c r="AI10"/>
      <c r="AJ10"/>
      <c r="AK10"/>
      <c r="AL10"/>
      <c r="AM10"/>
      <c r="AN10"/>
      <c r="AO10"/>
      <c r="AP10"/>
      <c r="AQ10"/>
      <c r="AR10"/>
      <c r="AS10"/>
      <c r="AT10"/>
      <c r="AU10"/>
      <c r="AV10"/>
      <c r="AW10"/>
      <c r="AX10"/>
      <c r="AY10"/>
      <c r="AZ10"/>
      <c r="BA10"/>
      <c r="BB10"/>
      <c r="BC10"/>
      <c r="BD10" s="39"/>
      <c r="BE10" s="1"/>
      <c r="BF10" s="17"/>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row>
    <row r="11" spans="1:79" s="59" customFormat="1" ht="12.75">
      <c r="A11" s="68" t="s">
        <v>432</v>
      </c>
      <c r="B11" s="58"/>
      <c r="C11" s="58"/>
      <c r="D11" s="58"/>
      <c r="E11" s="699" t="s">
        <v>447</v>
      </c>
      <c r="F11" s="700"/>
      <c r="G11" s="700"/>
      <c r="H11" s="700"/>
      <c r="I11" s="701"/>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row>
    <row r="12" spans="1:79" s="59" customFormat="1" ht="12.75">
      <c r="A12" s="58"/>
      <c r="B12" s="58"/>
      <c r="C12" s="58"/>
      <c r="D12" s="58"/>
      <c r="E12" s="631" t="s">
        <v>198</v>
      </c>
      <c r="F12" s="1045"/>
      <c r="G12" s="1045"/>
      <c r="H12" s="1045"/>
      <c r="I12" s="632"/>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row>
    <row r="13" spans="1:79" s="59" customFormat="1" ht="12.75">
      <c r="A13" s="58"/>
      <c r="B13" s="58"/>
      <c r="C13" s="58"/>
      <c r="D13" s="58"/>
      <c r="E13" s="1046" t="s">
        <v>199</v>
      </c>
      <c r="F13" s="1047"/>
      <c r="G13" s="1047"/>
      <c r="H13" s="1006"/>
      <c r="I13" s="998" t="s">
        <v>200</v>
      </c>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row>
    <row r="14" spans="1:79" s="59" customFormat="1" ht="12.75">
      <c r="A14" s="58"/>
      <c r="B14" s="58"/>
      <c r="C14" s="58"/>
      <c r="D14" s="58"/>
      <c r="E14" s="1032" t="s">
        <v>157</v>
      </c>
      <c r="F14" s="1033"/>
      <c r="G14" s="1033"/>
      <c r="H14" s="1033"/>
      <c r="I14" s="99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row>
    <row r="15" spans="1:79" s="59" customFormat="1" ht="12.75">
      <c r="A15" s="58"/>
      <c r="B15" s="58"/>
      <c r="C15" s="58"/>
      <c r="D15" s="58"/>
      <c r="E15" s="1037" t="s">
        <v>158</v>
      </c>
      <c r="F15" s="1038"/>
      <c r="G15" s="1038"/>
      <c r="H15" s="1038"/>
      <c r="I15" s="99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row>
    <row r="16" spans="1:79" s="59" customFormat="1" ht="12.75">
      <c r="A16" s="58"/>
      <c r="B16" s="58"/>
      <c r="C16" s="58"/>
      <c r="D16" s="58"/>
      <c r="E16" s="194" t="s">
        <v>231</v>
      </c>
      <c r="F16" s="959" t="s">
        <v>232</v>
      </c>
      <c r="G16" s="958"/>
      <c r="H16" s="191" t="s">
        <v>5</v>
      </c>
      <c r="I16" s="99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row>
    <row r="17" spans="1:79" s="183" customFormat="1" ht="12.75">
      <c r="A17" s="182"/>
      <c r="B17" s="182"/>
      <c r="C17" s="182"/>
      <c r="D17" s="182"/>
      <c r="E17" s="1039" t="s">
        <v>3</v>
      </c>
      <c r="F17" s="963" t="s">
        <v>4</v>
      </c>
      <c r="G17" s="964"/>
      <c r="H17" s="1000" t="s">
        <v>237</v>
      </c>
      <c r="I17" s="998"/>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row>
    <row r="18" spans="1:79" s="183" customFormat="1" ht="12.75">
      <c r="A18" s="182"/>
      <c r="B18" s="182"/>
      <c r="C18" s="182"/>
      <c r="D18" s="182"/>
      <c r="E18" s="1039"/>
      <c r="F18" s="1014" t="s">
        <v>159</v>
      </c>
      <c r="G18" s="952"/>
      <c r="H18" s="1000"/>
      <c r="I18" s="998"/>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row>
    <row r="19" spans="1:79" s="183" customFormat="1" ht="25.5" customHeight="1">
      <c r="A19" s="182"/>
      <c r="B19" s="182"/>
      <c r="C19" s="182"/>
      <c r="D19" s="182"/>
      <c r="E19" s="1039"/>
      <c r="F19" s="969" t="s">
        <v>160</v>
      </c>
      <c r="G19" s="955"/>
      <c r="H19" s="1000"/>
      <c r="I19" s="998"/>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row>
    <row r="20" spans="1:79" s="183" customFormat="1" ht="12.75">
      <c r="A20" s="182"/>
      <c r="B20" s="182"/>
      <c r="C20" s="182"/>
      <c r="D20" s="182"/>
      <c r="E20" s="1039"/>
      <c r="F20" s="193" t="s">
        <v>231</v>
      </c>
      <c r="G20" s="198" t="s">
        <v>232</v>
      </c>
      <c r="H20" s="1000"/>
      <c r="I20" s="998"/>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row>
    <row r="21" spans="1:79" s="183" customFormat="1" ht="13.5" thickBot="1">
      <c r="A21" s="182"/>
      <c r="B21" s="182"/>
      <c r="C21" s="182"/>
      <c r="D21" s="182"/>
      <c r="E21" s="1040"/>
      <c r="F21" s="220" t="s">
        <v>3</v>
      </c>
      <c r="G21" s="240" t="s">
        <v>4</v>
      </c>
      <c r="H21" s="1001"/>
      <c r="I21" s="999"/>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row>
    <row r="22" spans="1:9" ht="30" customHeight="1">
      <c r="A22" s="1048" t="s">
        <v>397</v>
      </c>
      <c r="B22" s="1051" t="s">
        <v>254</v>
      </c>
      <c r="C22" s="230" t="s">
        <v>449</v>
      </c>
      <c r="D22" s="534" t="s">
        <v>448</v>
      </c>
      <c r="E22" s="1015" t="s">
        <v>428</v>
      </c>
      <c r="F22" s="1016"/>
      <c r="G22" s="1029"/>
      <c r="H22" s="1023"/>
      <c r="I22" s="1024"/>
    </row>
    <row r="23" spans="1:9" ht="38.25" customHeight="1">
      <c r="A23" s="1049"/>
      <c r="B23" s="1052"/>
      <c r="C23" s="467" t="s">
        <v>430</v>
      </c>
      <c r="D23" s="535" t="s">
        <v>429</v>
      </c>
      <c r="E23" s="1017"/>
      <c r="F23" s="1018"/>
      <c r="G23" s="1030"/>
      <c r="H23" s="1025"/>
      <c r="I23" s="1026"/>
    </row>
    <row r="24" spans="1:9" ht="38.25" customHeight="1" thickBot="1">
      <c r="A24" s="1049"/>
      <c r="B24" s="1052"/>
      <c r="C24" s="467" t="s">
        <v>431</v>
      </c>
      <c r="D24" s="535" t="s">
        <v>429</v>
      </c>
      <c r="E24" s="1019"/>
      <c r="F24" s="1020"/>
      <c r="G24" s="1031"/>
      <c r="H24" s="1025"/>
      <c r="I24" s="1026"/>
    </row>
    <row r="25" spans="1:9" ht="25.5" customHeight="1" thickBot="1">
      <c r="A25" s="1049"/>
      <c r="B25" s="1052"/>
      <c r="C25" s="157">
        <v>0</v>
      </c>
      <c r="D25" s="532" t="s">
        <v>75</v>
      </c>
      <c r="E25" s="1041" t="s">
        <v>5</v>
      </c>
      <c r="F25" s="1042"/>
      <c r="G25" s="536">
        <v>-1</v>
      </c>
      <c r="H25" s="1027"/>
      <c r="I25" s="1028"/>
    </row>
    <row r="26" spans="1:9" ht="25.5" customHeight="1" thickBot="1">
      <c r="A26" s="1050"/>
      <c r="B26" s="1053"/>
      <c r="C26" s="45" t="s">
        <v>5</v>
      </c>
      <c r="D26" s="533" t="s">
        <v>274</v>
      </c>
      <c r="E26" s="1043"/>
      <c r="F26" s="1044"/>
      <c r="G26" s="537"/>
      <c r="H26" s="1021">
        <v>-1</v>
      </c>
      <c r="I26" s="1022"/>
    </row>
    <row r="27" spans="6:134" ht="13.5" thickBot="1">
      <c r="F27" s="228"/>
      <c r="G27" s="115"/>
      <c r="J27"/>
      <c r="K27"/>
      <c r="L27"/>
      <c r="M27"/>
      <c r="N27"/>
      <c r="O27"/>
      <c r="Q27" s="74"/>
      <c r="R27" s="74"/>
      <c r="S27" s="74"/>
      <c r="T27" s="74"/>
      <c r="U27" s="74"/>
      <c r="V27" s="74"/>
      <c r="X27"/>
      <c r="Y27"/>
      <c r="Z27"/>
      <c r="AA27"/>
      <c r="AB27"/>
      <c r="AC27"/>
      <c r="AD27"/>
      <c r="AE27"/>
      <c r="AF27"/>
      <c r="AG27"/>
      <c r="AH27"/>
      <c r="AI27"/>
      <c r="AJ27"/>
      <c r="AK27"/>
      <c r="AL27"/>
      <c r="AM27"/>
      <c r="AN27"/>
      <c r="AO27"/>
      <c r="AP27"/>
      <c r="AQ27"/>
      <c r="AR27"/>
      <c r="AS27"/>
      <c r="AT27"/>
      <c r="AU27"/>
      <c r="AV27"/>
      <c r="AW27"/>
      <c r="AX27"/>
      <c r="AY27"/>
      <c r="AZ27"/>
      <c r="BA27"/>
      <c r="BB27"/>
      <c r="BC27" s="39"/>
      <c r="BD27" s="1"/>
      <c r="BE27" s="17"/>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row>
    <row r="28" spans="1:134" ht="12.75">
      <c r="A28" s="68" t="s">
        <v>432</v>
      </c>
      <c r="B28" s="2"/>
      <c r="C28" s="2"/>
      <c r="D28" s="2"/>
      <c r="E28" s="699" t="s">
        <v>447</v>
      </c>
      <c r="F28" s="700"/>
      <c r="G28" s="700"/>
      <c r="H28" s="700"/>
      <c r="I28" s="701"/>
      <c r="J28"/>
      <c r="K28"/>
      <c r="L28"/>
      <c r="M28"/>
      <c r="N28"/>
      <c r="O28"/>
      <c r="Q28" s="74"/>
      <c r="R28" s="74"/>
      <c r="S28" s="74"/>
      <c r="T28" s="74"/>
      <c r="U28" s="74"/>
      <c r="V28" s="74"/>
      <c r="X28"/>
      <c r="Y28"/>
      <c r="Z28"/>
      <c r="AA28"/>
      <c r="AB28"/>
      <c r="AC28"/>
      <c r="AD28"/>
      <c r="AE28"/>
      <c r="AF28"/>
      <c r="AG28"/>
      <c r="AH28"/>
      <c r="AI28"/>
      <c r="AJ28"/>
      <c r="AK28"/>
      <c r="AL28"/>
      <c r="AM28"/>
      <c r="AN28"/>
      <c r="AO28"/>
      <c r="AP28"/>
      <c r="AQ28"/>
      <c r="AR28"/>
      <c r="AS28"/>
      <c r="AT28"/>
      <c r="AU28"/>
      <c r="AV28"/>
      <c r="AW28"/>
      <c r="AX28"/>
      <c r="AY28"/>
      <c r="AZ28"/>
      <c r="BA28"/>
      <c r="BB28"/>
      <c r="BC28" s="39"/>
      <c r="BD28" s="1"/>
      <c r="BE28" s="17"/>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row>
    <row r="29" spans="1:134" ht="12.75">
      <c r="A29" s="2"/>
      <c r="B29" s="2"/>
      <c r="C29" s="2"/>
      <c r="D29" s="2"/>
      <c r="E29" s="631" t="s">
        <v>198</v>
      </c>
      <c r="F29" s="1045"/>
      <c r="G29" s="1045"/>
      <c r="H29" s="1045"/>
      <c r="I29" s="632"/>
      <c r="J29"/>
      <c r="K29"/>
      <c r="L29"/>
      <c r="M29"/>
      <c r="N29"/>
      <c r="O29"/>
      <c r="Q29" s="74"/>
      <c r="R29" s="74"/>
      <c r="S29" s="74"/>
      <c r="T29" s="74"/>
      <c r="U29" s="74"/>
      <c r="V29" s="74"/>
      <c r="X29"/>
      <c r="Y29"/>
      <c r="Z29"/>
      <c r="AA29"/>
      <c r="AB29"/>
      <c r="AC29"/>
      <c r="AD29"/>
      <c r="AE29"/>
      <c r="AF29"/>
      <c r="AG29"/>
      <c r="AH29"/>
      <c r="AI29"/>
      <c r="AJ29"/>
      <c r="AK29"/>
      <c r="AL29"/>
      <c r="AM29"/>
      <c r="AN29"/>
      <c r="AO29"/>
      <c r="AP29"/>
      <c r="AQ29"/>
      <c r="AR29"/>
      <c r="AS29"/>
      <c r="AT29"/>
      <c r="AU29"/>
      <c r="AV29"/>
      <c r="AW29"/>
      <c r="AX29"/>
      <c r="AY29"/>
      <c r="AZ29"/>
      <c r="BA29"/>
      <c r="BB29"/>
      <c r="BC29" s="39"/>
      <c r="BD29" s="1"/>
      <c r="BE29" s="17"/>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row>
    <row r="30" spans="1:134" ht="12.75">
      <c r="A30" s="2"/>
      <c r="B30" s="2"/>
      <c r="C30" s="2"/>
      <c r="D30" s="2"/>
      <c r="E30" s="1046" t="s">
        <v>199</v>
      </c>
      <c r="F30" s="1047"/>
      <c r="G30" s="1047"/>
      <c r="H30" s="1006"/>
      <c r="I30" s="998" t="s">
        <v>200</v>
      </c>
      <c r="J30"/>
      <c r="K30"/>
      <c r="L30"/>
      <c r="M30"/>
      <c r="N30"/>
      <c r="O30"/>
      <c r="Q30" s="74"/>
      <c r="R30" s="74"/>
      <c r="S30" s="74"/>
      <c r="T30" s="74"/>
      <c r="U30" s="74"/>
      <c r="V30" s="74"/>
      <c r="X30"/>
      <c r="Y30"/>
      <c r="Z30"/>
      <c r="AA30"/>
      <c r="AB30"/>
      <c r="AC30"/>
      <c r="AD30"/>
      <c r="AE30"/>
      <c r="AF30"/>
      <c r="AG30"/>
      <c r="AH30"/>
      <c r="AI30"/>
      <c r="AJ30"/>
      <c r="AK30"/>
      <c r="AL30"/>
      <c r="AM30"/>
      <c r="AN30"/>
      <c r="AO30"/>
      <c r="AP30"/>
      <c r="AQ30"/>
      <c r="AR30"/>
      <c r="AS30"/>
      <c r="AT30"/>
      <c r="AU30"/>
      <c r="AV30"/>
      <c r="AW30"/>
      <c r="AX30"/>
      <c r="AY30"/>
      <c r="AZ30"/>
      <c r="BA30"/>
      <c r="BB30"/>
      <c r="BC30" s="39"/>
      <c r="BD30" s="1"/>
      <c r="BE30" s="17"/>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row>
    <row r="31" spans="1:9" ht="12.75" customHeight="1">
      <c r="A31" s="64"/>
      <c r="B31" s="64"/>
      <c r="C31" s="64"/>
      <c r="D31" s="64"/>
      <c r="E31" s="1032" t="s">
        <v>157</v>
      </c>
      <c r="F31" s="1033"/>
      <c r="G31" s="1033"/>
      <c r="H31" s="1033"/>
      <c r="I31" s="998"/>
    </row>
    <row r="32" spans="1:9" ht="12.75" customHeight="1">
      <c r="A32" s="64"/>
      <c r="B32" s="64"/>
      <c r="C32" s="64"/>
      <c r="D32" s="64"/>
      <c r="E32" s="1037" t="s">
        <v>158</v>
      </c>
      <c r="F32" s="1038"/>
      <c r="G32" s="1038"/>
      <c r="H32" s="1038"/>
      <c r="I32" s="998"/>
    </row>
    <row r="33" spans="1:9" ht="12.75">
      <c r="A33" s="64"/>
      <c r="B33" s="64"/>
      <c r="C33" s="64"/>
      <c r="D33" s="64"/>
      <c r="E33" s="194" t="s">
        <v>231</v>
      </c>
      <c r="F33" s="959" t="s">
        <v>232</v>
      </c>
      <c r="G33" s="958"/>
      <c r="H33" s="191" t="s">
        <v>5</v>
      </c>
      <c r="I33" s="998"/>
    </row>
    <row r="34" spans="1:9" ht="12.75" customHeight="1">
      <c r="A34" s="64"/>
      <c r="B34" s="64"/>
      <c r="C34" s="64"/>
      <c r="D34" s="64"/>
      <c r="E34" s="1039" t="s">
        <v>3</v>
      </c>
      <c r="F34" s="963" t="s">
        <v>4</v>
      </c>
      <c r="G34" s="964"/>
      <c r="H34" s="1000" t="s">
        <v>237</v>
      </c>
      <c r="I34" s="998"/>
    </row>
    <row r="35" spans="1:9" ht="12.75">
      <c r="A35" s="64"/>
      <c r="B35" s="64"/>
      <c r="C35" s="64"/>
      <c r="D35" s="64"/>
      <c r="E35" s="1039"/>
      <c r="F35" s="1014" t="s">
        <v>159</v>
      </c>
      <c r="G35" s="952"/>
      <c r="H35" s="1000"/>
      <c r="I35" s="998"/>
    </row>
    <row r="36" spans="1:9" ht="12.75" customHeight="1">
      <c r="A36" s="64"/>
      <c r="B36" s="64"/>
      <c r="C36" s="64"/>
      <c r="D36" s="64"/>
      <c r="E36" s="1039"/>
      <c r="F36" s="969" t="s">
        <v>160</v>
      </c>
      <c r="G36" s="955"/>
      <c r="H36" s="1000"/>
      <c r="I36" s="998"/>
    </row>
    <row r="37" spans="1:9" ht="12.75">
      <c r="A37" s="64"/>
      <c r="B37" s="64"/>
      <c r="C37" s="64"/>
      <c r="D37" s="64"/>
      <c r="E37" s="1039"/>
      <c r="F37" s="193" t="s">
        <v>231</v>
      </c>
      <c r="G37" s="198" t="s">
        <v>232</v>
      </c>
      <c r="H37" s="1000"/>
      <c r="I37" s="998"/>
    </row>
    <row r="38" spans="1:9" ht="13.5" thickBot="1">
      <c r="A38" s="18"/>
      <c r="B38" s="18"/>
      <c r="C38" s="18"/>
      <c r="D38" s="18"/>
      <c r="E38" s="1040"/>
      <c r="F38" s="220" t="s">
        <v>3</v>
      </c>
      <c r="G38" s="240" t="s">
        <v>4</v>
      </c>
      <c r="H38" s="1001"/>
      <c r="I38" s="999"/>
    </row>
    <row r="39" spans="1:89" s="232" customFormat="1" ht="30" customHeight="1">
      <c r="A39" s="1048" t="s">
        <v>397</v>
      </c>
      <c r="B39" s="1051" t="s">
        <v>254</v>
      </c>
      <c r="C39" s="230" t="s">
        <v>449</v>
      </c>
      <c r="D39" s="534" t="s">
        <v>448</v>
      </c>
      <c r="E39" s="112">
        <v>33483</v>
      </c>
      <c r="F39" s="137">
        <v>1687</v>
      </c>
      <c r="G39" s="541"/>
      <c r="H39" s="544"/>
      <c r="I39" s="545"/>
      <c r="J39" s="151">
        <f>SUM(E39:I39)</f>
        <v>35170</v>
      </c>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3"/>
      <c r="BS39" s="233"/>
      <c r="BT39" s="233"/>
      <c r="BU39" s="233"/>
      <c r="BV39" s="233"/>
      <c r="BW39" s="233"/>
      <c r="BX39" s="233"/>
      <c r="BY39" s="233"/>
      <c r="BZ39" s="233"/>
      <c r="CA39" s="233"/>
      <c r="CB39" s="233"/>
      <c r="CC39" s="233"/>
      <c r="CD39" s="233"/>
      <c r="CE39" s="233"/>
      <c r="CF39" s="233"/>
      <c r="CG39" s="233"/>
      <c r="CH39" s="233"/>
      <c r="CI39" s="233"/>
      <c r="CJ39" s="233"/>
      <c r="CK39" s="233"/>
    </row>
    <row r="40" spans="1:89" s="232" customFormat="1" ht="38.25" customHeight="1">
      <c r="A40" s="1049"/>
      <c r="B40" s="1052"/>
      <c r="C40" s="467" t="s">
        <v>430</v>
      </c>
      <c r="D40" s="535" t="s">
        <v>429</v>
      </c>
      <c r="E40" s="552">
        <v>51</v>
      </c>
      <c r="F40" s="553">
        <v>9</v>
      </c>
      <c r="G40" s="542"/>
      <c r="H40" s="546"/>
      <c r="I40" s="547"/>
      <c r="J40" s="151">
        <f>SUM(E40:I40)</f>
        <v>60</v>
      </c>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3"/>
      <c r="BY40" s="233"/>
      <c r="BZ40" s="233"/>
      <c r="CA40" s="233"/>
      <c r="CB40" s="233"/>
      <c r="CC40" s="233"/>
      <c r="CD40" s="233"/>
      <c r="CE40" s="233"/>
      <c r="CF40" s="233"/>
      <c r="CG40" s="233"/>
      <c r="CH40" s="233"/>
      <c r="CI40" s="233"/>
      <c r="CJ40" s="233"/>
      <c r="CK40" s="233"/>
    </row>
    <row r="41" spans="1:89" s="232" customFormat="1" ht="38.25" customHeight="1" thickBot="1">
      <c r="A41" s="1049"/>
      <c r="B41" s="1052"/>
      <c r="C41" s="467" t="s">
        <v>431</v>
      </c>
      <c r="D41" s="535" t="s">
        <v>429</v>
      </c>
      <c r="E41" s="117">
        <v>1793</v>
      </c>
      <c r="F41" s="124">
        <v>350</v>
      </c>
      <c r="G41" s="543"/>
      <c r="H41" s="546"/>
      <c r="I41" s="547"/>
      <c r="J41" s="151">
        <f>SUM(E41:I41)</f>
        <v>2143</v>
      </c>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c r="CC41" s="233"/>
      <c r="CD41" s="233"/>
      <c r="CE41" s="233"/>
      <c r="CF41" s="233"/>
      <c r="CG41" s="233"/>
      <c r="CH41" s="233"/>
      <c r="CI41" s="233"/>
      <c r="CJ41" s="233"/>
      <c r="CK41" s="233"/>
    </row>
    <row r="42" spans="1:89" s="232" customFormat="1" ht="25.5" customHeight="1" thickBot="1">
      <c r="A42" s="1049"/>
      <c r="B42" s="1052"/>
      <c r="C42" s="157">
        <v>0</v>
      </c>
      <c r="D42" s="551" t="s">
        <v>274</v>
      </c>
      <c r="E42" s="341">
        <v>2</v>
      </c>
      <c r="F42" s="342">
        <v>0</v>
      </c>
      <c r="G42" s="512">
        <v>42601</v>
      </c>
      <c r="H42" s="548"/>
      <c r="I42" s="549"/>
      <c r="J42" s="151">
        <f>SUM(E42:I42)</f>
        <v>42603</v>
      </c>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row>
    <row r="43" spans="1:89" s="232" customFormat="1" ht="25.5" customHeight="1" thickBot="1">
      <c r="A43" s="1050"/>
      <c r="B43" s="1053"/>
      <c r="C43" s="45" t="s">
        <v>5</v>
      </c>
      <c r="D43" s="551" t="s">
        <v>274</v>
      </c>
      <c r="E43" s="343">
        <v>0</v>
      </c>
      <c r="F43" s="111">
        <v>0</v>
      </c>
      <c r="G43" s="538"/>
      <c r="H43" s="539">
        <v>55</v>
      </c>
      <c r="I43" s="540">
        <v>19007</v>
      </c>
      <c r="J43" s="151">
        <f>SUM(E43:I43)</f>
        <v>19062</v>
      </c>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c r="CC43" s="233"/>
      <c r="CD43" s="233"/>
      <c r="CE43" s="233"/>
      <c r="CF43" s="233"/>
      <c r="CG43" s="233"/>
      <c r="CH43" s="233"/>
      <c r="CI43" s="233"/>
      <c r="CJ43" s="233"/>
      <c r="CK43" s="233"/>
    </row>
    <row r="44" spans="5:10" ht="12.75">
      <c r="E44" s="151">
        <f aca="true" t="shared" si="0" ref="E44:J44">SUM(E39:E43)</f>
        <v>35329</v>
      </c>
      <c r="F44" s="151">
        <f t="shared" si="0"/>
        <v>2046</v>
      </c>
      <c r="G44" s="151">
        <f t="shared" si="0"/>
        <v>42601</v>
      </c>
      <c r="H44" s="151">
        <f t="shared" si="0"/>
        <v>55</v>
      </c>
      <c r="I44" s="151">
        <f t="shared" si="0"/>
        <v>19007</v>
      </c>
      <c r="J44" s="151">
        <f t="shared" si="0"/>
        <v>99038</v>
      </c>
    </row>
  </sheetData>
  <sheetProtection/>
  <mergeCells count="35">
    <mergeCell ref="F33:G33"/>
    <mergeCell ref="F34:G34"/>
    <mergeCell ref="H34:H38"/>
    <mergeCell ref="F35:G35"/>
    <mergeCell ref="F36:G36"/>
    <mergeCell ref="E12:I12"/>
    <mergeCell ref="E13:H13"/>
    <mergeCell ref="A39:A43"/>
    <mergeCell ref="B39:B43"/>
    <mergeCell ref="A22:A26"/>
    <mergeCell ref="B22:B26"/>
    <mergeCell ref="E29:I29"/>
    <mergeCell ref="E30:H30"/>
    <mergeCell ref="I30:I38"/>
    <mergeCell ref="E31:H31"/>
    <mergeCell ref="E32:H32"/>
    <mergeCell ref="E34:E38"/>
    <mergeCell ref="E25:F26"/>
    <mergeCell ref="F19:G19"/>
    <mergeCell ref="I13:I21"/>
    <mergeCell ref="F16:G16"/>
    <mergeCell ref="E15:H15"/>
    <mergeCell ref="F17:G17"/>
    <mergeCell ref="H17:H21"/>
    <mergeCell ref="E17:E21"/>
    <mergeCell ref="C5:D5"/>
    <mergeCell ref="F18:G18"/>
    <mergeCell ref="E28:I28"/>
    <mergeCell ref="E22:F24"/>
    <mergeCell ref="H26:I26"/>
    <mergeCell ref="H22:I25"/>
    <mergeCell ref="G22:G24"/>
    <mergeCell ref="E14:H14"/>
    <mergeCell ref="I5:I7"/>
    <mergeCell ref="E11:I11"/>
  </mergeCells>
  <printOptions horizontalCentered="1" verticalCentered="1"/>
  <pageMargins left="0.2362204724409449" right="0.15748031496062992" top="0.4724409448818898" bottom="0.15748031496062992" header="0.15748031496062992" footer="0"/>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EB54"/>
  <sheetViews>
    <sheetView showGridLines="0" view="pageBreakPreview" zoomScale="75" zoomScaleSheetLayoutView="75" zoomScalePageLayoutView="0" workbookViewId="0" topLeftCell="A1">
      <selection activeCell="A1" sqref="A1"/>
    </sheetView>
  </sheetViews>
  <sheetFormatPr defaultColWidth="9.140625" defaultRowHeight="12.75"/>
  <cols>
    <col min="1" max="1" width="9.7109375" style="0" customWidth="1"/>
    <col min="2" max="2" width="4.00390625" style="0" customWidth="1"/>
    <col min="3" max="3" width="11.140625" style="0" customWidth="1"/>
    <col min="4" max="4" width="15.7109375" style="0" customWidth="1"/>
    <col min="5" max="9" width="12.7109375" style="0" customWidth="1"/>
    <col min="10" max="10" width="9.00390625" style="39" customWidth="1"/>
    <col min="11" max="11" width="10.28125" style="1" customWidth="1"/>
    <col min="12" max="12" width="10.28125" style="17" customWidth="1"/>
    <col min="13" max="13" width="10.28125" style="2" customWidth="1"/>
    <col min="14" max="89" width="9.140625" style="2" customWidth="1"/>
  </cols>
  <sheetData>
    <row r="1" spans="1:121" ht="12.75">
      <c r="A1" s="68" t="s">
        <v>433</v>
      </c>
      <c r="J1"/>
      <c r="K1"/>
      <c r="L1"/>
      <c r="M1"/>
      <c r="N1"/>
      <c r="O1"/>
      <c r="P1"/>
      <c r="Q1"/>
      <c r="R1"/>
      <c r="S1"/>
      <c r="T1"/>
      <c r="U1"/>
      <c r="V1"/>
      <c r="W1"/>
      <c r="X1"/>
      <c r="Y1"/>
      <c r="Z1"/>
      <c r="AA1"/>
      <c r="AB1"/>
      <c r="AC1"/>
      <c r="AD1"/>
      <c r="AE1"/>
      <c r="AF1"/>
      <c r="AG1"/>
      <c r="AH1"/>
      <c r="AI1"/>
      <c r="AJ1"/>
      <c r="AK1"/>
      <c r="AL1"/>
      <c r="AM1"/>
      <c r="AN1"/>
      <c r="AO1"/>
      <c r="AP1" s="39"/>
      <c r="AQ1" s="1"/>
      <c r="AR1" s="17"/>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row>
    <row r="2" spans="1:121" ht="12.75">
      <c r="A2" t="s">
        <v>395</v>
      </c>
      <c r="B2" s="107"/>
      <c r="G2" s="2"/>
      <c r="H2" s="2"/>
      <c r="I2" s="2"/>
      <c r="J2" s="2"/>
      <c r="K2"/>
      <c r="L2"/>
      <c r="M2"/>
      <c r="N2"/>
      <c r="O2"/>
      <c r="P2"/>
      <c r="Q2"/>
      <c r="R2"/>
      <c r="S2"/>
      <c r="T2"/>
      <c r="U2"/>
      <c r="V2"/>
      <c r="W2"/>
      <c r="X2"/>
      <c r="Y2"/>
      <c r="Z2"/>
      <c r="AA2"/>
      <c r="AB2"/>
      <c r="AC2"/>
      <c r="AD2"/>
      <c r="AE2"/>
      <c r="AF2"/>
      <c r="AG2"/>
      <c r="AH2"/>
      <c r="AI2"/>
      <c r="AJ2"/>
      <c r="AK2"/>
      <c r="AL2"/>
      <c r="AM2"/>
      <c r="AN2"/>
      <c r="AO2"/>
      <c r="AP2" s="39"/>
      <c r="AQ2" s="1"/>
      <c r="AR2" s="17"/>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row>
    <row r="3" spans="2:121" ht="12.75">
      <c r="B3" s="107"/>
      <c r="G3" s="2"/>
      <c r="H3" s="2"/>
      <c r="I3" s="2"/>
      <c r="J3" s="2"/>
      <c r="K3"/>
      <c r="L3"/>
      <c r="M3"/>
      <c r="N3"/>
      <c r="O3"/>
      <c r="P3"/>
      <c r="Q3"/>
      <c r="R3"/>
      <c r="S3"/>
      <c r="T3"/>
      <c r="U3"/>
      <c r="V3"/>
      <c r="W3"/>
      <c r="X3"/>
      <c r="Y3"/>
      <c r="Z3"/>
      <c r="AA3"/>
      <c r="AB3"/>
      <c r="AC3"/>
      <c r="AD3"/>
      <c r="AE3"/>
      <c r="AF3"/>
      <c r="AG3"/>
      <c r="AH3"/>
      <c r="AI3"/>
      <c r="AJ3"/>
      <c r="AK3"/>
      <c r="AL3"/>
      <c r="AM3"/>
      <c r="AN3"/>
      <c r="AO3"/>
      <c r="AP3" s="39"/>
      <c r="AQ3" s="1"/>
      <c r="AR3" s="17"/>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row>
    <row r="4" spans="1:132" ht="12.75">
      <c r="A4" s="69">
        <v>-1</v>
      </c>
      <c r="C4" s="69" t="s">
        <v>63</v>
      </c>
      <c r="H4" s="468">
        <f>SUM(G51:I53)</f>
        <v>61663</v>
      </c>
      <c r="I4" s="468">
        <f>H4</f>
        <v>61663</v>
      </c>
      <c r="J4"/>
      <c r="K4"/>
      <c r="L4"/>
      <c r="M4"/>
      <c r="N4"/>
      <c r="O4"/>
      <c r="P4"/>
      <c r="Q4"/>
      <c r="R4" s="74"/>
      <c r="S4" s="74"/>
      <c r="T4" s="74"/>
      <c r="V4"/>
      <c r="W4"/>
      <c r="X4"/>
      <c r="Y4"/>
      <c r="Z4"/>
      <c r="AA4"/>
      <c r="AB4"/>
      <c r="AC4"/>
      <c r="AD4"/>
      <c r="AE4"/>
      <c r="AF4"/>
      <c r="AG4"/>
      <c r="AH4"/>
      <c r="AI4"/>
      <c r="AJ4"/>
      <c r="AK4"/>
      <c r="AL4"/>
      <c r="AM4"/>
      <c r="AN4"/>
      <c r="AO4"/>
      <c r="AP4"/>
      <c r="AQ4"/>
      <c r="AR4"/>
      <c r="AS4"/>
      <c r="AT4"/>
      <c r="AU4"/>
      <c r="AV4"/>
      <c r="AW4"/>
      <c r="AX4"/>
      <c r="AY4"/>
      <c r="AZ4"/>
      <c r="BA4" s="39"/>
      <c r="BB4" s="1"/>
      <c r="BC4" s="17"/>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row>
    <row r="5" spans="1:132" ht="12.75">
      <c r="A5" s="241" t="s">
        <v>255</v>
      </c>
      <c r="C5" s="335" t="s">
        <v>452</v>
      </c>
      <c r="H5" s="469">
        <f>SUM(E51:F51)</f>
        <v>37373</v>
      </c>
      <c r="I5" s="469">
        <f>SUM(H5:H5)</f>
        <v>37373</v>
      </c>
      <c r="J5"/>
      <c r="K5"/>
      <c r="L5"/>
      <c r="M5"/>
      <c r="N5"/>
      <c r="O5"/>
      <c r="P5"/>
      <c r="Q5"/>
      <c r="R5" s="74"/>
      <c r="S5" s="74"/>
      <c r="T5" s="74"/>
      <c r="V5"/>
      <c r="W5"/>
      <c r="X5"/>
      <c r="Y5"/>
      <c r="Z5"/>
      <c r="AA5"/>
      <c r="AB5"/>
      <c r="AC5"/>
      <c r="AD5"/>
      <c r="AE5"/>
      <c r="AF5"/>
      <c r="AG5"/>
      <c r="AH5"/>
      <c r="AI5"/>
      <c r="AJ5"/>
      <c r="AK5"/>
      <c r="AL5"/>
      <c r="AM5"/>
      <c r="AN5"/>
      <c r="AO5"/>
      <c r="AP5"/>
      <c r="AQ5"/>
      <c r="AR5"/>
      <c r="AS5"/>
      <c r="AT5"/>
      <c r="AU5"/>
      <c r="AV5"/>
      <c r="AW5"/>
      <c r="AX5"/>
      <c r="AY5"/>
      <c r="AZ5"/>
      <c r="BA5" s="39"/>
      <c r="BB5" s="1"/>
      <c r="BC5" s="17"/>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row>
    <row r="6" spans="1:132" ht="12.75">
      <c r="A6" s="226" t="s">
        <v>5</v>
      </c>
      <c r="C6" s="227" t="s">
        <v>253</v>
      </c>
      <c r="H6" s="470">
        <f>SUM(E52:F53)</f>
        <v>2</v>
      </c>
      <c r="I6" s="470">
        <f>H6</f>
        <v>2</v>
      </c>
      <c r="J6"/>
      <c r="K6"/>
      <c r="L6"/>
      <c r="M6"/>
      <c r="N6"/>
      <c r="O6"/>
      <c r="P6"/>
      <c r="Q6"/>
      <c r="R6" s="74"/>
      <c r="S6" s="74"/>
      <c r="T6" s="74"/>
      <c r="V6"/>
      <c r="W6"/>
      <c r="X6"/>
      <c r="Y6"/>
      <c r="Z6"/>
      <c r="AA6"/>
      <c r="AB6"/>
      <c r="AC6"/>
      <c r="AD6"/>
      <c r="AE6"/>
      <c r="AF6"/>
      <c r="AG6"/>
      <c r="AH6"/>
      <c r="AI6"/>
      <c r="AJ6"/>
      <c r="AK6"/>
      <c r="AL6"/>
      <c r="AM6"/>
      <c r="AN6"/>
      <c r="AO6"/>
      <c r="AP6"/>
      <c r="AQ6"/>
      <c r="AR6"/>
      <c r="AS6"/>
      <c r="AT6"/>
      <c r="AU6"/>
      <c r="AV6"/>
      <c r="AW6"/>
      <c r="AX6"/>
      <c r="AY6"/>
      <c r="AZ6"/>
      <c r="BA6" s="39"/>
      <c r="BB6" s="1"/>
      <c r="BC6" s="17"/>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row>
    <row r="7" spans="8:132" ht="13.5" thickBot="1">
      <c r="H7" s="228"/>
      <c r="I7" s="229">
        <f>SUM(I4:I6)</f>
        <v>99038</v>
      </c>
      <c r="J7"/>
      <c r="K7"/>
      <c r="L7"/>
      <c r="M7"/>
      <c r="N7"/>
      <c r="O7"/>
      <c r="P7"/>
      <c r="Q7"/>
      <c r="R7" s="74"/>
      <c r="S7" s="74"/>
      <c r="T7" s="74"/>
      <c r="V7"/>
      <c r="W7"/>
      <c r="X7"/>
      <c r="Y7"/>
      <c r="Z7"/>
      <c r="AA7"/>
      <c r="AB7"/>
      <c r="AC7"/>
      <c r="AD7"/>
      <c r="AE7"/>
      <c r="AF7"/>
      <c r="AG7"/>
      <c r="AH7"/>
      <c r="AI7"/>
      <c r="AJ7"/>
      <c r="AK7"/>
      <c r="AL7"/>
      <c r="AM7"/>
      <c r="AN7"/>
      <c r="AO7"/>
      <c r="AP7"/>
      <c r="AQ7"/>
      <c r="AR7"/>
      <c r="AS7"/>
      <c r="AT7"/>
      <c r="AU7"/>
      <c r="AV7"/>
      <c r="AW7"/>
      <c r="AX7"/>
      <c r="AY7"/>
      <c r="AZ7"/>
      <c r="BA7" s="39"/>
      <c r="BB7" s="1"/>
      <c r="BC7" s="17"/>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row>
    <row r="8" spans="5:132" ht="14.25" thickBot="1" thickTop="1">
      <c r="E8" s="228"/>
      <c r="F8" s="115"/>
      <c r="J8"/>
      <c r="K8"/>
      <c r="L8"/>
      <c r="M8"/>
      <c r="N8"/>
      <c r="O8"/>
      <c r="P8"/>
      <c r="Q8"/>
      <c r="R8" s="74"/>
      <c r="S8" s="74"/>
      <c r="T8" s="74"/>
      <c r="V8"/>
      <c r="W8"/>
      <c r="X8"/>
      <c r="Y8"/>
      <c r="Z8"/>
      <c r="AA8"/>
      <c r="AB8"/>
      <c r="AC8"/>
      <c r="AD8"/>
      <c r="AE8"/>
      <c r="AF8"/>
      <c r="AG8"/>
      <c r="AH8"/>
      <c r="AI8"/>
      <c r="AJ8"/>
      <c r="AK8"/>
      <c r="AL8"/>
      <c r="AM8"/>
      <c r="AN8"/>
      <c r="AO8"/>
      <c r="AP8"/>
      <c r="AQ8"/>
      <c r="AR8"/>
      <c r="AS8"/>
      <c r="AT8"/>
      <c r="AU8"/>
      <c r="AV8"/>
      <c r="AW8"/>
      <c r="AX8"/>
      <c r="AY8"/>
      <c r="AZ8"/>
      <c r="BA8" s="39"/>
      <c r="BB8" s="1"/>
      <c r="BC8" s="17"/>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row>
    <row r="9" spans="1:73" s="59" customFormat="1" ht="12.75">
      <c r="A9" s="68" t="s">
        <v>433</v>
      </c>
      <c r="B9" s="58"/>
      <c r="C9" s="58"/>
      <c r="D9" s="58"/>
      <c r="E9" s="699" t="s">
        <v>447</v>
      </c>
      <c r="F9" s="700"/>
      <c r="G9" s="700"/>
      <c r="H9" s="700"/>
      <c r="I9" s="701"/>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row>
    <row r="10" spans="1:73" s="59" customFormat="1" ht="12.75">
      <c r="A10" s="58"/>
      <c r="B10" s="58"/>
      <c r="C10" s="58"/>
      <c r="D10" s="58"/>
      <c r="E10" s="631" t="s">
        <v>198</v>
      </c>
      <c r="F10" s="1045"/>
      <c r="G10" s="1045"/>
      <c r="H10" s="1045"/>
      <c r="I10" s="632"/>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row>
    <row r="11" spans="1:73" s="59" customFormat="1" ht="12.75">
      <c r="A11" s="58"/>
      <c r="B11" s="58"/>
      <c r="C11" s="58"/>
      <c r="D11" s="58"/>
      <c r="E11" s="1046" t="s">
        <v>199</v>
      </c>
      <c r="F11" s="1047"/>
      <c r="G11" s="1047"/>
      <c r="H11" s="1006"/>
      <c r="I11" s="998" t="s">
        <v>200</v>
      </c>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row>
    <row r="12" spans="1:73" s="59" customFormat="1" ht="12.75">
      <c r="A12" s="58"/>
      <c r="B12" s="58"/>
      <c r="C12" s="58"/>
      <c r="D12" s="58"/>
      <c r="E12" s="1032" t="s">
        <v>157</v>
      </c>
      <c r="F12" s="1033"/>
      <c r="G12" s="1033"/>
      <c r="H12" s="1033"/>
      <c r="I12" s="99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row>
    <row r="13" spans="1:73" s="59" customFormat="1" ht="12.75">
      <c r="A13" s="58"/>
      <c r="B13" s="58"/>
      <c r="C13" s="58"/>
      <c r="D13" s="58"/>
      <c r="E13" s="1037" t="s">
        <v>158</v>
      </c>
      <c r="F13" s="1038"/>
      <c r="G13" s="1038"/>
      <c r="H13" s="1038"/>
      <c r="I13" s="99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row>
    <row r="14" spans="1:73" s="59" customFormat="1" ht="12.75">
      <c r="A14" s="58"/>
      <c r="B14" s="58"/>
      <c r="C14" s="58"/>
      <c r="D14" s="58"/>
      <c r="E14" s="194" t="s">
        <v>231</v>
      </c>
      <c r="F14" s="959" t="s">
        <v>232</v>
      </c>
      <c r="G14" s="958"/>
      <c r="H14" s="191" t="s">
        <v>5</v>
      </c>
      <c r="I14" s="99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row>
    <row r="15" spans="1:73" s="183" customFormat="1" ht="12.75">
      <c r="A15" s="182"/>
      <c r="B15" s="182"/>
      <c r="C15" s="182"/>
      <c r="D15" s="182"/>
      <c r="E15" s="1039" t="s">
        <v>3</v>
      </c>
      <c r="F15" s="963" t="s">
        <v>4</v>
      </c>
      <c r="G15" s="964"/>
      <c r="H15" s="1000" t="s">
        <v>237</v>
      </c>
      <c r="I15" s="998"/>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row>
    <row r="16" spans="1:73" s="183" customFormat="1" ht="12.75">
      <c r="A16" s="182"/>
      <c r="B16" s="182"/>
      <c r="C16" s="182"/>
      <c r="D16" s="182"/>
      <c r="E16" s="1039"/>
      <c r="F16" s="1014" t="s">
        <v>159</v>
      </c>
      <c r="G16" s="952"/>
      <c r="H16" s="1000"/>
      <c r="I16" s="998"/>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row>
    <row r="17" spans="1:73" s="183" customFormat="1" ht="25.5" customHeight="1">
      <c r="A17" s="182"/>
      <c r="B17" s="182"/>
      <c r="C17" s="182"/>
      <c r="D17" s="182"/>
      <c r="E17" s="1039"/>
      <c r="F17" s="969" t="s">
        <v>160</v>
      </c>
      <c r="G17" s="955"/>
      <c r="H17" s="1000"/>
      <c r="I17" s="998"/>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row>
    <row r="18" spans="1:73" s="183" customFormat="1" ht="12.75">
      <c r="A18" s="182"/>
      <c r="B18" s="182"/>
      <c r="C18" s="182"/>
      <c r="D18" s="182"/>
      <c r="E18" s="1039"/>
      <c r="F18" s="193" t="s">
        <v>231</v>
      </c>
      <c r="G18" s="198" t="s">
        <v>232</v>
      </c>
      <c r="H18" s="1000"/>
      <c r="I18" s="998"/>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row>
    <row r="19" spans="1:73" s="183" customFormat="1" ht="13.5" thickBot="1">
      <c r="A19" s="182"/>
      <c r="B19" s="182"/>
      <c r="C19" s="182"/>
      <c r="D19" s="182"/>
      <c r="E19" s="1040"/>
      <c r="F19" s="220" t="s">
        <v>3</v>
      </c>
      <c r="G19" s="240" t="s">
        <v>4</v>
      </c>
      <c r="H19" s="1001"/>
      <c r="I19" s="999"/>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row>
    <row r="20" spans="1:89" s="232" customFormat="1" ht="18.75" customHeight="1" thickBot="1">
      <c r="A20" s="1048" t="s">
        <v>272</v>
      </c>
      <c r="B20" s="1051" t="s">
        <v>293</v>
      </c>
      <c r="C20" s="230" t="s">
        <v>1</v>
      </c>
      <c r="D20" s="557" t="s">
        <v>61</v>
      </c>
      <c r="E20" s="1054" t="s">
        <v>276</v>
      </c>
      <c r="F20" s="1055"/>
      <c r="G20" s="1029"/>
      <c r="H20" s="1023"/>
      <c r="I20" s="1024"/>
      <c r="J20" s="200"/>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row>
    <row r="21" spans="1:89" s="232" customFormat="1" ht="18.75" customHeight="1" thickBot="1">
      <c r="A21" s="1049"/>
      <c r="B21" s="1052"/>
      <c r="C21" s="231" t="s">
        <v>239</v>
      </c>
      <c r="D21" s="558" t="s">
        <v>61</v>
      </c>
      <c r="E21" s="1054" t="s">
        <v>277</v>
      </c>
      <c r="F21" s="1055"/>
      <c r="G21" s="1030"/>
      <c r="H21" s="1025"/>
      <c r="I21" s="1026"/>
      <c r="J21" s="200"/>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row>
    <row r="22" spans="1:89" s="232" customFormat="1" ht="18.75" customHeight="1" thickBot="1">
      <c r="A22" s="1049"/>
      <c r="B22" s="1052"/>
      <c r="C22" s="231" t="s">
        <v>256</v>
      </c>
      <c r="D22" s="558" t="s">
        <v>61</v>
      </c>
      <c r="E22" s="1054" t="s">
        <v>278</v>
      </c>
      <c r="F22" s="1055"/>
      <c r="G22" s="1030"/>
      <c r="H22" s="1025"/>
      <c r="I22" s="1026"/>
      <c r="J22" s="200"/>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row>
    <row r="23" spans="1:89" s="232" customFormat="1" ht="18.75" customHeight="1" thickBot="1">
      <c r="A23" s="1049"/>
      <c r="B23" s="1052"/>
      <c r="C23" s="231" t="s">
        <v>257</v>
      </c>
      <c r="D23" s="558" t="s">
        <v>61</v>
      </c>
      <c r="E23" s="1054" t="s">
        <v>279</v>
      </c>
      <c r="F23" s="1055"/>
      <c r="G23" s="1030"/>
      <c r="H23" s="1025"/>
      <c r="I23" s="1026"/>
      <c r="J23" s="200"/>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33"/>
      <c r="CI23" s="233"/>
      <c r="CJ23" s="233"/>
      <c r="CK23" s="233"/>
    </row>
    <row r="24" spans="1:89" s="232" customFormat="1" ht="18.75" customHeight="1" thickBot="1">
      <c r="A24" s="1049"/>
      <c r="B24" s="1052"/>
      <c r="C24" s="231" t="s">
        <v>258</v>
      </c>
      <c r="D24" s="558" t="s">
        <v>61</v>
      </c>
      <c r="E24" s="1054" t="s">
        <v>280</v>
      </c>
      <c r="F24" s="1055"/>
      <c r="G24" s="1030"/>
      <c r="H24" s="1025"/>
      <c r="I24" s="1026"/>
      <c r="J24" s="200"/>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row>
    <row r="25" spans="1:89" s="232" customFormat="1" ht="18.75" customHeight="1" thickBot="1">
      <c r="A25" s="1049"/>
      <c r="B25" s="1052"/>
      <c r="C25" s="231" t="s">
        <v>259</v>
      </c>
      <c r="D25" s="558" t="s">
        <v>61</v>
      </c>
      <c r="E25" s="1054" t="s">
        <v>281</v>
      </c>
      <c r="F25" s="1055"/>
      <c r="G25" s="1030"/>
      <c r="H25" s="1025"/>
      <c r="I25" s="1026"/>
      <c r="J25" s="200"/>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c r="CC25" s="233"/>
      <c r="CD25" s="233"/>
      <c r="CE25" s="233"/>
      <c r="CF25" s="233"/>
      <c r="CG25" s="233"/>
      <c r="CH25" s="233"/>
      <c r="CI25" s="233"/>
      <c r="CJ25" s="233"/>
      <c r="CK25" s="233"/>
    </row>
    <row r="26" spans="1:89" s="232" customFormat="1" ht="18.75" customHeight="1" thickBot="1">
      <c r="A26" s="1049"/>
      <c r="B26" s="1052"/>
      <c r="C26" s="231" t="s">
        <v>260</v>
      </c>
      <c r="D26" s="558" t="s">
        <v>61</v>
      </c>
      <c r="E26" s="1054" t="s">
        <v>282</v>
      </c>
      <c r="F26" s="1055"/>
      <c r="G26" s="1030"/>
      <c r="H26" s="1025"/>
      <c r="I26" s="1026"/>
      <c r="J26" s="200"/>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33"/>
      <c r="CC26" s="233"/>
      <c r="CD26" s="233"/>
      <c r="CE26" s="233"/>
      <c r="CF26" s="233"/>
      <c r="CG26" s="233"/>
      <c r="CH26" s="233"/>
      <c r="CI26" s="233"/>
      <c r="CJ26" s="233"/>
      <c r="CK26" s="233"/>
    </row>
    <row r="27" spans="1:89" s="232" customFormat="1" ht="18.75" customHeight="1" thickBot="1">
      <c r="A27" s="1049"/>
      <c r="B27" s="1052"/>
      <c r="C27" s="231" t="s">
        <v>261</v>
      </c>
      <c r="D27" s="558" t="s">
        <v>61</v>
      </c>
      <c r="E27" s="1054" t="s">
        <v>283</v>
      </c>
      <c r="F27" s="1055"/>
      <c r="G27" s="1030"/>
      <c r="H27" s="1025"/>
      <c r="I27" s="1026"/>
      <c r="J27" s="200"/>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33"/>
      <c r="CC27" s="233"/>
      <c r="CD27" s="233"/>
      <c r="CE27" s="233"/>
      <c r="CF27" s="233"/>
      <c r="CG27" s="233"/>
      <c r="CH27" s="233"/>
      <c r="CI27" s="233"/>
      <c r="CJ27" s="233"/>
      <c r="CK27" s="233"/>
    </row>
    <row r="28" spans="1:89" s="232" customFormat="1" ht="18.75" customHeight="1" thickBot="1">
      <c r="A28" s="1049"/>
      <c r="B28" s="1052"/>
      <c r="C28" s="231" t="s">
        <v>262</v>
      </c>
      <c r="D28" s="558" t="s">
        <v>61</v>
      </c>
      <c r="E28" s="1054" t="s">
        <v>284</v>
      </c>
      <c r="F28" s="1055"/>
      <c r="G28" s="1030"/>
      <c r="H28" s="1025"/>
      <c r="I28" s="1026"/>
      <c r="J28" s="200"/>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3"/>
      <c r="CH28" s="233"/>
      <c r="CI28" s="233"/>
      <c r="CJ28" s="233"/>
      <c r="CK28" s="233"/>
    </row>
    <row r="29" spans="1:89" s="232" customFormat="1" ht="18.75" customHeight="1" thickBot="1">
      <c r="A29" s="1049"/>
      <c r="B29" s="1052"/>
      <c r="C29" s="231" t="s">
        <v>263</v>
      </c>
      <c r="D29" s="558" t="s">
        <v>61</v>
      </c>
      <c r="E29" s="1054" t="s">
        <v>285</v>
      </c>
      <c r="F29" s="1055"/>
      <c r="G29" s="1030"/>
      <c r="H29" s="1025"/>
      <c r="I29" s="1026"/>
      <c r="J29" s="200"/>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233"/>
      <c r="BT29" s="233"/>
      <c r="BU29" s="233"/>
      <c r="BV29" s="233"/>
      <c r="BW29" s="233"/>
      <c r="BX29" s="233"/>
      <c r="BY29" s="233"/>
      <c r="BZ29" s="233"/>
      <c r="CA29" s="233"/>
      <c r="CB29" s="233"/>
      <c r="CC29" s="233"/>
      <c r="CD29" s="233"/>
      <c r="CE29" s="233"/>
      <c r="CF29" s="233"/>
      <c r="CG29" s="233"/>
      <c r="CH29" s="233"/>
      <c r="CI29" s="233"/>
      <c r="CJ29" s="233"/>
      <c r="CK29" s="233"/>
    </row>
    <row r="30" spans="1:89" s="232" customFormat="1" ht="18.75" customHeight="1" thickBot="1">
      <c r="A30" s="1049"/>
      <c r="B30" s="1052"/>
      <c r="C30" s="231" t="s">
        <v>264</v>
      </c>
      <c r="D30" s="558" t="s">
        <v>61</v>
      </c>
      <c r="E30" s="1054" t="s">
        <v>286</v>
      </c>
      <c r="F30" s="1055"/>
      <c r="G30" s="1030"/>
      <c r="H30" s="1025"/>
      <c r="I30" s="1026"/>
      <c r="J30" s="200"/>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3"/>
    </row>
    <row r="31" spans="1:89" s="232" customFormat="1" ht="18.75" customHeight="1" thickBot="1">
      <c r="A31" s="1049"/>
      <c r="B31" s="1052"/>
      <c r="C31" s="231" t="s">
        <v>265</v>
      </c>
      <c r="D31" s="558" t="s">
        <v>61</v>
      </c>
      <c r="E31" s="1054" t="s">
        <v>287</v>
      </c>
      <c r="F31" s="1055"/>
      <c r="G31" s="1030"/>
      <c r="H31" s="1025"/>
      <c r="I31" s="1026"/>
      <c r="J31" s="200"/>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33"/>
      <c r="CC31" s="233"/>
      <c r="CD31" s="233"/>
      <c r="CE31" s="233"/>
      <c r="CF31" s="233"/>
      <c r="CG31" s="233"/>
      <c r="CH31" s="233"/>
      <c r="CI31" s="233"/>
      <c r="CJ31" s="233"/>
      <c r="CK31" s="233"/>
    </row>
    <row r="32" spans="1:89" s="232" customFormat="1" ht="18.75" customHeight="1" thickBot="1">
      <c r="A32" s="1049"/>
      <c r="B32" s="1052"/>
      <c r="C32" s="231" t="s">
        <v>266</v>
      </c>
      <c r="D32" s="558" t="s">
        <v>61</v>
      </c>
      <c r="E32" s="1054" t="s">
        <v>288</v>
      </c>
      <c r="F32" s="1055"/>
      <c r="G32" s="1030"/>
      <c r="H32" s="1025"/>
      <c r="I32" s="1026"/>
      <c r="J32" s="200"/>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3"/>
    </row>
    <row r="33" spans="1:89" s="232" customFormat="1" ht="18.75" customHeight="1" thickBot="1">
      <c r="A33" s="1049"/>
      <c r="B33" s="1052"/>
      <c r="C33" s="231" t="s">
        <v>267</v>
      </c>
      <c r="D33" s="558" t="s">
        <v>61</v>
      </c>
      <c r="E33" s="1054" t="s">
        <v>289</v>
      </c>
      <c r="F33" s="1055"/>
      <c r="G33" s="1030"/>
      <c r="H33" s="1025"/>
      <c r="I33" s="1026"/>
      <c r="J33" s="200"/>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row>
    <row r="34" spans="1:89" s="232" customFormat="1" ht="18.75" customHeight="1" thickBot="1">
      <c r="A34" s="1049"/>
      <c r="B34" s="1052"/>
      <c r="C34" s="231" t="s">
        <v>268</v>
      </c>
      <c r="D34" s="558" t="s">
        <v>61</v>
      </c>
      <c r="E34" s="1054" t="s">
        <v>290</v>
      </c>
      <c r="F34" s="1055"/>
      <c r="G34" s="1030"/>
      <c r="H34" s="1025"/>
      <c r="I34" s="1026"/>
      <c r="J34" s="200"/>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3"/>
    </row>
    <row r="35" spans="1:89" s="232" customFormat="1" ht="18.75" customHeight="1" thickBot="1">
      <c r="A35" s="1049"/>
      <c r="B35" s="1052"/>
      <c r="C35" s="231" t="s">
        <v>269</v>
      </c>
      <c r="D35" s="558" t="s">
        <v>61</v>
      </c>
      <c r="E35" s="1054" t="s">
        <v>291</v>
      </c>
      <c r="F35" s="1055"/>
      <c r="G35" s="1030"/>
      <c r="H35" s="1025"/>
      <c r="I35" s="1026"/>
      <c r="J35" s="200"/>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3"/>
      <c r="BW35" s="233"/>
      <c r="BX35" s="233"/>
      <c r="BY35" s="233"/>
      <c r="BZ35" s="233"/>
      <c r="CA35" s="233"/>
      <c r="CB35" s="233"/>
      <c r="CC35" s="233"/>
      <c r="CD35" s="233"/>
      <c r="CE35" s="233"/>
      <c r="CF35" s="233"/>
      <c r="CG35" s="233"/>
      <c r="CH35" s="233"/>
      <c r="CI35" s="233"/>
      <c r="CJ35" s="233"/>
      <c r="CK35" s="233"/>
    </row>
    <row r="36" spans="1:89" s="232" customFormat="1" ht="18.75" customHeight="1" thickBot="1">
      <c r="A36" s="1049"/>
      <c r="B36" s="1052"/>
      <c r="C36" s="231" t="s">
        <v>270</v>
      </c>
      <c r="D36" s="558" t="s">
        <v>61</v>
      </c>
      <c r="E36" s="1054" t="s">
        <v>292</v>
      </c>
      <c r="F36" s="1055"/>
      <c r="G36" s="1031"/>
      <c r="H36" s="1025"/>
      <c r="I36" s="1026"/>
      <c r="J36" s="200"/>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c r="CK36" s="233"/>
    </row>
    <row r="37" spans="1:89" s="232" customFormat="1" ht="18.75" customHeight="1" thickBot="1">
      <c r="A37" s="1049"/>
      <c r="B37" s="1052"/>
      <c r="C37" s="157">
        <v>0</v>
      </c>
      <c r="D37" s="551" t="s">
        <v>274</v>
      </c>
      <c r="E37" s="1041" t="s">
        <v>5</v>
      </c>
      <c r="F37" s="1042"/>
      <c r="G37" s="555">
        <v>-1</v>
      </c>
      <c r="H37" s="1031"/>
      <c r="I37" s="1028"/>
      <c r="J37" s="200"/>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33"/>
      <c r="CC37" s="233"/>
      <c r="CD37" s="233"/>
      <c r="CE37" s="233"/>
      <c r="CF37" s="233"/>
      <c r="CG37" s="233"/>
      <c r="CH37" s="233"/>
      <c r="CI37" s="233"/>
      <c r="CJ37" s="233"/>
      <c r="CK37" s="233"/>
    </row>
    <row r="38" spans="1:89" s="232" customFormat="1" ht="18.75" customHeight="1" thickBot="1">
      <c r="A38" s="1050"/>
      <c r="B38" s="1053"/>
      <c r="C38" s="45" t="s">
        <v>5</v>
      </c>
      <c r="D38" s="550" t="s">
        <v>274</v>
      </c>
      <c r="E38" s="1043"/>
      <c r="F38" s="1044"/>
      <c r="G38" s="537"/>
      <c r="H38" s="1021">
        <v>-1</v>
      </c>
      <c r="I38" s="1022"/>
      <c r="J38" s="200"/>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3"/>
      <c r="BY38" s="233"/>
      <c r="BZ38" s="233"/>
      <c r="CA38" s="233"/>
      <c r="CB38" s="233"/>
      <c r="CC38" s="233"/>
      <c r="CD38" s="233"/>
      <c r="CE38" s="233"/>
      <c r="CF38" s="233"/>
      <c r="CG38" s="233"/>
      <c r="CH38" s="233"/>
      <c r="CI38" s="233"/>
      <c r="CJ38" s="233"/>
      <c r="CK38" s="233"/>
    </row>
    <row r="39" spans="5:10" ht="14.25" customHeight="1" thickBot="1">
      <c r="E39" s="42"/>
      <c r="F39" s="42"/>
      <c r="G39" s="42"/>
      <c r="H39" s="42"/>
      <c r="I39" s="42"/>
      <c r="J39" s="42"/>
    </row>
    <row r="40" spans="1:44" s="2" customFormat="1" ht="12.75">
      <c r="A40" s="68" t="s">
        <v>433</v>
      </c>
      <c r="E40" s="699" t="s">
        <v>447</v>
      </c>
      <c r="F40" s="700"/>
      <c r="G40" s="700"/>
      <c r="H40" s="700"/>
      <c r="I40" s="701"/>
      <c r="AP40" s="3"/>
      <c r="AQ40" s="17"/>
      <c r="AR40" s="17"/>
    </row>
    <row r="41" spans="5:44" s="2" customFormat="1" ht="12.75">
      <c r="E41" s="631" t="s">
        <v>198</v>
      </c>
      <c r="F41" s="1045"/>
      <c r="G41" s="1045"/>
      <c r="H41" s="1045"/>
      <c r="I41" s="632"/>
      <c r="AP41" s="3"/>
      <c r="AQ41" s="17"/>
      <c r="AR41" s="17"/>
    </row>
    <row r="42" spans="5:44" s="2" customFormat="1" ht="12.75">
      <c r="E42" s="1046" t="s">
        <v>199</v>
      </c>
      <c r="F42" s="1047"/>
      <c r="G42" s="1047"/>
      <c r="H42" s="1006"/>
      <c r="I42" s="998" t="s">
        <v>200</v>
      </c>
      <c r="J42" s="3"/>
      <c r="AP42" s="3"/>
      <c r="AQ42" s="17"/>
      <c r="AR42" s="17"/>
    </row>
    <row r="43" spans="1:12" s="2" customFormat="1" ht="12.75">
      <c r="A43" s="64"/>
      <c r="B43" s="64"/>
      <c r="C43" s="64"/>
      <c r="D43" s="64"/>
      <c r="E43" s="1032" t="s">
        <v>157</v>
      </c>
      <c r="F43" s="1033"/>
      <c r="G43" s="1033"/>
      <c r="H43" s="1033"/>
      <c r="I43" s="998"/>
      <c r="J43" s="3"/>
      <c r="K43" s="17"/>
      <c r="L43" s="17"/>
    </row>
    <row r="44" spans="1:10" s="236" customFormat="1" ht="12.75" customHeight="1">
      <c r="A44" s="64"/>
      <c r="B44" s="64"/>
      <c r="C44" s="64"/>
      <c r="D44" s="64"/>
      <c r="E44" s="1037" t="s">
        <v>158</v>
      </c>
      <c r="F44" s="1038"/>
      <c r="G44" s="1038"/>
      <c r="H44" s="1038"/>
      <c r="I44" s="998"/>
      <c r="J44" s="235"/>
    </row>
    <row r="45" spans="1:10" s="236" customFormat="1" ht="12.75">
      <c r="A45" s="64"/>
      <c r="B45" s="64"/>
      <c r="C45" s="64"/>
      <c r="D45" s="64"/>
      <c r="E45" s="194" t="s">
        <v>231</v>
      </c>
      <c r="F45" s="959" t="s">
        <v>232</v>
      </c>
      <c r="G45" s="958"/>
      <c r="H45" s="191" t="s">
        <v>5</v>
      </c>
      <c r="I45" s="998"/>
      <c r="J45" s="235"/>
    </row>
    <row r="46" spans="1:10" s="236" customFormat="1" ht="12.75" customHeight="1">
      <c r="A46" s="64"/>
      <c r="B46" s="64"/>
      <c r="C46" s="64"/>
      <c r="D46" s="64"/>
      <c r="E46" s="1039" t="s">
        <v>3</v>
      </c>
      <c r="F46" s="963" t="s">
        <v>4</v>
      </c>
      <c r="G46" s="964"/>
      <c r="H46" s="1000" t="s">
        <v>237</v>
      </c>
      <c r="I46" s="998"/>
      <c r="J46" s="235"/>
    </row>
    <row r="47" spans="1:10" s="236" customFormat="1" ht="12.75">
      <c r="A47" s="64"/>
      <c r="B47" s="64"/>
      <c r="C47" s="64"/>
      <c r="D47" s="64"/>
      <c r="E47" s="1039"/>
      <c r="F47" s="1014" t="s">
        <v>159</v>
      </c>
      <c r="G47" s="952"/>
      <c r="H47" s="1000"/>
      <c r="I47" s="998"/>
      <c r="J47" s="235"/>
    </row>
    <row r="48" spans="1:10" s="236" customFormat="1" ht="27" customHeight="1">
      <c r="A48" s="64"/>
      <c r="B48" s="64"/>
      <c r="C48" s="64"/>
      <c r="D48" s="64"/>
      <c r="E48" s="1039"/>
      <c r="F48" s="969" t="s">
        <v>160</v>
      </c>
      <c r="G48" s="955"/>
      <c r="H48" s="1000"/>
      <c r="I48" s="998"/>
      <c r="J48" s="235"/>
    </row>
    <row r="49" spans="1:10" s="236" customFormat="1" ht="12.75">
      <c r="A49" s="64"/>
      <c r="B49" s="64"/>
      <c r="C49" s="64"/>
      <c r="D49" s="64"/>
      <c r="E49" s="1039"/>
      <c r="F49" s="193" t="s">
        <v>231</v>
      </c>
      <c r="G49" s="198" t="s">
        <v>232</v>
      </c>
      <c r="H49" s="1000"/>
      <c r="I49" s="998"/>
      <c r="J49" s="235"/>
    </row>
    <row r="50" spans="1:10" s="236" customFormat="1" ht="13.5" thickBot="1">
      <c r="A50" s="64"/>
      <c r="B50" s="64"/>
      <c r="C50" s="64"/>
      <c r="D50" s="64"/>
      <c r="E50" s="1040"/>
      <c r="F50" s="220" t="s">
        <v>3</v>
      </c>
      <c r="G50" s="240" t="s">
        <v>4</v>
      </c>
      <c r="H50" s="1001"/>
      <c r="I50" s="999"/>
      <c r="J50" s="235"/>
    </row>
    <row r="51" spans="1:89" s="232" customFormat="1" ht="36" customHeight="1" thickBot="1">
      <c r="A51" s="1048" t="s">
        <v>272</v>
      </c>
      <c r="B51" s="1051" t="s">
        <v>293</v>
      </c>
      <c r="C51" s="230" t="s">
        <v>0</v>
      </c>
      <c r="D51" s="534" t="s">
        <v>271</v>
      </c>
      <c r="E51" s="114">
        <v>35327</v>
      </c>
      <c r="F51" s="116">
        <v>2046</v>
      </c>
      <c r="G51" s="556"/>
      <c r="H51" s="544"/>
      <c r="I51" s="545"/>
      <c r="J51" s="151">
        <f>SUM(E51:I51)</f>
        <v>37373</v>
      </c>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3"/>
      <c r="CE51" s="233"/>
      <c r="CF51" s="233"/>
      <c r="CG51" s="233"/>
      <c r="CH51" s="233"/>
      <c r="CI51" s="233"/>
      <c r="CJ51" s="233"/>
      <c r="CK51" s="233"/>
    </row>
    <row r="52" spans="1:89" s="232" customFormat="1" ht="27" customHeight="1" thickBot="1">
      <c r="A52" s="1049"/>
      <c r="B52" s="1052"/>
      <c r="C52" s="157">
        <v>0</v>
      </c>
      <c r="D52" s="551" t="s">
        <v>274</v>
      </c>
      <c r="E52" s="341">
        <v>2</v>
      </c>
      <c r="F52" s="342">
        <v>0</v>
      </c>
      <c r="G52" s="512">
        <v>42601</v>
      </c>
      <c r="H52" s="546"/>
      <c r="I52" s="547"/>
      <c r="J52" s="151">
        <f>SUM(E52:I52)</f>
        <v>42603</v>
      </c>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row>
    <row r="53" spans="1:89" s="232" customFormat="1" ht="27" customHeight="1" thickBot="1">
      <c r="A53" s="1050"/>
      <c r="B53" s="1053"/>
      <c r="C53" s="45" t="s">
        <v>5</v>
      </c>
      <c r="D53" s="550" t="s">
        <v>274</v>
      </c>
      <c r="E53" s="343">
        <v>0</v>
      </c>
      <c r="F53" s="111">
        <v>0</v>
      </c>
      <c r="G53" s="538"/>
      <c r="H53" s="539">
        <v>55</v>
      </c>
      <c r="I53" s="540">
        <v>19007</v>
      </c>
      <c r="J53" s="151">
        <f>SUM(E53:I53)</f>
        <v>19062</v>
      </c>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row>
    <row r="54" spans="5:89" s="237" customFormat="1" ht="12.75">
      <c r="E54" s="151">
        <f aca="true" t="shared" si="0" ref="E54:J54">SUM(E51:E53)</f>
        <v>35329</v>
      </c>
      <c r="F54" s="151">
        <f t="shared" si="0"/>
        <v>2046</v>
      </c>
      <c r="G54" s="151">
        <f t="shared" si="0"/>
        <v>42601</v>
      </c>
      <c r="H54" s="151">
        <f t="shared" si="0"/>
        <v>55</v>
      </c>
      <c r="I54" s="151">
        <f t="shared" si="0"/>
        <v>19007</v>
      </c>
      <c r="J54" s="151">
        <f t="shared" si="0"/>
        <v>99038</v>
      </c>
      <c r="K54" s="238"/>
      <c r="L54" s="23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row>
  </sheetData>
  <sheetProtection/>
  <mergeCells count="49">
    <mergeCell ref="E37:F38"/>
    <mergeCell ref="E22:F22"/>
    <mergeCell ref="E32:F32"/>
    <mergeCell ref="E33:F33"/>
    <mergeCell ref="E30:F30"/>
    <mergeCell ref="E31:F31"/>
    <mergeCell ref="E21:F21"/>
    <mergeCell ref="E23:F23"/>
    <mergeCell ref="A20:A38"/>
    <mergeCell ref="B20:B38"/>
    <mergeCell ref="E36:F36"/>
    <mergeCell ref="E35:F35"/>
    <mergeCell ref="E28:F28"/>
    <mergeCell ref="E20:F20"/>
    <mergeCell ref="E9:I9"/>
    <mergeCell ref="E10:I10"/>
    <mergeCell ref="E11:H11"/>
    <mergeCell ref="I11:I19"/>
    <mergeCell ref="E12:H12"/>
    <mergeCell ref="E13:H13"/>
    <mergeCell ref="F14:G14"/>
    <mergeCell ref="E15:E19"/>
    <mergeCell ref="E46:E50"/>
    <mergeCell ref="F47:G47"/>
    <mergeCell ref="F48:G48"/>
    <mergeCell ref="E40:I40"/>
    <mergeCell ref="E41:I41"/>
    <mergeCell ref="A51:A53"/>
    <mergeCell ref="B51:B53"/>
    <mergeCell ref="H38:I38"/>
    <mergeCell ref="H20:I37"/>
    <mergeCell ref="G20:G36"/>
    <mergeCell ref="E42:H42"/>
    <mergeCell ref="I42:I50"/>
    <mergeCell ref="E43:H43"/>
    <mergeCell ref="E44:H44"/>
    <mergeCell ref="F45:G45"/>
    <mergeCell ref="F46:G46"/>
    <mergeCell ref="H46:H50"/>
    <mergeCell ref="F15:G15"/>
    <mergeCell ref="H15:H19"/>
    <mergeCell ref="F16:G16"/>
    <mergeCell ref="F17:G17"/>
    <mergeCell ref="E34:F34"/>
    <mergeCell ref="E24:F24"/>
    <mergeCell ref="E25:F25"/>
    <mergeCell ref="E26:F26"/>
    <mergeCell ref="E27:F27"/>
    <mergeCell ref="E29:F29"/>
  </mergeCells>
  <printOptions horizontalCentered="1" verticalCentered="1"/>
  <pageMargins left="0.2362204724409449" right="0.15748031496062992" top="0.35433070866141736" bottom="0.15748031496062992" header="0.15748031496062992" footer="0"/>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Thierry Kruten</cp:lastModifiedBy>
  <cp:lastPrinted>2009-02-13T10:31:26Z</cp:lastPrinted>
  <dcterms:created xsi:type="dcterms:W3CDTF">2006-09-08T09:29:18Z</dcterms:created>
  <dcterms:modified xsi:type="dcterms:W3CDTF">2009-02-13T10:42:24Z</dcterms:modified>
  <cp:category/>
  <cp:version/>
  <cp:contentType/>
  <cp:contentStatus/>
</cp:coreProperties>
</file>