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sharedStrings.xml><?xml version="1.0" encoding="utf-8"?>
<sst xmlns="http://schemas.openxmlformats.org/spreadsheetml/2006/main" count="1345" uniqueCount="765">
  <si>
    <t>Mandatory Employee Contribution</t>
  </si>
  <si>
    <t>V14</t>
  </si>
  <si>
    <t>Other direct taxes</t>
  </si>
  <si>
    <t>V15</t>
  </si>
  <si>
    <t>Indirect taxes</t>
  </si>
  <si>
    <t>V16</t>
  </si>
  <si>
    <t>Sick Pay</t>
  </si>
  <si>
    <t>V17</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</si>
  <si>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</si>
  <si>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</si>
  <si>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</si>
  <si>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</si>
  <si>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</si>
  <si>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</si>
  <si>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</si>
  <si>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</si>
  <si>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</si>
  <si>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</si>
  <si>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</si>
  <si>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</si>
  <si>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</si>
  <si>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</si>
  <si>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</si>
  <si>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</si>
  <si>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</si>
  <si>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</si>
  <si>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</si>
  <si>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</si>
  <si>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</si>
  <si>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</si>
  <si>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</si>
  <si>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</si>
  <si>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</si>
  <si>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</si>
  <si>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</si>
  <si>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</si>
  <si>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</si>
  <si>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</si>
  <si>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</si>
  <si>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</si>
  <si>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</si>
  <si>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</si>
  <si>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</si>
  <si>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</si>
  <si>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</si>
  <si>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</si>
  <si>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</si>
  <si>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</si>
  <si>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</si>
  <si>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</si>
  <si>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</si>
  <si>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</si>
  <si>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</si>
  <si>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</si>
  <si>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</si>
  <si>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</si>
  <si>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</si>
  <si>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</si>
  <si>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</si>
  <si>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</si>
  <si>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</si>
  <si>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</si>
  <si>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</si>
  <si>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</si>
  <si>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</si>
  <si>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</si>
  <si>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</si>
  <si>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</si>
  <si>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</si>
  <si>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</si>
  <si>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</si>
  <si>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</si>
  <si>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</si>
  <si>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</si>
  <si>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</si>
  <si>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</si>
  <si>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</si>
  <si>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</si>
  <si>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</si>
  <si>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</si>
  <si>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</si>
  <si>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</si>
  <si>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</si>
  <si>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</si>
  <si>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</si>
  <si>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</si>
  <si>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</si>
  <si>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</si>
  <si>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</si>
  <si>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</si>
  <si>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</si>
  <si>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</si>
  <si>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</si>
  <si>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</si>
  <si>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</si>
  <si>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</si>
  <si>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</si>
  <si>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</si>
  <si>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</si>
  <si>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</si>
  <si>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</si>
  <si>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</si>
  <si>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</si>
  <si>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</si>
  <si>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</si>
  <si>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</si>
  <si>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</si>
  <si>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</si>
  <si>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</si>
  <si>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</si>
  <si>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</si>
  <si>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</si>
  <si>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</si>
  <si>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</si>
  <si>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</si>
  <si>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</si>
  <si>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</si>
  <si>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</si>
  <si>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</si>
  <si>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</si>
  <si>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</si>
  <si>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</si>
  <si>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</si>
  <si>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</si>
  <si>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</si>
  <si>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Net wage/salary of head</t>
  </si>
  <si>
    <t>V40</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</si>
  <si>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</si>
  <si>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</si>
  <si>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</si>
  <si>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</si>
  <si>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</si>
  <si>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</si>
  <si>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</si>
  <si>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</si>
  <si>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</si>
  <si>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</si>
  <si>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</si>
  <si>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</si>
  <si>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</si>
  <si>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</si>
  <si>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</si>
  <si>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</si>
  <si>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</si>
  <si>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</si>
  <si>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</si>
  <si>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</si>
  <si>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</si>
  <si>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</si>
  <si>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</si>
  <si>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</si>
  <si>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</si>
  <si>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</si>
  <si>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</si>
  <si>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</si>
  <si>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</si>
  <si>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</si>
  <si>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</si>
  <si>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</si>
  <si>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</si>
  <si>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</si>
  <si>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</si>
  <si>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</si>
  <si>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</si>
  <si>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</si>
  <si>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</si>
  <si>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</si>
  <si>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</si>
  <si>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</si>
  <si>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</si>
  <si>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</si>
  <si>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</si>
  <si>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</si>
  <si>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</si>
  <si>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</si>
  <si>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</si>
  <si>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</si>
  <si>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</si>
  <si>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</si>
  <si>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</si>
  <si>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</si>
  <si>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</si>
  <si>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</si>
  <si>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</si>
  <si>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</si>
  <si>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</si>
  <si>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</si>
  <si>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</si>
  <si>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</si>
  <si>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</si>
  <si>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</si>
  <si>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</si>
  <si>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</si>
  <si>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</si>
  <si>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</si>
  <si>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</si>
  <si>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</si>
  <si>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</si>
  <si>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</si>
  <si>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</si>
  <si>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</si>
  <si>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</si>
  <si>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</si>
  <si>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</si>
  <si>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</si>
  <si>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</si>
  <si>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</si>
  <si>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</si>
  <si>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</si>
  <si>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</si>
  <si>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</si>
  <si>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</si>
  <si>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</si>
  <si>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</si>
  <si>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</si>
  <si>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</si>
  <si>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</si>
  <si>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</si>
  <si>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</si>
  <si>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</si>
  <si>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</si>
  <si>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</si>
  <si>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</si>
  <si>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</si>
  <si>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</si>
  <si>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</si>
  <si>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</si>
  <si>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</si>
  <si>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</si>
  <si>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</si>
  <si>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</si>
  <si>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</si>
  <si>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</si>
  <si>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Including Survivor's Benefit (occupational injuries) and Widow/er's Contributory Pension. The Death Grant available to insured persons is not covered by the survey.
For Ireland, the ECHP source other widows benefits is always empty.</t>
  </si>
  <si>
    <t>Including Family Income Supplement, Regular Basic Supplementary Welfare Allowance, Other Supplementary Allowance (dietary, heating etc.), Exceptional Needs Allowance, Back to School Clothing and Footware Allowance, and any other Welfare Allowance (e.g. Mobility Alowance; Blind Welfare Allowance; Domiciliary Care Allowance; Infectious Disease Allowance; Prisoner's Wife's Allowance, Adoptive Benefit).</t>
  </si>
  <si>
    <t>If the exact amount of profit is not known, the midpoint of approximate range is used as an approximation (the following original ranges in NC of the Irish dataset have been used:
           0 -     4000  = 1
      4000 -     8000 =  2
      8000 -   12000 =  3
    12000 -   16000 =  4
    16000 -   24000 =  5
    24000 -   40000 =  6
    40000 -   60000 =  7
    60000 -   80000 =  8
    80000  over       =  9.
In case of loss, this has been imputed to be equal to 100.</t>
  </si>
  <si>
    <t>If the exact amount of profit is not known, the midpoint of approximate range is used as an approximation (see comment for V4 for original ranges).
In case of loss, this has been imputed to be equal to 100.</t>
  </si>
  <si>
    <t xml:space="preserve">For Ireland, the ECHP sources personal schemes old-age and widows pension are always empty.
If the exact amount of income from capital or investment or rental income is not known, the midpoint of approximate range is used as an approximation; the following original ranges in NC of the Irish dataset have been used: 
            0 -      750  = 1
        750 -     2500 =  2
      2500 -     5000 =  3
      5000 -   10000 =  4
    10000  over       =  5.
In case of loss, this has been imputed to be equal to 100.
Rental income is estimated after deducting costs such as mortgage, repairs, maintenance and insurance. </t>
  </si>
  <si>
    <r>
      <t xml:space="preserve">PSLOT1 = 1 if </t>
    </r>
    <r>
      <rPr>
        <i/>
        <sz val="10"/>
        <rFont val="Arial"/>
        <family val="2"/>
      </rPr>
      <t>p043640</t>
    </r>
    <r>
      <rPr>
        <sz val="10"/>
        <rFont val="Arial"/>
        <family val="2"/>
      </rPr>
      <t>=1 or (</t>
    </r>
    <r>
      <rPr>
        <i/>
        <sz val="10"/>
        <rFont val="Arial"/>
        <family val="2"/>
      </rPr>
      <t>p043640</t>
    </r>
    <r>
      <rPr>
        <sz val="10"/>
        <rFont val="Arial"/>
        <family val="2"/>
      </rPr>
      <t xml:space="preserve">=2 &amp; </t>
    </r>
    <r>
      <rPr>
        <i/>
        <sz val="10"/>
        <rFont val="Arial"/>
        <family val="2"/>
      </rPr>
      <t>p043660</t>
    </r>
    <r>
      <rPr>
        <sz val="10"/>
        <rFont val="Arial"/>
        <family val="2"/>
      </rPr>
      <t xml:space="preserve">=1 &amp; </t>
    </r>
    <r>
      <rPr>
        <i/>
        <sz val="10"/>
        <rFont val="Arial"/>
        <family val="2"/>
      </rPr>
      <t>p043690</t>
    </r>
    <r>
      <rPr>
        <sz val="10"/>
        <rFont val="Arial"/>
        <family val="2"/>
      </rPr>
      <t xml:space="preserve">=1) or </t>
    </r>
    <r>
      <rPr>
        <i/>
        <sz val="10"/>
        <rFont val="Arial"/>
        <family val="2"/>
      </rPr>
      <t>p033640</t>
    </r>
    <r>
      <rPr>
        <sz val="10"/>
        <rFont val="Arial"/>
        <family val="2"/>
      </rPr>
      <t>=1 or (</t>
    </r>
    <r>
      <rPr>
        <i/>
        <sz val="10"/>
        <rFont val="Arial"/>
        <family val="2"/>
      </rPr>
      <t>p033640</t>
    </r>
    <r>
      <rPr>
        <sz val="10"/>
        <rFont val="Arial"/>
        <family val="2"/>
      </rPr>
      <t xml:space="preserve">=2 &amp; </t>
    </r>
    <r>
      <rPr>
        <i/>
        <sz val="10"/>
        <rFont val="Arial"/>
        <family val="2"/>
      </rPr>
      <t>p033660</t>
    </r>
    <r>
      <rPr>
        <sz val="10"/>
        <rFont val="Arial"/>
        <family val="2"/>
      </rPr>
      <t xml:space="preserve">=1 &amp; </t>
    </r>
    <r>
      <rPr>
        <i/>
        <sz val="10"/>
        <rFont val="Arial"/>
        <family val="2"/>
      </rPr>
      <t>p033690</t>
    </r>
    <r>
      <rPr>
        <sz val="10"/>
        <rFont val="Arial"/>
        <family val="2"/>
      </rPr>
      <t xml:space="preserve">=1) or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&amp; </t>
    </r>
    <r>
      <rPr>
        <i/>
        <sz val="10"/>
        <rFont val="Arial"/>
        <family val="2"/>
      </rPr>
      <t>p02369</t>
    </r>
    <r>
      <rPr>
        <sz val="10"/>
        <rFont val="Arial"/>
        <family val="2"/>
      </rPr>
      <t xml:space="preserve">=1) or </t>
    </r>
    <r>
      <rPr>
        <i/>
        <sz val="10"/>
        <rFont val="Arial"/>
        <family val="2"/>
      </rPr>
      <t>p01312</t>
    </r>
    <r>
      <rPr>
        <sz val="10"/>
        <rFont val="Arial"/>
        <family val="2"/>
      </rPr>
      <t>=1 or (</t>
    </r>
    <r>
      <rPr>
        <i/>
        <sz val="10"/>
        <rFont val="Arial"/>
        <family val="2"/>
      </rPr>
      <t>p01312</t>
    </r>
    <r>
      <rPr>
        <sz val="10"/>
        <rFont val="Arial"/>
        <family val="2"/>
      </rPr>
      <t xml:space="preserve">=9 &amp; </t>
    </r>
    <r>
      <rPr>
        <i/>
        <sz val="10"/>
        <rFont val="Arial"/>
        <family val="2"/>
      </rPr>
      <t>p01313</t>
    </r>
    <r>
      <rPr>
        <sz val="10"/>
        <rFont val="Arial"/>
        <family val="2"/>
      </rPr>
      <t xml:space="preserve">=1),
else PSLOT1 = </t>
    </r>
    <r>
      <rPr>
        <i/>
        <sz val="10"/>
        <rFont val="Arial"/>
        <family val="2"/>
      </rPr>
      <t>p043720</t>
    </r>
    <r>
      <rPr>
        <sz val="10"/>
        <rFont val="Arial"/>
        <family val="2"/>
      </rPr>
      <t xml:space="preserve"> if </t>
    </r>
    <r>
      <rPr>
        <i/>
        <sz val="10"/>
        <rFont val="Arial"/>
        <family val="2"/>
      </rPr>
      <t>p043720</t>
    </r>
    <r>
      <rPr>
        <sz val="10"/>
        <rFont val="Arial"/>
        <family val="2"/>
      </rPr>
      <t xml:space="preserve">&gt;0,
else PSLOT1 = </t>
    </r>
    <r>
      <rPr>
        <i/>
        <sz val="10"/>
        <rFont val="Arial"/>
        <family val="2"/>
      </rPr>
      <t>p033720</t>
    </r>
    <r>
      <rPr>
        <sz val="10"/>
        <rFont val="Arial"/>
        <family val="2"/>
      </rPr>
      <t xml:space="preserve"> if </t>
    </r>
    <r>
      <rPr>
        <i/>
        <sz val="10"/>
        <rFont val="Arial"/>
        <family val="2"/>
      </rPr>
      <t>p033720</t>
    </r>
    <r>
      <rPr>
        <sz val="10"/>
        <rFont val="Arial"/>
        <family val="2"/>
      </rPr>
      <t xml:space="preserve">&gt;0,
else PSLOT1 = </t>
    </r>
    <r>
      <rPr>
        <i/>
        <sz val="10"/>
        <rFont val="Arial"/>
        <family val="2"/>
      </rPr>
      <t xml:space="preserve">p02372 </t>
    </r>
    <r>
      <rPr>
        <sz val="10"/>
        <rFont val="Arial"/>
        <family val="2"/>
      </rPr>
      <t xml:space="preserve">if </t>
    </r>
    <r>
      <rPr>
        <i/>
        <sz val="10"/>
        <rFont val="Arial"/>
        <family val="2"/>
      </rPr>
      <t>p02372</t>
    </r>
    <r>
      <rPr>
        <sz val="10"/>
        <rFont val="Arial"/>
        <family val="2"/>
      </rPr>
      <t>&gt;0</t>
    </r>
    <r>
      <rPr>
        <i/>
        <sz val="10"/>
        <rFont val="Arial"/>
        <family val="2"/>
      </rPr>
      <t>,</t>
    </r>
    <r>
      <rPr>
        <sz val="10"/>
        <rFont val="Arial"/>
        <family val="2"/>
      </rPr>
      <t xml:space="preserve">
else PSLOT1 = </t>
    </r>
    <r>
      <rPr>
        <i/>
        <sz val="10"/>
        <rFont val="Arial"/>
        <family val="2"/>
      </rPr>
      <t>p01318</t>
    </r>
    <r>
      <rPr>
        <sz val="10"/>
        <rFont val="Arial"/>
        <family val="2"/>
      </rPr>
      <t xml:space="preserve">*10 if </t>
    </r>
    <r>
      <rPr>
        <i/>
        <sz val="10"/>
        <rFont val="Arial"/>
        <family val="2"/>
      </rPr>
      <t>p01312</t>
    </r>
    <r>
      <rPr>
        <sz val="10"/>
        <rFont val="Arial"/>
        <family val="2"/>
      </rPr>
      <t xml:space="preserve">=2,
where </t>
    </r>
    <r>
      <rPr>
        <i/>
        <sz val="10"/>
        <rFont val="Arial"/>
        <family val="2"/>
      </rPr>
      <t>p01313/p02364/p033640/p043640</t>
    </r>
    <r>
      <rPr>
        <sz val="10"/>
        <rFont val="Arial"/>
        <family val="2"/>
      </rPr>
      <t xml:space="preserve"> = are you living in this region since birth?, (Wave 1/2/3/4), [1: yes, 2: no],
</t>
    </r>
    <r>
      <rPr>
        <i/>
        <sz val="10"/>
        <rFont val="Arial"/>
        <family val="2"/>
      </rPr>
      <t>p02366/p033660/p043660</t>
    </r>
    <r>
      <rPr>
        <sz val="10"/>
        <rFont val="Arial"/>
        <family val="2"/>
      </rPr>
      <t xml:space="preserve"> = where did you live before coming to this region? (Wave 2/3/4) [1: in this country; 2: abroad],
</t>
    </r>
    <r>
      <rPr>
        <i/>
        <sz val="10"/>
        <rFont val="Arial"/>
        <family val="2"/>
      </rPr>
      <t>p01312/p02369/p033690/p043690</t>
    </r>
    <r>
      <rPr>
        <sz val="10"/>
        <rFont val="Arial"/>
        <family val="2"/>
      </rPr>
      <t xml:space="preserve"> = were you born in this country? (Wave 1/2/3/4),
</t>
    </r>
    <r>
      <rPr>
        <i/>
        <sz val="10"/>
        <rFont val="Arial"/>
        <family val="2"/>
      </rPr>
      <t>p01319/p02372/p033720</t>
    </r>
    <r>
      <rPr>
        <i/>
        <sz val="10"/>
        <rFont val="Arial"/>
        <family val="2"/>
      </rPr>
      <t>/p043720</t>
    </r>
    <r>
      <rPr>
        <sz val="10"/>
        <rFont val="Arial"/>
        <family val="2"/>
      </rPr>
      <t xml:space="preserve"> = in which year did you come to the present country? (Wave 1/2/3/4).</t>
    </r>
  </si>
  <si>
    <r>
      <t xml:space="preserve">Wave 3 information was used for first time interviewed, while information forwarded from Waves 3, 2 or 1 was used for persons already interviewed.
The labels of the ECHP variables </t>
    </r>
    <r>
      <rPr>
        <i/>
        <sz val="10"/>
        <rFont val="Arial"/>
        <family val="2"/>
      </rPr>
      <t>p01341/p02382/p033820</t>
    </r>
    <r>
      <rPr>
        <sz val="10"/>
        <rFont val="Arial"/>
        <family val="2"/>
      </rPr>
      <t xml:space="preserve"> contain the following original categories:
1: Diploma or equivalent from University/Regional Technical College; Primary Degree or equivalent; HIgher Degree (respectively labels 3, 2 and 1 of variables </t>
    </r>
    <r>
      <rPr>
        <i/>
        <sz val="10"/>
        <rFont val="Arial"/>
        <family val="2"/>
      </rPr>
      <t>p01342/p02383/p033830</t>
    </r>
    <r>
      <rPr>
        <sz val="10"/>
        <rFont val="Arial"/>
        <family val="2"/>
      </rPr>
      <t>)
2: Completed Leaving Certificate/Matriculation or equivalent; VPT (Vocational Preparation Training) or Post Leaving Cert Course (PLC)
3: Completed Group Certificate or equivalent; Completed Intermediate Certificate or equivalent; Completed Junior Certificate or equivalent
4: No education beyond primary; Primary Certificate or equivalent; Some Second Level, no exams; Special Education
5: Still in education (in Wave 1 only; in other Waves, codes 1-4 used according to highest education person has completed to date).</t>
    </r>
  </si>
  <si>
    <r>
      <t xml:space="preserve">Wave 3 information was used for first time interviewed, while information forwarded from Waves 3, 2 or 1 was used for persons already interviewed.
The labels of the ECHP variables contain the following original categories:
</t>
    </r>
    <r>
      <rPr>
        <i/>
        <sz val="10"/>
        <rFont val="Arial"/>
        <family val="2"/>
      </rPr>
      <t xml:space="preserve">p01345/p02386/p033860: </t>
    </r>
    <r>
      <rPr>
        <sz val="10"/>
        <rFont val="Arial"/>
        <family val="2"/>
      </rPr>
      <t xml:space="preserve">not used for Ireland (all diploma or degree courses included in </t>
    </r>
    <r>
      <rPr>
        <i/>
        <sz val="10"/>
        <rFont val="Arial"/>
        <family val="2"/>
      </rPr>
      <t>p01341/p02382/p033820</t>
    </r>
    <r>
      <rPr>
        <sz val="10"/>
        <rFont val="Arial"/>
        <family val="2"/>
      </rPr>
      <t xml:space="preserve"> and </t>
    </r>
    <r>
      <rPr>
        <i/>
        <sz val="10"/>
        <rFont val="Arial"/>
        <family val="2"/>
      </rPr>
      <t>p01342/p02383/p033830</t>
    </r>
    <r>
      <rPr>
        <sz val="10"/>
        <rFont val="Arial"/>
        <family val="2"/>
      </rPr>
      <t xml:space="preserve">; non diploma/degree courses in a technical college recorded under </t>
    </r>
    <r>
      <rPr>
        <i/>
        <sz val="10"/>
        <rFont val="Arial"/>
        <family val="2"/>
      </rPr>
      <t>p01346/p02386/p033860</t>
    </r>
    <r>
      <rPr>
        <sz val="10"/>
        <rFont val="Arial"/>
        <family val="2"/>
      </rPr>
      <t xml:space="preserve">);
</t>
    </r>
    <r>
      <rPr>
        <i/>
        <sz val="10"/>
        <rFont val="Arial"/>
        <family val="2"/>
      </rPr>
      <t>p01346/p02387/p033870</t>
    </r>
    <r>
      <rPr>
        <sz val="10"/>
        <rFont val="Arial"/>
        <family val="2"/>
      </rPr>
      <t xml:space="preserve">: vocational training of one year or longer in a commercial, technical or similar college;
</t>
    </r>
    <r>
      <rPr>
        <i/>
        <sz val="10"/>
        <rFont val="Arial"/>
        <family val="2"/>
      </rPr>
      <t>p01348/p02388/p033880:</t>
    </r>
    <r>
      <rPr>
        <sz val="10"/>
        <rFont val="Arial"/>
        <family val="2"/>
      </rPr>
      <t xml:space="preserve"> vocational training of one year or longer involving on-the job training with patr-timr release to training centre/college; an apprenticeship of one year duration or longer;
</t>
    </r>
    <r>
      <rPr>
        <i/>
        <sz val="10"/>
        <rFont val="Arial"/>
        <family val="2"/>
      </rPr>
      <t>p01347/p02389/p033890:</t>
    </r>
    <r>
      <rPr>
        <sz val="10"/>
        <rFont val="Arial"/>
        <family val="2"/>
      </rPr>
      <t xml:space="preserve"> vocational training of one year or longer involving on-the job training with no release to training centre/college;
</t>
    </r>
    <r>
      <rPr>
        <i/>
        <sz val="10"/>
        <rFont val="Arial"/>
        <family val="2"/>
      </rPr>
      <t>p01349/p02390/p033900:</t>
    </r>
    <r>
      <rPr>
        <sz val="10"/>
        <rFont val="Arial"/>
        <family val="2"/>
      </rPr>
      <t xml:space="preserve"> an apprenticeship of less than one year duration; a state-sponsored training scheme (mostly FAS); 
</t>
    </r>
    <r>
      <rPr>
        <i/>
        <sz val="10"/>
        <rFont val="Arial"/>
        <family val="2"/>
      </rPr>
      <t>p01350/p02391/p033910:</t>
    </r>
    <r>
      <rPr>
        <sz val="10"/>
        <rFont val="Arial"/>
        <family val="2"/>
      </rPr>
      <t xml:space="preserve"> other vocational training n.e.c.
</t>
    </r>
    <r>
      <rPr>
        <i/>
        <sz val="10"/>
        <rFont val="Arial"/>
        <family val="2"/>
      </rPr>
      <t xml:space="preserve">p01351/p02392/p033920 </t>
    </r>
    <r>
      <rPr>
        <sz val="10"/>
        <rFont val="Arial"/>
        <family val="2"/>
      </rPr>
      <t>and</t>
    </r>
    <r>
      <rPr>
        <i/>
        <sz val="10"/>
        <rFont val="Arial"/>
        <family val="2"/>
      </rPr>
      <t xml:space="preserve"> p01352/p02393/p033930:</t>
    </r>
    <r>
      <rPr>
        <sz val="10"/>
        <rFont val="Arial"/>
        <family val="2"/>
      </rPr>
      <t xml:space="preserve"> optional breakdown of training less than one year duration; not used in Irish data.</t>
    </r>
  </si>
  <si>
    <r>
      <t xml:space="preserve">PEDUC = 1 if </t>
    </r>
    <r>
      <rPr>
        <i/>
        <sz val="10"/>
        <rFont val="Arial"/>
        <family val="2"/>
      </rPr>
      <t>p043820</t>
    </r>
    <r>
      <rPr>
        <sz val="10"/>
        <rFont val="Arial"/>
        <family val="2"/>
      </rPr>
      <t xml:space="preserve">=4 or </t>
    </r>
    <r>
      <rPr>
        <i/>
        <sz val="10"/>
        <rFont val="Arial"/>
        <family val="2"/>
      </rPr>
      <t>p033820</t>
    </r>
    <r>
      <rPr>
        <sz val="10"/>
        <rFont val="Arial"/>
        <family val="2"/>
      </rPr>
      <t xml:space="preserve">=4 or </t>
    </r>
    <r>
      <rPr>
        <i/>
        <sz val="10"/>
        <rFont val="Arial"/>
        <family val="2"/>
      </rPr>
      <t>p02382</t>
    </r>
    <r>
      <rPr>
        <sz val="10"/>
        <rFont val="Arial"/>
        <family val="2"/>
      </rPr>
      <t xml:space="preserve">=4 or </t>
    </r>
    <r>
      <rPr>
        <i/>
        <sz val="10"/>
        <rFont val="Arial"/>
        <family val="2"/>
      </rPr>
      <t>p01341</t>
    </r>
    <r>
      <rPr>
        <sz val="10"/>
        <rFont val="Arial"/>
        <family val="2"/>
      </rPr>
      <t xml:space="preserve">=4,
PEDUC = 2 if </t>
    </r>
    <r>
      <rPr>
        <i/>
        <sz val="10"/>
        <rFont val="Arial"/>
        <family val="2"/>
      </rPr>
      <t>p043820</t>
    </r>
    <r>
      <rPr>
        <sz val="10"/>
        <rFont val="Arial"/>
        <family val="2"/>
      </rPr>
      <t xml:space="preserve">=3 or </t>
    </r>
    <r>
      <rPr>
        <i/>
        <sz val="10"/>
        <rFont val="Arial"/>
        <family val="2"/>
      </rPr>
      <t>p033820</t>
    </r>
    <r>
      <rPr>
        <sz val="10"/>
        <rFont val="Arial"/>
        <family val="2"/>
      </rPr>
      <t xml:space="preserve">=3 or </t>
    </r>
    <r>
      <rPr>
        <i/>
        <sz val="10"/>
        <rFont val="Arial"/>
        <family val="2"/>
      </rPr>
      <t>p02382</t>
    </r>
    <r>
      <rPr>
        <sz val="10"/>
        <rFont val="Arial"/>
        <family val="2"/>
      </rPr>
      <t xml:space="preserve">=3 or </t>
    </r>
    <r>
      <rPr>
        <i/>
        <sz val="10"/>
        <rFont val="Arial"/>
        <family val="2"/>
      </rPr>
      <t>p01341</t>
    </r>
    <r>
      <rPr>
        <sz val="10"/>
        <rFont val="Arial"/>
        <family val="2"/>
      </rPr>
      <t xml:space="preserve">=3,
PEDUC = 3 if </t>
    </r>
    <r>
      <rPr>
        <i/>
        <sz val="10"/>
        <rFont val="Arial"/>
        <family val="2"/>
      </rPr>
      <t>p043820</t>
    </r>
    <r>
      <rPr>
        <sz val="10"/>
        <rFont val="Arial"/>
        <family val="2"/>
      </rPr>
      <t>=2 or</t>
    </r>
    <r>
      <rPr>
        <i/>
        <sz val="10"/>
        <rFont val="Arial"/>
        <family val="2"/>
      </rPr>
      <t xml:space="preserve"> p033820</t>
    </r>
    <r>
      <rPr>
        <sz val="10"/>
        <rFont val="Arial"/>
        <family val="2"/>
      </rPr>
      <t xml:space="preserve">=2 or </t>
    </r>
    <r>
      <rPr>
        <i/>
        <sz val="10"/>
        <rFont val="Arial"/>
        <family val="2"/>
      </rPr>
      <t>p02382</t>
    </r>
    <r>
      <rPr>
        <sz val="10"/>
        <rFont val="Arial"/>
        <family val="2"/>
      </rPr>
      <t xml:space="preserve">=2 or </t>
    </r>
    <r>
      <rPr>
        <i/>
        <sz val="10"/>
        <rFont val="Arial"/>
        <family val="2"/>
      </rPr>
      <t>p01341</t>
    </r>
    <r>
      <rPr>
        <sz val="10"/>
        <rFont val="Arial"/>
        <family val="2"/>
      </rPr>
      <t>=2,
PEDUC = 4 if (</t>
    </r>
    <r>
      <rPr>
        <i/>
        <sz val="10"/>
        <rFont val="Arial"/>
        <family val="2"/>
      </rPr>
      <t>p043820</t>
    </r>
    <r>
      <rPr>
        <sz val="10"/>
        <rFont val="Arial"/>
        <family val="2"/>
      </rPr>
      <t xml:space="preserve">=1 &amp; </t>
    </r>
    <r>
      <rPr>
        <i/>
        <sz val="10"/>
        <rFont val="Arial"/>
        <family val="2"/>
      </rPr>
      <t>p043830</t>
    </r>
    <r>
      <rPr>
        <sz val="10"/>
        <rFont val="Arial"/>
        <family val="2"/>
      </rPr>
      <t>&gt;=3) or (</t>
    </r>
    <r>
      <rPr>
        <i/>
        <sz val="10"/>
        <rFont val="Arial"/>
        <family val="2"/>
      </rPr>
      <t>p033820</t>
    </r>
    <r>
      <rPr>
        <sz val="10"/>
        <rFont val="Arial"/>
        <family val="2"/>
      </rPr>
      <t xml:space="preserve">=1 &amp; </t>
    </r>
    <r>
      <rPr>
        <i/>
        <sz val="10"/>
        <rFont val="Arial"/>
        <family val="2"/>
      </rPr>
      <t>p033830</t>
    </r>
    <r>
      <rPr>
        <sz val="10"/>
        <rFont val="Arial"/>
        <family val="2"/>
      </rPr>
      <t>&gt;=3) or (</t>
    </r>
    <r>
      <rPr>
        <i/>
        <sz val="10"/>
        <rFont val="Arial"/>
        <family val="2"/>
      </rPr>
      <t>p02382</t>
    </r>
    <r>
      <rPr>
        <sz val="10"/>
        <rFont val="Arial"/>
        <family val="2"/>
      </rPr>
      <t xml:space="preserve">=1 &amp; </t>
    </r>
    <r>
      <rPr>
        <i/>
        <sz val="10"/>
        <rFont val="Arial"/>
        <family val="2"/>
      </rPr>
      <t>p02383</t>
    </r>
    <r>
      <rPr>
        <sz val="10"/>
        <rFont val="Arial"/>
        <family val="2"/>
      </rPr>
      <t>&gt;=3) or (</t>
    </r>
    <r>
      <rPr>
        <i/>
        <sz val="10"/>
        <rFont val="Arial"/>
        <family val="2"/>
      </rPr>
      <t>p01341</t>
    </r>
    <r>
      <rPr>
        <sz val="10"/>
        <rFont val="Arial"/>
        <family val="2"/>
      </rPr>
      <t xml:space="preserve">=1 &amp; </t>
    </r>
    <r>
      <rPr>
        <i/>
        <sz val="10"/>
        <rFont val="Arial"/>
        <family val="2"/>
      </rPr>
      <t>p01342</t>
    </r>
    <r>
      <rPr>
        <sz val="10"/>
        <rFont val="Arial"/>
        <family val="2"/>
      </rPr>
      <t>&gt;=3),
PEDUC = 5 if (</t>
    </r>
    <r>
      <rPr>
        <i/>
        <sz val="10"/>
        <rFont val="Arial"/>
        <family val="2"/>
      </rPr>
      <t>p043820</t>
    </r>
    <r>
      <rPr>
        <sz val="10"/>
        <rFont val="Arial"/>
        <family val="2"/>
      </rPr>
      <t xml:space="preserve">=1 &amp; </t>
    </r>
    <r>
      <rPr>
        <i/>
        <sz val="10"/>
        <rFont val="Arial"/>
        <family val="2"/>
      </rPr>
      <t>p043830</t>
    </r>
    <r>
      <rPr>
        <sz val="10"/>
        <rFont val="Arial"/>
        <family val="2"/>
      </rPr>
      <t>=2) or (</t>
    </r>
    <r>
      <rPr>
        <i/>
        <sz val="10"/>
        <rFont val="Arial"/>
        <family val="2"/>
      </rPr>
      <t>p033820</t>
    </r>
    <r>
      <rPr>
        <sz val="10"/>
        <rFont val="Arial"/>
        <family val="2"/>
      </rPr>
      <t xml:space="preserve">=1 &amp; </t>
    </r>
    <r>
      <rPr>
        <i/>
        <sz val="10"/>
        <rFont val="Arial"/>
        <family val="2"/>
      </rPr>
      <t>p033830</t>
    </r>
    <r>
      <rPr>
        <sz val="10"/>
        <rFont val="Arial"/>
        <family val="2"/>
      </rPr>
      <t>=2) or (</t>
    </r>
    <r>
      <rPr>
        <i/>
        <sz val="10"/>
        <rFont val="Arial"/>
        <family val="2"/>
      </rPr>
      <t>p02382</t>
    </r>
    <r>
      <rPr>
        <sz val="10"/>
        <rFont val="Arial"/>
        <family val="2"/>
      </rPr>
      <t xml:space="preserve">=1 &amp; </t>
    </r>
    <r>
      <rPr>
        <i/>
        <sz val="10"/>
        <rFont val="Arial"/>
        <family val="2"/>
      </rPr>
      <t>p02383</t>
    </r>
    <r>
      <rPr>
        <sz val="10"/>
        <rFont val="Arial"/>
        <family val="2"/>
      </rPr>
      <t>=2) or (</t>
    </r>
    <r>
      <rPr>
        <i/>
        <sz val="10"/>
        <rFont val="Arial"/>
        <family val="2"/>
      </rPr>
      <t>p01341</t>
    </r>
    <r>
      <rPr>
        <sz val="10"/>
        <rFont val="Arial"/>
        <family val="2"/>
      </rPr>
      <t xml:space="preserve">=1 &amp; </t>
    </r>
    <r>
      <rPr>
        <i/>
        <sz val="10"/>
        <rFont val="Arial"/>
        <family val="2"/>
      </rPr>
      <t>p01342</t>
    </r>
    <r>
      <rPr>
        <sz val="10"/>
        <rFont val="Arial"/>
        <family val="2"/>
      </rPr>
      <t>=2),
PEDUC = 6 if (</t>
    </r>
    <r>
      <rPr>
        <i/>
        <sz val="10"/>
        <rFont val="Arial"/>
        <family val="2"/>
      </rPr>
      <t>p043820</t>
    </r>
    <r>
      <rPr>
        <sz val="10"/>
        <rFont val="Arial"/>
        <family val="2"/>
      </rPr>
      <t xml:space="preserve">=1 &amp; </t>
    </r>
    <r>
      <rPr>
        <i/>
        <sz val="10"/>
        <rFont val="Arial"/>
        <family val="2"/>
      </rPr>
      <t>p043830</t>
    </r>
    <r>
      <rPr>
        <sz val="10"/>
        <rFont val="Arial"/>
        <family val="2"/>
      </rPr>
      <t>=1) or (</t>
    </r>
    <r>
      <rPr>
        <i/>
        <sz val="10"/>
        <rFont val="Arial"/>
        <family val="2"/>
      </rPr>
      <t>p033820</t>
    </r>
    <r>
      <rPr>
        <sz val="10"/>
        <rFont val="Arial"/>
        <family val="2"/>
      </rPr>
      <t xml:space="preserve">=1 &amp; </t>
    </r>
    <r>
      <rPr>
        <i/>
        <sz val="10"/>
        <rFont val="Arial"/>
        <family val="2"/>
      </rPr>
      <t>p033830</t>
    </r>
    <r>
      <rPr>
        <sz val="10"/>
        <rFont val="Arial"/>
        <family val="2"/>
      </rPr>
      <t>=1) or (</t>
    </r>
    <r>
      <rPr>
        <i/>
        <sz val="10"/>
        <rFont val="Arial"/>
        <family val="2"/>
      </rPr>
      <t>p02382</t>
    </r>
    <r>
      <rPr>
        <sz val="10"/>
        <rFont val="Arial"/>
        <family val="2"/>
      </rPr>
      <t xml:space="preserve">=1 &amp; </t>
    </r>
    <r>
      <rPr>
        <i/>
        <sz val="10"/>
        <rFont val="Arial"/>
        <family val="2"/>
      </rPr>
      <t>p02383</t>
    </r>
    <r>
      <rPr>
        <sz val="10"/>
        <rFont val="Arial"/>
        <family val="2"/>
      </rPr>
      <t>=1) or (</t>
    </r>
    <r>
      <rPr>
        <i/>
        <sz val="10"/>
        <rFont val="Arial"/>
        <family val="2"/>
      </rPr>
      <t>p01341</t>
    </r>
    <r>
      <rPr>
        <sz val="10"/>
        <rFont val="Arial"/>
        <family val="2"/>
      </rPr>
      <t xml:space="preserve">=1 &amp; </t>
    </r>
    <r>
      <rPr>
        <i/>
        <sz val="10"/>
        <rFont val="Arial"/>
        <family val="2"/>
      </rPr>
      <t>p01342</t>
    </r>
    <r>
      <rPr>
        <sz val="10"/>
        <rFont val="Arial"/>
        <family val="2"/>
      </rPr>
      <t xml:space="preserve">=1),
PEDUC = 9 if </t>
    </r>
    <r>
      <rPr>
        <i/>
        <sz val="10"/>
        <rFont val="Arial"/>
        <family val="2"/>
      </rPr>
      <t>p043820</t>
    </r>
    <r>
      <rPr>
        <sz val="10"/>
        <rFont val="Arial"/>
        <family val="2"/>
      </rPr>
      <t xml:space="preserve">=9 or </t>
    </r>
    <r>
      <rPr>
        <i/>
        <sz val="10"/>
        <rFont val="Arial"/>
        <family val="2"/>
      </rPr>
      <t>p033820</t>
    </r>
    <r>
      <rPr>
        <sz val="10"/>
        <rFont val="Arial"/>
        <family val="2"/>
      </rPr>
      <t xml:space="preserve">=9 or </t>
    </r>
    <r>
      <rPr>
        <i/>
        <sz val="10"/>
        <rFont val="Arial"/>
        <family val="2"/>
      </rPr>
      <t>p02382</t>
    </r>
    <r>
      <rPr>
        <sz val="10"/>
        <rFont val="Arial"/>
        <family val="2"/>
      </rPr>
      <t xml:space="preserve">=9 or </t>
    </r>
    <r>
      <rPr>
        <i/>
        <sz val="10"/>
        <rFont val="Arial"/>
        <family val="2"/>
      </rPr>
      <t>p01341</t>
    </r>
    <r>
      <rPr>
        <sz val="10"/>
        <rFont val="Arial"/>
        <family val="2"/>
      </rPr>
      <t xml:space="preserve">=5 or 9,
where </t>
    </r>
    <r>
      <rPr>
        <i/>
        <sz val="10"/>
        <rFont val="Arial"/>
        <family val="2"/>
      </rPr>
      <t>p01341/p02382/p033820/p043820</t>
    </r>
    <r>
      <rPr>
        <sz val="10"/>
        <rFont val="Arial"/>
        <family val="2"/>
      </rPr>
      <t xml:space="preserve"> = what is the highest level of general education completed? (Wave 1/2/3/4) [see comment for labels],
</t>
    </r>
    <r>
      <rPr>
        <i/>
        <sz val="10"/>
        <rFont val="Arial"/>
        <family val="2"/>
      </rPr>
      <t>p01342/p02383/p033830/p043830</t>
    </r>
    <r>
      <rPr>
        <sz val="10"/>
        <rFont val="Arial"/>
        <family val="2"/>
      </rPr>
      <t xml:space="preserve"> = what third level completed? (Wave 1/2/3/4) [see comment for labels].</t>
    </r>
  </si>
  <si>
    <r>
      <t xml:space="preserve">PTOCC = 1 if </t>
    </r>
    <r>
      <rPr>
        <i/>
        <sz val="10"/>
        <rFont val="Arial"/>
        <family val="2"/>
      </rPr>
      <t>p043850</t>
    </r>
    <r>
      <rPr>
        <sz val="10"/>
        <rFont val="Arial"/>
        <family val="2"/>
      </rPr>
      <t>=2 or</t>
    </r>
    <r>
      <rPr>
        <i/>
        <sz val="10"/>
        <rFont val="Arial"/>
        <family val="2"/>
      </rPr>
      <t xml:space="preserve"> p033850</t>
    </r>
    <r>
      <rPr>
        <sz val="10"/>
        <rFont val="Arial"/>
        <family val="2"/>
      </rPr>
      <t xml:space="preserve">=2 or </t>
    </r>
    <r>
      <rPr>
        <i/>
        <sz val="10"/>
        <rFont val="Arial"/>
        <family val="2"/>
      </rPr>
      <t>p02385</t>
    </r>
    <r>
      <rPr>
        <sz val="10"/>
        <rFont val="Arial"/>
        <family val="2"/>
      </rPr>
      <t xml:space="preserve">=2 or </t>
    </r>
    <r>
      <rPr>
        <i/>
        <sz val="10"/>
        <rFont val="Arial"/>
        <family val="2"/>
      </rPr>
      <t>p01344</t>
    </r>
    <r>
      <rPr>
        <sz val="10"/>
        <rFont val="Arial"/>
        <family val="2"/>
      </rPr>
      <t>=2,
PTOCC = 2 if (</t>
    </r>
    <r>
      <rPr>
        <i/>
        <sz val="10"/>
        <rFont val="Arial"/>
        <family val="2"/>
      </rPr>
      <t>p043850</t>
    </r>
    <r>
      <rPr>
        <sz val="10"/>
        <rFont val="Arial"/>
        <family val="2"/>
      </rPr>
      <t>=1 &amp; (</t>
    </r>
    <r>
      <rPr>
        <i/>
        <sz val="10"/>
        <rFont val="Arial"/>
        <family val="2"/>
      </rPr>
      <t>p043930</t>
    </r>
    <r>
      <rPr>
        <sz val="10"/>
        <rFont val="Arial"/>
        <family val="2"/>
      </rPr>
      <t xml:space="preserve">=1 or </t>
    </r>
    <r>
      <rPr>
        <i/>
        <sz val="10"/>
        <rFont val="Arial"/>
        <family val="2"/>
      </rPr>
      <t>p043920</t>
    </r>
    <r>
      <rPr>
        <sz val="10"/>
        <rFont val="Arial"/>
        <family val="2"/>
      </rPr>
      <t xml:space="preserve">=1 or </t>
    </r>
    <r>
      <rPr>
        <i/>
        <sz val="10"/>
        <rFont val="Arial"/>
        <family val="2"/>
      </rPr>
      <t>p043900</t>
    </r>
    <r>
      <rPr>
        <sz val="10"/>
        <rFont val="Arial"/>
        <family val="2"/>
      </rPr>
      <t>=1)) or (</t>
    </r>
    <r>
      <rPr>
        <i/>
        <sz val="10"/>
        <rFont val="Arial"/>
        <family val="2"/>
      </rPr>
      <t>p033850</t>
    </r>
    <r>
      <rPr>
        <sz val="10"/>
        <rFont val="Arial"/>
        <family val="2"/>
      </rPr>
      <t>=1 &amp; (</t>
    </r>
    <r>
      <rPr>
        <i/>
        <sz val="10"/>
        <rFont val="Arial"/>
        <family val="2"/>
      </rPr>
      <t>p033930</t>
    </r>
    <r>
      <rPr>
        <sz val="10"/>
        <rFont val="Arial"/>
        <family val="2"/>
      </rPr>
      <t xml:space="preserve">=1 or </t>
    </r>
    <r>
      <rPr>
        <i/>
        <sz val="10"/>
        <rFont val="Arial"/>
        <family val="2"/>
      </rPr>
      <t>p033920</t>
    </r>
    <r>
      <rPr>
        <sz val="10"/>
        <rFont val="Arial"/>
        <family val="2"/>
      </rPr>
      <t xml:space="preserve">=1 or </t>
    </r>
    <r>
      <rPr>
        <i/>
        <sz val="10"/>
        <rFont val="Arial"/>
        <family val="2"/>
      </rPr>
      <t>p033900</t>
    </r>
    <r>
      <rPr>
        <sz val="10"/>
        <rFont val="Arial"/>
        <family val="2"/>
      </rPr>
      <t>=1)) or (</t>
    </r>
    <r>
      <rPr>
        <i/>
        <sz val="10"/>
        <rFont val="Arial"/>
        <family val="2"/>
      </rPr>
      <t>p02385</t>
    </r>
    <r>
      <rPr>
        <sz val="10"/>
        <rFont val="Arial"/>
        <family val="2"/>
      </rPr>
      <t>=1 &amp; (</t>
    </r>
    <r>
      <rPr>
        <i/>
        <sz val="10"/>
        <rFont val="Arial"/>
        <family val="2"/>
      </rPr>
      <t>p02393</t>
    </r>
    <r>
      <rPr>
        <sz val="10"/>
        <rFont val="Arial"/>
        <family val="2"/>
      </rPr>
      <t xml:space="preserve">=1 or </t>
    </r>
    <r>
      <rPr>
        <i/>
        <sz val="10"/>
        <rFont val="Arial"/>
        <family val="2"/>
      </rPr>
      <t>p02392</t>
    </r>
    <r>
      <rPr>
        <sz val="10"/>
        <rFont val="Arial"/>
        <family val="2"/>
      </rPr>
      <t xml:space="preserve">=1 or </t>
    </r>
    <r>
      <rPr>
        <i/>
        <sz val="10"/>
        <rFont val="Arial"/>
        <family val="2"/>
      </rPr>
      <t>p02390</t>
    </r>
    <r>
      <rPr>
        <sz val="10"/>
        <rFont val="Arial"/>
        <family val="2"/>
      </rPr>
      <t>=1)) or (</t>
    </r>
    <r>
      <rPr>
        <i/>
        <sz val="10"/>
        <rFont val="Arial"/>
        <family val="2"/>
      </rPr>
      <t>p01344</t>
    </r>
    <r>
      <rPr>
        <sz val="10"/>
        <rFont val="Arial"/>
        <family val="2"/>
      </rPr>
      <t>=1 &amp; (</t>
    </r>
    <r>
      <rPr>
        <i/>
        <sz val="10"/>
        <rFont val="Arial"/>
        <family val="2"/>
      </rPr>
      <t>p01351</t>
    </r>
    <r>
      <rPr>
        <sz val="10"/>
        <rFont val="Arial"/>
        <family val="2"/>
      </rPr>
      <t xml:space="preserve">=1 or </t>
    </r>
    <r>
      <rPr>
        <i/>
        <sz val="10"/>
        <rFont val="Arial"/>
        <family val="2"/>
      </rPr>
      <t>p01351</t>
    </r>
    <r>
      <rPr>
        <sz val="10"/>
        <rFont val="Arial"/>
        <family val="2"/>
      </rPr>
      <t xml:space="preserve">=1 or </t>
    </r>
    <r>
      <rPr>
        <i/>
        <sz val="10"/>
        <rFont val="Arial"/>
        <family val="2"/>
      </rPr>
      <t>p01349</t>
    </r>
    <r>
      <rPr>
        <sz val="10"/>
        <rFont val="Arial"/>
        <family val="2"/>
      </rPr>
      <t>=1)),
PTOCC = 3 if (</t>
    </r>
    <r>
      <rPr>
        <i/>
        <sz val="10"/>
        <rFont val="Arial"/>
        <family val="2"/>
      </rPr>
      <t>p043850</t>
    </r>
    <r>
      <rPr>
        <sz val="10"/>
        <rFont val="Arial"/>
        <family val="2"/>
      </rPr>
      <t xml:space="preserve">=1 &amp; </t>
    </r>
    <r>
      <rPr>
        <i/>
        <sz val="10"/>
        <rFont val="Arial"/>
        <family val="2"/>
      </rPr>
      <t>p043890</t>
    </r>
    <r>
      <rPr>
        <sz val="10"/>
        <rFont val="Arial"/>
        <family val="2"/>
      </rPr>
      <t>=1) or (</t>
    </r>
    <r>
      <rPr>
        <i/>
        <sz val="10"/>
        <rFont val="Arial"/>
        <family val="2"/>
      </rPr>
      <t>p033850</t>
    </r>
    <r>
      <rPr>
        <sz val="10"/>
        <rFont val="Arial"/>
        <family val="2"/>
      </rPr>
      <t xml:space="preserve">=1 &amp; </t>
    </r>
    <r>
      <rPr>
        <i/>
        <sz val="10"/>
        <rFont val="Arial"/>
        <family val="2"/>
      </rPr>
      <t>p033890</t>
    </r>
    <r>
      <rPr>
        <sz val="10"/>
        <rFont val="Arial"/>
        <family val="2"/>
      </rPr>
      <t>=1) or (</t>
    </r>
    <r>
      <rPr>
        <i/>
        <sz val="10"/>
        <rFont val="Arial"/>
        <family val="2"/>
      </rPr>
      <t>p02385</t>
    </r>
    <r>
      <rPr>
        <sz val="10"/>
        <rFont val="Arial"/>
        <family val="2"/>
      </rPr>
      <t>=1 &amp; p02389=1) or (</t>
    </r>
    <r>
      <rPr>
        <i/>
        <sz val="10"/>
        <rFont val="Arial"/>
        <family val="2"/>
      </rPr>
      <t>p01344</t>
    </r>
    <r>
      <rPr>
        <sz val="10"/>
        <rFont val="Arial"/>
        <family val="2"/>
      </rPr>
      <t>=1 &amp; p01347=1),
PTOCC = 4 if (</t>
    </r>
    <r>
      <rPr>
        <i/>
        <sz val="10"/>
        <rFont val="Arial"/>
        <family val="2"/>
      </rPr>
      <t>p043850</t>
    </r>
    <r>
      <rPr>
        <sz val="10"/>
        <rFont val="Arial"/>
        <family val="2"/>
      </rPr>
      <t xml:space="preserve">=1 &amp; </t>
    </r>
    <r>
      <rPr>
        <i/>
        <sz val="10"/>
        <rFont val="Arial"/>
        <family val="2"/>
      </rPr>
      <t>p043880</t>
    </r>
    <r>
      <rPr>
        <sz val="10"/>
        <rFont val="Arial"/>
        <family val="2"/>
      </rPr>
      <t>=1) or (</t>
    </r>
    <r>
      <rPr>
        <i/>
        <sz val="10"/>
        <rFont val="Arial"/>
        <family val="2"/>
      </rPr>
      <t>p033850</t>
    </r>
    <r>
      <rPr>
        <sz val="10"/>
        <rFont val="Arial"/>
        <family val="2"/>
      </rPr>
      <t xml:space="preserve">=1 &amp; </t>
    </r>
    <r>
      <rPr>
        <i/>
        <sz val="10"/>
        <rFont val="Arial"/>
        <family val="2"/>
      </rPr>
      <t>p033880</t>
    </r>
    <r>
      <rPr>
        <sz val="10"/>
        <rFont val="Arial"/>
        <family val="2"/>
      </rPr>
      <t>=1) or (</t>
    </r>
    <r>
      <rPr>
        <i/>
        <sz val="10"/>
        <rFont val="Arial"/>
        <family val="2"/>
      </rPr>
      <t>p02385</t>
    </r>
    <r>
      <rPr>
        <sz val="10"/>
        <rFont val="Arial"/>
        <family val="2"/>
      </rPr>
      <t xml:space="preserve">=1 &amp; </t>
    </r>
    <r>
      <rPr>
        <i/>
        <sz val="10"/>
        <rFont val="Arial"/>
        <family val="2"/>
      </rPr>
      <t>p02388</t>
    </r>
    <r>
      <rPr>
        <sz val="10"/>
        <rFont val="Arial"/>
        <family val="2"/>
      </rPr>
      <t>=1) or (</t>
    </r>
    <r>
      <rPr>
        <i/>
        <sz val="10"/>
        <rFont val="Arial"/>
        <family val="2"/>
      </rPr>
      <t>p01344</t>
    </r>
    <r>
      <rPr>
        <sz val="10"/>
        <rFont val="Arial"/>
        <family val="2"/>
      </rPr>
      <t xml:space="preserve">=1 &amp; </t>
    </r>
    <r>
      <rPr>
        <i/>
        <sz val="10"/>
        <rFont val="Arial"/>
        <family val="2"/>
      </rPr>
      <t>p01348=1</t>
    </r>
    <r>
      <rPr>
        <sz val="10"/>
        <rFont val="Arial"/>
        <family val="2"/>
      </rPr>
      <t>),
PTOCC = 5 if (</t>
    </r>
    <r>
      <rPr>
        <i/>
        <sz val="10"/>
        <rFont val="Arial"/>
        <family val="2"/>
      </rPr>
      <t>p043850</t>
    </r>
    <r>
      <rPr>
        <sz val="10"/>
        <rFont val="Arial"/>
        <family val="2"/>
      </rPr>
      <t xml:space="preserve">=1 &amp; </t>
    </r>
    <r>
      <rPr>
        <i/>
        <sz val="10"/>
        <rFont val="Arial"/>
        <family val="2"/>
      </rPr>
      <t>p043870</t>
    </r>
    <r>
      <rPr>
        <sz val="10"/>
        <rFont val="Arial"/>
        <family val="2"/>
      </rPr>
      <t>=1) or (</t>
    </r>
    <r>
      <rPr>
        <i/>
        <sz val="10"/>
        <rFont val="Arial"/>
        <family val="2"/>
      </rPr>
      <t>p033850</t>
    </r>
    <r>
      <rPr>
        <sz val="10"/>
        <rFont val="Arial"/>
        <family val="2"/>
      </rPr>
      <t xml:space="preserve">=1 &amp; </t>
    </r>
    <r>
      <rPr>
        <i/>
        <sz val="10"/>
        <rFont val="Arial"/>
        <family val="2"/>
      </rPr>
      <t>p033870</t>
    </r>
    <r>
      <rPr>
        <sz val="10"/>
        <rFont val="Arial"/>
        <family val="2"/>
      </rPr>
      <t>=1) or (</t>
    </r>
    <r>
      <rPr>
        <i/>
        <sz val="10"/>
        <rFont val="Arial"/>
        <family val="2"/>
      </rPr>
      <t>p02385</t>
    </r>
    <r>
      <rPr>
        <sz val="10"/>
        <rFont val="Arial"/>
        <family val="2"/>
      </rPr>
      <t xml:space="preserve">=1 &amp; </t>
    </r>
    <r>
      <rPr>
        <i/>
        <sz val="10"/>
        <rFont val="Arial"/>
        <family val="2"/>
      </rPr>
      <t>p02387</t>
    </r>
    <r>
      <rPr>
        <sz val="10"/>
        <rFont val="Arial"/>
        <family val="2"/>
      </rPr>
      <t>=1) or (</t>
    </r>
    <r>
      <rPr>
        <i/>
        <sz val="10"/>
        <rFont val="Arial"/>
        <family val="2"/>
      </rPr>
      <t>p01344</t>
    </r>
    <r>
      <rPr>
        <sz val="10"/>
        <rFont val="Arial"/>
        <family val="2"/>
      </rPr>
      <t xml:space="preserve">=1 &amp; </t>
    </r>
    <r>
      <rPr>
        <i/>
        <sz val="10"/>
        <rFont val="Arial"/>
        <family val="2"/>
      </rPr>
      <t>p01346</t>
    </r>
    <r>
      <rPr>
        <sz val="10"/>
        <rFont val="Arial"/>
        <family val="2"/>
      </rPr>
      <t>=1),
PTOCC = 6 if (</t>
    </r>
    <r>
      <rPr>
        <i/>
        <sz val="10"/>
        <rFont val="Arial"/>
        <family val="2"/>
      </rPr>
      <t>p043850</t>
    </r>
    <r>
      <rPr>
        <sz val="10"/>
        <rFont val="Arial"/>
        <family val="2"/>
      </rPr>
      <t xml:space="preserve">=1 &amp; </t>
    </r>
    <r>
      <rPr>
        <i/>
        <sz val="10"/>
        <rFont val="Arial"/>
        <family val="2"/>
      </rPr>
      <t>p043860</t>
    </r>
    <r>
      <rPr>
        <sz val="10"/>
        <rFont val="Arial"/>
        <family val="2"/>
      </rPr>
      <t>=1) or (</t>
    </r>
    <r>
      <rPr>
        <i/>
        <sz val="10"/>
        <rFont val="Arial"/>
        <family val="2"/>
      </rPr>
      <t>p033850</t>
    </r>
    <r>
      <rPr>
        <sz val="10"/>
        <rFont val="Arial"/>
        <family val="2"/>
      </rPr>
      <t xml:space="preserve">=1 &amp; </t>
    </r>
    <r>
      <rPr>
        <i/>
        <sz val="10"/>
        <rFont val="Arial"/>
        <family val="2"/>
      </rPr>
      <t>p033860</t>
    </r>
    <r>
      <rPr>
        <sz val="10"/>
        <rFont val="Arial"/>
        <family val="2"/>
      </rPr>
      <t>=1) or (</t>
    </r>
    <r>
      <rPr>
        <i/>
        <sz val="10"/>
        <rFont val="Arial"/>
        <family val="2"/>
      </rPr>
      <t>p02385</t>
    </r>
    <r>
      <rPr>
        <sz val="10"/>
        <rFont val="Arial"/>
        <family val="2"/>
      </rPr>
      <t xml:space="preserve">=1 &amp; </t>
    </r>
    <r>
      <rPr>
        <i/>
        <sz val="10"/>
        <rFont val="Arial"/>
        <family val="2"/>
      </rPr>
      <t>p02386</t>
    </r>
    <r>
      <rPr>
        <sz val="10"/>
        <rFont val="Arial"/>
        <family val="2"/>
      </rPr>
      <t>=1) or (</t>
    </r>
    <r>
      <rPr>
        <i/>
        <sz val="10"/>
        <rFont val="Arial"/>
        <family val="2"/>
      </rPr>
      <t>p01344</t>
    </r>
    <r>
      <rPr>
        <sz val="10"/>
        <rFont val="Arial"/>
        <family val="2"/>
      </rPr>
      <t xml:space="preserve">=1 &amp; </t>
    </r>
    <r>
      <rPr>
        <i/>
        <sz val="10"/>
        <rFont val="Arial"/>
        <family val="2"/>
      </rPr>
      <t>p01345</t>
    </r>
    <r>
      <rPr>
        <sz val="10"/>
        <rFont val="Arial"/>
        <family val="2"/>
      </rPr>
      <t>=1),
PTOCC = 7 if (</t>
    </r>
    <r>
      <rPr>
        <i/>
        <sz val="10"/>
        <rFont val="Arial"/>
        <family val="2"/>
      </rPr>
      <t>p043850</t>
    </r>
    <r>
      <rPr>
        <sz val="10"/>
        <rFont val="Arial"/>
        <family val="2"/>
      </rPr>
      <t xml:space="preserve">=1 &amp; </t>
    </r>
    <r>
      <rPr>
        <i/>
        <sz val="10"/>
        <rFont val="Arial"/>
        <family val="2"/>
      </rPr>
      <t>p043910</t>
    </r>
    <r>
      <rPr>
        <sz val="10"/>
        <rFont val="Arial"/>
        <family val="2"/>
      </rPr>
      <t>=1) or (</t>
    </r>
    <r>
      <rPr>
        <i/>
        <sz val="10"/>
        <rFont val="Arial"/>
        <family val="2"/>
      </rPr>
      <t>p033850</t>
    </r>
    <r>
      <rPr>
        <sz val="10"/>
        <rFont val="Arial"/>
        <family val="2"/>
      </rPr>
      <t xml:space="preserve">=1 &amp; </t>
    </r>
    <r>
      <rPr>
        <i/>
        <sz val="10"/>
        <rFont val="Arial"/>
        <family val="2"/>
      </rPr>
      <t>p033910</t>
    </r>
    <r>
      <rPr>
        <sz val="10"/>
        <rFont val="Arial"/>
        <family val="2"/>
      </rPr>
      <t>=1) or (</t>
    </r>
    <r>
      <rPr>
        <i/>
        <sz val="10"/>
        <rFont val="Arial"/>
        <family val="2"/>
      </rPr>
      <t>p02385</t>
    </r>
    <r>
      <rPr>
        <sz val="10"/>
        <rFont val="Arial"/>
        <family val="2"/>
      </rPr>
      <t xml:space="preserve">=1 &amp; </t>
    </r>
    <r>
      <rPr>
        <i/>
        <sz val="10"/>
        <rFont val="Arial"/>
        <family val="2"/>
      </rPr>
      <t>p02391</t>
    </r>
    <r>
      <rPr>
        <sz val="10"/>
        <rFont val="Arial"/>
        <family val="2"/>
      </rPr>
      <t>=1) or (</t>
    </r>
    <r>
      <rPr>
        <i/>
        <sz val="10"/>
        <rFont val="Arial"/>
        <family val="2"/>
      </rPr>
      <t>p01344</t>
    </r>
    <r>
      <rPr>
        <sz val="10"/>
        <rFont val="Arial"/>
        <family val="2"/>
      </rPr>
      <t xml:space="preserve">=1 &amp; </t>
    </r>
    <r>
      <rPr>
        <i/>
        <sz val="10"/>
        <rFont val="Arial"/>
        <family val="2"/>
      </rPr>
      <t>p01350</t>
    </r>
    <r>
      <rPr>
        <sz val="10"/>
        <rFont val="Arial"/>
        <family val="2"/>
      </rPr>
      <t xml:space="preserve">=1),
where </t>
    </r>
    <r>
      <rPr>
        <i/>
        <sz val="10"/>
        <rFont val="Arial"/>
        <family val="2"/>
      </rPr>
      <t>p01344/p02385/p033850/p043850</t>
    </r>
    <r>
      <rPr>
        <sz val="10"/>
        <rFont val="Arial"/>
        <family val="2"/>
      </rPr>
      <t xml:space="preserve"> = any completed vocational training? (Wave 1/2/3/4) [1: yes, 2: no],
</t>
    </r>
    <r>
      <rPr>
        <i/>
        <sz val="10"/>
        <rFont val="Arial"/>
        <family val="2"/>
      </rPr>
      <t>p01345/p02386/p033860/p043860</t>
    </r>
    <r>
      <rPr>
        <sz val="10"/>
        <rFont val="Arial"/>
        <family val="2"/>
      </rPr>
      <t xml:space="preserve"> = completed third level vocational training? (Wave 1/2/3/4) [1: yes],
</t>
    </r>
    <r>
      <rPr>
        <i/>
        <sz val="10"/>
        <rFont val="Arial"/>
        <family val="2"/>
      </rPr>
      <t>p01346/p02387/p033870/p043870</t>
    </r>
    <r>
      <rPr>
        <sz val="10"/>
        <rFont val="Arial"/>
        <family val="2"/>
      </rPr>
      <t xml:space="preserve"> = completed vocational training &gt; 1 year? (Wave 1/2/3/4) [1: yes],
</t>
    </r>
    <r>
      <rPr>
        <i/>
        <sz val="10"/>
        <rFont val="Arial"/>
        <family val="2"/>
      </rPr>
      <t>p01348/p02388/p033880/p043880</t>
    </r>
    <r>
      <rPr>
        <sz val="10"/>
        <rFont val="Arial"/>
        <family val="2"/>
      </rPr>
      <t xml:space="preserve"> = completed vocational apprenticeship &gt; 1 year? (Wave 1/2/3/4) [1: yes],
</t>
    </r>
    <r>
      <rPr>
        <i/>
        <sz val="10"/>
        <rFont val="Arial"/>
        <family val="2"/>
      </rPr>
      <t>p01347/p02389/p033890/p043890</t>
    </r>
    <r>
      <rPr>
        <sz val="10"/>
        <rFont val="Arial"/>
        <family val="2"/>
      </rPr>
      <t xml:space="preserve"> = completed vocational training at work &gt; 1 year? (Wave 1/2/3/4) [1: yes],
</t>
    </r>
    <r>
      <rPr>
        <i/>
        <sz val="10"/>
        <rFont val="Arial"/>
        <family val="2"/>
      </rPr>
      <t>p01349/p02390/p033900/p043900</t>
    </r>
    <r>
      <rPr>
        <sz val="10"/>
        <rFont val="Arial"/>
        <family val="2"/>
      </rPr>
      <t xml:space="preserve"> = other vocational training &lt; 1 year? (Wave 1/2/3/4) [1: yes],
</t>
    </r>
    <r>
      <rPr>
        <i/>
        <sz val="10"/>
        <rFont val="Arial"/>
        <family val="2"/>
      </rPr>
      <t>p01350/p02391/p033910/p043910</t>
    </r>
    <r>
      <rPr>
        <sz val="10"/>
        <rFont val="Arial"/>
        <family val="2"/>
      </rPr>
      <t xml:space="preserve"> = other vocational training? (Wave 1/2/3/4) [1: yes],
</t>
    </r>
    <r>
      <rPr>
        <i/>
        <sz val="10"/>
        <rFont val="Arial"/>
        <family val="2"/>
      </rPr>
      <t xml:space="preserve">p01351/p02392/p033920/p043920 </t>
    </r>
    <r>
      <rPr>
        <sz val="10"/>
        <rFont val="Arial"/>
        <family val="2"/>
      </rPr>
      <t xml:space="preserve">= other vocational apprenticeship &lt; 1 year? (Wave 1/2/3/4) [1: yes],
</t>
    </r>
    <r>
      <rPr>
        <i/>
        <sz val="10"/>
        <rFont val="Arial"/>
        <family val="2"/>
      </rPr>
      <t>p01352/p02393/p033930</t>
    </r>
    <r>
      <rPr>
        <sz val="10"/>
        <rFont val="Arial"/>
        <family val="2"/>
      </rPr>
      <t>/</t>
    </r>
    <r>
      <rPr>
        <i/>
        <sz val="10"/>
        <rFont val="Arial"/>
        <family val="2"/>
      </rPr>
      <t>p043930</t>
    </r>
    <r>
      <rPr>
        <sz val="10"/>
        <rFont val="Arial"/>
        <family val="2"/>
      </rPr>
      <t xml:space="preserve"> = other vocational shool &lt; 1 year? (Wave 1/2/3/4) [1: yes].</t>
    </r>
  </si>
  <si>
    <r>
      <t xml:space="preserve">PLFS = </t>
    </r>
    <r>
      <rPr>
        <i/>
        <sz val="10"/>
        <rFont val="Arial"/>
        <family val="2"/>
      </rPr>
      <t xml:space="preserve">p040030 </t>
    </r>
    <r>
      <rPr>
        <sz val="10"/>
        <rFont val="Arial"/>
        <family val="2"/>
      </rPr>
      <t xml:space="preserve">(recoded) if </t>
    </r>
    <r>
      <rPr>
        <i/>
        <sz val="10"/>
        <rFont val="Arial"/>
        <family val="2"/>
      </rPr>
      <t>p040030</t>
    </r>
    <r>
      <rPr>
        <sz val="10"/>
        <rFont val="Arial"/>
        <family val="2"/>
      </rPr>
      <t xml:space="preserve">&gt;0,
else PLFS = </t>
    </r>
    <r>
      <rPr>
        <i/>
        <sz val="10"/>
        <rFont val="Arial"/>
        <family val="2"/>
      </rPr>
      <t>p04089</t>
    </r>
    <r>
      <rPr>
        <sz val="10"/>
        <rFont val="Arial"/>
        <family val="2"/>
      </rPr>
      <t xml:space="preserve"> (recoded) if </t>
    </r>
    <r>
      <rPr>
        <i/>
        <sz val="10"/>
        <rFont val="Arial"/>
        <family val="2"/>
      </rPr>
      <t>p040890</t>
    </r>
    <r>
      <rPr>
        <sz val="10"/>
        <rFont val="Arial"/>
        <family val="2"/>
      </rPr>
      <t xml:space="preserve">&gt;0,
else PLFS = </t>
    </r>
    <r>
      <rPr>
        <i/>
        <sz val="10"/>
        <rFont val="Arial"/>
        <family val="2"/>
      </rPr>
      <t xml:space="preserve">p04084 </t>
    </r>
    <r>
      <rPr>
        <sz val="10"/>
        <rFont val="Arial"/>
        <family val="2"/>
      </rPr>
      <t xml:space="preserve">(recoded) if </t>
    </r>
    <r>
      <rPr>
        <i/>
        <sz val="10"/>
        <rFont val="Arial"/>
        <family val="2"/>
      </rPr>
      <t>p040840</t>
    </r>
    <r>
      <rPr>
        <sz val="10"/>
        <rFont val="Arial"/>
        <family val="2"/>
      </rPr>
      <t xml:space="preserve">&gt;0,
where </t>
    </r>
    <r>
      <rPr>
        <i/>
        <sz val="10"/>
        <rFont val="Arial"/>
        <family val="2"/>
      </rPr>
      <t>p040030</t>
    </r>
    <r>
      <rPr>
        <sz val="10"/>
        <rFont val="Arial"/>
        <family val="2"/>
      </rPr>
      <t xml:space="preserve"> = main activity when working 15+ hours (self-defined),
</t>
    </r>
    <r>
      <rPr>
        <i/>
        <sz val="10"/>
        <rFont val="Arial"/>
        <family val="2"/>
      </rPr>
      <t>p040890</t>
    </r>
    <r>
      <rPr>
        <sz val="10"/>
        <rFont val="Arial"/>
        <family val="2"/>
      </rPr>
      <t xml:space="preserve"> = main activity when working last week,
</t>
    </r>
    <r>
      <rPr>
        <i/>
        <sz val="10"/>
        <rFont val="Arial"/>
        <family val="2"/>
      </rPr>
      <t>p040840</t>
    </r>
    <r>
      <rPr>
        <sz val="10"/>
        <rFont val="Arial"/>
        <family val="2"/>
      </rPr>
      <t xml:space="preserve"> = main activity when working less than 15 hours (self-defined).</t>
    </r>
  </si>
  <si>
    <r>
      <t xml:space="preserve">PACTIV = </t>
    </r>
    <r>
      <rPr>
        <i/>
        <sz val="10"/>
        <rFont val="Arial"/>
        <family val="2"/>
      </rPr>
      <t xml:space="preserve">p040540 </t>
    </r>
    <r>
      <rPr>
        <sz val="10"/>
        <rFont val="Arial"/>
        <family val="2"/>
      </rPr>
      <t xml:space="preserve">if </t>
    </r>
    <r>
      <rPr>
        <i/>
        <sz val="10"/>
        <rFont val="Arial"/>
        <family val="2"/>
      </rPr>
      <t>p040540</t>
    </r>
    <r>
      <rPr>
        <sz val="10"/>
        <rFont val="Arial"/>
        <family val="2"/>
      </rPr>
      <t xml:space="preserve">&gt;0, 
else PACTIV = 3 if </t>
    </r>
    <r>
      <rPr>
        <i/>
        <sz val="10"/>
        <rFont val="Arial"/>
        <family val="2"/>
      </rPr>
      <t>p040530</t>
    </r>
    <r>
      <rPr>
        <sz val="10"/>
        <rFont val="Arial"/>
        <family val="2"/>
      </rPr>
      <t xml:space="preserve">=2,
where </t>
    </r>
    <r>
      <rPr>
        <i/>
        <sz val="10"/>
        <rFont val="Arial"/>
        <family val="2"/>
      </rPr>
      <t>p040530</t>
    </r>
    <r>
      <rPr>
        <sz val="10"/>
        <rFont val="Arial"/>
        <family val="2"/>
      </rPr>
      <t xml:space="preserve"> = do you supervise or coordinate the work of others?,
</t>
    </r>
    <r>
      <rPr>
        <i/>
        <sz val="10"/>
        <rFont val="Arial"/>
        <family val="2"/>
      </rPr>
      <t>p040540</t>
    </r>
    <r>
      <rPr>
        <sz val="10"/>
        <rFont val="Arial"/>
        <family val="2"/>
      </rPr>
      <t xml:space="preserve"> = do you have a say on their pay/promotion?</t>
    </r>
  </si>
  <si>
    <t>Original values given in 3-digit accuracy ISCO88.
Wave 4 information was used for first time interviewed and persons who changed their main job since last interviewed, while information forwarded from Waves 3, 2 or 1 was used for persons who did not change job since previous interview (in Wave 3, 2 or 1).</t>
  </si>
  <si>
    <t>Original values given in 2-digit accuracy NACE/ISIC (category 970 has been recoded into 990 to comply with the standard classification).
Wave 4 information was used for first time interviewed and persons who changed their main job since last interviewed, while information forwarded from Waves 3, 2 or 1 was used for persons who did not change job since previous interview (in Wave 3, 2 or 1).</t>
  </si>
  <si>
    <t>Only available for main job.
Wave 4 information was used for first time interviewed and persons who changed their main job since last interviewed, while information forwarded from Waves 3, 2 or 1 was used for persons who did not change job since previous interview (in Wave 3, 2 or 1).</t>
  </si>
  <si>
    <r>
      <t xml:space="preserve">PIND = </t>
    </r>
    <r>
      <rPr>
        <i/>
        <sz val="10"/>
        <rFont val="Arial"/>
        <family val="2"/>
      </rPr>
      <t>p040260</t>
    </r>
    <r>
      <rPr>
        <sz val="10"/>
        <rFont val="Arial"/>
        <family val="2"/>
      </rPr>
      <t>*10 if 0&lt;</t>
    </r>
    <r>
      <rPr>
        <i/>
        <sz val="10"/>
        <rFont val="Arial"/>
        <family val="2"/>
      </rPr>
      <t>p040260</t>
    </r>
    <r>
      <rPr>
        <sz val="10"/>
        <rFont val="Arial"/>
        <family val="2"/>
      </rPr>
      <t xml:space="preserve">&lt;=97,
else PIND = </t>
    </r>
    <r>
      <rPr>
        <i/>
        <sz val="10"/>
        <rFont val="Arial"/>
        <family val="2"/>
      </rPr>
      <t>p040910</t>
    </r>
    <r>
      <rPr>
        <sz val="10"/>
        <rFont val="Arial"/>
        <family val="2"/>
      </rPr>
      <t>*10 if 0&lt;</t>
    </r>
    <r>
      <rPr>
        <i/>
        <sz val="10"/>
        <rFont val="Arial"/>
        <family val="2"/>
      </rPr>
      <t>p040910</t>
    </r>
    <r>
      <rPr>
        <sz val="10"/>
        <rFont val="Arial"/>
        <family val="2"/>
      </rPr>
      <t xml:space="preserve">&lt;=97,
else PIND = </t>
    </r>
    <r>
      <rPr>
        <i/>
        <sz val="10"/>
        <rFont val="Arial"/>
        <family val="2"/>
      </rPr>
      <t>p030260</t>
    </r>
    <r>
      <rPr>
        <sz val="10"/>
        <rFont val="Arial"/>
        <family val="2"/>
      </rPr>
      <t xml:space="preserve">*10 if </t>
    </r>
    <r>
      <rPr>
        <i/>
        <sz val="10"/>
        <rFont val="Arial"/>
        <family val="2"/>
      </rPr>
      <t>p040050</t>
    </r>
    <r>
      <rPr>
        <sz val="10"/>
        <rFont val="Arial"/>
        <family val="2"/>
      </rPr>
      <t>=3 &amp; 0&lt;</t>
    </r>
    <r>
      <rPr>
        <i/>
        <sz val="10"/>
        <rFont val="Arial"/>
        <family val="2"/>
      </rPr>
      <t>p030260</t>
    </r>
    <r>
      <rPr>
        <sz val="10"/>
        <rFont val="Arial"/>
        <family val="2"/>
      </rPr>
      <t xml:space="preserve">&lt;=97,
else PIND = </t>
    </r>
    <r>
      <rPr>
        <i/>
        <sz val="10"/>
        <rFont val="Arial"/>
        <family val="2"/>
      </rPr>
      <t>p02026</t>
    </r>
    <r>
      <rPr>
        <sz val="10"/>
        <rFont val="Arial"/>
        <family val="2"/>
      </rPr>
      <t xml:space="preserve">*10 if </t>
    </r>
    <r>
      <rPr>
        <i/>
        <sz val="10"/>
        <rFont val="Arial"/>
        <family val="2"/>
      </rPr>
      <t>p040050</t>
    </r>
    <r>
      <rPr>
        <sz val="10"/>
        <rFont val="Arial"/>
        <family val="2"/>
      </rPr>
      <t>=3 &amp; 0&lt;</t>
    </r>
    <r>
      <rPr>
        <i/>
        <sz val="10"/>
        <rFont val="Arial"/>
        <family val="2"/>
      </rPr>
      <t>p02026</t>
    </r>
    <r>
      <rPr>
        <sz val="10"/>
        <rFont val="Arial"/>
        <family val="2"/>
      </rPr>
      <t xml:space="preserve">&lt;=97,
else PIND = </t>
    </r>
    <r>
      <rPr>
        <i/>
        <sz val="10"/>
        <rFont val="Arial"/>
        <family val="2"/>
      </rPr>
      <t>p01021</t>
    </r>
    <r>
      <rPr>
        <sz val="10"/>
        <rFont val="Arial"/>
        <family val="2"/>
      </rPr>
      <t xml:space="preserve">*10 if </t>
    </r>
    <r>
      <rPr>
        <i/>
        <sz val="10"/>
        <rFont val="Arial"/>
        <family val="2"/>
      </rPr>
      <t>p040050</t>
    </r>
    <r>
      <rPr>
        <sz val="10"/>
        <rFont val="Arial"/>
        <family val="2"/>
      </rPr>
      <t>=3 &amp; 0&lt;</t>
    </r>
    <r>
      <rPr>
        <i/>
        <sz val="10"/>
        <rFont val="Arial"/>
        <family val="2"/>
      </rPr>
      <t>p01021</t>
    </r>
    <r>
      <rPr>
        <sz val="10"/>
        <rFont val="Arial"/>
        <family val="2"/>
      </rPr>
      <t>&lt;=97,
where</t>
    </r>
    <r>
      <rPr>
        <i/>
        <sz val="10"/>
        <rFont val="Arial"/>
        <family val="2"/>
      </rPr>
      <t xml:space="preserve"> p040050</t>
    </r>
    <r>
      <rPr>
        <sz val="10"/>
        <rFont val="Arial"/>
        <family val="2"/>
      </rPr>
      <t xml:space="preserve"> = when did you begin work at present employer? [3: 1995 or earlier],
</t>
    </r>
    <r>
      <rPr>
        <i/>
        <sz val="10"/>
        <rFont val="Arial"/>
        <family val="2"/>
      </rPr>
      <t>p01021/p02026/p030260/p040260</t>
    </r>
    <r>
      <rPr>
        <sz val="10"/>
        <rFont val="Arial"/>
        <family val="2"/>
      </rPr>
      <t xml:space="preserve"> = what type of industry do you work in? (Wave 1/2/3/4),
</t>
    </r>
    <r>
      <rPr>
        <i/>
        <sz val="10"/>
        <rFont val="Arial"/>
        <family val="2"/>
      </rPr>
      <t>p040910</t>
    </r>
    <r>
      <rPr>
        <sz val="10"/>
        <rFont val="Arial"/>
        <family val="2"/>
      </rPr>
      <t xml:space="preserve"> = what type of industry do you work in? (even if only 1 hour).</t>
    </r>
  </si>
  <si>
    <r>
      <t xml:space="preserve">POCC = </t>
    </r>
    <r>
      <rPr>
        <i/>
        <sz val="10"/>
        <rFont val="Arial"/>
        <family val="2"/>
      </rPr>
      <t>p040200</t>
    </r>
    <r>
      <rPr>
        <sz val="10"/>
        <rFont val="Arial"/>
        <family val="2"/>
      </rPr>
      <t>*100 if 0&lt;</t>
    </r>
    <r>
      <rPr>
        <i/>
        <sz val="10"/>
        <rFont val="Arial"/>
        <family val="2"/>
      </rPr>
      <t>p040200</t>
    </r>
    <r>
      <rPr>
        <sz val="10"/>
        <rFont val="Arial"/>
        <family val="2"/>
      </rPr>
      <t xml:space="preserve">&lt;=96,
else POCC = </t>
    </r>
    <r>
      <rPr>
        <i/>
        <sz val="10"/>
        <rFont val="Arial"/>
        <family val="2"/>
      </rPr>
      <t>p040900</t>
    </r>
    <r>
      <rPr>
        <sz val="10"/>
        <rFont val="Arial"/>
        <family val="2"/>
      </rPr>
      <t>*100 if 0&lt;</t>
    </r>
    <r>
      <rPr>
        <i/>
        <sz val="10"/>
        <rFont val="Arial"/>
        <family val="2"/>
      </rPr>
      <t>p040900</t>
    </r>
    <r>
      <rPr>
        <sz val="10"/>
        <rFont val="Arial"/>
        <family val="2"/>
      </rPr>
      <t xml:space="preserve">&lt;=96,
else POCC = </t>
    </r>
    <r>
      <rPr>
        <i/>
        <sz val="10"/>
        <rFont val="Arial"/>
        <family val="2"/>
      </rPr>
      <t>p030200</t>
    </r>
    <r>
      <rPr>
        <sz val="10"/>
        <rFont val="Arial"/>
        <family val="2"/>
      </rPr>
      <t xml:space="preserve">*100 if </t>
    </r>
    <r>
      <rPr>
        <i/>
        <sz val="10"/>
        <rFont val="Arial"/>
        <family val="2"/>
      </rPr>
      <t>p040050</t>
    </r>
    <r>
      <rPr>
        <sz val="10"/>
        <rFont val="Arial"/>
        <family val="2"/>
      </rPr>
      <t>=3 &amp; 0&lt;</t>
    </r>
    <r>
      <rPr>
        <i/>
        <sz val="10"/>
        <rFont val="Arial"/>
        <family val="2"/>
      </rPr>
      <t>p030200</t>
    </r>
    <r>
      <rPr>
        <sz val="10"/>
        <rFont val="Arial"/>
        <family val="2"/>
      </rPr>
      <t xml:space="preserve">&lt;=96,
else POCC = </t>
    </r>
    <r>
      <rPr>
        <i/>
        <sz val="10"/>
        <rFont val="Arial"/>
        <family val="2"/>
      </rPr>
      <t>p02020</t>
    </r>
    <r>
      <rPr>
        <sz val="10"/>
        <rFont val="Arial"/>
        <family val="2"/>
      </rPr>
      <t xml:space="preserve">*100 if </t>
    </r>
    <r>
      <rPr>
        <i/>
        <sz val="10"/>
        <rFont val="Arial"/>
        <family val="2"/>
      </rPr>
      <t>p040050</t>
    </r>
    <r>
      <rPr>
        <sz val="10"/>
        <rFont val="Arial"/>
        <family val="2"/>
      </rPr>
      <t>=3 &amp; 0&lt;</t>
    </r>
    <r>
      <rPr>
        <i/>
        <sz val="10"/>
        <rFont val="Arial"/>
        <family val="2"/>
      </rPr>
      <t>p02020</t>
    </r>
    <r>
      <rPr>
        <sz val="10"/>
        <rFont val="Arial"/>
        <family val="2"/>
      </rPr>
      <t xml:space="preserve">&lt;=96,
else POCC = </t>
    </r>
    <r>
      <rPr>
        <i/>
        <sz val="10"/>
        <rFont val="Arial"/>
        <family val="2"/>
      </rPr>
      <t>p01017</t>
    </r>
    <r>
      <rPr>
        <sz val="10"/>
        <rFont val="Arial"/>
        <family val="2"/>
      </rPr>
      <t xml:space="preserve">*100 if </t>
    </r>
    <r>
      <rPr>
        <i/>
        <sz val="10"/>
        <rFont val="Arial"/>
        <family val="2"/>
      </rPr>
      <t>p040050</t>
    </r>
    <r>
      <rPr>
        <sz val="10"/>
        <rFont val="Arial"/>
        <family val="2"/>
      </rPr>
      <t>=3 &amp; 0&lt;</t>
    </r>
    <r>
      <rPr>
        <i/>
        <sz val="10"/>
        <rFont val="Arial"/>
        <family val="2"/>
      </rPr>
      <t>p01017</t>
    </r>
    <r>
      <rPr>
        <sz val="10"/>
        <rFont val="Arial"/>
        <family val="2"/>
      </rPr>
      <t>&lt;=96,
where</t>
    </r>
    <r>
      <rPr>
        <i/>
        <sz val="10"/>
        <rFont val="Arial"/>
        <family val="2"/>
      </rPr>
      <t xml:space="preserve"> p040050</t>
    </r>
    <r>
      <rPr>
        <sz val="10"/>
        <rFont val="Arial"/>
        <family val="2"/>
      </rPr>
      <t xml:space="preserve"> = when did you begin work at present employer? [3: 1995 or earlier],
</t>
    </r>
    <r>
      <rPr>
        <i/>
        <sz val="10"/>
        <rFont val="Arial"/>
        <family val="2"/>
      </rPr>
      <t>p01017/p02020/p030200/p040200</t>
    </r>
    <r>
      <rPr>
        <sz val="10"/>
        <rFont val="Arial"/>
        <family val="2"/>
      </rPr>
      <t xml:space="preserve"> = what is your present occupation? (Wave 1/2/3/4),
</t>
    </r>
    <r>
      <rPr>
        <i/>
        <sz val="10"/>
        <rFont val="Arial"/>
        <family val="2"/>
      </rPr>
      <t>p040900</t>
    </r>
    <r>
      <rPr>
        <sz val="10"/>
        <rFont val="Arial"/>
        <family val="2"/>
      </rPr>
      <t xml:space="preserve"> = what is your present occupation? (even if only 1 hour).</t>
    </r>
  </si>
  <si>
    <r>
      <t xml:space="preserve">PTYPEWK = </t>
    </r>
    <r>
      <rPr>
        <i/>
        <sz val="10"/>
        <rFont val="Arial"/>
        <family val="2"/>
      </rPr>
      <t xml:space="preserve">p040280 </t>
    </r>
    <r>
      <rPr>
        <sz val="10"/>
        <rFont val="Arial"/>
        <family val="2"/>
      </rPr>
      <t xml:space="preserve">if </t>
    </r>
    <r>
      <rPr>
        <i/>
        <sz val="10"/>
        <rFont val="Arial"/>
        <family val="2"/>
      </rPr>
      <t>p040280</t>
    </r>
    <r>
      <rPr>
        <sz val="10"/>
        <rFont val="Arial"/>
        <family val="2"/>
      </rPr>
      <t xml:space="preserve">=1 or 2,
else PTYPEWK = </t>
    </r>
    <r>
      <rPr>
        <i/>
        <sz val="10"/>
        <rFont val="Arial"/>
        <family val="2"/>
      </rPr>
      <t>p03028</t>
    </r>
    <r>
      <rPr>
        <sz val="10"/>
        <rFont val="Arial"/>
        <family val="2"/>
      </rPr>
      <t xml:space="preserve"> if </t>
    </r>
    <r>
      <rPr>
        <i/>
        <sz val="10"/>
        <rFont val="Arial"/>
        <family val="2"/>
      </rPr>
      <t>p040050</t>
    </r>
    <r>
      <rPr>
        <sz val="10"/>
        <rFont val="Arial"/>
        <family val="2"/>
      </rPr>
      <t xml:space="preserve">=3 &amp; </t>
    </r>
    <r>
      <rPr>
        <i/>
        <sz val="10"/>
        <rFont val="Arial"/>
        <family val="2"/>
      </rPr>
      <t>p03028</t>
    </r>
    <r>
      <rPr>
        <sz val="10"/>
        <rFont val="Arial"/>
        <family val="2"/>
      </rPr>
      <t xml:space="preserve">&gt;0,
else PTYPEWK = </t>
    </r>
    <r>
      <rPr>
        <i/>
        <sz val="10"/>
        <rFont val="Arial"/>
        <family val="2"/>
      </rPr>
      <t>p02028</t>
    </r>
    <r>
      <rPr>
        <sz val="10"/>
        <rFont val="Arial"/>
        <family val="2"/>
      </rPr>
      <t xml:space="preserve"> if </t>
    </r>
    <r>
      <rPr>
        <i/>
        <sz val="10"/>
        <rFont val="Arial"/>
        <family val="2"/>
      </rPr>
      <t>p040050</t>
    </r>
    <r>
      <rPr>
        <sz val="10"/>
        <rFont val="Arial"/>
        <family val="2"/>
      </rPr>
      <t xml:space="preserve">=3 &amp; </t>
    </r>
    <r>
      <rPr>
        <i/>
        <sz val="10"/>
        <rFont val="Arial"/>
        <family val="2"/>
      </rPr>
      <t>p02028</t>
    </r>
    <r>
      <rPr>
        <sz val="10"/>
        <rFont val="Arial"/>
        <family val="2"/>
      </rPr>
      <t xml:space="preserve">&gt;0,
else PTYPEWK = </t>
    </r>
    <r>
      <rPr>
        <i/>
        <sz val="10"/>
        <rFont val="Arial"/>
        <family val="2"/>
      </rPr>
      <t>p01026</t>
    </r>
    <r>
      <rPr>
        <sz val="10"/>
        <rFont val="Arial"/>
        <family val="2"/>
      </rPr>
      <t xml:space="preserve"> if </t>
    </r>
    <r>
      <rPr>
        <i/>
        <sz val="10"/>
        <rFont val="Arial"/>
        <family val="2"/>
      </rPr>
      <t>p040050</t>
    </r>
    <r>
      <rPr>
        <sz val="10"/>
        <rFont val="Arial"/>
        <family val="2"/>
      </rPr>
      <t xml:space="preserve">=3 &amp; </t>
    </r>
    <r>
      <rPr>
        <i/>
        <sz val="10"/>
        <rFont val="Arial"/>
        <family val="2"/>
      </rPr>
      <t>p01026</t>
    </r>
    <r>
      <rPr>
        <sz val="10"/>
        <rFont val="Arial"/>
        <family val="2"/>
      </rPr>
      <t>&gt;0,
where</t>
    </r>
    <r>
      <rPr>
        <i/>
        <sz val="10"/>
        <rFont val="Arial"/>
        <family val="2"/>
      </rPr>
      <t xml:space="preserve"> p040050</t>
    </r>
    <r>
      <rPr>
        <sz val="10"/>
        <rFont val="Arial"/>
        <family val="2"/>
      </rPr>
      <t xml:space="preserve"> = when did you begin work at present employer? [3: 1995 or earlier],
</t>
    </r>
    <r>
      <rPr>
        <i/>
        <sz val="10"/>
        <rFont val="Arial"/>
        <family val="2"/>
      </rPr>
      <t>p01026/p02028/p030280/p040280</t>
    </r>
    <r>
      <rPr>
        <sz val="10"/>
        <rFont val="Arial"/>
        <family val="2"/>
      </rPr>
      <t xml:space="preserve"> = do you work in private or public sector? (Wave 1/2/3/4).</t>
    </r>
  </si>
  <si>
    <r>
      <t xml:space="preserve">PHOURS = </t>
    </r>
    <r>
      <rPr>
        <i/>
        <sz val="10"/>
        <rFont val="Arial"/>
        <family val="2"/>
      </rPr>
      <t>p040620 + p040350 + p040750 + p040930</t>
    </r>
    <r>
      <rPr>
        <sz val="10"/>
        <rFont val="Arial"/>
        <family val="2"/>
      </rPr>
      <t xml:space="preserve">,
where </t>
    </r>
    <r>
      <rPr>
        <i/>
        <sz val="10"/>
        <rFont val="Arial"/>
        <family val="2"/>
      </rPr>
      <t>p040620</t>
    </r>
    <r>
      <rPr>
        <sz val="10"/>
        <rFont val="Arial"/>
        <family val="2"/>
      </rPr>
      <t xml:space="preserve"> = how many hours per week in main job, incl. overtime?,
</t>
    </r>
    <r>
      <rPr>
        <i/>
        <sz val="10"/>
        <rFont val="Arial"/>
        <family val="2"/>
      </rPr>
      <t>p040350</t>
    </r>
    <r>
      <rPr>
        <sz val="10"/>
        <rFont val="Arial"/>
        <family val="2"/>
      </rPr>
      <t xml:space="preserve"> = how many hours per week in main job (asked to self-employed and unaid workers),
</t>
    </r>
    <r>
      <rPr>
        <i/>
        <sz val="10"/>
        <rFont val="Arial"/>
        <family val="2"/>
      </rPr>
      <t>p040750</t>
    </r>
    <r>
      <rPr>
        <sz val="10"/>
        <rFont val="Arial"/>
        <family val="2"/>
      </rPr>
      <t xml:space="preserve"> = how many hours per week in additional job?,
</t>
    </r>
    <r>
      <rPr>
        <i/>
        <sz val="10"/>
        <rFont val="Arial"/>
        <family val="2"/>
      </rPr>
      <t>p040930</t>
    </r>
    <r>
      <rPr>
        <sz val="10"/>
        <rFont val="Arial"/>
        <family val="2"/>
      </rPr>
      <t xml:space="preserve"> = how many hours per week in occasional job (if regular)?</t>
    </r>
  </si>
  <si>
    <t>The monthly calendar of activities was used for those individuals who did change the main activity status during 1996.</t>
  </si>
  <si>
    <t>See comment for PGWAGE.</t>
  </si>
  <si>
    <t>V22SR</t>
  </si>
  <si>
    <t>Number of children under age 18</t>
  </si>
  <si>
    <t>D28</t>
  </si>
  <si>
    <t>Age of the youngest child</t>
  </si>
  <si>
    <t>NUM6574</t>
  </si>
  <si>
    <t>Number of persons aged 65 to 74</t>
  </si>
  <si>
    <t>NUMGE75</t>
  </si>
  <si>
    <t>Number of persons aged 75 or more</t>
  </si>
  <si>
    <t>ACTIVHD</t>
  </si>
  <si>
    <t>Activity status of head</t>
  </si>
  <si>
    <t>No missing values.</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</si>
  <si>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</si>
  <si>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</si>
  <si>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</si>
  <si>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</si>
  <si>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</si>
  <si>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</si>
  <si>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</si>
  <si>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</si>
  <si>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</si>
  <si>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</si>
  <si>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</si>
  <si>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</si>
  <si>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</si>
  <si>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</si>
  <si>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</si>
  <si>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</si>
  <si>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</si>
  <si>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</si>
  <si>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</si>
  <si>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</si>
  <si>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</si>
  <si>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</si>
  <si>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</si>
  <si>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</si>
  <si>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</si>
  <si>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</si>
  <si>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</si>
  <si>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</si>
  <si>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If main activity is stated as self-employed, but an additional wage is declared, this will results in a low hourly wage rate.</t>
  </si>
  <si>
    <t>Variable introduced in Wave V.</t>
  </si>
  <si>
    <t>Including Pre-retirement Allowance (means-tested).</t>
  </si>
  <si>
    <t>Including Orphan Contributory Pension and Orphan's Non-Contributory Pension (means-tested).</t>
  </si>
  <si>
    <t>D12 = PTOCC if PPNUM=1.</t>
  </si>
  <si>
    <t>D13 = PTOCC if PPNUM = 2.</t>
  </si>
  <si>
    <t>No missing values.
Not applicable (no children) = sysmis.</t>
  </si>
  <si>
    <t>ACTIVHD = PACTIV if PPNUM=1.</t>
  </si>
  <si>
    <t>ACTIVSP = PACTIV if PPNUM=2.</t>
  </si>
  <si>
    <t>Missing values (unknown) and not applicable (still in education) = 9.</t>
  </si>
  <si>
    <t>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t>
  </si>
  <si>
    <t xml:space="preserve">Children born after 1978 (i.e. who were under 16 on 31/12/94) are not eligible for interview. </t>
  </si>
  <si>
    <t>Missing values (unknown) = 9999.
Not applicable (not eiligible and not asked) = sysmis.</t>
  </si>
  <si>
    <t>Missing values (unknown) = 9.
Not applicable (not eligible) = sysmis.</t>
  </si>
  <si>
    <t>Missing values (unknown) = 9999.
Not applicable (not eligible) = sysmis.</t>
  </si>
  <si>
    <t>Missing values (unknown) and not applicable (still in education) = 9.
Not applicable (not eligible) = sysmis.</t>
  </si>
  <si>
    <t>Missing values (unknown) = 9.
Not applicable (not eligible, not working 15+ hrs and not asked) = sysmis.</t>
  </si>
  <si>
    <t>Question not asked to self-employed and unpaid workers, and apprentices and  trainees on social security benefits.</t>
  </si>
  <si>
    <t>Missing values (unknown)  = 9999.
Not applicable (no spouse) = sysmis.</t>
  </si>
  <si>
    <t>Missing values (unknown) and not applicable (still in education) = 9.
Not applicable (no spouse) = sysmis.</t>
  </si>
  <si>
    <t>Missing values (unknown) = 9.
Not applicable (no spouse) = sysmis.</t>
  </si>
  <si>
    <t>No missing values.
Not applicable (no spouse or spouse not working 15+ hrs) = sysmis.</t>
  </si>
  <si>
    <t>Missing values (unknown) = 999.
Not applicable (not working 15+ hrs) = sysmis.</t>
  </si>
  <si>
    <t>No missing values.
Not applicable (no spouse or spouse not working 15+ hours or not asked) = sysmis.</t>
  </si>
  <si>
    <t>No missing values (unknown) = 9.
Not applicable (no spouse) = sysmis.</t>
  </si>
  <si>
    <t>Missing values (unknown) = 9.
Not applicable (not working 15+ hrs and not asked) = sysmis.</t>
  </si>
  <si>
    <t>Missing values (unknown) = 9.
Not applicable (no spouse or spouse not working 15+ hrs or not asked) = sysmis.</t>
  </si>
  <si>
    <t>Missing values (unknown) = 9999.
Not applicable (no spouse) = sysmis.</t>
  </si>
  <si>
    <t>Missing values (unknown) and not applicable (no such income) = 0.</t>
  </si>
  <si>
    <t>Not derivable (if either PNWAGE or PHOURS = 0) = 0.</t>
  </si>
  <si>
    <r>
      <t>V39NET =</t>
    </r>
    <r>
      <rPr>
        <i/>
        <sz val="10"/>
        <rFont val="Arial"/>
        <family val="2"/>
      </rPr>
      <t xml:space="preserve"> </t>
    </r>
    <r>
      <rPr>
        <sz val="10"/>
        <rFont val="Arial"/>
        <family val="2"/>
      </rPr>
      <t>PNWAGE if PPNUM=1.</t>
    </r>
  </si>
  <si>
    <t>Missing values (unknown) and not applicable (spouse not receiving such income) = 0.
Not applicable (no spouse) = sysmis.</t>
  </si>
  <si>
    <t>Not derivable (if either PNWAGE or PHOURS =0)  = 0.
Not applicable (no spouse) = sysmis.</t>
  </si>
  <si>
    <t>Not derivable (if either PNWAGE or PHOURS =0) = 0.</t>
  </si>
  <si>
    <t>SOCTRANS = V16 + V17 + V18 + V19 + V20 + V21 + V22 + V23 + V24 + V25 + V26 + V34 + V35</t>
  </si>
  <si>
    <t>GI = V1 + V4 + V5 + V8 + V16 + V17 + V18 + V19 + V20 + V21 + V22 + V23 + V24 + V25 + V26 + V32 + V33 + V34 + V35 + V36</t>
  </si>
  <si>
    <t>DPI = (V1 + V4 + V5 + V8 + V16 + V17 + V18 + V19 + V20 + V21 + V22 + V23 + V24 + V25 + V26 + V32 + V33 + V34 + V35 + V36) - (V7 + V11+ V13)</t>
  </si>
  <si>
    <t>PRIVATI = V43 + V35</t>
  </si>
  <si>
    <t>SOCTRANS = V16 + V17 + V18 + V19 + V20 + V21 + V22 + V23 + V24 + V25 + V26</t>
  </si>
  <si>
    <t>SOCI = V16 + V17 + V18 + V19 + V20 + V21 + V22 + V23 + V24</t>
  </si>
  <si>
    <t>OTHSOCI = V16 + V17 + V18 + V22 + V23 + V24</t>
  </si>
  <si>
    <t>MEANSI = V25 + V26</t>
  </si>
  <si>
    <t>MI= V1 + V4 + V5 + V8 + V32 + V33</t>
  </si>
  <si>
    <t>FI = V1 + V4 + V5 + V8</t>
  </si>
  <si>
    <t>EARNING = V1 + V4 + V5</t>
  </si>
  <si>
    <t>SELFI = V4 + V5</t>
  </si>
  <si>
    <t>Missing values (unknown) and not applicable (not working full-time) = sysmis.</t>
  </si>
  <si>
    <t>Missing values (unknown) and not applicable (not working part-time) = sysmis.</t>
  </si>
  <si>
    <t>Missing values (unknown) and not applicable (not unemployed) = sysmis.</t>
  </si>
  <si>
    <t>Missing values (unknown)  and not applicable (no spouse or spouse not working full-time) = sysmis.</t>
  </si>
  <si>
    <t>Missing values (unknown)  and not applicable (not working part-time) = sysmis.</t>
  </si>
  <si>
    <t>Missing values (unknown)  and not applicable (no spouse or spouse not working part-time) = sysmis.</t>
  </si>
  <si>
    <t>Missing values (unknown)  and not applicable (not unemployed) = sysmis.</t>
  </si>
  <si>
    <t>Missing values (unknown)  and not applicable (no spouse or spouse not unemployed) = sysmis.</t>
  </si>
  <si>
    <t>Missing values (unknown) and not applicable (no such expenditures) = 0.</t>
  </si>
  <si>
    <t>LIS individual level data.</t>
  </si>
  <si>
    <t>D4 = sum(iD4) over individual in household,
where iD4 = 1.</t>
  </si>
  <si>
    <t>NUM6574 = sum(iNUM6574) over individuals,
where iNUM6574=1 if (PAGE&gt;64 &amp; PAGE&lt;75), otherwise iNUM6574=0.</t>
  </si>
  <si>
    <t>V25 = V25S1 + V25S2 + V25S3 + V25S4 + V25SR</t>
  </si>
  <si>
    <t>V37 = V37SR.</t>
  </si>
  <si>
    <t>There is also a variable for the monthly amount of rent net of housing allowance, but for Ireland this variable is not present.</t>
  </si>
  <si>
    <t>For Ireland, the ECHP source other old-age related benefits is always empty.</t>
  </si>
  <si>
    <t>All ECHP income sources are allowed to be missing; PSOCRET has been put to missing only when the main basic old-age pension (first pillar) is missing, whereas for all other pension sources missings are treated as zero in order to avoid too big a loss of information.
For Ireland, the ECHP sources other widows benefits and other old-age related benefits are always empty.</t>
  </si>
  <si>
    <t>For Ireland, the ECHP source other unemployment benefits is always empty.</t>
  </si>
  <si>
    <t>All ECHP income sources are allowed to be missing; PUNEMP has been put to missing only when the unemployment insurance benefit is missing, whereas for all other unemployment benefit sources missings are treated as zero in order to avoid too big a loss of information.
For Ireland, the ECHP sources placement/settlement and other unemployment benefits are always empty.</t>
  </si>
  <si>
    <t>In Ireland this benefit is always received during 9 months!</t>
  </si>
  <si>
    <t>CWEIGHT = HWEIGHT.</t>
  </si>
  <si>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</si>
  <si>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Monthly amounts have been multiplied by the number of months received (variables followed by a "y").</t>
  </si>
  <si>
    <t>"Invalidity pensions" refer to Invalidity Pension and Disabled Person's Maintenance Allowance (means-tested benefit), whereas "other invalidity benefits" refer to Blind Person's Pension.</t>
  </si>
  <si>
    <t>Including Old-Age Non-Contributory Pension and Widow's Non-Contributory Pension.</t>
  </si>
  <si>
    <t>For Ireland, the ECHP source supplementary widow pension is always empty, because the original variable is not separately available (occupational pensions from own or spouse's former employment in state or private sector employment, state, military or private pensions from abroad are all included in V19S1).</t>
  </si>
  <si>
    <t xml:space="preserve">Not exact known amounts have been approximated by the midpoint of range (variables followed by an "e"), and negative amounts have been imputed at  -100 (variables followed by an "n"). </t>
  </si>
  <si>
    <t xml:space="preserve">6 youngest child
7 2nd youngest child
8 3rd youngest child
61 4th youngest child
62 5th youngest child 
63 6th youngest child
64 7th youngest child
65 8th youngest child </t>
  </si>
  <si>
    <t>3 own child
4 step/adopted/foster child
5 sibling
6 step/adopted/foster sibling
7 grand child (including step/adopted/foster)
8 son/daughter in law
9 other relative
10 not related</t>
  </si>
  <si>
    <t>Not applicable (not eligible) = sysmis.</t>
  </si>
  <si>
    <t>1 never married
2 married
3 separated
4 living together
5 divorced
6 widowed</t>
  </si>
  <si>
    <t>No missing values.
Not applicable (not eligible) = sysmis.</t>
  </si>
  <si>
    <t>Missing values (unknown) = 999.
Not applicable (not eligible and not working 1+ hrs) = sysmis.</t>
  </si>
  <si>
    <t>Including Unemployment Benefit (flat-rate benefit plus pay-related amount abolished from July 1994 for new claimants).</t>
  </si>
  <si>
    <t>D27 = sum(iD27) over individuals,
where iD27=1 if (PAGE&lt;18 &amp; PREL~=1 or 2 &amp; PMART=1 or missing), otherwise iD27=0.</t>
  </si>
  <si>
    <t>Including Deserted Wife's Benefit and Deserted Wife's Allowance (means-tested). In 1995 there were 13,662 recipients of Deserted Wife's Benefit and only 2,095 of Deserted Wife's Allowance.</t>
  </si>
  <si>
    <t xml:space="preserve">Including Maternity Benefit and Health and Safety Benefit. </t>
  </si>
  <si>
    <t>Missing and not applicable values have been excluded</t>
  </si>
  <si>
    <t>Unweighted</t>
  </si>
  <si>
    <t>Value of non-cash child care benefits</t>
  </si>
  <si>
    <r>
      <t>D8 = PETHNAT if PPNUM=1.</t>
    </r>
  </si>
  <si>
    <t>D10 = PEDUC if PPNUM=1.</t>
  </si>
  <si>
    <t>D14 = POCC if PPNUM=1.</t>
  </si>
  <si>
    <t>D15 = POCC if PPNUM=2.</t>
  </si>
  <si>
    <t>D11 = PEDUC if PPNUM = 2.</t>
  </si>
  <si>
    <t>ETHNATSP = PETHNAT if PPNUM = 2.</t>
  </si>
  <si>
    <t>D3 = PSEX if PPNUM = 1.</t>
  </si>
  <si>
    <t>D1 = PAGE if PPNUM = 2.</t>
  </si>
  <si>
    <t>D1 = PAGE if PPNUM = 1.</t>
  </si>
  <si>
    <t>D16 = PIND if PPNUM=1.</t>
  </si>
  <si>
    <t>D17 = PIND if PPNUM=2.</t>
  </si>
  <si>
    <t>D18 = PTYPEWK if PPNUM=1.</t>
  </si>
  <si>
    <t>D19 = PTYPEWK if PPNUM=2.</t>
  </si>
  <si>
    <t>D21 = PMART if PPNUM=1.</t>
  </si>
  <si>
    <t>MARTSP = PMART if PPNUM=2.</t>
  </si>
  <si>
    <t>D25 = PDISABL if PPNUM=1.</t>
  </si>
  <si>
    <t>D26 = PDISABL if PPNUM=2.</t>
  </si>
  <si>
    <t>IMMIGRHD = PIMMIGR if PPNUM=1.</t>
  </si>
  <si>
    <t>IMMIGRSP = PIMMIGR if PPNUM=2.</t>
  </si>
  <si>
    <r>
      <t>LFSHD =</t>
    </r>
    <r>
      <rPr>
        <i/>
        <sz val="10"/>
        <rFont val="Arial"/>
        <family val="2"/>
      </rPr>
      <t xml:space="preserve"> </t>
    </r>
    <r>
      <rPr>
        <sz val="10"/>
        <rFont val="Arial"/>
        <family val="2"/>
      </rPr>
      <t>PLFS if PPNUM=1.</t>
    </r>
  </si>
  <si>
    <t>LFSSP = PLFS if PPNUM=2.</t>
  </si>
  <si>
    <t>WEEKHDFT = PWEEKFT if PPNUM=1.</t>
  </si>
  <si>
    <t>WEEKSPFT = PWEEKFT if PPNUM=2.</t>
  </si>
  <si>
    <t>WEEKHDPT = PWEEKPT if PPNUM=1.</t>
  </si>
  <si>
    <t>Missing values (unknown) = 9.</t>
  </si>
  <si>
    <t>Age at last birthday. 
Age and sex are the two only variables available for the full roster of persons (i.e. even for those not interviewed, see comment for CASENUM).</t>
  </si>
  <si>
    <t>Age and sex are the two only variables available for the full roster of persons (i.e. even for those not interviewed, see comment for CASENUM).</t>
  </si>
  <si>
    <t>ECHP country classification (see descriptives)</t>
  </si>
  <si>
    <t>Missing values (unknown) = 9999.</t>
  </si>
  <si>
    <t>Including Part-Time Job Incentive Scheme, Back to Work Allowance and state training schemes (e.g. FAS training allowance).</t>
  </si>
  <si>
    <t>Including the Lone Parent Allowance.</t>
  </si>
  <si>
    <t>Including Unemployment Assistance and Farm Assist.</t>
  </si>
  <si>
    <t>WEEKSPPT = PWEEKPT if PPNUM=2.</t>
  </si>
  <si>
    <t>WEEKSPUP = PWEEKUP if PPNUM=2.</t>
  </si>
  <si>
    <t>HRSHD = PHOURS if PPNUM=1.</t>
  </si>
  <si>
    <t>HRSSP = PHOURS if PPNUM=2.</t>
  </si>
  <si>
    <t>V8S1</t>
  </si>
  <si>
    <t>Interests and dividends</t>
  </si>
  <si>
    <t>Value of non cash food benefits</t>
  </si>
  <si>
    <t xml:space="preserve">Head, spouse and (ever) married children are excluded. </t>
  </si>
  <si>
    <t>V40 = PHRWAGE if PPNUM=1.</t>
  </si>
  <si>
    <t>V41 = PGWAGE if PPNUM=2.</t>
  </si>
  <si>
    <t>V42 = PHRWAGE if PPNUM=2.</t>
  </si>
  <si>
    <t>Aggregated over individuals (LIS individual level file)</t>
  </si>
  <si>
    <t xml:space="preserve">Educational level </t>
  </si>
  <si>
    <t xml:space="preserve">Occupational training </t>
  </si>
  <si>
    <t>Missing values (unknown) = 9999.
Not applicable (not eligible and not working 1+ hrs) = sysmis.</t>
  </si>
  <si>
    <t>Missing values (unknown) = 999.
Not applicable (not eligible, not working 1+ hrs or working irregular hours) = sysmis.</t>
  </si>
  <si>
    <t>1 paid employment
2 paid apprenticeship
3 special training scheme related to paid employment
4 self-employed
5 unpaid family worker
6 education / training
7 unemployed
8 retired
9 doing housework
10 military/community service
11 other economically inactive</t>
  </si>
  <si>
    <t>1 male
2 female</t>
  </si>
  <si>
    <t>WEEKHDUN = PWEEKUP if PPNUM=1.</t>
  </si>
  <si>
    <t>1 head of household
2 husband/wife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t>
  </si>
  <si>
    <t>1 tenant
2 owner, with mortgage
3 owner, without mortgage
4 owner, no info. on mortgage
5 rent-free dwelling</t>
  </si>
  <si>
    <t>Please note that households where one indivudual refused to be interviewed or there was no information available at the household level have been dropped.</t>
  </si>
  <si>
    <t>Ireland supplied household weights that inflate to population size.</t>
  </si>
  <si>
    <t>Inflate to population size.</t>
  </si>
  <si>
    <t>ECHP household level data (Wave 3)</t>
  </si>
  <si>
    <t>See comment for PAGE.</t>
  </si>
  <si>
    <t>See comment for PSEX.</t>
  </si>
  <si>
    <t>See comment for PREL.</t>
  </si>
  <si>
    <t>For Ireland, the ECHP sources supplementary old-age and widows pensions (2nd pillar) are always empty.</t>
  </si>
  <si>
    <t>V1NET = sum(iV1NET) over individuals in household,
where iV1NET = PNWAGE.</t>
  </si>
  <si>
    <t>See comment for PNWAGE.</t>
  </si>
  <si>
    <t>Variables followed by an "e" record the approximation to the midpoint of range for cases in which the exact amount was not known; variables followed by an "n" record the cases in which no profit or a loss was registered.</t>
  </si>
  <si>
    <t>See PNWAGE.</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</si>
  <si>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</si>
  <si>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</si>
  <si>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</si>
  <si>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</si>
  <si>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</si>
  <si>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</si>
  <si>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</si>
  <si>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</si>
  <si>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</si>
  <si>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</si>
  <si>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</si>
  <si>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</si>
  <si>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</si>
  <si>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</si>
  <si>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</si>
  <si>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</si>
  <si>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</si>
  <si>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</si>
  <si>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</si>
  <si>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</si>
  <si>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</si>
  <si>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</si>
  <si>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</si>
  <si>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r>
      <t>V20S3 = sum(iV20S3) over individuals in household,
where iV20S3 = [</t>
    </r>
    <r>
      <rPr>
        <i/>
        <sz val="10"/>
        <rFont val="Arial"/>
        <family val="2"/>
      </rPr>
      <t>p032820*p032830</t>
    </r>
    <r>
      <rPr>
        <sz val="10"/>
        <rFont val="Arial"/>
        <family val="2"/>
      </rPr>
      <t xml:space="preserve"> (if </t>
    </r>
    <r>
      <rPr>
        <i/>
        <sz val="10"/>
        <rFont val="Arial"/>
        <family val="2"/>
      </rPr>
      <t>p032820</t>
    </r>
    <r>
      <rPr>
        <sz val="10"/>
        <rFont val="Arial"/>
        <family val="2"/>
      </rPr>
      <t>&gt;0 &amp;0&lt;</t>
    </r>
    <r>
      <rPr>
        <i/>
        <sz val="10"/>
        <rFont val="Arial"/>
        <family val="2"/>
      </rPr>
      <t>p032830</t>
    </r>
    <r>
      <rPr>
        <sz val="10"/>
        <rFont val="Arial"/>
        <family val="2"/>
      </rPr>
      <t xml:space="preserve">&lt;=14) + </t>
    </r>
    <r>
      <rPr>
        <i/>
        <sz val="10"/>
        <rFont val="Arial"/>
        <family val="2"/>
      </rPr>
      <t>p032820</t>
    </r>
    <r>
      <rPr>
        <sz val="10"/>
        <rFont val="Arial"/>
        <family val="2"/>
      </rPr>
      <t xml:space="preserve"> (if </t>
    </r>
    <r>
      <rPr>
        <i/>
        <sz val="10"/>
        <rFont val="Arial"/>
        <family val="2"/>
      </rPr>
      <t>p032830</t>
    </r>
    <r>
      <rPr>
        <sz val="10"/>
        <rFont val="Arial"/>
        <family val="2"/>
      </rPr>
      <t xml:space="preserve">=97)] </t>
    </r>
    <r>
      <rPr>
        <b/>
        <sz val="10"/>
        <rFont val="Arial"/>
        <family val="2"/>
      </rPr>
      <t xml:space="preserve">if </t>
    </r>
    <r>
      <rPr>
        <b/>
        <i/>
        <sz val="10"/>
        <rFont val="Arial"/>
        <family val="2"/>
      </rPr>
      <t>p032810</t>
    </r>
    <r>
      <rPr>
        <b/>
        <sz val="10"/>
        <rFont val="Arial"/>
        <family val="2"/>
      </rPr>
      <t>=1</t>
    </r>
    <r>
      <rPr>
        <sz val="10"/>
        <rFont val="Arial"/>
        <family val="2"/>
      </rPr>
      <t xml:space="preserve">,
and where </t>
    </r>
    <r>
      <rPr>
        <i/>
        <sz val="10"/>
        <rFont val="Arial"/>
        <family val="2"/>
      </rPr>
      <t>p032810</t>
    </r>
    <r>
      <rPr>
        <sz val="10"/>
        <rFont val="Arial"/>
        <family val="2"/>
      </rPr>
      <t xml:space="preserve"> = did you receive orphans pension? [1: yes],
</t>
    </r>
    <r>
      <rPr>
        <i/>
        <sz val="10"/>
        <rFont val="Arial"/>
        <family val="2"/>
      </rPr>
      <t>p032820</t>
    </r>
    <r>
      <rPr>
        <sz val="10"/>
        <rFont val="Arial"/>
        <family val="2"/>
      </rPr>
      <t xml:space="preserve"> = average monthly amount or lumpsum in NC,
</t>
    </r>
    <r>
      <rPr>
        <i/>
        <sz val="10"/>
        <rFont val="Arial"/>
        <family val="2"/>
      </rPr>
      <t>p032830</t>
    </r>
    <r>
      <rPr>
        <sz val="10"/>
        <rFont val="Arial"/>
        <family val="2"/>
      </rPr>
      <t xml:space="preserve"> = for how many months received during 1995.</t>
    </r>
  </si>
  <si>
    <t>Includes Social Welfare Retirement Pension (age 65+), Old Age Contributory Pension (age 66+), Occupational pensions from own or spouse's former employment in state or private sector employment and state, miliraty or private pensions from abroad (impossible to separate).</t>
  </si>
  <si>
    <t>Yes/no indicators for employer provided free/subsidised child-minding or creche, health care or medical insurance, education/training, sports/leisure/holiday centre and housing exist in ECHP but the amounts are not available.</t>
  </si>
  <si>
    <t>Including Injury Benefit (temporary disability), Disablement Benefit (permanent disability), Unemployability Supplement and Constant Attendance Allowance.
Survivors' benefits in case of death caused by ocuupational injury or disease are included in V19S4.</t>
  </si>
  <si>
    <t>Including Disability Benefit only (the ECHP source other sickness benefits is always empty for Ireland).</t>
  </si>
  <si>
    <t>Including Child Benefit.</t>
  </si>
  <si>
    <t>ECHP individual level data (Waves 1 and 2)</t>
  </si>
  <si>
    <t>1 less than first stage of secondary level 
2 first stage of secondary level
3 second stage of secondary level
4 third level other than university degree 
5 initial university degree, or eqivalent 
6 higher university degree, or post-doctorate 
9 unknown/still at school</t>
  </si>
  <si>
    <t>Aggregated over individuals (ECHP individual level data)</t>
  </si>
  <si>
    <t>Partly aggregated over individuals (from ECHP individual level data) and partly directly from ECHP household level data)</t>
  </si>
  <si>
    <t>ECHP household level data</t>
  </si>
  <si>
    <t>4-digit ISCO-88 classsification (see variable descriptives for deatailed list of labels).</t>
  </si>
  <si>
    <t>3-digit NACE/ISIC classsification (see variable descriptives for deatailed list of labels).</t>
  </si>
  <si>
    <t>0 no
1 yes
9 unknown</t>
  </si>
  <si>
    <t>PWEIGHT = HWEIGHT.</t>
  </si>
  <si>
    <t>NUMGE75 = sum(iNUMGE75) over individuals,
where iNUMGE75=1 if PAGE&gt;74,
otherwise iNUMGE75=0.</t>
  </si>
  <si>
    <t>Missing values / not applicable</t>
  </si>
  <si>
    <t>See variables definition.</t>
  </si>
  <si>
    <t>Variable not available in original dataset.</t>
  </si>
  <si>
    <t>V26S6</t>
  </si>
  <si>
    <t>Near cash child care benefits</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</si>
  <si>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</si>
  <si>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</si>
  <si>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</si>
  <si>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</si>
  <si>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</si>
  <si>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</si>
  <si>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</si>
  <si>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</si>
  <si>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</si>
  <si>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</si>
  <si>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</si>
  <si>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</si>
  <si>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</si>
  <si>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</si>
  <si>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</si>
  <si>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</si>
  <si>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</si>
  <si>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</si>
  <si>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</si>
  <si>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Country specific household information</t>
  </si>
  <si>
    <t>NO</t>
  </si>
  <si>
    <t>HSLOT2</t>
  </si>
  <si>
    <t>Demographic variables</t>
  </si>
  <si>
    <t>MARRIED</t>
  </si>
  <si>
    <t>Married couple indicator</t>
  </si>
  <si>
    <t>D1</t>
  </si>
  <si>
    <t>Age of head</t>
  </si>
  <si>
    <t>D2</t>
  </si>
  <si>
    <t>Age of spouse</t>
  </si>
  <si>
    <t>D3</t>
  </si>
  <si>
    <t>Sex of head</t>
  </si>
  <si>
    <t>D4</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</si>
  <si>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</si>
  <si>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</si>
  <si>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</si>
  <si>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</si>
  <si>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</si>
  <si>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</si>
  <si>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</si>
  <si>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</si>
  <si>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</si>
  <si>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</si>
  <si>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</si>
  <si>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</si>
  <si>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</si>
  <si>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</si>
  <si>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</si>
  <si>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</si>
  <si>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</si>
  <si>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</si>
  <si>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</si>
  <si>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</si>
  <si>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</si>
  <si>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</si>
  <si>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</si>
  <si>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</si>
  <si>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</si>
  <si>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</si>
  <si>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</si>
  <si>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</si>
  <si>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</si>
  <si>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</si>
  <si>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</si>
  <si>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</si>
  <si>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</si>
  <si>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</si>
  <si>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</si>
  <si>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</si>
  <si>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</si>
  <si>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</si>
  <si>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</si>
  <si>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</si>
  <si>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</si>
  <si>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</si>
  <si>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</si>
  <si>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</si>
  <si>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</si>
  <si>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</si>
  <si>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</si>
  <si>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</si>
  <si>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</si>
  <si>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</si>
  <si>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</si>
  <si>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</si>
  <si>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</si>
  <si>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</si>
  <si>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</si>
  <si>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</si>
  <si>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</si>
  <si>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</si>
  <si>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</si>
  <si>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</si>
  <si>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</si>
  <si>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</si>
  <si>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</si>
  <si>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</si>
  <si>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</si>
  <si>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</si>
  <si>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</si>
  <si>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</si>
  <si>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</si>
  <si>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</si>
  <si>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</si>
  <si>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</si>
  <si>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</si>
  <si>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</si>
  <si>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</si>
  <si>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</si>
  <si>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</si>
  <si>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</si>
  <si>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</si>
  <si>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</si>
  <si>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</si>
  <si>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</si>
  <si>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</si>
  <si>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</si>
  <si>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</si>
  <si>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</si>
  <si>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</si>
  <si>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</si>
  <si>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</si>
  <si>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</si>
  <si>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</si>
  <si>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</si>
  <si>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</si>
  <si>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</si>
  <si>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</si>
  <si>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</si>
  <si>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</si>
  <si>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gross</t>
  </si>
  <si>
    <t>Net / gross (income variables)</t>
  </si>
  <si>
    <t>net</t>
  </si>
  <si>
    <t>Minimum</t>
  </si>
  <si>
    <t>Maximum</t>
  </si>
  <si>
    <t>Mean</t>
  </si>
  <si>
    <t>Standard Deviation</t>
  </si>
  <si>
    <t>Number of observations</t>
  </si>
  <si>
    <t>LIS household level data</t>
  </si>
  <si>
    <t>Note that if there is a married couple and the head is female, the head is switched with the spouse, so that the head is male.</t>
  </si>
  <si>
    <t>D5=5</t>
  </si>
  <si>
    <t>DEFLATE = 1.</t>
  </si>
  <si>
    <t>Deflation factor serves to correct for extreme high inflation for some Eastern European countries. Value if per default 1 in other countries.</t>
  </si>
  <si>
    <t>Non-farm self-employment income</t>
  </si>
  <si>
    <t>Weighted by HWEIGHT</t>
  </si>
  <si>
    <t xml:space="preserve">Minimum </t>
  </si>
  <si>
    <t xml:space="preserve">Maximum </t>
  </si>
  <si>
    <t xml:space="preserve">Standard Deviation </t>
  </si>
  <si>
    <t>Weighted by PWEIGHT</t>
  </si>
  <si>
    <t>n/a</t>
  </si>
  <si>
    <t>V19 = V19S1 + V19S3 + V19S4 + V19SR.</t>
  </si>
  <si>
    <t>For Ireland, the ECHP source other family-related benefit is always empty.</t>
  </si>
  <si>
    <t>V20 = V20S1 + V20S2 + V20S3 + V20SR</t>
  </si>
  <si>
    <t>V21 = V21S1 + V21S2 + V21S3 + V21SR</t>
  </si>
  <si>
    <t>For Ireland, the ECHP source placement/settlement is always empty.</t>
  </si>
  <si>
    <t>V22 = V22S1 + V22S2</t>
  </si>
  <si>
    <t>Variable not available in ECHP.</t>
  </si>
  <si>
    <t>V35 =  V35S1 + V35S2</t>
  </si>
  <si>
    <t>1 supervising, and determining pay/promotion
2 supervising, without determining pay/promotion
3 non supervising
9 unknown</t>
  </si>
  <si>
    <t>Original variable descriptives</t>
  </si>
  <si>
    <t>Derived from LIS individual level data</t>
  </si>
  <si>
    <t>Variable label</t>
  </si>
  <si>
    <t>Present in file</t>
  </si>
  <si>
    <t>Value labels</t>
  </si>
  <si>
    <t>Variable construction</t>
  </si>
  <si>
    <t xml:space="preserve">
</t>
  </si>
  <si>
    <t>V8X</t>
  </si>
  <si>
    <t>V35X</t>
  </si>
  <si>
    <t>See variable descriptives.</t>
  </si>
  <si>
    <t>0 no couple present in household
1 married couple
2 married couple, head and spouse interchanged by LIS
3 non-married cohabiting couple
4 non-married cohabiting couple, LIS interchanged partners
5  non-married cohabiting couple, both partners same sex</t>
  </si>
  <si>
    <t>No missing values.
Not applicable (no spouse) = sysmis.</t>
  </si>
  <si>
    <t>D28 = min(iD28) over individuals,
where iD28=PAGE if iD27=1, otherwise iD28=99
reset D28=0 if D28=99.</t>
  </si>
  <si>
    <t>Market value: residence (homeowners)</t>
  </si>
  <si>
    <t>V11</t>
  </si>
  <si>
    <t>Income taxes</t>
  </si>
  <si>
    <t>V12</t>
  </si>
  <si>
    <t>Property or wealth taxes</t>
  </si>
  <si>
    <t>V13</t>
  </si>
  <si>
    <r>
      <t xml:space="preserve">PDISABL = </t>
    </r>
    <r>
      <rPr>
        <i/>
        <sz val="10"/>
        <rFont val="Arial"/>
        <family val="2"/>
      </rPr>
      <t>p043400</t>
    </r>
    <r>
      <rPr>
        <sz val="10"/>
        <rFont val="Arial"/>
        <family val="2"/>
      </rPr>
      <t xml:space="preserve"> (recoded),
where </t>
    </r>
    <r>
      <rPr>
        <i/>
        <sz val="10"/>
        <rFont val="Arial"/>
        <family val="2"/>
      </rPr>
      <t>p043400</t>
    </r>
    <r>
      <rPr>
        <sz val="10"/>
        <rFont val="Arial"/>
        <family val="2"/>
      </rPr>
      <t xml:space="preserve"> = any chronical physical or mental health problem, illness or disability?.</t>
    </r>
  </si>
  <si>
    <t>Information is taken from combined self assesment and receiving invalidity pension. Only asked to person born after 1980 (16 years or over).</t>
  </si>
  <si>
    <r>
      <t xml:space="preserve">PWEEKPT = 52 if </t>
    </r>
    <r>
      <rPr>
        <i/>
        <sz val="10"/>
        <rFont val="Arial"/>
        <family val="2"/>
      </rPr>
      <t>p041720</t>
    </r>
    <r>
      <rPr>
        <sz val="10"/>
        <rFont val="Arial"/>
        <family val="2"/>
      </rPr>
      <t xml:space="preserve">=1 to 4 &amp; </t>
    </r>
    <r>
      <rPr>
        <i/>
        <sz val="10"/>
        <rFont val="Arial"/>
        <family val="2"/>
      </rPr>
      <t>p040630</t>
    </r>
    <r>
      <rPr>
        <sz val="10"/>
        <rFont val="Arial"/>
        <family val="2"/>
      </rPr>
      <t xml:space="preserve">=2, 
else PWEEKPT = sum(nbweeksx) over months in year (i.e. for x=730,740,..., 840) if </t>
    </r>
    <r>
      <rPr>
        <i/>
        <sz val="10"/>
        <rFont val="Arial"/>
        <family val="2"/>
      </rPr>
      <t>p040630</t>
    </r>
    <r>
      <rPr>
        <sz val="10"/>
        <rFont val="Arial"/>
        <family val="2"/>
      </rPr>
      <t xml:space="preserve">=2,
where nbweeksx=4.3333 if </t>
    </r>
    <r>
      <rPr>
        <i/>
        <sz val="10"/>
        <rFont val="Arial"/>
        <family val="2"/>
      </rPr>
      <t>p0417x</t>
    </r>
    <r>
      <rPr>
        <sz val="10"/>
        <rFont val="Arial"/>
        <family val="2"/>
      </rPr>
      <t>=1 to 4</t>
    </r>
    <r>
      <rPr>
        <i/>
        <sz val="10"/>
        <rFont val="Arial"/>
        <family val="2"/>
      </rPr>
      <t>,</t>
    </r>
    <r>
      <rPr>
        <sz val="10"/>
        <rFont val="Arial"/>
        <family val="2"/>
      </rPr>
      <t xml:space="preserve"> else nbweeksx=0,
and where </t>
    </r>
    <r>
      <rPr>
        <i/>
        <sz val="10"/>
        <rFont val="Arial"/>
        <family val="2"/>
      </rPr>
      <t>p040630</t>
    </r>
    <r>
      <rPr>
        <sz val="10"/>
        <rFont val="Arial"/>
        <family val="2"/>
      </rPr>
      <t xml:space="preserve"> = full-time / part-time (2: part-time),
</t>
    </r>
    <r>
      <rPr>
        <i/>
        <sz val="10"/>
        <rFont val="Arial"/>
        <family val="2"/>
      </rPr>
      <t>p041720</t>
    </r>
    <r>
      <rPr>
        <sz val="10"/>
        <rFont val="Arial"/>
        <family val="2"/>
      </rPr>
      <t xml:space="preserve"> = main activity status during 1996? (for those who did not change status during 1996) [1 to 4: in employment],
</t>
    </r>
    <r>
      <rPr>
        <i/>
        <sz val="10"/>
        <rFont val="Arial"/>
        <family val="2"/>
      </rPr>
      <t>p041x</t>
    </r>
    <r>
      <rPr>
        <sz val="10"/>
        <rFont val="Arial"/>
        <family val="2"/>
      </rPr>
      <t xml:space="preserve"> = main activity status during following month x? (for those who did change status during 1996) [x=730: January, x=740: February, ..., x=840: December] [1 to 4: in employment].</t>
    </r>
  </si>
  <si>
    <r>
      <t xml:space="preserve">PWEEKUP = 52 if </t>
    </r>
    <r>
      <rPr>
        <i/>
        <sz val="10"/>
        <rFont val="Arial"/>
        <family val="2"/>
      </rPr>
      <t>p041720=6</t>
    </r>
    <r>
      <rPr>
        <sz val="10"/>
        <rFont val="Arial"/>
        <family val="2"/>
      </rPr>
      <t xml:space="preserve">,
else PWEEKUP = sum(unemweekx) over months in year (i.e. for x=730,740,..., 840),
where unemweekx=4.3333 if </t>
    </r>
    <r>
      <rPr>
        <i/>
        <sz val="10"/>
        <rFont val="Arial"/>
        <family val="2"/>
      </rPr>
      <t>p041x</t>
    </r>
    <r>
      <rPr>
        <sz val="10"/>
        <rFont val="Arial"/>
        <family val="2"/>
      </rPr>
      <t xml:space="preserve">=6, else unemweekx=0,
</t>
    </r>
    <r>
      <rPr>
        <i/>
        <sz val="10"/>
        <rFont val="Arial"/>
        <family val="2"/>
      </rPr>
      <t>p04172</t>
    </r>
    <r>
      <rPr>
        <sz val="10"/>
        <rFont val="Arial"/>
        <family val="2"/>
      </rPr>
      <t xml:space="preserve"> = main activity status during 1996? (for those who did not change status during 1996) [6: unemployed],</t>
    </r>
    <r>
      <rPr>
        <i/>
        <sz val="10"/>
        <rFont val="Arial"/>
        <family val="2"/>
      </rPr>
      <t xml:space="preserve">
p041x </t>
    </r>
    <r>
      <rPr>
        <sz val="10"/>
        <rFont val="Arial"/>
        <family val="2"/>
      </rPr>
      <t>= main activity status during following month x? (for those who did change status during 1996) [x=730: January, x=740: February, ..., x=840: December]  [6: unemployed].</t>
    </r>
  </si>
  <si>
    <r>
      <t xml:space="preserve">PWEEKFT = 52 if </t>
    </r>
    <r>
      <rPr>
        <i/>
        <sz val="10"/>
        <rFont val="Arial"/>
        <family val="2"/>
      </rPr>
      <t>p041720</t>
    </r>
    <r>
      <rPr>
        <sz val="10"/>
        <rFont val="Arial"/>
        <family val="2"/>
      </rPr>
      <t xml:space="preserve">=1 to 4 &amp; </t>
    </r>
    <r>
      <rPr>
        <i/>
        <sz val="10"/>
        <rFont val="Arial"/>
        <family val="2"/>
      </rPr>
      <t>p040630</t>
    </r>
    <r>
      <rPr>
        <sz val="10"/>
        <rFont val="Arial"/>
        <family val="2"/>
      </rPr>
      <t xml:space="preserve">=1, 
else PWEEKFT = sum(nbweeksx) over months in year (i.e. for x=730,740,..., 840) if </t>
    </r>
    <r>
      <rPr>
        <i/>
        <sz val="10"/>
        <rFont val="Arial"/>
        <family val="2"/>
      </rPr>
      <t>p040630</t>
    </r>
    <r>
      <rPr>
        <sz val="10"/>
        <rFont val="Arial"/>
        <family val="2"/>
      </rPr>
      <t xml:space="preserve">=1,
where nbweeksx=4.3333 if </t>
    </r>
    <r>
      <rPr>
        <i/>
        <sz val="10"/>
        <rFont val="Arial"/>
        <family val="2"/>
      </rPr>
      <t>p0417x</t>
    </r>
    <r>
      <rPr>
        <sz val="10"/>
        <rFont val="Arial"/>
        <family val="2"/>
      </rPr>
      <t xml:space="preserve">=1 to 4, else nbweeksx=0,
and where </t>
    </r>
    <r>
      <rPr>
        <i/>
        <sz val="10"/>
        <rFont val="Arial"/>
        <family val="2"/>
      </rPr>
      <t>p040630</t>
    </r>
    <r>
      <rPr>
        <sz val="10"/>
        <rFont val="Arial"/>
        <family val="2"/>
      </rPr>
      <t xml:space="preserve"> = full-time / part-time [1: full-time],
</t>
    </r>
    <r>
      <rPr>
        <i/>
        <sz val="10"/>
        <rFont val="Arial"/>
        <family val="2"/>
      </rPr>
      <t>p041720</t>
    </r>
    <r>
      <rPr>
        <sz val="10"/>
        <rFont val="Arial"/>
        <family val="2"/>
      </rPr>
      <t xml:space="preserve"> = main activity status during 1996? (for those who did not change status during 1996) [1 to 4: in employment],
</t>
    </r>
    <r>
      <rPr>
        <i/>
        <sz val="10"/>
        <rFont val="Arial"/>
        <family val="2"/>
      </rPr>
      <t>p041x</t>
    </r>
    <r>
      <rPr>
        <sz val="10"/>
        <rFont val="Arial"/>
        <family val="2"/>
      </rPr>
      <t xml:space="preserve"> = main activity status during following month x? (for those who did change status during 1996) [x=730: January, x=740: February, ..., x=840: December] [1 to 4: in employment].</t>
    </r>
  </si>
  <si>
    <r>
      <t>PNWAGE = {[(</t>
    </r>
    <r>
      <rPr>
        <i/>
        <sz val="10"/>
        <rFont val="Arial"/>
        <family val="2"/>
      </rPr>
      <t>p041890*p041900</t>
    </r>
    <r>
      <rPr>
        <sz val="10"/>
        <rFont val="Arial"/>
        <family val="2"/>
      </rPr>
      <t xml:space="preserve"> if </t>
    </r>
    <r>
      <rPr>
        <i/>
        <sz val="10"/>
        <rFont val="Arial"/>
        <family val="2"/>
      </rPr>
      <t>p041890</t>
    </r>
    <r>
      <rPr>
        <sz val="10"/>
        <rFont val="Arial"/>
        <family val="2"/>
      </rPr>
      <t>&gt;0 &amp; 0=&lt;</t>
    </r>
    <r>
      <rPr>
        <i/>
        <sz val="10"/>
        <rFont val="Arial"/>
        <family val="2"/>
      </rPr>
      <t>p041900</t>
    </r>
    <r>
      <rPr>
        <sz val="10"/>
        <rFont val="Arial"/>
        <family val="2"/>
      </rPr>
      <t xml:space="preserve">&lt;=14 or </t>
    </r>
    <r>
      <rPr>
        <i/>
        <sz val="10"/>
        <rFont val="Arial"/>
        <family val="2"/>
      </rPr>
      <t>p041920</t>
    </r>
    <r>
      <rPr>
        <sz val="10"/>
        <rFont val="Arial"/>
        <family val="2"/>
      </rPr>
      <t xml:space="preserve"> if </t>
    </r>
    <r>
      <rPr>
        <i/>
        <sz val="10"/>
        <rFont val="Arial"/>
        <family val="2"/>
      </rPr>
      <t>p041920</t>
    </r>
    <r>
      <rPr>
        <sz val="10"/>
        <rFont val="Arial"/>
        <family val="2"/>
      </rPr>
      <t xml:space="preserve">&gt;0) + </t>
    </r>
    <r>
      <rPr>
        <i/>
        <sz val="10"/>
        <rFont val="Arial"/>
        <family val="2"/>
      </rPr>
      <t>p041950*p041960</t>
    </r>
    <r>
      <rPr>
        <sz val="10"/>
        <rFont val="Arial"/>
        <family val="2"/>
      </rPr>
      <t xml:space="preserve"> (if </t>
    </r>
    <r>
      <rPr>
        <i/>
        <sz val="10"/>
        <rFont val="Arial"/>
        <family val="2"/>
      </rPr>
      <t>p041930</t>
    </r>
    <r>
      <rPr>
        <sz val="10"/>
        <rFont val="Arial"/>
        <family val="2"/>
      </rPr>
      <t xml:space="preserve">=1 &amp; </t>
    </r>
    <r>
      <rPr>
        <i/>
        <sz val="10"/>
        <rFont val="Arial"/>
        <family val="2"/>
      </rPr>
      <t>p041940</t>
    </r>
    <r>
      <rPr>
        <sz val="10"/>
        <rFont val="Arial"/>
        <family val="2"/>
      </rPr>
      <t xml:space="preserve">=1) + </t>
    </r>
    <r>
      <rPr>
        <i/>
        <sz val="10"/>
        <rFont val="Arial"/>
        <family val="2"/>
      </rPr>
      <t>p041980 + p042000 + p042020 + p042040 + p042060 + p042080 + p042100</t>
    </r>
    <r>
      <rPr>
        <sz val="10"/>
        <rFont val="Arial"/>
        <family val="2"/>
      </rPr>
      <t xml:space="preserve">] </t>
    </r>
    <r>
      <rPr>
        <b/>
        <sz val="10"/>
        <rFont val="Arial"/>
        <family val="2"/>
      </rPr>
      <t xml:space="preserve">if </t>
    </r>
    <r>
      <rPr>
        <b/>
        <i/>
        <sz val="10"/>
        <rFont val="Arial"/>
        <family val="2"/>
      </rPr>
      <t>p041870</t>
    </r>
    <r>
      <rPr>
        <b/>
        <sz val="10"/>
        <rFont val="Arial"/>
        <family val="2"/>
      </rPr>
      <t>=1</t>
    </r>
    <r>
      <rPr>
        <sz val="10"/>
        <rFont val="Arial"/>
        <family val="2"/>
      </rPr>
      <t>} + {[</t>
    </r>
    <r>
      <rPr>
        <i/>
        <sz val="10"/>
        <rFont val="Arial"/>
        <family val="2"/>
      </rPr>
      <t>p042270*p042280</t>
    </r>
    <r>
      <rPr>
        <sz val="10"/>
        <rFont val="Arial"/>
        <family val="2"/>
      </rPr>
      <t xml:space="preserve"> (if </t>
    </r>
    <r>
      <rPr>
        <i/>
        <sz val="10"/>
        <rFont val="Arial"/>
        <family val="2"/>
      </rPr>
      <t>p042270</t>
    </r>
    <r>
      <rPr>
        <sz val="10"/>
        <rFont val="Arial"/>
        <family val="2"/>
      </rPr>
      <t>&gt;0 &amp; 0&lt;</t>
    </r>
    <r>
      <rPr>
        <i/>
        <sz val="10"/>
        <rFont val="Arial"/>
        <family val="2"/>
      </rPr>
      <t>p042280</t>
    </r>
    <r>
      <rPr>
        <sz val="10"/>
        <rFont val="Arial"/>
        <family val="2"/>
      </rPr>
      <t xml:space="preserve">&lt;=14) or </t>
    </r>
    <r>
      <rPr>
        <i/>
        <sz val="10"/>
        <rFont val="Arial"/>
        <family val="2"/>
      </rPr>
      <t>p042270</t>
    </r>
    <r>
      <rPr>
        <sz val="10"/>
        <rFont val="Arial"/>
        <family val="2"/>
      </rPr>
      <t xml:space="preserve"> (if </t>
    </r>
    <r>
      <rPr>
        <i/>
        <sz val="10"/>
        <rFont val="Arial"/>
        <family val="2"/>
      </rPr>
      <t>p042210</t>
    </r>
    <r>
      <rPr>
        <sz val="10"/>
        <rFont val="Arial"/>
        <family val="2"/>
      </rPr>
      <t xml:space="preserve">&gt;0 &amp; </t>
    </r>
    <r>
      <rPr>
        <i/>
        <sz val="10"/>
        <rFont val="Arial"/>
        <family val="2"/>
      </rPr>
      <t>p042280</t>
    </r>
    <r>
      <rPr>
        <sz val="10"/>
        <rFont val="Arial"/>
        <family val="2"/>
      </rPr>
      <t xml:space="preserve">=97) or </t>
    </r>
    <r>
      <rPr>
        <i/>
        <sz val="10"/>
        <rFont val="Arial"/>
        <family val="2"/>
      </rPr>
      <t>p042290</t>
    </r>
    <r>
      <rPr>
        <sz val="10"/>
        <rFont val="Arial"/>
        <family val="2"/>
      </rPr>
      <t xml:space="preserve"> if </t>
    </r>
    <r>
      <rPr>
        <i/>
        <sz val="10"/>
        <rFont val="Arial"/>
        <family val="2"/>
      </rPr>
      <t>p042290</t>
    </r>
    <r>
      <rPr>
        <sz val="10"/>
        <rFont val="Arial"/>
        <family val="2"/>
      </rPr>
      <t>&gt;0]</t>
    </r>
    <r>
      <rPr>
        <b/>
        <sz val="10"/>
        <rFont val="Arial"/>
        <family val="2"/>
      </rPr>
      <t xml:space="preserve"> if </t>
    </r>
    <r>
      <rPr>
        <b/>
        <i/>
        <sz val="10"/>
        <rFont val="Arial"/>
        <family val="2"/>
      </rPr>
      <t>p042240</t>
    </r>
    <r>
      <rPr>
        <b/>
        <sz val="10"/>
        <rFont val="Arial"/>
        <family val="2"/>
      </rPr>
      <t>=1</t>
    </r>
    <r>
      <rPr>
        <sz val="10"/>
        <rFont val="Arial"/>
        <family val="2"/>
      </rPr>
      <t xml:space="preserve">},
where </t>
    </r>
    <r>
      <rPr>
        <i/>
        <sz val="10"/>
        <rFont val="Arial"/>
        <family val="2"/>
      </rPr>
      <t>p041870</t>
    </r>
    <r>
      <rPr>
        <sz val="10"/>
        <rFont val="Arial"/>
        <family val="2"/>
      </rPr>
      <t xml:space="preserve"> =did you during 1996 receive any wage/salary/pay in any form?,
</t>
    </r>
    <r>
      <rPr>
        <i/>
        <sz val="10"/>
        <rFont val="Arial"/>
        <family val="2"/>
      </rPr>
      <t xml:space="preserve">p041890 </t>
    </r>
    <r>
      <rPr>
        <sz val="10"/>
        <rFont val="Arial"/>
        <family val="2"/>
      </rPr>
      <t xml:space="preserve">= net monthly amount in NC,
</t>
    </r>
    <r>
      <rPr>
        <i/>
        <sz val="10"/>
        <rFont val="Arial"/>
        <family val="2"/>
      </rPr>
      <t>p041900</t>
    </r>
    <r>
      <rPr>
        <sz val="10"/>
        <rFont val="Arial"/>
        <family val="2"/>
      </rPr>
      <t xml:space="preserve"> = for how many months received during 1996,
</t>
    </r>
    <r>
      <rPr>
        <i/>
        <sz val="10"/>
        <rFont val="Arial"/>
        <family val="2"/>
      </rPr>
      <t>p041920</t>
    </r>
    <r>
      <rPr>
        <sz val="10"/>
        <rFont val="Arial"/>
        <family val="2"/>
      </rPr>
      <t xml:space="preserve"> = if irregular, give total net amount for 1996 in NC,
</t>
    </r>
    <r>
      <rPr>
        <i/>
        <sz val="10"/>
        <rFont val="Arial"/>
        <family val="2"/>
      </rPr>
      <t>p041930</t>
    </r>
    <r>
      <rPr>
        <sz val="10"/>
        <rFont val="Arial"/>
        <family val="2"/>
      </rPr>
      <t xml:space="preserve"> = did you receive extra payments for overtime or tips? [1: yes],
</t>
    </r>
    <r>
      <rPr>
        <i/>
        <sz val="10"/>
        <rFont val="Arial"/>
        <family val="2"/>
      </rPr>
      <t>p041940</t>
    </r>
    <r>
      <rPr>
        <sz val="10"/>
        <rFont val="Arial"/>
        <family val="2"/>
      </rPr>
      <t xml:space="preserve"> = are these in addition or already included in normal earnings? [1: additional to normal earnings],
</t>
    </r>
    <r>
      <rPr>
        <i/>
        <sz val="10"/>
        <rFont val="Arial"/>
        <family val="2"/>
      </rPr>
      <t>p041950</t>
    </r>
    <r>
      <rPr>
        <sz val="10"/>
        <rFont val="Arial"/>
        <family val="2"/>
      </rPr>
      <t xml:space="preserve"> = net amount of extra payments for overtime,
</t>
    </r>
    <r>
      <rPr>
        <i/>
        <sz val="10"/>
        <rFont val="Arial"/>
        <family val="2"/>
      </rPr>
      <t>p041960</t>
    </r>
    <r>
      <rPr>
        <sz val="10"/>
        <rFont val="Arial"/>
        <family val="2"/>
      </rPr>
      <t xml:space="preserve"> = for how many months received during 1996,
</t>
    </r>
    <r>
      <rPr>
        <i/>
        <sz val="10"/>
        <rFont val="Arial"/>
        <family val="2"/>
      </rPr>
      <t>p042120</t>
    </r>
    <r>
      <rPr>
        <sz val="10"/>
        <rFont val="Arial"/>
        <family val="2"/>
      </rPr>
      <t xml:space="preserve"> = did you receive any occasional extra payments in 1996? [1: yes, at least one type received],
</t>
    </r>
    <r>
      <rPr>
        <i/>
        <sz val="10"/>
        <rFont val="Arial"/>
        <family val="2"/>
      </rPr>
      <t>p041980</t>
    </r>
    <r>
      <rPr>
        <sz val="10"/>
        <rFont val="Arial"/>
        <family val="2"/>
      </rPr>
      <t xml:space="preserve"> = net amount of 13th salary,
</t>
    </r>
    <r>
      <rPr>
        <i/>
        <sz val="10"/>
        <rFont val="Arial"/>
        <family val="2"/>
      </rPr>
      <t>p042000</t>
    </r>
    <r>
      <rPr>
        <sz val="10"/>
        <rFont val="Arial"/>
        <family val="2"/>
      </rPr>
      <t xml:space="preserve"> = net amount of 14th salary,
</t>
    </r>
    <r>
      <rPr>
        <i/>
        <sz val="10"/>
        <rFont val="Arial"/>
        <family val="2"/>
      </rPr>
      <t>p042020</t>
    </r>
    <r>
      <rPr>
        <sz val="10"/>
        <rFont val="Arial"/>
        <family val="2"/>
      </rPr>
      <t xml:space="preserve"> = net amount of holiday pay,
</t>
    </r>
    <r>
      <rPr>
        <i/>
        <sz val="10"/>
        <rFont val="Arial"/>
        <family val="2"/>
      </rPr>
      <t>p042040</t>
    </r>
    <r>
      <rPr>
        <sz val="10"/>
        <rFont val="Arial"/>
        <family val="2"/>
      </rPr>
      <t xml:space="preserve"> = net amount of profit bonus,
</t>
    </r>
    <r>
      <rPr>
        <i/>
        <sz val="10"/>
        <rFont val="Arial"/>
        <family val="2"/>
      </rPr>
      <t>p042060</t>
    </r>
    <r>
      <rPr>
        <sz val="10"/>
        <rFont val="Arial"/>
        <family val="2"/>
      </rPr>
      <t xml:space="preserve"> = net amount of lumpsum payments,
</t>
    </r>
    <r>
      <rPr>
        <i/>
        <sz val="10"/>
        <rFont val="Arial"/>
        <family val="2"/>
      </rPr>
      <t>p042080</t>
    </r>
    <r>
      <rPr>
        <sz val="10"/>
        <rFont val="Arial"/>
        <family val="2"/>
      </rPr>
      <t xml:space="preserve"> = net amount of company shares,
</t>
    </r>
    <r>
      <rPr>
        <i/>
        <sz val="10"/>
        <rFont val="Arial"/>
        <family val="2"/>
      </rPr>
      <t>p042100</t>
    </r>
    <r>
      <rPr>
        <sz val="10"/>
        <rFont val="Arial"/>
        <family val="2"/>
      </rPr>
      <t xml:space="preserve"> = net amount of other payments,
</t>
    </r>
    <r>
      <rPr>
        <i/>
        <sz val="10"/>
        <rFont val="Arial"/>
        <family val="2"/>
      </rPr>
      <t>p042240</t>
    </r>
    <r>
      <rPr>
        <sz val="10"/>
        <rFont val="Arial"/>
        <family val="2"/>
      </rPr>
      <t xml:space="preserve"> = did you during 1996 receive income from secondary/casual job? [1: yes],
</t>
    </r>
    <r>
      <rPr>
        <i/>
        <sz val="10"/>
        <rFont val="Arial"/>
        <family val="2"/>
      </rPr>
      <t>p042270</t>
    </r>
    <r>
      <rPr>
        <sz val="10"/>
        <rFont val="Arial"/>
        <family val="2"/>
      </rPr>
      <t xml:space="preserve"> = avarage monthly amount in NC,
</t>
    </r>
    <r>
      <rPr>
        <i/>
        <sz val="10"/>
        <rFont val="Arial"/>
        <family val="2"/>
      </rPr>
      <t>p042280</t>
    </r>
    <r>
      <rPr>
        <sz val="10"/>
        <rFont val="Arial"/>
        <family val="2"/>
      </rPr>
      <t xml:space="preserve"> = for how many months received during 1996,
</t>
    </r>
    <r>
      <rPr>
        <i/>
        <sz val="10"/>
        <rFont val="Arial"/>
        <family val="2"/>
      </rPr>
      <t>p042290</t>
    </r>
    <r>
      <rPr>
        <sz val="10"/>
        <rFont val="Arial"/>
        <family val="2"/>
      </rPr>
      <t xml:space="preserve"> = if irregular, give total amount for 1996 in NC.</t>
    </r>
  </si>
  <si>
    <r>
      <t>PSOCRET = {[</t>
    </r>
    <r>
      <rPr>
        <i/>
        <sz val="10"/>
        <rFont val="Arial"/>
        <family val="2"/>
      </rPr>
      <t>p042480*p042490</t>
    </r>
    <r>
      <rPr>
        <sz val="10"/>
        <rFont val="Arial"/>
        <family val="2"/>
      </rPr>
      <t xml:space="preserve"> (if p042480&gt;0 &amp; 0&lt;p042490&lt;=14) or p042480 (if p042490=97)] </t>
    </r>
    <r>
      <rPr>
        <b/>
        <sz val="10"/>
        <rFont val="Arial"/>
        <family val="2"/>
      </rPr>
      <t xml:space="preserve">if </t>
    </r>
    <r>
      <rPr>
        <b/>
        <i/>
        <sz val="10"/>
        <rFont val="Arial"/>
        <family val="2"/>
      </rPr>
      <t>p042470</t>
    </r>
    <r>
      <rPr>
        <b/>
        <sz val="10"/>
        <rFont val="Arial"/>
        <family val="2"/>
      </rPr>
      <t>=1</t>
    </r>
    <r>
      <rPr>
        <sz val="10"/>
        <rFont val="Arial"/>
        <family val="2"/>
      </rPr>
      <t xml:space="preserve"> + [</t>
    </r>
    <r>
      <rPr>
        <i/>
        <sz val="10"/>
        <rFont val="Arial"/>
        <family val="2"/>
      </rPr>
      <t>p042600*p042610</t>
    </r>
    <r>
      <rPr>
        <sz val="10"/>
        <rFont val="Arial"/>
        <family val="2"/>
      </rPr>
      <t xml:space="preserve"> (if </t>
    </r>
    <r>
      <rPr>
        <i/>
        <sz val="10"/>
        <rFont val="Arial"/>
        <family val="2"/>
      </rPr>
      <t>p042600</t>
    </r>
    <r>
      <rPr>
        <sz val="10"/>
        <rFont val="Arial"/>
        <family val="2"/>
      </rPr>
      <t>&gt;0 &amp; 0&lt;</t>
    </r>
    <r>
      <rPr>
        <i/>
        <sz val="10"/>
        <rFont val="Arial"/>
        <family val="2"/>
      </rPr>
      <t>p042610</t>
    </r>
    <r>
      <rPr>
        <sz val="10"/>
        <rFont val="Arial"/>
        <family val="2"/>
      </rPr>
      <t xml:space="preserve">&lt;=14) or </t>
    </r>
    <r>
      <rPr>
        <i/>
        <sz val="10"/>
        <rFont val="Arial"/>
        <family val="2"/>
      </rPr>
      <t>p042600</t>
    </r>
    <r>
      <rPr>
        <sz val="10"/>
        <rFont val="Arial"/>
        <family val="2"/>
      </rPr>
      <t xml:space="preserve"> (if </t>
    </r>
    <r>
      <rPr>
        <i/>
        <sz val="10"/>
        <rFont val="Arial"/>
        <family val="2"/>
      </rPr>
      <t>p042610</t>
    </r>
    <r>
      <rPr>
        <sz val="10"/>
        <rFont val="Arial"/>
        <family val="2"/>
      </rPr>
      <t>=97)] + [</t>
    </r>
    <r>
      <rPr>
        <i/>
        <sz val="10"/>
        <rFont val="Arial"/>
        <family val="2"/>
      </rPr>
      <t>p042670*p042680</t>
    </r>
    <r>
      <rPr>
        <sz val="10"/>
        <rFont val="Arial"/>
        <family val="2"/>
      </rPr>
      <t xml:space="preserve"> (if </t>
    </r>
    <r>
      <rPr>
        <i/>
        <sz val="10"/>
        <rFont val="Arial"/>
        <family val="2"/>
      </rPr>
      <t>p042670</t>
    </r>
    <r>
      <rPr>
        <sz val="10"/>
        <rFont val="Arial"/>
        <family val="2"/>
      </rPr>
      <t>&gt;0 &amp; 0&lt;</t>
    </r>
    <r>
      <rPr>
        <i/>
        <sz val="10"/>
        <rFont val="Arial"/>
        <family val="2"/>
      </rPr>
      <t>p042680</t>
    </r>
    <r>
      <rPr>
        <sz val="10"/>
        <rFont val="Arial"/>
        <family val="2"/>
      </rPr>
      <t xml:space="preserve">&lt;=14) or </t>
    </r>
    <r>
      <rPr>
        <i/>
        <sz val="10"/>
        <rFont val="Arial"/>
        <family val="2"/>
      </rPr>
      <t>p042670</t>
    </r>
    <r>
      <rPr>
        <sz val="10"/>
        <rFont val="Arial"/>
        <family val="2"/>
      </rPr>
      <t xml:space="preserve"> (if </t>
    </r>
    <r>
      <rPr>
        <i/>
        <sz val="10"/>
        <rFont val="Arial"/>
        <family val="2"/>
      </rPr>
      <t>p042680</t>
    </r>
    <r>
      <rPr>
        <sz val="10"/>
        <rFont val="Arial"/>
        <family val="2"/>
      </rPr>
      <t xml:space="preserve">=97)]} if </t>
    </r>
    <r>
      <rPr>
        <i/>
        <sz val="10"/>
        <rFont val="Arial"/>
        <family val="2"/>
      </rPr>
      <t>p042460</t>
    </r>
    <r>
      <rPr>
        <sz val="10"/>
        <rFont val="Arial"/>
        <family val="2"/>
      </rPr>
      <t xml:space="preserve">=1 or </t>
    </r>
    <r>
      <rPr>
        <i/>
        <sz val="10"/>
        <rFont val="Arial"/>
        <family val="2"/>
      </rPr>
      <t>p042650</t>
    </r>
    <r>
      <rPr>
        <sz val="10"/>
        <rFont val="Arial"/>
        <family val="2"/>
      </rPr>
      <t xml:space="preserve">=1,
where </t>
    </r>
    <r>
      <rPr>
        <i/>
        <sz val="10"/>
        <rFont val="Arial"/>
        <family val="2"/>
      </rPr>
      <t>p042460</t>
    </r>
    <r>
      <rPr>
        <sz val="10"/>
        <rFont val="Arial"/>
        <family val="2"/>
      </rPr>
      <t xml:space="preserve"> = did you in 1996 receive any pension pension related to old-age/retirement? [1: yes],
</t>
    </r>
    <r>
      <rPr>
        <i/>
        <sz val="10"/>
        <rFont val="Arial"/>
        <family val="2"/>
      </rPr>
      <t>p042470</t>
    </r>
    <r>
      <rPr>
        <sz val="10"/>
        <rFont val="Arial"/>
        <family val="2"/>
      </rPr>
      <t xml:space="preserve"> = did you receive basic old-age pension (first pillar)? [1: yes],
</t>
    </r>
    <r>
      <rPr>
        <i/>
        <sz val="10"/>
        <rFont val="Arial"/>
        <family val="2"/>
      </rPr>
      <t>p042480</t>
    </r>
    <r>
      <rPr>
        <sz val="10"/>
        <rFont val="Arial"/>
        <family val="2"/>
      </rPr>
      <t xml:space="preserve"> = average monthly amount or lumpsum in NC,
</t>
    </r>
    <r>
      <rPr>
        <i/>
        <sz val="10"/>
        <rFont val="Arial"/>
        <family val="2"/>
      </rPr>
      <t>p042490</t>
    </r>
    <r>
      <rPr>
        <sz val="10"/>
        <rFont val="Arial"/>
        <family val="2"/>
      </rPr>
      <t xml:space="preserve"> = for how many months received during 1996,
</t>
    </r>
    <r>
      <rPr>
        <i/>
        <sz val="10"/>
        <rFont val="Arial"/>
        <family val="2"/>
      </rPr>
      <t>p042600</t>
    </r>
    <r>
      <rPr>
        <sz val="10"/>
        <rFont val="Arial"/>
        <family val="2"/>
      </rPr>
      <t xml:space="preserve"> = average monthly amount or lumpsum of early retirement pension in NC,
</t>
    </r>
    <r>
      <rPr>
        <i/>
        <sz val="10"/>
        <rFont val="Arial"/>
        <family val="2"/>
      </rPr>
      <t>p042610</t>
    </r>
    <r>
      <rPr>
        <sz val="10"/>
        <rFont val="Arial"/>
        <family val="2"/>
      </rPr>
      <t xml:space="preserve"> = for how many months received during 1996,
</t>
    </r>
    <r>
      <rPr>
        <i/>
        <sz val="10"/>
        <rFont val="Arial"/>
        <family val="2"/>
      </rPr>
      <t>p042650</t>
    </r>
    <r>
      <rPr>
        <sz val="10"/>
        <rFont val="Arial"/>
        <family val="2"/>
      </rPr>
      <t xml:space="preserve"> = did you in 1996 receive any survivors pension? [1: yes],
</t>
    </r>
    <r>
      <rPr>
        <i/>
        <sz val="10"/>
        <rFont val="Arial"/>
        <family val="2"/>
      </rPr>
      <t>p042670</t>
    </r>
    <r>
      <rPr>
        <sz val="10"/>
        <rFont val="Arial"/>
        <family val="2"/>
      </rPr>
      <t xml:space="preserve"> = average monthly amount or lumpsum of widows pension in NC,
</t>
    </r>
    <r>
      <rPr>
        <i/>
        <sz val="10"/>
        <rFont val="Arial"/>
        <family val="2"/>
      </rPr>
      <t>p042680</t>
    </r>
    <r>
      <rPr>
        <sz val="10"/>
        <rFont val="Arial"/>
        <family val="2"/>
      </rPr>
      <t xml:space="preserve"> = for how many months received during 1996.</t>
    </r>
  </si>
  <si>
    <r>
      <t>PUNEMP = {[</t>
    </r>
    <r>
      <rPr>
        <i/>
        <sz val="10"/>
        <rFont val="Arial"/>
        <family val="2"/>
      </rPr>
      <t>p042320*p042330</t>
    </r>
    <r>
      <rPr>
        <sz val="10"/>
        <rFont val="Arial"/>
        <family val="2"/>
      </rPr>
      <t xml:space="preserve"> (if p040320&gt;0 &amp; 0&lt;p040330&lt;=14) or p042320 (if p042330=97) </t>
    </r>
    <r>
      <rPr>
        <b/>
        <sz val="10"/>
        <rFont val="Arial"/>
        <family val="2"/>
      </rPr>
      <t xml:space="preserve">if </t>
    </r>
    <r>
      <rPr>
        <b/>
        <i/>
        <sz val="10"/>
        <rFont val="Arial"/>
        <family val="2"/>
      </rPr>
      <t>p042310</t>
    </r>
    <r>
      <rPr>
        <b/>
        <sz val="10"/>
        <rFont val="Arial"/>
        <family val="2"/>
      </rPr>
      <t>=1</t>
    </r>
    <r>
      <rPr>
        <sz val="10"/>
        <rFont val="Arial"/>
        <family val="2"/>
      </rPr>
      <t>] + [</t>
    </r>
    <r>
      <rPr>
        <i/>
        <sz val="10"/>
        <rFont val="Arial"/>
        <family val="2"/>
      </rPr>
      <t>p042380*p032390</t>
    </r>
    <r>
      <rPr>
        <sz val="10"/>
        <rFont val="Arial"/>
        <family val="2"/>
      </rPr>
      <t xml:space="preserve"> (if </t>
    </r>
    <r>
      <rPr>
        <i/>
        <sz val="10"/>
        <rFont val="Arial"/>
        <family val="2"/>
      </rPr>
      <t>p042380</t>
    </r>
    <r>
      <rPr>
        <sz val="10"/>
        <rFont val="Arial"/>
        <family val="2"/>
      </rPr>
      <t>&gt;0 &amp; 0&lt;</t>
    </r>
    <r>
      <rPr>
        <i/>
        <sz val="10"/>
        <rFont val="Arial"/>
        <family val="2"/>
      </rPr>
      <t>p042390</t>
    </r>
    <r>
      <rPr>
        <sz val="10"/>
        <rFont val="Arial"/>
        <family val="2"/>
      </rPr>
      <t xml:space="preserve">&lt;=14) or </t>
    </r>
    <r>
      <rPr>
        <i/>
        <sz val="10"/>
        <rFont val="Arial"/>
        <family val="2"/>
      </rPr>
      <t>p042380</t>
    </r>
    <r>
      <rPr>
        <sz val="10"/>
        <rFont val="Arial"/>
        <family val="2"/>
      </rPr>
      <t xml:space="preserve"> (if p042390=97)] if </t>
    </r>
    <r>
      <rPr>
        <i/>
        <sz val="10"/>
        <rFont val="Arial"/>
        <family val="2"/>
      </rPr>
      <t>p042300</t>
    </r>
    <r>
      <rPr>
        <sz val="10"/>
        <rFont val="Arial"/>
        <family val="2"/>
      </rPr>
      <t xml:space="preserve">=1},
where </t>
    </r>
    <r>
      <rPr>
        <i/>
        <sz val="10"/>
        <rFont val="Arial"/>
        <family val="2"/>
      </rPr>
      <t>p043300</t>
    </r>
    <r>
      <rPr>
        <sz val="10"/>
        <rFont val="Arial"/>
        <family val="2"/>
      </rPr>
      <t xml:space="preserve"> = did you in 1996 receive any unemployment benefit? [1: yes],
</t>
    </r>
    <r>
      <rPr>
        <i/>
        <sz val="10"/>
        <rFont val="Arial"/>
        <family val="2"/>
      </rPr>
      <t>p042310</t>
    </r>
    <r>
      <rPr>
        <sz val="10"/>
        <rFont val="Arial"/>
        <family val="2"/>
      </rPr>
      <t xml:space="preserve"> = did you receive unemployment insurance benefit? [1: yes],
</t>
    </r>
    <r>
      <rPr>
        <i/>
        <sz val="10"/>
        <rFont val="Arial"/>
        <family val="2"/>
      </rPr>
      <t>p042320</t>
    </r>
    <r>
      <rPr>
        <sz val="10"/>
        <rFont val="Arial"/>
        <family val="2"/>
      </rPr>
      <t xml:space="preserve"> = average monthly amount or lumpsum in NC,
</t>
    </r>
    <r>
      <rPr>
        <i/>
        <sz val="10"/>
        <rFont val="Arial"/>
        <family val="2"/>
      </rPr>
      <t>p042330</t>
    </r>
    <r>
      <rPr>
        <sz val="10"/>
        <rFont val="Arial"/>
        <family val="2"/>
      </rPr>
      <t xml:space="preserve"> = for how many months received during 1996,
</t>
    </r>
    <r>
      <rPr>
        <i/>
        <sz val="10"/>
        <rFont val="Arial"/>
        <family val="2"/>
      </rPr>
      <t>p042380</t>
    </r>
    <r>
      <rPr>
        <sz val="10"/>
        <rFont val="Arial"/>
        <family val="2"/>
      </rPr>
      <t xml:space="preserve"> = average monthly amount or lumpsum of (re)training allowance in NC,
</t>
    </r>
    <r>
      <rPr>
        <i/>
        <sz val="10"/>
        <rFont val="Arial"/>
        <family val="2"/>
      </rPr>
      <t>p042390</t>
    </r>
    <r>
      <rPr>
        <sz val="10"/>
        <rFont val="Arial"/>
        <family val="2"/>
      </rPr>
      <t xml:space="preserve"> = for how many months received during 1996.</t>
    </r>
  </si>
  <si>
    <r>
      <t xml:space="preserve">D6 = sum(iD6) over individuals in household,
where iD6 = 1 if </t>
    </r>
    <r>
      <rPr>
        <i/>
        <sz val="10"/>
        <rFont val="Arial"/>
        <family val="2"/>
      </rPr>
      <t>p041870=</t>
    </r>
    <r>
      <rPr>
        <sz val="10"/>
        <rFont val="Arial"/>
        <family val="2"/>
      </rPr>
      <t xml:space="preserve">1 or </t>
    </r>
    <r>
      <rPr>
        <i/>
        <sz val="10"/>
        <rFont val="Arial"/>
        <family val="2"/>
      </rPr>
      <t>p042130=</t>
    </r>
    <r>
      <rPr>
        <sz val="10"/>
        <rFont val="Arial"/>
        <family val="2"/>
      </rPr>
      <t xml:space="preserve">1 or </t>
    </r>
    <r>
      <rPr>
        <i/>
        <sz val="10"/>
        <rFont val="Arial"/>
        <family val="2"/>
      </rPr>
      <t>p042240=</t>
    </r>
    <r>
      <rPr>
        <sz val="10"/>
        <rFont val="Arial"/>
        <family val="2"/>
      </rPr>
      <t xml:space="preserve">1),
and where  </t>
    </r>
    <r>
      <rPr>
        <i/>
        <sz val="10"/>
        <rFont val="Arial"/>
        <family val="2"/>
      </rPr>
      <t>p041870</t>
    </r>
    <r>
      <rPr>
        <sz val="10"/>
        <rFont val="Arial"/>
        <family val="2"/>
      </rPr>
      <t xml:space="preserve"> = did you during 1996 receive any wage/salary/pay in any form? [1: yes], 
</t>
    </r>
    <r>
      <rPr>
        <i/>
        <sz val="10"/>
        <rFont val="Arial"/>
        <family val="2"/>
      </rPr>
      <t>p042130</t>
    </r>
    <r>
      <rPr>
        <sz val="10"/>
        <rFont val="Arial"/>
        <family val="2"/>
      </rPr>
      <t xml:space="preserve"> = did you during 1996 receive any self-employment income? [1: yes],
</t>
    </r>
    <r>
      <rPr>
        <i/>
        <sz val="10"/>
        <rFont val="Arial"/>
        <family val="2"/>
      </rPr>
      <t>p042240</t>
    </r>
    <r>
      <rPr>
        <sz val="10"/>
        <rFont val="Arial"/>
        <family val="2"/>
      </rPr>
      <t xml:space="preserve"> = did you during 1996 receive income from secondary/casual job? [1: yes].</t>
    </r>
  </si>
  <si>
    <t>Derived from ECHP individual level data (Wave 4).</t>
  </si>
  <si>
    <t>ECHP household level roster data (Wave 4)</t>
  </si>
  <si>
    <r>
      <t xml:space="preserve">D7= </t>
    </r>
    <r>
      <rPr>
        <i/>
        <sz val="10"/>
        <rFont val="Arial"/>
        <family val="2"/>
      </rPr>
      <t>d04nut3</t>
    </r>
    <r>
      <rPr>
        <sz val="10"/>
        <rFont val="Arial"/>
        <family val="2"/>
      </rPr>
      <t xml:space="preserve">,
where </t>
    </r>
    <r>
      <rPr>
        <i/>
        <sz val="10"/>
        <rFont val="Arial"/>
        <family val="2"/>
      </rPr>
      <t>d04nut3</t>
    </r>
    <r>
      <rPr>
        <sz val="10"/>
        <rFont val="Arial"/>
        <family val="2"/>
      </rPr>
      <t xml:space="preserve"> = region in which household situated.</t>
    </r>
  </si>
  <si>
    <t>Derived from ECHP household level data (Wave 4)</t>
  </si>
  <si>
    <r>
      <t xml:space="preserve">D22 = 1 if </t>
    </r>
    <r>
      <rPr>
        <i/>
        <sz val="10"/>
        <rFont val="Arial"/>
        <family val="2"/>
      </rPr>
      <t>h040240</t>
    </r>
    <r>
      <rPr>
        <sz val="10"/>
        <rFont val="Arial"/>
        <family val="2"/>
      </rPr>
      <t xml:space="preserve">=2,
D22 = 2 if </t>
    </r>
    <r>
      <rPr>
        <i/>
        <sz val="10"/>
        <rFont val="Arial"/>
        <family val="2"/>
      </rPr>
      <t>h040240</t>
    </r>
    <r>
      <rPr>
        <sz val="10"/>
        <rFont val="Arial"/>
        <family val="2"/>
      </rPr>
      <t xml:space="preserve">=1 &amp; </t>
    </r>
    <r>
      <rPr>
        <i/>
        <sz val="10"/>
        <rFont val="Arial"/>
        <family val="2"/>
      </rPr>
      <t>h040250</t>
    </r>
    <r>
      <rPr>
        <sz val="10"/>
        <rFont val="Arial"/>
        <family val="2"/>
      </rPr>
      <t xml:space="preserve">=1,
D22 = 3 if </t>
    </r>
    <r>
      <rPr>
        <i/>
        <sz val="10"/>
        <rFont val="Arial"/>
        <family val="2"/>
      </rPr>
      <t>h040240</t>
    </r>
    <r>
      <rPr>
        <sz val="10"/>
        <rFont val="Arial"/>
        <family val="2"/>
      </rPr>
      <t xml:space="preserve">=1 &amp; </t>
    </r>
    <r>
      <rPr>
        <i/>
        <sz val="10"/>
        <rFont val="Arial"/>
        <family val="2"/>
      </rPr>
      <t>h040250</t>
    </r>
    <r>
      <rPr>
        <sz val="10"/>
        <rFont val="Arial"/>
        <family val="2"/>
      </rPr>
      <t xml:space="preserve">=2,
D22 = 4 if </t>
    </r>
    <r>
      <rPr>
        <i/>
        <sz val="10"/>
        <rFont val="Arial"/>
        <family val="2"/>
      </rPr>
      <t>h040240</t>
    </r>
    <r>
      <rPr>
        <sz val="10"/>
        <rFont val="Arial"/>
        <family val="2"/>
      </rPr>
      <t xml:space="preserve">=1 &amp; </t>
    </r>
    <r>
      <rPr>
        <i/>
        <sz val="10"/>
        <rFont val="Arial"/>
        <family val="2"/>
      </rPr>
      <t>h040250</t>
    </r>
    <r>
      <rPr>
        <sz val="10"/>
        <rFont val="Arial"/>
        <family val="2"/>
      </rPr>
      <t xml:space="preserve">=9,
D22 = 5 if </t>
    </r>
    <r>
      <rPr>
        <i/>
        <sz val="10"/>
        <rFont val="Arial"/>
        <family val="2"/>
      </rPr>
      <t>h040240</t>
    </r>
    <r>
      <rPr>
        <sz val="10"/>
        <rFont val="Arial"/>
        <family val="2"/>
      </rPr>
      <t>=3,
where</t>
    </r>
    <r>
      <rPr>
        <i/>
        <sz val="10"/>
        <rFont val="Arial"/>
        <family val="2"/>
      </rPr>
      <t xml:space="preserve"> h030240 </t>
    </r>
    <r>
      <rPr>
        <sz val="10"/>
        <rFont val="Arial"/>
        <family val="2"/>
      </rPr>
      <t xml:space="preserve">= does your household own or rent this dwelling?,
</t>
    </r>
    <r>
      <rPr>
        <i/>
        <sz val="10"/>
        <rFont val="Arial"/>
        <family val="2"/>
      </rPr>
      <t>h040250</t>
    </r>
    <r>
      <rPr>
        <sz val="10"/>
        <rFont val="Arial"/>
        <family val="2"/>
      </rPr>
      <t xml:space="preserve"> = do you still have to repay outstanding mortgage for this accomodation [1: yes, 2: no]?</t>
    </r>
  </si>
  <si>
    <r>
      <t xml:space="preserve">HOUSEXP = </t>
    </r>
    <r>
      <rPr>
        <i/>
        <sz val="10"/>
        <rFont val="Arial"/>
        <family val="2"/>
      </rPr>
      <t>h040260</t>
    </r>
    <r>
      <rPr>
        <sz val="10"/>
        <rFont val="Arial"/>
        <family val="2"/>
      </rPr>
      <t xml:space="preserve">*12 (if </t>
    </r>
    <r>
      <rPr>
        <i/>
        <sz val="10"/>
        <rFont val="Arial"/>
        <family val="2"/>
      </rPr>
      <t>h040250</t>
    </r>
    <r>
      <rPr>
        <sz val="10"/>
        <rFont val="Arial"/>
        <family val="2"/>
      </rPr>
      <t xml:space="preserve">=1) + </t>
    </r>
    <r>
      <rPr>
        <i/>
        <sz val="10"/>
        <rFont val="Arial"/>
        <family val="2"/>
      </rPr>
      <t>h040310</t>
    </r>
    <r>
      <rPr>
        <sz val="10"/>
        <rFont val="Arial"/>
        <family val="2"/>
      </rPr>
      <t xml:space="preserve">*12,
where </t>
    </r>
    <r>
      <rPr>
        <i/>
        <sz val="10"/>
        <rFont val="Arial"/>
        <family val="2"/>
      </rPr>
      <t>h040250</t>
    </r>
    <r>
      <rPr>
        <sz val="10"/>
        <rFont val="Arial"/>
        <family val="2"/>
      </rPr>
      <t xml:space="preserve"> = do you still have to repay from an outstanding loan/mortgage for this house? (1: yes),
</t>
    </r>
    <r>
      <rPr>
        <i/>
        <sz val="10"/>
        <rFont val="Arial"/>
        <family val="2"/>
      </rPr>
      <t>h040260</t>
    </r>
    <r>
      <rPr>
        <sz val="10"/>
        <rFont val="Arial"/>
        <family val="2"/>
      </rPr>
      <t xml:space="preserve"> = monthly amount mortgage repay in NC,
</t>
    </r>
    <r>
      <rPr>
        <i/>
        <sz val="10"/>
        <rFont val="Arial"/>
        <family val="2"/>
      </rPr>
      <t>h040310</t>
    </r>
    <r>
      <rPr>
        <sz val="10"/>
        <rFont val="Arial"/>
        <family val="2"/>
      </rPr>
      <t xml:space="preserve"> = monthly amount gross rent in NC.</t>
    </r>
  </si>
  <si>
    <r>
      <t>V4 = sum(iV4) over individuals per household,
where iV4 = {</t>
    </r>
    <r>
      <rPr>
        <i/>
        <sz val="10"/>
        <rFont val="Arial"/>
        <family val="2"/>
      </rPr>
      <t xml:space="preserve">p042220 </t>
    </r>
    <r>
      <rPr>
        <sz val="10"/>
        <rFont val="Arial"/>
        <family val="2"/>
      </rPr>
      <t xml:space="preserve">if </t>
    </r>
    <r>
      <rPr>
        <i/>
        <sz val="10"/>
        <rFont val="Arial"/>
        <family val="2"/>
      </rPr>
      <t>p042210</t>
    </r>
    <r>
      <rPr>
        <sz val="10"/>
        <rFont val="Arial"/>
        <family val="2"/>
      </rPr>
      <t xml:space="preserve">=1 + [2000 (if </t>
    </r>
    <r>
      <rPr>
        <i/>
        <sz val="10"/>
        <rFont val="Arial"/>
        <family val="2"/>
      </rPr>
      <t>p042230</t>
    </r>
    <r>
      <rPr>
        <sz val="10"/>
        <rFont val="Arial"/>
        <family val="2"/>
      </rPr>
      <t xml:space="preserve">=1) + 6000 (if </t>
    </r>
    <r>
      <rPr>
        <i/>
        <sz val="10"/>
        <rFont val="Arial"/>
        <family val="2"/>
      </rPr>
      <t>p042230</t>
    </r>
    <r>
      <rPr>
        <sz val="10"/>
        <rFont val="Arial"/>
        <family val="2"/>
      </rPr>
      <t xml:space="preserve">=2) + 10000 (if </t>
    </r>
    <r>
      <rPr>
        <i/>
        <sz val="10"/>
        <rFont val="Arial"/>
        <family val="2"/>
      </rPr>
      <t>p042230</t>
    </r>
    <r>
      <rPr>
        <sz val="10"/>
        <rFont val="Arial"/>
        <family val="2"/>
      </rPr>
      <t xml:space="preserve">=3) + 14000 (if </t>
    </r>
    <r>
      <rPr>
        <i/>
        <sz val="10"/>
        <rFont val="Arial"/>
        <family val="2"/>
      </rPr>
      <t>p042230</t>
    </r>
    <r>
      <rPr>
        <sz val="10"/>
        <rFont val="Arial"/>
        <family val="2"/>
      </rPr>
      <t xml:space="preserve">=4) + 20000 (if </t>
    </r>
    <r>
      <rPr>
        <i/>
        <sz val="10"/>
        <rFont val="Arial"/>
        <family val="2"/>
      </rPr>
      <t>p042230</t>
    </r>
    <r>
      <rPr>
        <sz val="10"/>
        <rFont val="Arial"/>
        <family val="2"/>
      </rPr>
      <t xml:space="preserve">=5) + 32000 (if </t>
    </r>
    <r>
      <rPr>
        <i/>
        <sz val="10"/>
        <rFont val="Arial"/>
        <family val="2"/>
      </rPr>
      <t>p042230</t>
    </r>
    <r>
      <rPr>
        <sz val="10"/>
        <rFont val="Arial"/>
        <family val="2"/>
      </rPr>
      <t xml:space="preserve">=6) + 50000 (if </t>
    </r>
    <r>
      <rPr>
        <i/>
        <sz val="10"/>
        <rFont val="Arial"/>
        <family val="2"/>
      </rPr>
      <t>p042230</t>
    </r>
    <r>
      <rPr>
        <sz val="10"/>
        <rFont val="Arial"/>
        <family val="2"/>
      </rPr>
      <t xml:space="preserve">=7) + 70000 (if </t>
    </r>
    <r>
      <rPr>
        <i/>
        <sz val="10"/>
        <rFont val="Arial"/>
        <family val="2"/>
      </rPr>
      <t>p042230</t>
    </r>
    <r>
      <rPr>
        <sz val="10"/>
        <rFont val="Arial"/>
        <family val="2"/>
      </rPr>
      <t xml:space="preserve">=8) + 90000 (if </t>
    </r>
    <r>
      <rPr>
        <i/>
        <sz val="10"/>
        <rFont val="Arial"/>
        <family val="2"/>
      </rPr>
      <t>p042230</t>
    </r>
    <r>
      <rPr>
        <sz val="10"/>
        <rFont val="Arial"/>
        <family val="2"/>
      </rPr>
      <t xml:space="preserve">=9) if </t>
    </r>
    <r>
      <rPr>
        <i/>
        <sz val="10"/>
        <rFont val="Arial"/>
        <family val="2"/>
      </rPr>
      <t>p042210</t>
    </r>
    <r>
      <rPr>
        <sz val="10"/>
        <rFont val="Arial"/>
        <family val="2"/>
      </rPr>
      <t xml:space="preserve">=2] - 100 if </t>
    </r>
    <r>
      <rPr>
        <i/>
        <sz val="10"/>
        <rFont val="Arial"/>
        <family val="2"/>
      </rPr>
      <t>p042210</t>
    </r>
    <r>
      <rPr>
        <sz val="10"/>
        <rFont val="Arial"/>
        <family val="2"/>
      </rPr>
      <t xml:space="preserve">=3} if 0&lt;PIND&lt;100,
and where </t>
    </r>
    <r>
      <rPr>
        <i/>
        <sz val="10"/>
        <rFont val="Arial"/>
        <family val="2"/>
      </rPr>
      <t>p042210</t>
    </r>
    <r>
      <rPr>
        <sz val="10"/>
        <rFont val="Arial"/>
        <family val="2"/>
      </rPr>
      <t xml:space="preserve"> = was there any profit from selfemployment? [1: yes, knows amount; 2: yes, but exact amount not known; 3: nil profit or incurred loss],
</t>
    </r>
    <r>
      <rPr>
        <i/>
        <sz val="10"/>
        <rFont val="Arial"/>
        <family val="2"/>
      </rPr>
      <t>p042220</t>
    </r>
    <r>
      <rPr>
        <sz val="10"/>
        <rFont val="Arial"/>
        <family val="2"/>
      </rPr>
      <t xml:space="preserve"> = amount of pre-tax profit for most recent 12-months period in NC,
</t>
    </r>
    <r>
      <rPr>
        <i/>
        <sz val="10"/>
        <rFont val="Arial"/>
        <family val="2"/>
      </rPr>
      <t>p042230</t>
    </r>
    <r>
      <rPr>
        <sz val="10"/>
        <rFont val="Arial"/>
        <family val="2"/>
      </rPr>
      <t xml:space="preserve"> = approximate range of pre-tax profit for most recent 12-months period in NC.</t>
    </r>
  </si>
  <si>
    <r>
      <t>V5 = sum(iV5) over individuals per household,
where iV5 = {</t>
    </r>
    <r>
      <rPr>
        <i/>
        <sz val="10"/>
        <rFont val="Arial"/>
        <family val="2"/>
      </rPr>
      <t xml:space="preserve">p042220 </t>
    </r>
    <r>
      <rPr>
        <sz val="10"/>
        <rFont val="Arial"/>
        <family val="2"/>
      </rPr>
      <t xml:space="preserve">if </t>
    </r>
    <r>
      <rPr>
        <i/>
        <sz val="10"/>
        <rFont val="Arial"/>
        <family val="2"/>
      </rPr>
      <t>p042210</t>
    </r>
    <r>
      <rPr>
        <sz val="10"/>
        <rFont val="Arial"/>
        <family val="2"/>
      </rPr>
      <t xml:space="preserve">=1 + [2000 (if </t>
    </r>
    <r>
      <rPr>
        <i/>
        <sz val="10"/>
        <rFont val="Arial"/>
        <family val="2"/>
      </rPr>
      <t>p042230</t>
    </r>
    <r>
      <rPr>
        <sz val="10"/>
        <rFont val="Arial"/>
        <family val="2"/>
      </rPr>
      <t xml:space="preserve">=1) + 6000 (if </t>
    </r>
    <r>
      <rPr>
        <i/>
        <sz val="10"/>
        <rFont val="Arial"/>
        <family val="2"/>
      </rPr>
      <t>p042230</t>
    </r>
    <r>
      <rPr>
        <sz val="10"/>
        <rFont val="Arial"/>
        <family val="2"/>
      </rPr>
      <t xml:space="preserve">=2) + 10000 (if </t>
    </r>
    <r>
      <rPr>
        <i/>
        <sz val="10"/>
        <rFont val="Arial"/>
        <family val="2"/>
      </rPr>
      <t>p042230</t>
    </r>
    <r>
      <rPr>
        <sz val="10"/>
        <rFont val="Arial"/>
        <family val="2"/>
      </rPr>
      <t xml:space="preserve">=3) + 14000 (if </t>
    </r>
    <r>
      <rPr>
        <i/>
        <sz val="10"/>
        <rFont val="Arial"/>
        <family val="2"/>
      </rPr>
      <t>p042230</t>
    </r>
    <r>
      <rPr>
        <sz val="10"/>
        <rFont val="Arial"/>
        <family val="2"/>
      </rPr>
      <t xml:space="preserve">=4) + 20000 (if </t>
    </r>
    <r>
      <rPr>
        <i/>
        <sz val="10"/>
        <rFont val="Arial"/>
        <family val="2"/>
      </rPr>
      <t>p042230</t>
    </r>
    <r>
      <rPr>
        <sz val="10"/>
        <rFont val="Arial"/>
        <family val="2"/>
      </rPr>
      <t xml:space="preserve">=5) + 32000 (if </t>
    </r>
    <r>
      <rPr>
        <i/>
        <sz val="10"/>
        <rFont val="Arial"/>
        <family val="2"/>
      </rPr>
      <t>p042230</t>
    </r>
    <r>
      <rPr>
        <sz val="10"/>
        <rFont val="Arial"/>
        <family val="2"/>
      </rPr>
      <t xml:space="preserve">=6) + 50000 (if </t>
    </r>
    <r>
      <rPr>
        <i/>
        <sz val="10"/>
        <rFont val="Arial"/>
        <family val="2"/>
      </rPr>
      <t>p042230</t>
    </r>
    <r>
      <rPr>
        <sz val="10"/>
        <rFont val="Arial"/>
        <family val="2"/>
      </rPr>
      <t xml:space="preserve">=7) + 70000 (if </t>
    </r>
    <r>
      <rPr>
        <i/>
        <sz val="10"/>
        <rFont val="Arial"/>
        <family val="2"/>
      </rPr>
      <t>p042230</t>
    </r>
    <r>
      <rPr>
        <sz val="10"/>
        <rFont val="Arial"/>
        <family val="2"/>
      </rPr>
      <t xml:space="preserve">=8) + 90000 (if </t>
    </r>
    <r>
      <rPr>
        <i/>
        <sz val="10"/>
        <rFont val="Arial"/>
        <family val="2"/>
      </rPr>
      <t>p042230</t>
    </r>
    <r>
      <rPr>
        <sz val="10"/>
        <rFont val="Arial"/>
        <family val="2"/>
      </rPr>
      <t xml:space="preserve">=9) if </t>
    </r>
    <r>
      <rPr>
        <i/>
        <sz val="10"/>
        <rFont val="Arial"/>
        <family val="2"/>
      </rPr>
      <t>p042210</t>
    </r>
    <r>
      <rPr>
        <sz val="10"/>
        <rFont val="Arial"/>
        <family val="2"/>
      </rPr>
      <t xml:space="preserve">=2] - 100 if </t>
    </r>
    <r>
      <rPr>
        <i/>
        <sz val="10"/>
        <rFont val="Arial"/>
        <family val="2"/>
      </rPr>
      <t>p042210</t>
    </r>
    <r>
      <rPr>
        <sz val="10"/>
        <rFont val="Arial"/>
        <family val="2"/>
      </rPr>
      <t xml:space="preserve">=3} if PIND&gt;100,
and where </t>
    </r>
    <r>
      <rPr>
        <i/>
        <sz val="10"/>
        <rFont val="Arial"/>
        <family val="2"/>
      </rPr>
      <t>p042210</t>
    </r>
    <r>
      <rPr>
        <sz val="10"/>
        <rFont val="Arial"/>
        <family val="2"/>
      </rPr>
      <t xml:space="preserve"> = was there any profit from selfemployment? [1: yes, knows amount; 2: yes, but exact amount not known; 3: nil profit or incurred loss],
</t>
    </r>
    <r>
      <rPr>
        <i/>
        <sz val="10"/>
        <rFont val="Arial"/>
        <family val="2"/>
      </rPr>
      <t>p042220</t>
    </r>
    <r>
      <rPr>
        <sz val="10"/>
        <rFont val="Arial"/>
        <family val="2"/>
      </rPr>
      <t xml:space="preserve"> = amount of pre-tax profit for most recent 12-months period in NC,
</t>
    </r>
    <r>
      <rPr>
        <i/>
        <sz val="10"/>
        <rFont val="Arial"/>
        <family val="2"/>
      </rPr>
      <t>p042230</t>
    </r>
    <r>
      <rPr>
        <sz val="10"/>
        <rFont val="Arial"/>
        <family val="2"/>
      </rPr>
      <t xml:space="preserve"> = approximate range of pre-tax profit for most recent 12-months period in NC.</t>
    </r>
  </si>
  <si>
    <r>
      <t>V8 = sum(iV8) over individuals per household + {[</t>
    </r>
    <r>
      <rPr>
        <i/>
        <sz val="10"/>
        <rFont val="Arial"/>
        <family val="2"/>
      </rPr>
      <t>h041240</t>
    </r>
    <r>
      <rPr>
        <sz val="10"/>
        <rFont val="Arial"/>
        <family val="2"/>
      </rPr>
      <t xml:space="preserve"> (if </t>
    </r>
    <r>
      <rPr>
        <i/>
        <sz val="10"/>
        <rFont val="Arial"/>
        <family val="2"/>
      </rPr>
      <t>h041230</t>
    </r>
    <r>
      <rPr>
        <sz val="10"/>
        <rFont val="Arial"/>
        <family val="2"/>
      </rPr>
      <t xml:space="preserve">=1)] + [400 (if </t>
    </r>
    <r>
      <rPr>
        <i/>
        <sz val="10"/>
        <rFont val="Arial"/>
        <family val="2"/>
      </rPr>
      <t>h041250</t>
    </r>
    <r>
      <rPr>
        <sz val="10"/>
        <rFont val="Arial"/>
        <family val="2"/>
      </rPr>
      <t xml:space="preserve">=1) + 1650 (if </t>
    </r>
    <r>
      <rPr>
        <i/>
        <sz val="10"/>
        <rFont val="Arial"/>
        <family val="2"/>
      </rPr>
      <t>h041250</t>
    </r>
    <r>
      <rPr>
        <sz val="10"/>
        <rFont val="Arial"/>
        <family val="2"/>
      </rPr>
      <t xml:space="preserve">=2) + 3250 (if </t>
    </r>
    <r>
      <rPr>
        <i/>
        <sz val="10"/>
        <rFont val="Arial"/>
        <family val="2"/>
      </rPr>
      <t>h041250</t>
    </r>
    <r>
      <rPr>
        <sz val="10"/>
        <rFont val="Arial"/>
        <family val="2"/>
      </rPr>
      <t xml:space="preserve">=3) + 6000 (if </t>
    </r>
    <r>
      <rPr>
        <i/>
        <sz val="10"/>
        <rFont val="Arial"/>
        <family val="2"/>
      </rPr>
      <t>h041250</t>
    </r>
    <r>
      <rPr>
        <sz val="10"/>
        <rFont val="Arial"/>
        <family val="2"/>
      </rPr>
      <t>=4) + 12000 (if</t>
    </r>
    <r>
      <rPr>
        <i/>
        <sz val="10"/>
        <rFont val="Arial"/>
        <family val="2"/>
      </rPr>
      <t xml:space="preserve"> h041250</t>
    </r>
    <r>
      <rPr>
        <sz val="10"/>
        <rFont val="Arial"/>
        <family val="2"/>
      </rPr>
      <t xml:space="preserve">=5) if </t>
    </r>
    <r>
      <rPr>
        <i/>
        <sz val="10"/>
        <rFont val="Arial"/>
        <family val="2"/>
      </rPr>
      <t>h041230</t>
    </r>
    <r>
      <rPr>
        <sz val="10"/>
        <rFont val="Arial"/>
        <family val="2"/>
      </rPr>
      <t xml:space="preserve">=2] + [-100 (if </t>
    </r>
    <r>
      <rPr>
        <i/>
        <sz val="10"/>
        <rFont val="Arial"/>
        <family val="2"/>
      </rPr>
      <t>h041230</t>
    </r>
    <r>
      <rPr>
        <sz val="10"/>
        <rFont val="Arial"/>
        <family val="2"/>
      </rPr>
      <t xml:space="preserve">=3] </t>
    </r>
    <r>
      <rPr>
        <b/>
        <sz val="10"/>
        <rFont val="Arial"/>
        <family val="2"/>
      </rPr>
      <t xml:space="preserve">if </t>
    </r>
    <r>
      <rPr>
        <b/>
        <i/>
        <sz val="10"/>
        <rFont val="Arial"/>
        <family val="2"/>
      </rPr>
      <t>h041220</t>
    </r>
    <r>
      <rPr>
        <b/>
        <sz val="10"/>
        <rFont val="Arial"/>
        <family val="2"/>
      </rPr>
      <t>=1</t>
    </r>
    <r>
      <rPr>
        <sz val="10"/>
        <rFont val="Arial"/>
        <family val="2"/>
      </rPr>
      <t>}, 
where iV8 = {[</t>
    </r>
    <r>
      <rPr>
        <i/>
        <sz val="10"/>
        <rFont val="Arial"/>
        <family val="2"/>
      </rPr>
      <t>p043340</t>
    </r>
    <r>
      <rPr>
        <sz val="10"/>
        <rFont val="Arial"/>
        <family val="2"/>
      </rPr>
      <t xml:space="preserve"> (if </t>
    </r>
    <r>
      <rPr>
        <i/>
        <sz val="10"/>
        <rFont val="Arial"/>
        <family val="2"/>
      </rPr>
      <t>p043340</t>
    </r>
    <r>
      <rPr>
        <sz val="10"/>
        <rFont val="Arial"/>
        <family val="2"/>
      </rPr>
      <t xml:space="preserve">&gt;0 &amp; </t>
    </r>
    <r>
      <rPr>
        <i/>
        <sz val="10"/>
        <rFont val="Arial"/>
        <family val="2"/>
      </rPr>
      <t>p043350</t>
    </r>
    <r>
      <rPr>
        <sz val="10"/>
        <rFont val="Arial"/>
        <family val="2"/>
      </rPr>
      <t xml:space="preserve">&gt;=2) if </t>
    </r>
    <r>
      <rPr>
        <i/>
        <sz val="10"/>
        <rFont val="Arial"/>
        <family val="2"/>
      </rPr>
      <t>p043330</t>
    </r>
    <r>
      <rPr>
        <sz val="10"/>
        <rFont val="Arial"/>
        <family val="2"/>
      </rPr>
      <t xml:space="preserve">=1] + [375 (if </t>
    </r>
    <r>
      <rPr>
        <i/>
        <sz val="10"/>
        <rFont val="Arial"/>
        <family val="2"/>
      </rPr>
      <t>p043360</t>
    </r>
    <r>
      <rPr>
        <sz val="10"/>
        <rFont val="Arial"/>
        <family val="2"/>
      </rPr>
      <t xml:space="preserve">=1) + 1625 (if </t>
    </r>
    <r>
      <rPr>
        <i/>
        <sz val="10"/>
        <rFont val="Arial"/>
        <family val="2"/>
      </rPr>
      <t>p043360</t>
    </r>
    <r>
      <rPr>
        <sz val="10"/>
        <rFont val="Arial"/>
        <family val="2"/>
      </rPr>
      <t xml:space="preserve">=2) + 3750 (if </t>
    </r>
    <r>
      <rPr>
        <i/>
        <sz val="10"/>
        <rFont val="Arial"/>
        <family val="2"/>
      </rPr>
      <t>p043360</t>
    </r>
    <r>
      <rPr>
        <sz val="10"/>
        <rFont val="Arial"/>
        <family val="2"/>
      </rPr>
      <t xml:space="preserve">=3) + 7500 (if </t>
    </r>
    <r>
      <rPr>
        <i/>
        <sz val="10"/>
        <rFont val="Arial"/>
        <family val="2"/>
      </rPr>
      <t>p043360</t>
    </r>
    <r>
      <rPr>
        <sz val="10"/>
        <rFont val="Arial"/>
        <family val="2"/>
      </rPr>
      <t xml:space="preserve">=4) + 12500 (if </t>
    </r>
    <r>
      <rPr>
        <i/>
        <sz val="10"/>
        <rFont val="Arial"/>
        <family val="2"/>
      </rPr>
      <t>p043360</t>
    </r>
    <r>
      <rPr>
        <sz val="10"/>
        <rFont val="Arial"/>
        <family val="2"/>
      </rPr>
      <t xml:space="preserve">=5) if </t>
    </r>
    <r>
      <rPr>
        <i/>
        <sz val="10"/>
        <rFont val="Arial"/>
        <family val="2"/>
      </rPr>
      <t>p043330</t>
    </r>
    <r>
      <rPr>
        <sz val="10"/>
        <rFont val="Arial"/>
        <family val="2"/>
      </rPr>
      <t>=2]</t>
    </r>
    <r>
      <rPr>
        <b/>
        <sz val="10"/>
        <rFont val="Arial"/>
        <family val="2"/>
      </rPr>
      <t xml:space="preserve"> if p043320=1</t>
    </r>
    <r>
      <rPr>
        <sz val="10"/>
        <rFont val="Arial"/>
        <family val="2"/>
      </rPr>
      <t>} + [</t>
    </r>
    <r>
      <rPr>
        <i/>
        <sz val="10"/>
        <rFont val="Arial"/>
        <family val="2"/>
      </rPr>
      <t>p042540*p042550</t>
    </r>
    <r>
      <rPr>
        <sz val="10"/>
        <rFont val="Arial"/>
        <family val="2"/>
      </rPr>
      <t xml:space="preserve"> (if </t>
    </r>
    <r>
      <rPr>
        <i/>
        <sz val="10"/>
        <rFont val="Arial"/>
        <family val="2"/>
      </rPr>
      <t>p042540</t>
    </r>
    <r>
      <rPr>
        <sz val="10"/>
        <rFont val="Arial"/>
        <family val="2"/>
      </rPr>
      <t>&gt;0 &amp; 0&lt;</t>
    </r>
    <r>
      <rPr>
        <i/>
        <sz val="10"/>
        <rFont val="Arial"/>
        <family val="2"/>
      </rPr>
      <t>p042550</t>
    </r>
    <r>
      <rPr>
        <sz val="10"/>
        <rFont val="Arial"/>
        <family val="2"/>
      </rPr>
      <t xml:space="preserve">&lt;=14) + </t>
    </r>
    <r>
      <rPr>
        <i/>
        <sz val="10"/>
        <rFont val="Arial"/>
        <family val="2"/>
      </rPr>
      <t>p042540</t>
    </r>
    <r>
      <rPr>
        <sz val="10"/>
        <rFont val="Arial"/>
        <family val="2"/>
      </rPr>
      <t xml:space="preserve"> (if </t>
    </r>
    <r>
      <rPr>
        <i/>
        <sz val="10"/>
        <rFont val="Arial"/>
        <family val="2"/>
      </rPr>
      <t>p042550</t>
    </r>
    <r>
      <rPr>
        <sz val="10"/>
        <rFont val="Arial"/>
        <family val="2"/>
      </rPr>
      <t xml:space="preserve">=97) </t>
    </r>
    <r>
      <rPr>
        <b/>
        <sz val="10"/>
        <rFont val="Arial"/>
        <family val="2"/>
      </rPr>
      <t xml:space="preserve">if </t>
    </r>
    <r>
      <rPr>
        <b/>
        <i/>
        <sz val="10"/>
        <rFont val="Arial"/>
        <family val="2"/>
      </rPr>
      <t>p042530</t>
    </r>
    <r>
      <rPr>
        <b/>
        <sz val="10"/>
        <rFont val="Arial"/>
        <family val="2"/>
      </rPr>
      <t>=1</t>
    </r>
    <r>
      <rPr>
        <sz val="10"/>
        <rFont val="Arial"/>
        <family val="2"/>
      </rPr>
      <t>] + [</t>
    </r>
    <r>
      <rPr>
        <i/>
        <sz val="10"/>
        <rFont val="Arial"/>
        <family val="2"/>
      </rPr>
      <t>p0427340*p042740</t>
    </r>
    <r>
      <rPr>
        <sz val="10"/>
        <rFont val="Arial"/>
        <family val="2"/>
      </rPr>
      <t xml:space="preserve"> (if </t>
    </r>
    <r>
      <rPr>
        <i/>
        <sz val="10"/>
        <rFont val="Arial"/>
        <family val="2"/>
      </rPr>
      <t>p042730</t>
    </r>
    <r>
      <rPr>
        <sz val="10"/>
        <rFont val="Arial"/>
        <family val="2"/>
      </rPr>
      <t>&gt;0 &amp; 0&lt;</t>
    </r>
    <r>
      <rPr>
        <i/>
        <sz val="10"/>
        <rFont val="Arial"/>
        <family val="2"/>
      </rPr>
      <t>p042740</t>
    </r>
    <r>
      <rPr>
        <sz val="10"/>
        <rFont val="Arial"/>
        <family val="2"/>
      </rPr>
      <t xml:space="preserve">&lt;=14) + </t>
    </r>
    <r>
      <rPr>
        <i/>
        <sz val="10"/>
        <rFont val="Arial"/>
        <family val="2"/>
      </rPr>
      <t>p042730</t>
    </r>
    <r>
      <rPr>
        <sz val="10"/>
        <rFont val="Arial"/>
        <family val="2"/>
      </rPr>
      <t xml:space="preserve"> (if</t>
    </r>
    <r>
      <rPr>
        <i/>
        <sz val="10"/>
        <rFont val="Arial"/>
        <family val="2"/>
      </rPr>
      <t xml:space="preserve"> p042740</t>
    </r>
    <r>
      <rPr>
        <sz val="10"/>
        <rFont val="Arial"/>
        <family val="2"/>
      </rPr>
      <t>=97)</t>
    </r>
    <r>
      <rPr>
        <b/>
        <sz val="10"/>
        <rFont val="Arial"/>
        <family val="2"/>
      </rPr>
      <t xml:space="preserve"> if p042720=1</t>
    </r>
    <r>
      <rPr>
        <sz val="10"/>
        <rFont val="Arial"/>
        <family val="2"/>
      </rPr>
      <t xml:space="preserve">], 
and where </t>
    </r>
    <r>
      <rPr>
        <i/>
        <sz val="10"/>
        <rFont val="Arial"/>
        <family val="2"/>
      </rPr>
      <t>p043320</t>
    </r>
    <r>
      <rPr>
        <sz val="10"/>
        <rFont val="Arial"/>
        <family val="2"/>
      </rPr>
      <t xml:space="preserve"> = did you receive any income from capital or investment, such as interests on saving certificates, bank deposits or dividends?  [1: yes],
</t>
    </r>
    <r>
      <rPr>
        <i/>
        <sz val="10"/>
        <rFont val="Arial"/>
        <family val="2"/>
      </rPr>
      <t>p043330</t>
    </r>
    <r>
      <rPr>
        <sz val="10"/>
        <rFont val="Arial"/>
        <family val="2"/>
      </rPr>
      <t xml:space="preserve"> = do you know how much income you received from these sources? [1: yes; 2: no],
</t>
    </r>
    <r>
      <rPr>
        <i/>
        <sz val="10"/>
        <rFont val="Arial"/>
        <family val="2"/>
      </rPr>
      <t>p043340</t>
    </r>
    <r>
      <rPr>
        <sz val="10"/>
        <rFont val="Arial"/>
        <family val="2"/>
      </rPr>
      <t xml:space="preserve"> = wat was the yearly amount?,
</t>
    </r>
    <r>
      <rPr>
        <i/>
        <sz val="10"/>
        <rFont val="Arial"/>
        <family val="2"/>
      </rPr>
      <t>p043350</t>
    </r>
    <r>
      <rPr>
        <sz val="10"/>
        <rFont val="Arial"/>
        <family val="2"/>
      </rPr>
      <t xml:space="preserve"> = indicate whether amount is before or after tax [2: after tax],
</t>
    </r>
    <r>
      <rPr>
        <i/>
        <sz val="10"/>
        <rFont val="Arial"/>
        <family val="2"/>
      </rPr>
      <t>p043360</t>
    </r>
    <r>
      <rPr>
        <sz val="10"/>
        <rFont val="Arial"/>
        <family val="2"/>
      </rPr>
      <t xml:space="preserve"> = please provide the approximate range of amount,
</t>
    </r>
    <r>
      <rPr>
        <i/>
        <sz val="10"/>
        <rFont val="Arial"/>
        <family val="2"/>
      </rPr>
      <t>p042530</t>
    </r>
    <r>
      <rPr>
        <sz val="10"/>
        <rFont val="Arial"/>
        <family val="2"/>
      </rPr>
      <t xml:space="preserve"> = did you receive old-age pension from personal schemes (third pillar)? [1: yes],
</t>
    </r>
    <r>
      <rPr>
        <i/>
        <sz val="10"/>
        <rFont val="Arial"/>
        <family val="2"/>
      </rPr>
      <t>p042540</t>
    </r>
    <r>
      <rPr>
        <sz val="10"/>
        <rFont val="Arial"/>
        <family val="2"/>
      </rPr>
      <t xml:space="preserve"> = monthly amount personal scheme old-age pension in NC,
</t>
    </r>
    <r>
      <rPr>
        <i/>
        <sz val="10"/>
        <rFont val="Arial"/>
        <family val="2"/>
      </rPr>
      <t>p042550</t>
    </r>
    <r>
      <rPr>
        <sz val="10"/>
        <rFont val="Arial"/>
        <family val="2"/>
      </rPr>
      <t xml:space="preserve"> = for how many months received during 1996,
</t>
    </r>
    <r>
      <rPr>
        <i/>
        <sz val="10"/>
        <rFont val="Arial"/>
        <family val="2"/>
      </rPr>
      <t>p042720</t>
    </r>
    <r>
      <rPr>
        <sz val="10"/>
        <rFont val="Arial"/>
        <family val="2"/>
      </rPr>
      <t xml:space="preserve"> = did you receive widows pension from personal schemes (third pillar)? [1: yes], 
</t>
    </r>
    <r>
      <rPr>
        <i/>
        <sz val="10"/>
        <rFont val="Arial"/>
        <family val="2"/>
      </rPr>
      <t>p042730</t>
    </r>
    <r>
      <rPr>
        <sz val="10"/>
        <rFont val="Arial"/>
        <family val="2"/>
      </rPr>
      <t xml:space="preserve"> = monthly amount personal scheme widows pension in NC,
</t>
    </r>
    <r>
      <rPr>
        <i/>
        <sz val="10"/>
        <rFont val="Arial"/>
        <family val="2"/>
      </rPr>
      <t>p042740</t>
    </r>
    <r>
      <rPr>
        <sz val="10"/>
        <rFont val="Arial"/>
        <family val="2"/>
      </rPr>
      <t xml:space="preserve"> = for how many months received during 1996,
</t>
    </r>
    <r>
      <rPr>
        <i/>
        <sz val="10"/>
        <rFont val="Arial"/>
        <family val="2"/>
      </rPr>
      <t>h041220</t>
    </r>
    <r>
      <rPr>
        <sz val="10"/>
        <rFont val="Arial"/>
        <family val="2"/>
      </rPr>
      <t xml:space="preserve"> = did you(r household) receive any income from renting property? [1: yes],
</t>
    </r>
    <r>
      <rPr>
        <i/>
        <sz val="10"/>
        <rFont val="Arial"/>
        <family val="2"/>
      </rPr>
      <t>h041230</t>
    </r>
    <r>
      <rPr>
        <sz val="10"/>
        <rFont val="Arial"/>
        <family val="2"/>
      </rPr>
      <t xml:space="preserve"> = could you give an estimate of the amount? [1: yes, amount known; 2: yes, amunt not known, 3: no profit, as expenses equalled or exceeded the rent received],
</t>
    </r>
    <r>
      <rPr>
        <i/>
        <sz val="10"/>
        <rFont val="Arial"/>
        <family val="2"/>
      </rPr>
      <t>h041240</t>
    </r>
    <r>
      <rPr>
        <sz val="10"/>
        <rFont val="Arial"/>
        <family val="2"/>
      </rPr>
      <t xml:space="preserve"> = amount of pre-tax rental income during 1996 in NC,
</t>
    </r>
    <r>
      <rPr>
        <i/>
        <sz val="10"/>
        <rFont val="Arial"/>
        <family val="2"/>
      </rPr>
      <t>h041250</t>
    </r>
    <r>
      <rPr>
        <sz val="10"/>
        <rFont val="Arial"/>
        <family val="2"/>
      </rPr>
      <t xml:space="preserve"> = approximate range of pre-tax rental income during 1996in NC.</t>
    </r>
  </si>
  <si>
    <r>
      <t>V16 = sum(iV16) over individuals in household,
where iV16 = [</t>
    </r>
    <r>
      <rPr>
        <i/>
        <sz val="10"/>
        <rFont val="Arial"/>
        <family val="2"/>
      </rPr>
      <t>p043080*p043090</t>
    </r>
    <r>
      <rPr>
        <sz val="10"/>
        <rFont val="Arial"/>
        <family val="2"/>
      </rPr>
      <t xml:space="preserve"> (if </t>
    </r>
    <r>
      <rPr>
        <i/>
        <sz val="10"/>
        <rFont val="Arial"/>
        <family val="2"/>
      </rPr>
      <t>p043080</t>
    </r>
    <r>
      <rPr>
        <sz val="10"/>
        <rFont val="Arial"/>
        <family val="2"/>
      </rPr>
      <t>&gt;0 &amp; 0&lt;</t>
    </r>
    <r>
      <rPr>
        <i/>
        <sz val="10"/>
        <rFont val="Arial"/>
        <family val="2"/>
      </rPr>
      <t>p043090</t>
    </r>
    <r>
      <rPr>
        <sz val="10"/>
        <rFont val="Arial"/>
        <family val="2"/>
      </rPr>
      <t xml:space="preserve">&lt;=14) + </t>
    </r>
    <r>
      <rPr>
        <i/>
        <sz val="10"/>
        <rFont val="Arial"/>
        <family val="2"/>
      </rPr>
      <t>p043080</t>
    </r>
    <r>
      <rPr>
        <sz val="10"/>
        <rFont val="Arial"/>
        <family val="2"/>
      </rPr>
      <t xml:space="preserve"> (if </t>
    </r>
    <r>
      <rPr>
        <i/>
        <sz val="10"/>
        <rFont val="Arial"/>
        <family val="2"/>
      </rPr>
      <t>p043090</t>
    </r>
    <r>
      <rPr>
        <sz val="10"/>
        <rFont val="Arial"/>
        <family val="2"/>
      </rPr>
      <t xml:space="preserve">=97] </t>
    </r>
    <r>
      <rPr>
        <b/>
        <sz val="10"/>
        <rFont val="Arial"/>
        <family val="2"/>
      </rPr>
      <t xml:space="preserve">if </t>
    </r>
    <r>
      <rPr>
        <b/>
        <i/>
        <sz val="10"/>
        <rFont val="Arial"/>
        <family val="2"/>
      </rPr>
      <t>p043070</t>
    </r>
    <r>
      <rPr>
        <b/>
        <sz val="10"/>
        <rFont val="Arial"/>
        <family val="2"/>
      </rPr>
      <t>=1</t>
    </r>
    <r>
      <rPr>
        <sz val="10"/>
        <rFont val="Arial"/>
        <family val="2"/>
      </rPr>
      <t xml:space="preserve">,
and where </t>
    </r>
    <r>
      <rPr>
        <i/>
        <sz val="10"/>
        <rFont val="Arial"/>
        <family val="2"/>
      </rPr>
      <t>p043070</t>
    </r>
    <r>
      <rPr>
        <sz val="10"/>
        <rFont val="Arial"/>
        <family val="2"/>
      </rPr>
      <t xml:space="preserve"> = did you receive income maintenance in case of sickness or injury? [1: yes],
</t>
    </r>
    <r>
      <rPr>
        <i/>
        <sz val="10"/>
        <rFont val="Arial"/>
        <family val="2"/>
      </rPr>
      <t>p043080</t>
    </r>
    <r>
      <rPr>
        <sz val="10"/>
        <rFont val="Arial"/>
        <family val="2"/>
      </rPr>
      <t xml:space="preserve"> = average monthly amount or lumpsum in NC,
</t>
    </r>
    <r>
      <rPr>
        <i/>
        <sz val="10"/>
        <rFont val="Arial"/>
        <family val="2"/>
      </rPr>
      <t>p043090</t>
    </r>
    <r>
      <rPr>
        <sz val="10"/>
        <rFont val="Arial"/>
        <family val="2"/>
      </rPr>
      <t xml:space="preserve"> = for how many months received during 1996.</t>
    </r>
  </si>
  <si>
    <r>
      <t>V17 = sum(iV17) over individuals in household,
where iV17 = [</t>
    </r>
    <r>
      <rPr>
        <i/>
        <sz val="10"/>
        <rFont val="Arial"/>
        <family val="2"/>
      </rPr>
      <t xml:space="preserve">p043140*p043150 </t>
    </r>
    <r>
      <rPr>
        <sz val="10"/>
        <rFont val="Arial"/>
        <family val="2"/>
      </rPr>
      <t xml:space="preserve">(if </t>
    </r>
    <r>
      <rPr>
        <i/>
        <sz val="10"/>
        <rFont val="Arial"/>
        <family val="2"/>
      </rPr>
      <t>p043140</t>
    </r>
    <r>
      <rPr>
        <sz val="10"/>
        <rFont val="Arial"/>
        <family val="2"/>
      </rPr>
      <t>&gt;0 &amp; 0&lt;</t>
    </r>
    <r>
      <rPr>
        <i/>
        <sz val="10"/>
        <rFont val="Arial"/>
        <family val="2"/>
      </rPr>
      <t>p043150</t>
    </r>
    <r>
      <rPr>
        <sz val="10"/>
        <rFont val="Arial"/>
        <family val="2"/>
      </rPr>
      <t xml:space="preserve">&lt;=14) + </t>
    </r>
    <r>
      <rPr>
        <i/>
        <sz val="10"/>
        <rFont val="Arial"/>
        <family val="2"/>
      </rPr>
      <t>p043140</t>
    </r>
    <r>
      <rPr>
        <sz val="10"/>
        <rFont val="Arial"/>
        <family val="2"/>
      </rPr>
      <t xml:space="preserve"> (if </t>
    </r>
    <r>
      <rPr>
        <i/>
        <sz val="10"/>
        <rFont val="Arial"/>
        <family val="2"/>
      </rPr>
      <t>p043150</t>
    </r>
    <r>
      <rPr>
        <sz val="10"/>
        <rFont val="Arial"/>
        <family val="2"/>
      </rPr>
      <t xml:space="preserve">=97] </t>
    </r>
    <r>
      <rPr>
        <b/>
        <sz val="10"/>
        <rFont val="Arial"/>
        <family val="2"/>
      </rPr>
      <t xml:space="preserve">if </t>
    </r>
    <r>
      <rPr>
        <b/>
        <i/>
        <sz val="10"/>
        <rFont val="Arial"/>
        <family val="2"/>
      </rPr>
      <t>p043130</t>
    </r>
    <r>
      <rPr>
        <b/>
        <sz val="10"/>
        <rFont val="Arial"/>
        <family val="2"/>
      </rPr>
      <t>=1</t>
    </r>
    <r>
      <rPr>
        <sz val="10"/>
        <rFont val="Arial"/>
        <family val="2"/>
      </rPr>
      <t xml:space="preserve">,
and where </t>
    </r>
    <r>
      <rPr>
        <i/>
        <sz val="10"/>
        <rFont val="Arial"/>
        <family val="2"/>
      </rPr>
      <t>p043130</t>
    </r>
    <r>
      <rPr>
        <sz val="10"/>
        <rFont val="Arial"/>
        <family val="2"/>
      </rPr>
      <t xml:space="preserve"> = did you receive compensation for occupational accidents and diseases? [1: yes],
</t>
    </r>
    <r>
      <rPr>
        <i/>
        <sz val="10"/>
        <rFont val="Arial"/>
        <family val="2"/>
      </rPr>
      <t>p043140</t>
    </r>
    <r>
      <rPr>
        <sz val="10"/>
        <rFont val="Arial"/>
        <family val="2"/>
      </rPr>
      <t xml:space="preserve"> = average monthly amount or lumpsum in NC,
</t>
    </r>
    <r>
      <rPr>
        <i/>
        <sz val="10"/>
        <rFont val="Arial"/>
        <family val="2"/>
      </rPr>
      <t>p043150</t>
    </r>
    <r>
      <rPr>
        <sz val="10"/>
        <rFont val="Arial"/>
        <family val="2"/>
      </rPr>
      <t xml:space="preserve"> = for how many months received during 1996.</t>
    </r>
  </si>
  <si>
    <r>
      <t>V18 = sum(iV18) over individuals in household,
where iV18 = [</t>
    </r>
    <r>
      <rPr>
        <i/>
        <sz val="10"/>
        <rFont val="Arial"/>
        <family val="2"/>
      </rPr>
      <t>p043170*p043180</t>
    </r>
    <r>
      <rPr>
        <sz val="10"/>
        <rFont val="Arial"/>
        <family val="2"/>
      </rPr>
      <t xml:space="preserve"> (if </t>
    </r>
    <r>
      <rPr>
        <i/>
        <sz val="10"/>
        <rFont val="Arial"/>
        <family val="2"/>
      </rPr>
      <t>p043170</t>
    </r>
    <r>
      <rPr>
        <sz val="10"/>
        <rFont val="Arial"/>
        <family val="2"/>
      </rPr>
      <t>&gt;0 &amp; 0&lt;</t>
    </r>
    <r>
      <rPr>
        <i/>
        <sz val="10"/>
        <rFont val="Arial"/>
        <family val="2"/>
      </rPr>
      <t>p043180&lt;</t>
    </r>
    <r>
      <rPr>
        <sz val="10"/>
        <rFont val="Arial"/>
        <family val="2"/>
      </rPr>
      <t xml:space="preserve">=14) + </t>
    </r>
    <r>
      <rPr>
        <i/>
        <sz val="10"/>
        <rFont val="Arial"/>
        <family val="2"/>
      </rPr>
      <t>p043170</t>
    </r>
    <r>
      <rPr>
        <sz val="10"/>
        <rFont val="Arial"/>
        <family val="2"/>
      </rPr>
      <t xml:space="preserve"> (if </t>
    </r>
    <r>
      <rPr>
        <i/>
        <sz val="10"/>
        <rFont val="Arial"/>
        <family val="2"/>
      </rPr>
      <t>p043180</t>
    </r>
    <r>
      <rPr>
        <sz val="10"/>
        <rFont val="Arial"/>
        <family val="2"/>
      </rPr>
      <t xml:space="preserve">=97] </t>
    </r>
    <r>
      <rPr>
        <b/>
        <sz val="10"/>
        <rFont val="Arial"/>
        <family val="2"/>
      </rPr>
      <t xml:space="preserve">if </t>
    </r>
    <r>
      <rPr>
        <b/>
        <i/>
        <sz val="10"/>
        <rFont val="Arial"/>
        <family val="2"/>
      </rPr>
      <t>p043160</t>
    </r>
    <r>
      <rPr>
        <b/>
        <sz val="10"/>
        <rFont val="Arial"/>
        <family val="2"/>
      </rPr>
      <t>=1</t>
    </r>
    <r>
      <rPr>
        <sz val="10"/>
        <rFont val="Arial"/>
        <family val="2"/>
      </rPr>
      <t xml:space="preserve"> + [</t>
    </r>
    <r>
      <rPr>
        <i/>
        <sz val="10"/>
        <rFont val="Arial"/>
        <family val="2"/>
      </rPr>
      <t>p043200*p043210</t>
    </r>
    <r>
      <rPr>
        <sz val="10"/>
        <rFont val="Arial"/>
        <family val="2"/>
      </rPr>
      <t xml:space="preserve"> (if </t>
    </r>
    <r>
      <rPr>
        <i/>
        <sz val="10"/>
        <rFont val="Arial"/>
        <family val="2"/>
      </rPr>
      <t>p043200</t>
    </r>
    <r>
      <rPr>
        <sz val="10"/>
        <rFont val="Arial"/>
        <family val="2"/>
      </rPr>
      <t>&gt;0 &amp; 0&lt;</t>
    </r>
    <r>
      <rPr>
        <i/>
        <sz val="10"/>
        <rFont val="Arial"/>
        <family val="2"/>
      </rPr>
      <t>p043210</t>
    </r>
    <r>
      <rPr>
        <sz val="10"/>
        <rFont val="Arial"/>
        <family val="2"/>
      </rPr>
      <t xml:space="preserve">&lt;=14) + </t>
    </r>
    <r>
      <rPr>
        <i/>
        <sz val="10"/>
        <rFont val="Arial"/>
        <family val="2"/>
      </rPr>
      <t>p043200</t>
    </r>
    <r>
      <rPr>
        <sz val="10"/>
        <rFont val="Arial"/>
        <family val="2"/>
      </rPr>
      <t xml:space="preserve"> (if </t>
    </r>
    <r>
      <rPr>
        <i/>
        <sz val="10"/>
        <rFont val="Arial"/>
        <family val="2"/>
      </rPr>
      <t>p043210</t>
    </r>
    <r>
      <rPr>
        <sz val="10"/>
        <rFont val="Arial"/>
        <family val="2"/>
      </rPr>
      <t xml:space="preserve">=97] </t>
    </r>
    <r>
      <rPr>
        <b/>
        <sz val="10"/>
        <rFont val="Arial"/>
        <family val="2"/>
      </rPr>
      <t xml:space="preserve">if </t>
    </r>
    <r>
      <rPr>
        <b/>
        <i/>
        <sz val="10"/>
        <rFont val="Arial"/>
        <family val="2"/>
      </rPr>
      <t>p043190</t>
    </r>
    <r>
      <rPr>
        <b/>
        <sz val="10"/>
        <rFont val="Arial"/>
        <family val="2"/>
      </rPr>
      <t>=1</t>
    </r>
    <r>
      <rPr>
        <sz val="10"/>
        <rFont val="Arial"/>
        <family val="2"/>
      </rPr>
      <t xml:space="preserve">,
and where </t>
    </r>
    <r>
      <rPr>
        <i/>
        <sz val="10"/>
        <rFont val="Arial"/>
        <family val="2"/>
      </rPr>
      <t>p043160</t>
    </r>
    <r>
      <rPr>
        <sz val="10"/>
        <rFont val="Arial"/>
        <family val="2"/>
      </rPr>
      <t xml:space="preserve"> = did you receive invalidity pension? [1: yes],
</t>
    </r>
    <r>
      <rPr>
        <i/>
        <sz val="10"/>
        <rFont val="Arial"/>
        <family val="2"/>
      </rPr>
      <t>p043170</t>
    </r>
    <r>
      <rPr>
        <sz val="10"/>
        <rFont val="Arial"/>
        <family val="2"/>
      </rPr>
      <t xml:space="preserve"> = average monthly amount or lumpsum in NC,
</t>
    </r>
    <r>
      <rPr>
        <i/>
        <sz val="10"/>
        <rFont val="Arial"/>
        <family val="2"/>
      </rPr>
      <t>p043180</t>
    </r>
    <r>
      <rPr>
        <sz val="10"/>
        <rFont val="Arial"/>
        <family val="2"/>
      </rPr>
      <t xml:space="preserve"> = for how many months received during 1996,
</t>
    </r>
    <r>
      <rPr>
        <i/>
        <sz val="10"/>
        <rFont val="Arial"/>
        <family val="2"/>
      </rPr>
      <t>p043190</t>
    </r>
    <r>
      <rPr>
        <sz val="10"/>
        <rFont val="Arial"/>
        <family val="2"/>
      </rPr>
      <t xml:space="preserve"> = did you receive other invalidity benefits? [1: yes],
</t>
    </r>
    <r>
      <rPr>
        <i/>
        <sz val="10"/>
        <rFont val="Arial"/>
        <family val="2"/>
      </rPr>
      <t>p043200</t>
    </r>
    <r>
      <rPr>
        <sz val="10"/>
        <rFont val="Arial"/>
        <family val="2"/>
      </rPr>
      <t xml:space="preserve"> = average monthly amount or lumpsum in NC,
</t>
    </r>
    <r>
      <rPr>
        <i/>
        <sz val="10"/>
        <rFont val="Arial"/>
        <family val="2"/>
      </rPr>
      <t>p043210</t>
    </r>
    <r>
      <rPr>
        <sz val="10"/>
        <rFont val="Arial"/>
        <family val="2"/>
      </rPr>
      <t xml:space="preserve"> = for how many months received during 1996.</t>
    </r>
  </si>
  <si>
    <r>
      <t xml:space="preserve">V19S1 = sum(iV19S1) over individuals in household,
where iV19S1 = </t>
    </r>
    <r>
      <rPr>
        <i/>
        <sz val="10"/>
        <rFont val="Arial"/>
        <family val="2"/>
      </rPr>
      <t>p042480*p042490</t>
    </r>
    <r>
      <rPr>
        <sz val="10"/>
        <rFont val="Arial"/>
        <family val="2"/>
      </rPr>
      <t xml:space="preserve"> (if </t>
    </r>
    <r>
      <rPr>
        <i/>
        <sz val="10"/>
        <rFont val="Arial"/>
        <family val="2"/>
      </rPr>
      <t>p042480</t>
    </r>
    <r>
      <rPr>
        <sz val="10"/>
        <rFont val="Arial"/>
        <family val="2"/>
      </rPr>
      <t>&gt;0 &amp; 0&lt;</t>
    </r>
    <r>
      <rPr>
        <i/>
        <sz val="10"/>
        <rFont val="Arial"/>
        <family val="2"/>
      </rPr>
      <t>p042490</t>
    </r>
    <r>
      <rPr>
        <sz val="10"/>
        <rFont val="Arial"/>
        <family val="2"/>
      </rPr>
      <t xml:space="preserve">&lt;=14) + </t>
    </r>
    <r>
      <rPr>
        <i/>
        <sz val="10"/>
        <rFont val="Arial"/>
        <family val="2"/>
      </rPr>
      <t>p042480</t>
    </r>
    <r>
      <rPr>
        <sz val="10"/>
        <rFont val="Arial"/>
        <family val="2"/>
      </rPr>
      <t xml:space="preserve"> (if </t>
    </r>
    <r>
      <rPr>
        <i/>
        <sz val="10"/>
        <rFont val="Arial"/>
        <family val="2"/>
      </rPr>
      <t>p042490</t>
    </r>
    <r>
      <rPr>
        <sz val="10"/>
        <rFont val="Arial"/>
        <family val="2"/>
      </rPr>
      <t xml:space="preserve">=97) </t>
    </r>
    <r>
      <rPr>
        <b/>
        <sz val="10"/>
        <rFont val="Arial"/>
        <family val="2"/>
      </rPr>
      <t xml:space="preserve">if </t>
    </r>
    <r>
      <rPr>
        <b/>
        <i/>
        <sz val="10"/>
        <rFont val="Arial"/>
        <family val="2"/>
      </rPr>
      <t>p042470</t>
    </r>
    <r>
      <rPr>
        <b/>
        <sz val="10"/>
        <rFont val="Arial"/>
        <family val="2"/>
      </rPr>
      <t>=1</t>
    </r>
    <r>
      <rPr>
        <sz val="10"/>
        <rFont val="Arial"/>
        <family val="2"/>
      </rPr>
      <t xml:space="preserve">,
and where </t>
    </r>
    <r>
      <rPr>
        <i/>
        <sz val="10"/>
        <rFont val="Arial"/>
        <family val="2"/>
      </rPr>
      <t>p042470</t>
    </r>
    <r>
      <rPr>
        <sz val="10"/>
        <rFont val="Arial"/>
        <family val="2"/>
      </rPr>
      <t xml:space="preserve"> = did you receive basic old-age pension (first pillar)? [1: yes],
</t>
    </r>
    <r>
      <rPr>
        <i/>
        <sz val="10"/>
        <rFont val="Arial"/>
        <family val="2"/>
      </rPr>
      <t>p042480</t>
    </r>
    <r>
      <rPr>
        <sz val="10"/>
        <rFont val="Arial"/>
        <family val="2"/>
      </rPr>
      <t xml:space="preserve"> = average monthly amount or lumpsum in NC,
</t>
    </r>
    <r>
      <rPr>
        <i/>
        <sz val="10"/>
        <rFont val="Arial"/>
        <family val="2"/>
      </rPr>
      <t>p042490</t>
    </r>
    <r>
      <rPr>
        <sz val="10"/>
        <rFont val="Arial"/>
        <family val="2"/>
      </rPr>
      <t xml:space="preserve"> = for how many months received during 1996.</t>
    </r>
  </si>
  <si>
    <r>
      <t>V19S3 = sum(iV19S3) over individuals in household,
where iV19S3 = [</t>
    </r>
    <r>
      <rPr>
        <i/>
        <sz val="10"/>
        <rFont val="Arial"/>
        <family val="2"/>
      </rPr>
      <t>p042600 *p042610</t>
    </r>
    <r>
      <rPr>
        <sz val="10"/>
        <rFont val="Arial"/>
        <family val="2"/>
      </rPr>
      <t xml:space="preserve"> (if </t>
    </r>
    <r>
      <rPr>
        <i/>
        <sz val="10"/>
        <rFont val="Arial"/>
        <family val="2"/>
      </rPr>
      <t>p042600</t>
    </r>
    <r>
      <rPr>
        <sz val="10"/>
        <rFont val="Arial"/>
        <family val="2"/>
      </rPr>
      <t>&gt;0 &amp; 0&lt;</t>
    </r>
    <r>
      <rPr>
        <i/>
        <sz val="10"/>
        <rFont val="Arial"/>
        <family val="2"/>
      </rPr>
      <t>p042610</t>
    </r>
    <r>
      <rPr>
        <sz val="10"/>
        <rFont val="Arial"/>
        <family val="2"/>
      </rPr>
      <t xml:space="preserve">&lt;=14) + </t>
    </r>
    <r>
      <rPr>
        <i/>
        <sz val="10"/>
        <rFont val="Arial"/>
        <family val="2"/>
      </rPr>
      <t>p042600</t>
    </r>
    <r>
      <rPr>
        <sz val="10"/>
        <rFont val="Arial"/>
        <family val="2"/>
      </rPr>
      <t xml:space="preserve"> (if </t>
    </r>
    <r>
      <rPr>
        <i/>
        <sz val="10"/>
        <rFont val="Arial"/>
        <family val="2"/>
      </rPr>
      <t>p042610</t>
    </r>
    <r>
      <rPr>
        <sz val="10"/>
        <rFont val="Arial"/>
        <family val="2"/>
      </rPr>
      <t xml:space="preserve">=97)] </t>
    </r>
    <r>
      <rPr>
        <b/>
        <sz val="10"/>
        <rFont val="Arial"/>
        <family val="2"/>
      </rPr>
      <t xml:space="preserve">if </t>
    </r>
    <r>
      <rPr>
        <b/>
        <i/>
        <sz val="10"/>
        <rFont val="Arial"/>
        <family val="2"/>
      </rPr>
      <t>p042590</t>
    </r>
    <r>
      <rPr>
        <b/>
        <sz val="10"/>
        <rFont val="Arial"/>
        <family val="2"/>
      </rPr>
      <t>=1</t>
    </r>
    <r>
      <rPr>
        <sz val="10"/>
        <rFont val="Arial"/>
        <family val="2"/>
      </rPr>
      <t xml:space="preserve">,
and where </t>
    </r>
    <r>
      <rPr>
        <i/>
        <sz val="10"/>
        <rFont val="Arial"/>
        <family val="2"/>
      </rPr>
      <t>p042590</t>
    </r>
    <r>
      <rPr>
        <sz val="10"/>
        <rFont val="Arial"/>
        <family val="2"/>
      </rPr>
      <t xml:space="preserve"> = did you receive early retirement pension? [1: yes],
</t>
    </r>
    <r>
      <rPr>
        <i/>
        <sz val="10"/>
        <rFont val="Arial"/>
        <family val="2"/>
      </rPr>
      <t>p042600</t>
    </r>
    <r>
      <rPr>
        <sz val="10"/>
        <rFont val="Arial"/>
        <family val="2"/>
      </rPr>
      <t xml:space="preserve"> = average monthly amount or lumpsum in NC,
</t>
    </r>
    <r>
      <rPr>
        <i/>
        <sz val="10"/>
        <rFont val="Arial"/>
        <family val="2"/>
      </rPr>
      <t>p042610</t>
    </r>
    <r>
      <rPr>
        <sz val="10"/>
        <rFont val="Arial"/>
        <family val="2"/>
      </rPr>
      <t xml:space="preserve"> = for how many months received during 1996.</t>
    </r>
  </si>
  <si>
    <r>
      <t>V19S4 = sum(iV19S4) over individuals in household,
where iV19S4 = [</t>
    </r>
    <r>
      <rPr>
        <i/>
        <sz val="10"/>
        <rFont val="Arial"/>
        <family val="2"/>
      </rPr>
      <t>p042670*p042680</t>
    </r>
    <r>
      <rPr>
        <sz val="10"/>
        <rFont val="Arial"/>
        <family val="2"/>
      </rPr>
      <t xml:space="preserve"> (if </t>
    </r>
    <r>
      <rPr>
        <i/>
        <sz val="10"/>
        <rFont val="Arial"/>
        <family val="2"/>
      </rPr>
      <t>p042670</t>
    </r>
    <r>
      <rPr>
        <sz val="10"/>
        <rFont val="Arial"/>
        <family val="2"/>
      </rPr>
      <t>&gt;0 &amp; 0&lt;</t>
    </r>
    <r>
      <rPr>
        <i/>
        <sz val="10"/>
        <rFont val="Arial"/>
        <family val="2"/>
      </rPr>
      <t>p042680</t>
    </r>
    <r>
      <rPr>
        <sz val="10"/>
        <rFont val="Arial"/>
        <family val="2"/>
      </rPr>
      <t xml:space="preserve">&lt;=14) + </t>
    </r>
    <r>
      <rPr>
        <i/>
        <sz val="10"/>
        <rFont val="Arial"/>
        <family val="2"/>
      </rPr>
      <t>p042670</t>
    </r>
    <r>
      <rPr>
        <sz val="10"/>
        <rFont val="Arial"/>
        <family val="2"/>
      </rPr>
      <t xml:space="preserve"> (if </t>
    </r>
    <r>
      <rPr>
        <i/>
        <sz val="10"/>
        <rFont val="Arial"/>
        <family val="2"/>
      </rPr>
      <t>p042680</t>
    </r>
    <r>
      <rPr>
        <sz val="10"/>
        <rFont val="Arial"/>
        <family val="2"/>
      </rPr>
      <t xml:space="preserve">=97)] </t>
    </r>
    <r>
      <rPr>
        <b/>
        <sz val="10"/>
        <rFont val="Arial"/>
        <family val="2"/>
      </rPr>
      <t xml:space="preserve">if </t>
    </r>
    <r>
      <rPr>
        <b/>
        <i/>
        <sz val="10"/>
        <rFont val="Arial"/>
        <family val="2"/>
      </rPr>
      <t>p042660</t>
    </r>
    <r>
      <rPr>
        <b/>
        <sz val="10"/>
        <rFont val="Arial"/>
        <family val="2"/>
      </rPr>
      <t>=1</t>
    </r>
    <r>
      <rPr>
        <sz val="10"/>
        <rFont val="Arial"/>
        <family val="2"/>
      </rPr>
      <t xml:space="preserve">,
and where </t>
    </r>
    <r>
      <rPr>
        <i/>
        <sz val="10"/>
        <rFont val="Arial"/>
        <family val="2"/>
      </rPr>
      <t>p042660</t>
    </r>
    <r>
      <rPr>
        <sz val="10"/>
        <rFont val="Arial"/>
        <family val="2"/>
      </rPr>
      <t xml:space="preserve"> = did you receive a widows pension? [1: yes],
</t>
    </r>
    <r>
      <rPr>
        <i/>
        <sz val="10"/>
        <rFont val="Arial"/>
        <family val="2"/>
      </rPr>
      <t>p042670</t>
    </r>
    <r>
      <rPr>
        <sz val="10"/>
        <rFont val="Arial"/>
        <family val="2"/>
      </rPr>
      <t xml:space="preserve"> = average monthly amount or lumpsum in NC,
</t>
    </r>
    <r>
      <rPr>
        <i/>
        <sz val="10"/>
        <rFont val="Arial"/>
        <family val="2"/>
      </rPr>
      <t>p042680</t>
    </r>
    <r>
      <rPr>
        <sz val="10"/>
        <rFont val="Arial"/>
        <family val="2"/>
      </rPr>
      <t xml:space="preserve"> = for how many months received during 1996.</t>
    </r>
  </si>
  <si>
    <r>
      <t>V20S1 = sum(iV20S1) over individuals in household,
where iV20S1 = [</t>
    </r>
    <r>
      <rPr>
        <i/>
        <sz val="10"/>
        <rFont val="Arial"/>
        <family val="2"/>
      </rPr>
      <t>p042860*p042870</t>
    </r>
    <r>
      <rPr>
        <sz val="10"/>
        <rFont val="Arial"/>
        <family val="2"/>
      </rPr>
      <t xml:space="preserve"> (if </t>
    </r>
    <r>
      <rPr>
        <i/>
        <sz val="10"/>
        <rFont val="Arial"/>
        <family val="2"/>
      </rPr>
      <t>p042860</t>
    </r>
    <r>
      <rPr>
        <sz val="10"/>
        <rFont val="Arial"/>
        <family val="2"/>
      </rPr>
      <t>&gt;0 &amp; 0&lt;</t>
    </r>
    <r>
      <rPr>
        <i/>
        <sz val="10"/>
        <rFont val="Arial"/>
        <family val="2"/>
      </rPr>
      <t>p042870</t>
    </r>
    <r>
      <rPr>
        <sz val="10"/>
        <rFont val="Arial"/>
        <family val="2"/>
      </rPr>
      <t xml:space="preserve">&lt;=14) + </t>
    </r>
    <r>
      <rPr>
        <i/>
        <sz val="10"/>
        <rFont val="Arial"/>
        <family val="2"/>
      </rPr>
      <t>p042860</t>
    </r>
    <r>
      <rPr>
        <sz val="10"/>
        <rFont val="Arial"/>
        <family val="2"/>
      </rPr>
      <t xml:space="preserve"> (if </t>
    </r>
    <r>
      <rPr>
        <i/>
        <sz val="10"/>
        <rFont val="Arial"/>
        <family val="2"/>
      </rPr>
      <t>p042870</t>
    </r>
    <r>
      <rPr>
        <sz val="10"/>
        <rFont val="Arial"/>
        <family val="2"/>
      </rPr>
      <t>=97)]</t>
    </r>
    <r>
      <rPr>
        <b/>
        <sz val="10"/>
        <rFont val="Arial"/>
        <family val="2"/>
      </rPr>
      <t xml:space="preserve"> if </t>
    </r>
    <r>
      <rPr>
        <b/>
        <i/>
        <sz val="10"/>
        <rFont val="Arial"/>
        <family val="2"/>
      </rPr>
      <t>p042850</t>
    </r>
    <r>
      <rPr>
        <b/>
        <sz val="10"/>
        <rFont val="Arial"/>
        <family val="2"/>
      </rPr>
      <t>=1</t>
    </r>
    <r>
      <rPr>
        <sz val="10"/>
        <rFont val="Arial"/>
        <family val="2"/>
      </rPr>
      <t xml:space="preserve">,
and where </t>
    </r>
    <r>
      <rPr>
        <i/>
        <sz val="10"/>
        <rFont val="Arial"/>
        <family val="2"/>
      </rPr>
      <t>p042850</t>
    </r>
    <r>
      <rPr>
        <sz val="10"/>
        <rFont val="Arial"/>
        <family val="2"/>
      </rPr>
      <t xml:space="preserve"> = did you receive child allowance? [1: yes],
</t>
    </r>
    <r>
      <rPr>
        <i/>
        <sz val="10"/>
        <rFont val="Arial"/>
        <family val="2"/>
      </rPr>
      <t>p042860</t>
    </r>
    <r>
      <rPr>
        <sz val="10"/>
        <rFont val="Arial"/>
        <family val="2"/>
      </rPr>
      <t xml:space="preserve"> = average monthly amount or lumpsum in NC,
</t>
    </r>
    <r>
      <rPr>
        <i/>
        <sz val="10"/>
        <rFont val="Arial"/>
        <family val="2"/>
      </rPr>
      <t>p042870</t>
    </r>
    <r>
      <rPr>
        <sz val="10"/>
        <rFont val="Arial"/>
        <family val="2"/>
      </rPr>
      <t xml:space="preserve"> = for how many months received during 1996.</t>
    </r>
  </si>
  <si>
    <r>
      <t>V20S2 = sum(iV20S2) over individuals in household,
where iV20S2 = [</t>
    </r>
    <r>
      <rPr>
        <i/>
        <sz val="10"/>
        <rFont val="Arial"/>
        <family val="2"/>
      </rPr>
      <t>p043010*p043020</t>
    </r>
    <r>
      <rPr>
        <sz val="10"/>
        <rFont val="Arial"/>
        <family val="2"/>
      </rPr>
      <t xml:space="preserve"> (if </t>
    </r>
    <r>
      <rPr>
        <i/>
        <sz val="10"/>
        <rFont val="Arial"/>
        <family val="2"/>
      </rPr>
      <t>p043010</t>
    </r>
    <r>
      <rPr>
        <sz val="10"/>
        <rFont val="Arial"/>
        <family val="2"/>
      </rPr>
      <t>&gt;0 &amp; 0&lt;</t>
    </r>
    <r>
      <rPr>
        <i/>
        <sz val="10"/>
        <rFont val="Arial"/>
        <family val="2"/>
      </rPr>
      <t>p043020</t>
    </r>
    <r>
      <rPr>
        <sz val="10"/>
        <rFont val="Arial"/>
        <family val="2"/>
      </rPr>
      <t xml:space="preserve">&lt;=14) + </t>
    </r>
    <r>
      <rPr>
        <i/>
        <sz val="10"/>
        <rFont val="Arial"/>
        <family val="2"/>
      </rPr>
      <t>p043010</t>
    </r>
    <r>
      <rPr>
        <sz val="10"/>
        <rFont val="Arial"/>
        <family val="2"/>
      </rPr>
      <t xml:space="preserve"> (if </t>
    </r>
    <r>
      <rPr>
        <i/>
        <sz val="10"/>
        <rFont val="Arial"/>
        <family val="2"/>
      </rPr>
      <t>p043020</t>
    </r>
    <r>
      <rPr>
        <sz val="10"/>
        <rFont val="Arial"/>
        <family val="2"/>
      </rPr>
      <t xml:space="preserve">=97)] </t>
    </r>
    <r>
      <rPr>
        <b/>
        <sz val="10"/>
        <rFont val="Arial"/>
        <family val="2"/>
      </rPr>
      <t xml:space="preserve">if </t>
    </r>
    <r>
      <rPr>
        <b/>
        <i/>
        <sz val="10"/>
        <rFont val="Arial"/>
        <family val="2"/>
      </rPr>
      <t>p043000</t>
    </r>
    <r>
      <rPr>
        <b/>
        <sz val="10"/>
        <rFont val="Arial"/>
        <family val="2"/>
      </rPr>
      <t>=1</t>
    </r>
    <r>
      <rPr>
        <sz val="10"/>
        <rFont val="Arial"/>
        <family val="2"/>
      </rPr>
      <t xml:space="preserve">,
and where </t>
    </r>
    <r>
      <rPr>
        <i/>
        <sz val="10"/>
        <rFont val="Arial"/>
        <family val="2"/>
      </rPr>
      <t>p043000</t>
    </r>
    <r>
      <rPr>
        <sz val="10"/>
        <rFont val="Arial"/>
        <family val="2"/>
      </rPr>
      <t xml:space="preserve"> = did you receive deserted wifes allowance? [1: yes],
</t>
    </r>
    <r>
      <rPr>
        <i/>
        <sz val="10"/>
        <rFont val="Arial"/>
        <family val="2"/>
      </rPr>
      <t>p043010</t>
    </r>
    <r>
      <rPr>
        <sz val="10"/>
        <rFont val="Arial"/>
        <family val="2"/>
      </rPr>
      <t xml:space="preserve"> = average monthly amount or lumpsum in NC,
</t>
    </r>
    <r>
      <rPr>
        <i/>
        <sz val="10"/>
        <rFont val="Arial"/>
        <family val="2"/>
      </rPr>
      <t>p043020</t>
    </r>
    <r>
      <rPr>
        <sz val="10"/>
        <rFont val="Arial"/>
        <family val="2"/>
      </rPr>
      <t xml:space="preserve"> = for how many months received during 1996.</t>
    </r>
  </si>
  <si>
    <r>
      <t>V21S1 = sum(iV21S1) over individuals in household,
where iV21S1 = [</t>
    </r>
    <r>
      <rPr>
        <i/>
        <sz val="10"/>
        <rFont val="Arial"/>
        <family val="2"/>
      </rPr>
      <t xml:space="preserve">p042320*p042330 </t>
    </r>
    <r>
      <rPr>
        <sz val="10"/>
        <rFont val="Arial"/>
        <family val="2"/>
      </rPr>
      <t xml:space="preserve">(if </t>
    </r>
    <r>
      <rPr>
        <i/>
        <sz val="10"/>
        <rFont val="Arial"/>
        <family val="2"/>
      </rPr>
      <t>p042320</t>
    </r>
    <r>
      <rPr>
        <sz val="10"/>
        <rFont val="Arial"/>
        <family val="2"/>
      </rPr>
      <t>&gt;0 &amp; 0&lt;</t>
    </r>
    <r>
      <rPr>
        <i/>
        <sz val="10"/>
        <rFont val="Arial"/>
        <family val="2"/>
      </rPr>
      <t>p042330</t>
    </r>
    <r>
      <rPr>
        <sz val="10"/>
        <rFont val="Arial"/>
        <family val="2"/>
      </rPr>
      <t xml:space="preserve">&lt;=14) + </t>
    </r>
    <r>
      <rPr>
        <i/>
        <sz val="10"/>
        <rFont val="Arial"/>
        <family val="2"/>
      </rPr>
      <t>p042320</t>
    </r>
    <r>
      <rPr>
        <sz val="10"/>
        <rFont val="Arial"/>
        <family val="2"/>
      </rPr>
      <t xml:space="preserve"> (if </t>
    </r>
    <r>
      <rPr>
        <i/>
        <sz val="10"/>
        <rFont val="Arial"/>
        <family val="2"/>
      </rPr>
      <t>p042330</t>
    </r>
    <r>
      <rPr>
        <sz val="10"/>
        <rFont val="Arial"/>
        <family val="2"/>
      </rPr>
      <t>=97)]</t>
    </r>
    <r>
      <rPr>
        <b/>
        <sz val="10"/>
        <rFont val="Arial"/>
        <family val="2"/>
      </rPr>
      <t xml:space="preserve"> if </t>
    </r>
    <r>
      <rPr>
        <b/>
        <i/>
        <sz val="10"/>
        <rFont val="Arial"/>
        <family val="2"/>
      </rPr>
      <t>p042310</t>
    </r>
    <r>
      <rPr>
        <b/>
        <sz val="10"/>
        <rFont val="Arial"/>
        <family val="2"/>
      </rPr>
      <t>=1</t>
    </r>
    <r>
      <rPr>
        <sz val="10"/>
        <rFont val="Arial"/>
        <family val="2"/>
      </rPr>
      <t xml:space="preserve">,
and where </t>
    </r>
    <r>
      <rPr>
        <i/>
        <sz val="10"/>
        <rFont val="Arial"/>
        <family val="2"/>
      </rPr>
      <t>p042310</t>
    </r>
    <r>
      <rPr>
        <sz val="10"/>
        <rFont val="Arial"/>
        <family val="2"/>
      </rPr>
      <t xml:space="preserve"> = did you receive unemployment insurance benefit? [1: yes],
</t>
    </r>
    <r>
      <rPr>
        <i/>
        <sz val="10"/>
        <rFont val="Arial"/>
        <family val="2"/>
      </rPr>
      <t>p042320</t>
    </r>
    <r>
      <rPr>
        <sz val="10"/>
        <rFont val="Arial"/>
        <family val="2"/>
      </rPr>
      <t xml:space="preserve"> = average monthly amount or lumpsum in NC,
</t>
    </r>
    <r>
      <rPr>
        <i/>
        <sz val="10"/>
        <rFont val="Arial"/>
        <family val="2"/>
      </rPr>
      <t>p042330</t>
    </r>
    <r>
      <rPr>
        <sz val="10"/>
        <rFont val="Arial"/>
        <family val="2"/>
      </rPr>
      <t xml:space="preserve"> = for how many months received during 1996.</t>
    </r>
  </si>
  <si>
    <r>
      <t>V21S2 = sum(iV21S2) over individuals in household,
where iV21S2 = [</t>
    </r>
    <r>
      <rPr>
        <i/>
        <sz val="10"/>
        <rFont val="Arial"/>
        <family val="2"/>
      </rPr>
      <t xml:space="preserve">p042380*p042390 </t>
    </r>
    <r>
      <rPr>
        <sz val="10"/>
        <rFont val="Arial"/>
        <family val="2"/>
      </rPr>
      <t xml:space="preserve">(if </t>
    </r>
    <r>
      <rPr>
        <i/>
        <sz val="10"/>
        <rFont val="Arial"/>
        <family val="2"/>
      </rPr>
      <t>p042380</t>
    </r>
    <r>
      <rPr>
        <sz val="10"/>
        <rFont val="Arial"/>
        <family val="2"/>
      </rPr>
      <t>&gt;0 &amp; 0&lt;</t>
    </r>
    <r>
      <rPr>
        <i/>
        <sz val="10"/>
        <rFont val="Arial"/>
        <family val="2"/>
      </rPr>
      <t>p042390</t>
    </r>
    <r>
      <rPr>
        <sz val="10"/>
        <rFont val="Arial"/>
        <family val="2"/>
      </rPr>
      <t xml:space="preserve">&lt;=14) + </t>
    </r>
    <r>
      <rPr>
        <i/>
        <sz val="10"/>
        <rFont val="Arial"/>
        <family val="2"/>
      </rPr>
      <t>p042380</t>
    </r>
    <r>
      <rPr>
        <sz val="10"/>
        <rFont val="Arial"/>
        <family val="2"/>
      </rPr>
      <t xml:space="preserve"> (if </t>
    </r>
    <r>
      <rPr>
        <i/>
        <sz val="10"/>
        <rFont val="Arial"/>
        <family val="2"/>
      </rPr>
      <t>p042390</t>
    </r>
    <r>
      <rPr>
        <sz val="10"/>
        <rFont val="Arial"/>
        <family val="2"/>
      </rPr>
      <t xml:space="preserve">=97)]) </t>
    </r>
    <r>
      <rPr>
        <b/>
        <sz val="10"/>
        <rFont val="Arial"/>
        <family val="2"/>
      </rPr>
      <t xml:space="preserve">if </t>
    </r>
    <r>
      <rPr>
        <b/>
        <i/>
        <sz val="10"/>
        <rFont val="Arial"/>
        <family val="2"/>
      </rPr>
      <t>p042370</t>
    </r>
    <r>
      <rPr>
        <b/>
        <sz val="10"/>
        <rFont val="Arial"/>
        <family val="2"/>
      </rPr>
      <t>=1</t>
    </r>
    <r>
      <rPr>
        <sz val="10"/>
        <rFont val="Arial"/>
        <family val="2"/>
      </rPr>
      <t xml:space="preserve">,
and where </t>
    </r>
    <r>
      <rPr>
        <i/>
        <sz val="10"/>
        <rFont val="Arial"/>
        <family val="2"/>
      </rPr>
      <t>p042370</t>
    </r>
    <r>
      <rPr>
        <sz val="10"/>
        <rFont val="Arial"/>
        <family val="2"/>
      </rPr>
      <t xml:space="preserve"> = did you receive (re)training allowance? [1: yes],
</t>
    </r>
    <r>
      <rPr>
        <i/>
        <sz val="10"/>
        <rFont val="Arial"/>
        <family val="2"/>
      </rPr>
      <t>p042380</t>
    </r>
    <r>
      <rPr>
        <sz val="10"/>
        <rFont val="Arial"/>
        <family val="2"/>
      </rPr>
      <t xml:space="preserve"> = average monthly amount or lumpsum in NC,
</t>
    </r>
    <r>
      <rPr>
        <i/>
        <sz val="10"/>
        <rFont val="Arial"/>
        <family val="2"/>
      </rPr>
      <t>p042390</t>
    </r>
    <r>
      <rPr>
        <sz val="10"/>
        <rFont val="Arial"/>
        <family val="2"/>
      </rPr>
      <t xml:space="preserve"> = for how many months received during 1996.</t>
    </r>
  </si>
  <si>
    <r>
      <t>V22S1 = sum(iV22S1) over individuals in household,
where iV22S1 = [</t>
    </r>
    <r>
      <rPr>
        <i/>
        <sz val="10"/>
        <rFont val="Arial"/>
        <family val="2"/>
      </rPr>
      <t>p042920*p042930</t>
    </r>
    <r>
      <rPr>
        <sz val="10"/>
        <rFont val="Arial"/>
        <family val="2"/>
      </rPr>
      <t xml:space="preserve"> (if </t>
    </r>
    <r>
      <rPr>
        <i/>
        <sz val="10"/>
        <rFont val="Arial"/>
        <family val="2"/>
      </rPr>
      <t>p042920</t>
    </r>
    <r>
      <rPr>
        <sz val="10"/>
        <rFont val="Arial"/>
        <family val="2"/>
      </rPr>
      <t>&gt;0 &amp; 0&lt;</t>
    </r>
    <r>
      <rPr>
        <i/>
        <sz val="10"/>
        <rFont val="Arial"/>
        <family val="2"/>
      </rPr>
      <t>p042930</t>
    </r>
    <r>
      <rPr>
        <sz val="10"/>
        <rFont val="Arial"/>
        <family val="2"/>
      </rPr>
      <t xml:space="preserve">&lt;=14) + </t>
    </r>
    <r>
      <rPr>
        <i/>
        <sz val="10"/>
        <rFont val="Arial"/>
        <family val="2"/>
      </rPr>
      <t>p042920</t>
    </r>
    <r>
      <rPr>
        <sz val="10"/>
        <rFont val="Arial"/>
        <family val="2"/>
      </rPr>
      <t xml:space="preserve"> (if </t>
    </r>
    <r>
      <rPr>
        <i/>
        <sz val="10"/>
        <rFont val="Arial"/>
        <family val="2"/>
      </rPr>
      <t>p042930</t>
    </r>
    <r>
      <rPr>
        <sz val="10"/>
        <rFont val="Arial"/>
        <family val="2"/>
      </rPr>
      <t xml:space="preserve">=97)] </t>
    </r>
    <r>
      <rPr>
        <b/>
        <sz val="10"/>
        <rFont val="Arial"/>
        <family val="2"/>
      </rPr>
      <t xml:space="preserve">if </t>
    </r>
    <r>
      <rPr>
        <b/>
        <i/>
        <sz val="10"/>
        <rFont val="Arial"/>
        <family val="2"/>
      </rPr>
      <t>p042910</t>
    </r>
    <r>
      <rPr>
        <b/>
        <sz val="10"/>
        <rFont val="Arial"/>
        <family val="2"/>
      </rPr>
      <t>=1</t>
    </r>
    <r>
      <rPr>
        <sz val="10"/>
        <rFont val="Arial"/>
        <family val="2"/>
      </rPr>
      <t xml:space="preserve">,
and where </t>
    </r>
    <r>
      <rPr>
        <i/>
        <sz val="10"/>
        <rFont val="Arial"/>
        <family val="2"/>
      </rPr>
      <t>p042910</t>
    </r>
    <r>
      <rPr>
        <sz val="10"/>
        <rFont val="Arial"/>
        <family val="2"/>
      </rPr>
      <t xml:space="preserve"> = did you receive maternity allowance? [1: yes],
</t>
    </r>
    <r>
      <rPr>
        <i/>
        <sz val="10"/>
        <rFont val="Arial"/>
        <family val="2"/>
      </rPr>
      <t>p042920</t>
    </r>
    <r>
      <rPr>
        <sz val="10"/>
        <rFont val="Arial"/>
        <family val="2"/>
      </rPr>
      <t xml:space="preserve"> = average monthly amount or lumpsum in NC,
</t>
    </r>
    <r>
      <rPr>
        <i/>
        <sz val="10"/>
        <rFont val="Arial"/>
        <family val="2"/>
      </rPr>
      <t>p042930</t>
    </r>
    <r>
      <rPr>
        <sz val="10"/>
        <rFont val="Arial"/>
        <family val="2"/>
      </rPr>
      <t xml:space="preserve"> = for how many months received during 1996.</t>
    </r>
  </si>
  <si>
    <r>
      <t>V25S1 = sum(iV25S1) over individuals in household,
where iV25S1 = [</t>
    </r>
    <r>
      <rPr>
        <i/>
        <sz val="10"/>
        <rFont val="Arial"/>
        <family val="2"/>
      </rPr>
      <t>p043270*p043280</t>
    </r>
    <r>
      <rPr>
        <sz val="10"/>
        <rFont val="Arial"/>
        <family val="2"/>
      </rPr>
      <t xml:space="preserve"> (if </t>
    </r>
    <r>
      <rPr>
        <i/>
        <sz val="10"/>
        <rFont val="Arial"/>
        <family val="2"/>
      </rPr>
      <t>p043270</t>
    </r>
    <r>
      <rPr>
        <sz val="10"/>
        <rFont val="Arial"/>
        <family val="2"/>
      </rPr>
      <t>&gt;0 &amp; 0&lt;</t>
    </r>
    <r>
      <rPr>
        <i/>
        <sz val="10"/>
        <rFont val="Arial"/>
        <family val="2"/>
      </rPr>
      <t>p043280</t>
    </r>
    <r>
      <rPr>
        <sz val="10"/>
        <rFont val="Arial"/>
        <family val="2"/>
      </rPr>
      <t xml:space="preserve">&lt;=14) + </t>
    </r>
    <r>
      <rPr>
        <i/>
        <sz val="10"/>
        <rFont val="Arial"/>
        <family val="2"/>
      </rPr>
      <t>p043270</t>
    </r>
    <r>
      <rPr>
        <sz val="10"/>
        <rFont val="Arial"/>
        <family val="2"/>
      </rPr>
      <t xml:space="preserve"> (if </t>
    </r>
    <r>
      <rPr>
        <i/>
        <sz val="10"/>
        <rFont val="Arial"/>
        <family val="2"/>
      </rPr>
      <t>p043280</t>
    </r>
    <r>
      <rPr>
        <sz val="10"/>
        <rFont val="Arial"/>
        <family val="2"/>
      </rPr>
      <t>=97)]</t>
    </r>
    <r>
      <rPr>
        <b/>
        <sz val="10"/>
        <rFont val="Arial"/>
        <family val="2"/>
      </rPr>
      <t xml:space="preserve"> if </t>
    </r>
    <r>
      <rPr>
        <b/>
        <i/>
        <sz val="10"/>
        <rFont val="Arial"/>
        <family val="2"/>
      </rPr>
      <t>p043260</t>
    </r>
    <r>
      <rPr>
        <b/>
        <sz val="10"/>
        <rFont val="Arial"/>
        <family val="2"/>
      </rPr>
      <t>=1</t>
    </r>
    <r>
      <rPr>
        <sz val="10"/>
        <rFont val="Arial"/>
        <family val="2"/>
      </rPr>
      <t xml:space="preserve">,
and where </t>
    </r>
    <r>
      <rPr>
        <i/>
        <sz val="10"/>
        <rFont val="Arial"/>
        <family val="2"/>
      </rPr>
      <t>p043260</t>
    </r>
    <r>
      <rPr>
        <sz val="10"/>
        <rFont val="Arial"/>
        <family val="2"/>
      </rPr>
      <t xml:space="preserve"> = did you receive other benefits or assistance? [1: yes],
</t>
    </r>
    <r>
      <rPr>
        <i/>
        <sz val="10"/>
        <rFont val="Arial"/>
        <family val="2"/>
      </rPr>
      <t>p043270</t>
    </r>
    <r>
      <rPr>
        <sz val="10"/>
        <rFont val="Arial"/>
        <family val="2"/>
      </rPr>
      <t xml:space="preserve"> = average monthly amount or lumpsum in NC,
</t>
    </r>
    <r>
      <rPr>
        <i/>
        <sz val="10"/>
        <rFont val="Arial"/>
        <family val="2"/>
      </rPr>
      <t>p043280</t>
    </r>
    <r>
      <rPr>
        <sz val="10"/>
        <rFont val="Arial"/>
        <family val="2"/>
      </rPr>
      <t xml:space="preserve"> = for how many months received during 1996.</t>
    </r>
  </si>
  <si>
    <r>
      <t>V25S2 = sum(iV25S2) over individuals in household,
where iV25S2 = [</t>
    </r>
    <r>
      <rPr>
        <i/>
        <sz val="10"/>
        <rFont val="Arial"/>
        <family val="2"/>
      </rPr>
      <t xml:space="preserve">p042570*p042580 </t>
    </r>
    <r>
      <rPr>
        <sz val="10"/>
        <rFont val="Arial"/>
        <family val="2"/>
      </rPr>
      <t xml:space="preserve">(if </t>
    </r>
    <r>
      <rPr>
        <i/>
        <sz val="10"/>
        <rFont val="Arial"/>
        <family val="2"/>
      </rPr>
      <t>p042570</t>
    </r>
    <r>
      <rPr>
        <sz val="10"/>
        <rFont val="Arial"/>
        <family val="2"/>
      </rPr>
      <t>&gt;0 &amp; 0&lt;</t>
    </r>
    <r>
      <rPr>
        <i/>
        <sz val="10"/>
        <rFont val="Arial"/>
        <family val="2"/>
      </rPr>
      <t>p042580</t>
    </r>
    <r>
      <rPr>
        <sz val="10"/>
        <rFont val="Arial"/>
        <family val="2"/>
      </rPr>
      <t xml:space="preserve">&lt;=14) + </t>
    </r>
    <r>
      <rPr>
        <i/>
        <sz val="10"/>
        <rFont val="Arial"/>
        <family val="2"/>
      </rPr>
      <t>p042570</t>
    </r>
    <r>
      <rPr>
        <sz val="10"/>
        <rFont val="Arial"/>
        <family val="2"/>
      </rPr>
      <t xml:space="preserve"> (if </t>
    </r>
    <r>
      <rPr>
        <i/>
        <sz val="10"/>
        <rFont val="Arial"/>
        <family val="2"/>
      </rPr>
      <t>p042580</t>
    </r>
    <r>
      <rPr>
        <sz val="10"/>
        <rFont val="Arial"/>
        <family val="2"/>
      </rPr>
      <t xml:space="preserve">=97) </t>
    </r>
    <r>
      <rPr>
        <b/>
        <sz val="10"/>
        <rFont val="Arial"/>
        <family val="2"/>
      </rPr>
      <t xml:space="preserve">if </t>
    </r>
    <r>
      <rPr>
        <b/>
        <i/>
        <sz val="10"/>
        <rFont val="Arial"/>
        <family val="2"/>
      </rPr>
      <t>p042560</t>
    </r>
    <r>
      <rPr>
        <b/>
        <sz val="10"/>
        <rFont val="Arial"/>
        <family val="2"/>
      </rPr>
      <t>=1</t>
    </r>
    <r>
      <rPr>
        <sz val="10"/>
        <rFont val="Arial"/>
        <family val="2"/>
      </rPr>
      <t>] + [</t>
    </r>
    <r>
      <rPr>
        <i/>
        <sz val="10"/>
        <rFont val="Arial"/>
        <family val="2"/>
      </rPr>
      <t>p042760*p042770</t>
    </r>
    <r>
      <rPr>
        <sz val="10"/>
        <rFont val="Arial"/>
        <family val="2"/>
      </rPr>
      <t xml:space="preserve">  (if </t>
    </r>
    <r>
      <rPr>
        <i/>
        <sz val="10"/>
        <rFont val="Arial"/>
        <family val="2"/>
      </rPr>
      <t>p042760</t>
    </r>
    <r>
      <rPr>
        <sz val="10"/>
        <rFont val="Arial"/>
        <family val="2"/>
      </rPr>
      <t>&gt;0 &amp; 0&lt;</t>
    </r>
    <r>
      <rPr>
        <i/>
        <sz val="10"/>
        <rFont val="Arial"/>
        <family val="2"/>
      </rPr>
      <t>p042770</t>
    </r>
    <r>
      <rPr>
        <sz val="10"/>
        <rFont val="Arial"/>
        <family val="2"/>
      </rPr>
      <t xml:space="preserve">&lt;=14) + </t>
    </r>
    <r>
      <rPr>
        <i/>
        <sz val="10"/>
        <rFont val="Arial"/>
        <family val="2"/>
      </rPr>
      <t>p042760</t>
    </r>
    <r>
      <rPr>
        <sz val="10"/>
        <rFont val="Arial"/>
        <family val="2"/>
      </rPr>
      <t xml:space="preserve"> (if </t>
    </r>
    <r>
      <rPr>
        <i/>
        <sz val="10"/>
        <rFont val="Arial"/>
        <family val="2"/>
      </rPr>
      <t>p042770</t>
    </r>
    <r>
      <rPr>
        <sz val="10"/>
        <rFont val="Arial"/>
        <family val="2"/>
      </rPr>
      <t xml:space="preserve">=97) </t>
    </r>
    <r>
      <rPr>
        <b/>
        <sz val="10"/>
        <rFont val="Arial"/>
        <family val="2"/>
      </rPr>
      <t xml:space="preserve">if </t>
    </r>
    <r>
      <rPr>
        <b/>
        <i/>
        <sz val="10"/>
        <rFont val="Arial"/>
        <family val="2"/>
      </rPr>
      <t>p042750</t>
    </r>
    <r>
      <rPr>
        <b/>
        <sz val="10"/>
        <rFont val="Arial"/>
        <family val="2"/>
      </rPr>
      <t>=1</t>
    </r>
    <r>
      <rPr>
        <sz val="10"/>
        <rFont val="Arial"/>
        <family val="2"/>
      </rPr>
      <t xml:space="preserve">],
and where </t>
    </r>
    <r>
      <rPr>
        <i/>
        <sz val="10"/>
        <rFont val="Arial"/>
        <family val="2"/>
      </rPr>
      <t>p042560</t>
    </r>
    <r>
      <rPr>
        <sz val="10"/>
        <rFont val="Arial"/>
        <family val="2"/>
      </rPr>
      <t xml:space="preserve"> = did you receive old-age pension, means-tested welfare schemes? [1: yes],
</t>
    </r>
    <r>
      <rPr>
        <i/>
        <sz val="10"/>
        <rFont val="Arial"/>
        <family val="2"/>
      </rPr>
      <t>p042570</t>
    </r>
    <r>
      <rPr>
        <sz val="10"/>
        <rFont val="Arial"/>
        <family val="2"/>
      </rPr>
      <t xml:space="preserve"> = average monthly amount or lumpsum in NC,
</t>
    </r>
    <r>
      <rPr>
        <i/>
        <sz val="10"/>
        <rFont val="Arial"/>
        <family val="2"/>
      </rPr>
      <t>p042580</t>
    </r>
    <r>
      <rPr>
        <sz val="10"/>
        <rFont val="Arial"/>
        <family val="2"/>
      </rPr>
      <t xml:space="preserve"> = for how many months received during 1996,
</t>
    </r>
    <r>
      <rPr>
        <i/>
        <sz val="10"/>
        <rFont val="Arial"/>
        <family val="2"/>
      </rPr>
      <t>p042750</t>
    </r>
    <r>
      <rPr>
        <sz val="10"/>
        <rFont val="Arial"/>
        <family val="2"/>
      </rPr>
      <t xml:space="preserve"> = did you receive widows pension, means-tested welfare schemes? [1: yes],
</t>
    </r>
    <r>
      <rPr>
        <i/>
        <sz val="10"/>
        <rFont val="Arial"/>
        <family val="2"/>
      </rPr>
      <t>p042760</t>
    </r>
    <r>
      <rPr>
        <sz val="10"/>
        <rFont val="Arial"/>
        <family val="2"/>
      </rPr>
      <t xml:space="preserve"> = average monthly amount or lumpsum in NC,
</t>
    </r>
    <r>
      <rPr>
        <i/>
        <sz val="10"/>
        <rFont val="Arial"/>
        <family val="2"/>
      </rPr>
      <t>p042770</t>
    </r>
    <r>
      <rPr>
        <sz val="10"/>
        <rFont val="Arial"/>
        <family val="2"/>
      </rPr>
      <t xml:space="preserve"> = for how many months received during 1996.</t>
    </r>
  </si>
  <si>
    <r>
      <t>V25S3 = sum(iV25S3) over individuals in household,
where iV25S3 = [</t>
    </r>
    <r>
      <rPr>
        <i/>
        <sz val="10"/>
        <rFont val="Arial"/>
        <family val="2"/>
      </rPr>
      <t xml:space="preserve">p042350*p042360 </t>
    </r>
    <r>
      <rPr>
        <sz val="10"/>
        <rFont val="Arial"/>
        <family val="2"/>
      </rPr>
      <t xml:space="preserve">(if </t>
    </r>
    <r>
      <rPr>
        <i/>
        <sz val="10"/>
        <rFont val="Arial"/>
        <family val="2"/>
      </rPr>
      <t>p042350</t>
    </r>
    <r>
      <rPr>
        <sz val="10"/>
        <rFont val="Arial"/>
        <family val="2"/>
      </rPr>
      <t>&gt;0 &amp; 0&lt;</t>
    </r>
    <r>
      <rPr>
        <i/>
        <sz val="10"/>
        <rFont val="Arial"/>
        <family val="2"/>
      </rPr>
      <t>p042360</t>
    </r>
    <r>
      <rPr>
        <sz val="10"/>
        <rFont val="Arial"/>
        <family val="2"/>
      </rPr>
      <t xml:space="preserve">&lt;=14) + </t>
    </r>
    <r>
      <rPr>
        <i/>
        <sz val="10"/>
        <rFont val="Arial"/>
        <family val="2"/>
      </rPr>
      <t>p042350</t>
    </r>
    <r>
      <rPr>
        <sz val="10"/>
        <rFont val="Arial"/>
        <family val="2"/>
      </rPr>
      <t xml:space="preserve"> (if </t>
    </r>
    <r>
      <rPr>
        <i/>
        <sz val="10"/>
        <rFont val="Arial"/>
        <family val="2"/>
      </rPr>
      <t>p042360</t>
    </r>
    <r>
      <rPr>
        <sz val="10"/>
        <rFont val="Arial"/>
        <family val="2"/>
      </rPr>
      <t xml:space="preserve">=97)] </t>
    </r>
    <r>
      <rPr>
        <b/>
        <sz val="10"/>
        <rFont val="Arial"/>
        <family val="2"/>
      </rPr>
      <t xml:space="preserve">if </t>
    </r>
    <r>
      <rPr>
        <b/>
        <i/>
        <sz val="10"/>
        <rFont val="Arial"/>
        <family val="2"/>
      </rPr>
      <t>p042340</t>
    </r>
    <r>
      <rPr>
        <b/>
        <sz val="10"/>
        <rFont val="Arial"/>
        <family val="2"/>
      </rPr>
      <t>=1</t>
    </r>
    <r>
      <rPr>
        <sz val="10"/>
        <rFont val="Arial"/>
        <family val="2"/>
      </rPr>
      <t xml:space="preserve">,
and where </t>
    </r>
    <r>
      <rPr>
        <i/>
        <sz val="10"/>
        <rFont val="Arial"/>
        <family val="2"/>
      </rPr>
      <t>p042340</t>
    </r>
    <r>
      <rPr>
        <sz val="10"/>
        <rFont val="Arial"/>
        <family val="2"/>
      </rPr>
      <t xml:space="preserve"> = did you receive unemployment assistance? [1: yes],
</t>
    </r>
    <r>
      <rPr>
        <i/>
        <sz val="10"/>
        <rFont val="Arial"/>
        <family val="2"/>
      </rPr>
      <t>p042350</t>
    </r>
    <r>
      <rPr>
        <sz val="10"/>
        <rFont val="Arial"/>
        <family val="2"/>
      </rPr>
      <t xml:space="preserve"> = average monthly amount or lumpsum in NC,
</t>
    </r>
    <r>
      <rPr>
        <i/>
        <sz val="10"/>
        <rFont val="Arial"/>
        <family val="2"/>
      </rPr>
      <t>p042360</t>
    </r>
    <r>
      <rPr>
        <sz val="10"/>
        <rFont val="Arial"/>
        <family val="2"/>
      </rPr>
      <t xml:space="preserve"> = for how many months received during 1996.</t>
    </r>
  </si>
  <si>
    <r>
      <t>V25S4 = sum(iV25S4) over individuals in household,
where iV25S4 = [</t>
    </r>
    <r>
      <rPr>
        <i/>
        <sz val="10"/>
        <rFont val="Arial"/>
        <family val="2"/>
      </rPr>
      <t xml:space="preserve">p042980*p042990 </t>
    </r>
    <r>
      <rPr>
        <sz val="10"/>
        <rFont val="Arial"/>
        <family val="2"/>
      </rPr>
      <t xml:space="preserve">(if </t>
    </r>
    <r>
      <rPr>
        <i/>
        <sz val="10"/>
        <rFont val="Arial"/>
        <family val="2"/>
      </rPr>
      <t>p042980</t>
    </r>
    <r>
      <rPr>
        <sz val="10"/>
        <rFont val="Arial"/>
        <family val="2"/>
      </rPr>
      <t>&gt;0 &amp; 0&lt;</t>
    </r>
    <r>
      <rPr>
        <i/>
        <sz val="10"/>
        <rFont val="Arial"/>
        <family val="2"/>
      </rPr>
      <t>p042990</t>
    </r>
    <r>
      <rPr>
        <sz val="10"/>
        <rFont val="Arial"/>
        <family val="2"/>
      </rPr>
      <t xml:space="preserve">&lt;=14) + </t>
    </r>
    <r>
      <rPr>
        <i/>
        <sz val="10"/>
        <rFont val="Arial"/>
        <family val="2"/>
      </rPr>
      <t>p042980</t>
    </r>
    <r>
      <rPr>
        <sz val="10"/>
        <rFont val="Arial"/>
        <family val="2"/>
      </rPr>
      <t xml:space="preserve"> (if </t>
    </r>
    <r>
      <rPr>
        <i/>
        <sz val="10"/>
        <rFont val="Arial"/>
        <family val="2"/>
      </rPr>
      <t>p042990</t>
    </r>
    <r>
      <rPr>
        <sz val="10"/>
        <rFont val="Arial"/>
        <family val="2"/>
      </rPr>
      <t xml:space="preserve">=97)] </t>
    </r>
    <r>
      <rPr>
        <b/>
        <sz val="10"/>
        <rFont val="Arial"/>
        <family val="2"/>
      </rPr>
      <t xml:space="preserve">if </t>
    </r>
    <r>
      <rPr>
        <b/>
        <i/>
        <sz val="10"/>
        <rFont val="Arial"/>
        <family val="2"/>
      </rPr>
      <t>p042970</t>
    </r>
    <r>
      <rPr>
        <b/>
        <sz val="10"/>
        <rFont val="Arial"/>
        <family val="2"/>
      </rPr>
      <t>=1</t>
    </r>
    <r>
      <rPr>
        <sz val="10"/>
        <rFont val="Arial"/>
        <family val="2"/>
      </rPr>
      <t xml:space="preserve">,
and where </t>
    </r>
    <r>
      <rPr>
        <i/>
        <sz val="10"/>
        <rFont val="Arial"/>
        <family val="2"/>
      </rPr>
      <t>p042970</t>
    </r>
    <r>
      <rPr>
        <sz val="10"/>
        <rFont val="Arial"/>
        <family val="2"/>
      </rPr>
      <t xml:space="preserve"> = did you receive unmarried mothers allowance? [1: yes],
</t>
    </r>
    <r>
      <rPr>
        <i/>
        <sz val="10"/>
        <rFont val="Arial"/>
        <family val="2"/>
      </rPr>
      <t>p042980</t>
    </r>
    <r>
      <rPr>
        <sz val="10"/>
        <rFont val="Arial"/>
        <family val="2"/>
      </rPr>
      <t xml:space="preserve"> = average monthly amount or lumpsum in NC,
</t>
    </r>
    <r>
      <rPr>
        <i/>
        <sz val="10"/>
        <rFont val="Arial"/>
        <family val="2"/>
      </rPr>
      <t>p042990</t>
    </r>
    <r>
      <rPr>
        <sz val="10"/>
        <rFont val="Arial"/>
        <family val="2"/>
      </rPr>
      <t xml:space="preserve"> = for how many months received during 1996.</t>
    </r>
  </si>
  <si>
    <r>
      <t>V24SR = sum(iV24SR) over individuals in household,
where iV24SR = [</t>
    </r>
    <r>
      <rPr>
        <i/>
        <sz val="10"/>
        <rFont val="Arial"/>
        <family val="2"/>
      </rPr>
      <t>p042890*p042900</t>
    </r>
    <r>
      <rPr>
        <sz val="10"/>
        <rFont val="Arial"/>
        <family val="2"/>
      </rPr>
      <t xml:space="preserve"> (if </t>
    </r>
    <r>
      <rPr>
        <i/>
        <sz val="10"/>
        <rFont val="Arial"/>
        <family val="2"/>
      </rPr>
      <t>p042890</t>
    </r>
    <r>
      <rPr>
        <sz val="10"/>
        <rFont val="Arial"/>
        <family val="2"/>
      </rPr>
      <t>&gt;0 &amp; 0&lt;</t>
    </r>
    <r>
      <rPr>
        <i/>
        <sz val="10"/>
        <rFont val="Arial"/>
        <family val="2"/>
      </rPr>
      <t>p042900</t>
    </r>
    <r>
      <rPr>
        <sz val="10"/>
        <rFont val="Arial"/>
        <family val="2"/>
      </rPr>
      <t xml:space="preserve">&lt;=14) + </t>
    </r>
    <r>
      <rPr>
        <i/>
        <sz val="10"/>
        <rFont val="Arial"/>
        <family val="2"/>
      </rPr>
      <t>p042890</t>
    </r>
    <r>
      <rPr>
        <sz val="10"/>
        <rFont val="Arial"/>
        <family val="2"/>
      </rPr>
      <t xml:space="preserve"> (if </t>
    </r>
    <r>
      <rPr>
        <i/>
        <sz val="10"/>
        <rFont val="Arial"/>
        <family val="2"/>
      </rPr>
      <t>p042900</t>
    </r>
    <r>
      <rPr>
        <sz val="10"/>
        <rFont val="Arial"/>
        <family val="2"/>
      </rPr>
      <t xml:space="preserve">=97)] </t>
    </r>
    <r>
      <rPr>
        <b/>
        <sz val="10"/>
        <rFont val="Arial"/>
        <family val="2"/>
      </rPr>
      <t xml:space="preserve">if </t>
    </r>
    <r>
      <rPr>
        <b/>
        <i/>
        <sz val="10"/>
        <rFont val="Arial"/>
        <family val="2"/>
      </rPr>
      <t>p042880</t>
    </r>
    <r>
      <rPr>
        <b/>
        <sz val="10"/>
        <rFont val="Arial"/>
        <family val="2"/>
      </rPr>
      <t>=1</t>
    </r>
    <r>
      <rPr>
        <sz val="10"/>
        <rFont val="Arial"/>
        <family val="2"/>
      </rPr>
      <t xml:space="preserve">,
and where </t>
    </r>
    <r>
      <rPr>
        <i/>
        <sz val="10"/>
        <rFont val="Arial"/>
        <family val="2"/>
      </rPr>
      <t>p042880</t>
    </r>
    <r>
      <rPr>
        <sz val="10"/>
        <rFont val="Arial"/>
        <family val="2"/>
      </rPr>
      <t xml:space="preserve"> = did you receive allowance for care of invalid dependants?  [1: yes],
</t>
    </r>
    <r>
      <rPr>
        <i/>
        <sz val="10"/>
        <rFont val="Arial"/>
        <family val="2"/>
      </rPr>
      <t>p042890</t>
    </r>
    <r>
      <rPr>
        <sz val="10"/>
        <rFont val="Arial"/>
        <family val="2"/>
      </rPr>
      <t xml:space="preserve"> = average monthly amount or lumpsum in NC,
</t>
    </r>
    <r>
      <rPr>
        <i/>
        <sz val="10"/>
        <rFont val="Arial"/>
        <family val="2"/>
      </rPr>
      <t>p042900</t>
    </r>
    <r>
      <rPr>
        <sz val="10"/>
        <rFont val="Arial"/>
        <family val="2"/>
      </rPr>
      <t xml:space="preserve"> = for how many months received during 1996.</t>
    </r>
  </si>
  <si>
    <r>
      <t>V26S2 = [</t>
    </r>
    <r>
      <rPr>
        <i/>
        <sz val="10"/>
        <rFont val="Arial"/>
        <family val="2"/>
      </rPr>
      <t>h040420*h040430</t>
    </r>
    <r>
      <rPr>
        <sz val="10"/>
        <rFont val="Arial"/>
        <family val="2"/>
      </rPr>
      <t xml:space="preserve"> (if </t>
    </r>
    <r>
      <rPr>
        <i/>
        <sz val="10"/>
        <rFont val="Arial"/>
        <family val="2"/>
      </rPr>
      <t>h040420</t>
    </r>
    <r>
      <rPr>
        <sz val="10"/>
        <rFont val="Arial"/>
        <family val="2"/>
      </rPr>
      <t>&gt;0 &amp; 0&lt;</t>
    </r>
    <r>
      <rPr>
        <i/>
        <sz val="10"/>
        <rFont val="Arial"/>
        <family val="2"/>
      </rPr>
      <t>h040430</t>
    </r>
    <r>
      <rPr>
        <sz val="10"/>
        <rFont val="Arial"/>
        <family val="2"/>
      </rPr>
      <t xml:space="preserve">&lt;=14) + </t>
    </r>
    <r>
      <rPr>
        <i/>
        <sz val="10"/>
        <rFont val="Arial"/>
        <family val="2"/>
      </rPr>
      <t>h040420</t>
    </r>
    <r>
      <rPr>
        <sz val="10"/>
        <rFont val="Arial"/>
        <family val="2"/>
      </rPr>
      <t xml:space="preserve"> (if </t>
    </r>
    <r>
      <rPr>
        <i/>
        <sz val="10"/>
        <rFont val="Arial"/>
        <family val="2"/>
      </rPr>
      <t>h040430</t>
    </r>
    <r>
      <rPr>
        <sz val="10"/>
        <rFont val="Arial"/>
        <family val="2"/>
      </rPr>
      <t xml:space="preserve">=97)] </t>
    </r>
    <r>
      <rPr>
        <b/>
        <sz val="10"/>
        <rFont val="Arial"/>
        <family val="2"/>
      </rPr>
      <t xml:space="preserve">if </t>
    </r>
    <r>
      <rPr>
        <b/>
        <i/>
        <sz val="10"/>
        <rFont val="Arial"/>
        <family val="2"/>
      </rPr>
      <t>h040410</t>
    </r>
    <r>
      <rPr>
        <b/>
        <sz val="10"/>
        <rFont val="Arial"/>
        <family val="2"/>
      </rPr>
      <t>=1</t>
    </r>
    <r>
      <rPr>
        <sz val="10"/>
        <rFont val="Arial"/>
        <family val="2"/>
      </rPr>
      <t xml:space="preserve">,
where </t>
    </r>
    <r>
      <rPr>
        <i/>
        <sz val="10"/>
        <rFont val="Arial"/>
        <family val="2"/>
      </rPr>
      <t>h040410</t>
    </r>
    <r>
      <rPr>
        <sz val="10"/>
        <rFont val="Arial"/>
        <family val="2"/>
      </rPr>
      <t xml:space="preserve"> = are you currently receiving any housing allowance? [1: yes],
</t>
    </r>
    <r>
      <rPr>
        <i/>
        <sz val="10"/>
        <rFont val="Arial"/>
        <family val="2"/>
      </rPr>
      <t>h040420</t>
    </r>
    <r>
      <rPr>
        <sz val="10"/>
        <rFont val="Arial"/>
        <family val="2"/>
      </rPr>
      <t xml:space="preserve"> = what is the monthly amount of housing allowance in NC?,
</t>
    </r>
    <r>
      <rPr>
        <i/>
        <sz val="10"/>
        <rFont val="Arial"/>
        <family val="2"/>
      </rPr>
      <t>h040430</t>
    </r>
    <r>
      <rPr>
        <sz val="10"/>
        <rFont val="Arial"/>
        <family val="2"/>
      </rPr>
      <t xml:space="preserve"> = thinking back of 1996, for how many months did you receive this allowance?</t>
    </r>
  </si>
  <si>
    <r>
      <t>V26S4 = [</t>
    </r>
    <r>
      <rPr>
        <i/>
        <sz val="10"/>
        <rFont val="Arial"/>
        <family val="2"/>
      </rPr>
      <t>h041060</t>
    </r>
    <r>
      <rPr>
        <sz val="10"/>
        <rFont val="Arial"/>
        <family val="2"/>
      </rPr>
      <t xml:space="preserve">*monthsoc if </t>
    </r>
    <r>
      <rPr>
        <i/>
        <sz val="10"/>
        <rFont val="Arial"/>
        <family val="2"/>
      </rPr>
      <t>h041060</t>
    </r>
    <r>
      <rPr>
        <sz val="10"/>
        <rFont val="Arial"/>
        <family val="2"/>
      </rPr>
      <t xml:space="preserve">&gt;0 &amp; 0&lt;monthsoc&lt;=14 + </t>
    </r>
    <r>
      <rPr>
        <i/>
        <sz val="10"/>
        <rFont val="Arial"/>
        <family val="2"/>
      </rPr>
      <t>h041060</t>
    </r>
    <r>
      <rPr>
        <sz val="10"/>
        <rFont val="Arial"/>
        <family val="2"/>
      </rPr>
      <t xml:space="preserve"> if monthsoc=97] if </t>
    </r>
    <r>
      <rPr>
        <i/>
        <sz val="10"/>
        <rFont val="Arial"/>
        <family val="2"/>
      </rPr>
      <t>h040900</t>
    </r>
    <r>
      <rPr>
        <sz val="10"/>
        <rFont val="Arial"/>
        <family val="2"/>
      </rPr>
      <t xml:space="preserve">=1 &amp; </t>
    </r>
    <r>
      <rPr>
        <i/>
        <sz val="10"/>
        <rFont val="Arial"/>
        <family val="2"/>
      </rPr>
      <t>h040910</t>
    </r>
    <r>
      <rPr>
        <sz val="10"/>
        <rFont val="Arial"/>
        <family val="2"/>
      </rPr>
      <t xml:space="preserve">=1,
where </t>
    </r>
    <r>
      <rPr>
        <i/>
        <sz val="10"/>
        <rFont val="Arial"/>
        <family val="2"/>
      </rPr>
      <t>h041060</t>
    </r>
    <r>
      <rPr>
        <sz val="10"/>
        <rFont val="Arial"/>
        <family val="2"/>
      </rPr>
      <t xml:space="preserve"> = what is the normal amount of social assistance in cash per month?
monthsoc = sum(</t>
    </r>
    <r>
      <rPr>
        <i/>
        <sz val="10"/>
        <rFont val="Arial"/>
        <family val="2"/>
      </rPr>
      <t>h04x</t>
    </r>
    <r>
      <rPr>
        <sz val="10"/>
        <rFont val="Arial"/>
        <family val="2"/>
      </rPr>
      <t xml:space="preserve">) over months in year (i.e. for x=0940, 0950, …, 1050) if </t>
    </r>
    <r>
      <rPr>
        <i/>
        <sz val="10"/>
        <rFont val="Arial"/>
        <family val="2"/>
      </rPr>
      <t>h04x</t>
    </r>
    <r>
      <rPr>
        <sz val="10"/>
        <rFont val="Arial"/>
        <family val="2"/>
      </rPr>
      <t xml:space="preserve">=1 &amp; </t>
    </r>
    <r>
      <rPr>
        <i/>
        <sz val="10"/>
        <rFont val="Arial"/>
        <family val="2"/>
      </rPr>
      <t>h040920</t>
    </r>
    <r>
      <rPr>
        <sz val="10"/>
        <rFont val="Arial"/>
        <family val="2"/>
      </rPr>
      <t xml:space="preserve">=1 + </t>
    </r>
    <r>
      <rPr>
        <i/>
        <sz val="10"/>
        <rFont val="Arial"/>
        <family val="2"/>
      </rPr>
      <t xml:space="preserve">h040930 </t>
    </r>
    <r>
      <rPr>
        <sz val="10"/>
        <rFont val="Arial"/>
        <family val="2"/>
      </rPr>
      <t>if</t>
    </r>
    <r>
      <rPr>
        <i/>
        <sz val="10"/>
        <rFont val="Arial"/>
        <family val="2"/>
      </rPr>
      <t xml:space="preserve"> h040920</t>
    </r>
    <r>
      <rPr>
        <sz val="10"/>
        <rFont val="Arial"/>
        <family val="2"/>
      </rPr>
      <t xml:space="preserve">&gt;1, 
and where </t>
    </r>
    <r>
      <rPr>
        <i/>
        <sz val="10"/>
        <rFont val="Arial"/>
        <family val="2"/>
      </rPr>
      <t>h040900</t>
    </r>
    <r>
      <rPr>
        <sz val="10"/>
        <rFont val="Arial"/>
        <family val="2"/>
      </rPr>
      <t xml:space="preserve"> = did your household receive at any time during 1996 social assistance? [1: yes],
</t>
    </r>
    <r>
      <rPr>
        <i/>
        <sz val="10"/>
        <rFont val="Arial"/>
        <family val="2"/>
      </rPr>
      <t>h040910</t>
    </r>
    <r>
      <rPr>
        <sz val="10"/>
        <rFont val="Arial"/>
        <family val="2"/>
      </rPr>
      <t xml:space="preserve"> = did your household receive social assistance in cash in any month? [1: yes],
</t>
    </r>
    <r>
      <rPr>
        <i/>
        <sz val="10"/>
        <rFont val="Arial"/>
        <family val="2"/>
      </rPr>
      <t>h040920</t>
    </r>
    <r>
      <rPr>
        <sz val="10"/>
        <rFont val="Arial"/>
        <family val="2"/>
      </rPr>
      <t xml:space="preserve"> = do you know the actual months in which your household received social assistance in cash? [1: yes],</t>
    </r>
    <r>
      <rPr>
        <sz val="10"/>
        <color indexed="10"/>
        <rFont val="Arial"/>
        <family val="2"/>
      </rPr>
      <t xml:space="preserve">
</t>
    </r>
    <r>
      <rPr>
        <i/>
        <sz val="10"/>
        <rFont val="Arial"/>
        <family val="2"/>
      </rPr>
      <t>h040930</t>
    </r>
    <r>
      <rPr>
        <sz val="10"/>
        <rFont val="Arial"/>
        <family val="2"/>
      </rPr>
      <t xml:space="preserve"> = total number of months in which your household received social assistance in cash during 1996,
</t>
    </r>
    <r>
      <rPr>
        <i/>
        <sz val="10"/>
        <rFont val="Arial"/>
        <family val="2"/>
      </rPr>
      <t>h04x</t>
    </r>
    <r>
      <rPr>
        <sz val="10"/>
        <rFont val="Arial"/>
        <family val="2"/>
      </rPr>
      <t xml:space="preserve"> = social assitance received in month x (0940: January, 0950: February,..., 1050: December), [1: yes].</t>
    </r>
  </si>
  <si>
    <r>
      <t>V26SS5 = sum(iV26S5) over individuals in household,
where iV26S5 = [</t>
    </r>
    <r>
      <rPr>
        <i/>
        <sz val="10"/>
        <rFont val="Arial"/>
        <family val="2"/>
      </rPr>
      <t>p043240*p043250</t>
    </r>
    <r>
      <rPr>
        <sz val="10"/>
        <rFont val="Arial"/>
        <family val="2"/>
      </rPr>
      <t xml:space="preserve"> (if </t>
    </r>
    <r>
      <rPr>
        <i/>
        <sz val="10"/>
        <rFont val="Arial"/>
        <family val="2"/>
      </rPr>
      <t>p043240</t>
    </r>
    <r>
      <rPr>
        <sz val="10"/>
        <rFont val="Arial"/>
        <family val="2"/>
      </rPr>
      <t>&gt;0 &amp; 0&lt;</t>
    </r>
    <r>
      <rPr>
        <i/>
        <sz val="10"/>
        <rFont val="Arial"/>
        <family val="2"/>
      </rPr>
      <t>p043250</t>
    </r>
    <r>
      <rPr>
        <sz val="10"/>
        <rFont val="Arial"/>
        <family val="2"/>
      </rPr>
      <t xml:space="preserve">&lt;=14) + </t>
    </r>
    <r>
      <rPr>
        <i/>
        <sz val="10"/>
        <rFont val="Arial"/>
        <family val="2"/>
      </rPr>
      <t>p043240</t>
    </r>
    <r>
      <rPr>
        <sz val="10"/>
        <rFont val="Arial"/>
        <family val="2"/>
      </rPr>
      <t xml:space="preserve"> (if </t>
    </r>
    <r>
      <rPr>
        <i/>
        <sz val="10"/>
        <rFont val="Arial"/>
        <family val="2"/>
      </rPr>
      <t>p043250</t>
    </r>
    <r>
      <rPr>
        <sz val="10"/>
        <rFont val="Arial"/>
        <family val="2"/>
      </rPr>
      <t>=97)]</t>
    </r>
    <r>
      <rPr>
        <b/>
        <sz val="10"/>
        <rFont val="Arial"/>
        <family val="2"/>
      </rPr>
      <t xml:space="preserve"> if </t>
    </r>
    <r>
      <rPr>
        <b/>
        <i/>
        <sz val="10"/>
        <rFont val="Arial"/>
        <family val="2"/>
      </rPr>
      <t>p043230</t>
    </r>
    <r>
      <rPr>
        <b/>
        <sz val="10"/>
        <rFont val="Arial"/>
        <family val="2"/>
      </rPr>
      <t>=1</t>
    </r>
    <r>
      <rPr>
        <sz val="10"/>
        <rFont val="Arial"/>
        <family val="2"/>
      </rPr>
      <t xml:space="preserve">,
and where </t>
    </r>
    <r>
      <rPr>
        <i/>
        <sz val="10"/>
        <rFont val="Arial"/>
        <family val="2"/>
      </rPr>
      <t>p043230</t>
    </r>
    <r>
      <rPr>
        <sz val="10"/>
        <rFont val="Arial"/>
        <family val="2"/>
      </rPr>
      <t xml:space="preserve"> = did you receive scholarships/study grants? [1: yes],
</t>
    </r>
    <r>
      <rPr>
        <i/>
        <sz val="10"/>
        <rFont val="Arial"/>
        <family val="2"/>
      </rPr>
      <t>p043240</t>
    </r>
    <r>
      <rPr>
        <sz val="10"/>
        <rFont val="Arial"/>
        <family val="2"/>
      </rPr>
      <t xml:space="preserve"> = average monthly amount or lumpsum in NC,
</t>
    </r>
    <r>
      <rPr>
        <i/>
        <sz val="10"/>
        <rFont val="Arial"/>
        <family val="2"/>
      </rPr>
      <t>p043250</t>
    </r>
    <r>
      <rPr>
        <sz val="10"/>
        <rFont val="Arial"/>
        <family val="2"/>
      </rPr>
      <t xml:space="preserve"> = for how many months received during 1996.</t>
    </r>
  </si>
  <si>
    <r>
      <t xml:space="preserve">V34 = sum(iV34) over individuals in household,
where iV34 = </t>
    </r>
    <r>
      <rPr>
        <i/>
        <sz val="10"/>
        <rFont val="Arial"/>
        <family val="2"/>
      </rPr>
      <t>p043300</t>
    </r>
    <r>
      <rPr>
        <sz val="10"/>
        <rFont val="Arial"/>
        <family val="2"/>
      </rPr>
      <t xml:space="preserve"> if </t>
    </r>
    <r>
      <rPr>
        <i/>
        <sz val="10"/>
        <rFont val="Arial"/>
        <family val="2"/>
      </rPr>
      <t>p043290</t>
    </r>
    <r>
      <rPr>
        <sz val="10"/>
        <rFont val="Arial"/>
        <family val="2"/>
      </rPr>
      <t xml:space="preserve">=1 &amp; </t>
    </r>
    <r>
      <rPr>
        <i/>
        <sz val="10"/>
        <rFont val="Arial"/>
        <family val="2"/>
      </rPr>
      <t>p043310</t>
    </r>
    <r>
      <rPr>
        <sz val="10"/>
        <rFont val="Arial"/>
        <family val="2"/>
      </rPr>
      <t xml:space="preserve">=1,
and where </t>
    </r>
    <r>
      <rPr>
        <i/>
        <sz val="10"/>
        <rFont val="Arial"/>
        <family val="2"/>
      </rPr>
      <t>p043290</t>
    </r>
    <r>
      <rPr>
        <sz val="10"/>
        <rFont val="Arial"/>
        <family val="2"/>
      </rPr>
      <t xml:space="preserve"> = did you receive financial support or maintenance from relatives, friends, or others outside your household? [1: yes],
</t>
    </r>
    <r>
      <rPr>
        <i/>
        <sz val="10"/>
        <rFont val="Arial"/>
        <family val="2"/>
      </rPr>
      <t>p043300</t>
    </r>
    <r>
      <rPr>
        <sz val="10"/>
        <rFont val="Arial"/>
        <family val="2"/>
      </rPr>
      <t xml:space="preserve"> = average monthly amount or lumpsum in NC,
</t>
    </r>
    <r>
      <rPr>
        <i/>
        <sz val="10"/>
        <rFont val="Arial"/>
        <family val="2"/>
      </rPr>
      <t>p043310</t>
    </r>
    <r>
      <rPr>
        <sz val="10"/>
        <rFont val="Arial"/>
        <family val="2"/>
      </rPr>
      <t xml:space="preserve"> = who was the provider of this support [1: spouse/former spouse].</t>
    </r>
  </si>
  <si>
    <r>
      <t xml:space="preserve">V35S1 = sum(iV35S1) over individuals in household,
where iV35S1 = </t>
    </r>
    <r>
      <rPr>
        <i/>
        <sz val="10"/>
        <rFont val="Arial"/>
        <family val="2"/>
      </rPr>
      <t>p043300</t>
    </r>
    <r>
      <rPr>
        <sz val="10"/>
        <rFont val="Arial"/>
        <family val="2"/>
      </rPr>
      <t xml:space="preserve"> if </t>
    </r>
    <r>
      <rPr>
        <i/>
        <sz val="10"/>
        <rFont val="Arial"/>
        <family val="2"/>
      </rPr>
      <t>p043290</t>
    </r>
    <r>
      <rPr>
        <sz val="10"/>
        <rFont val="Arial"/>
        <family val="2"/>
      </rPr>
      <t xml:space="preserve">=1 &amp; </t>
    </r>
    <r>
      <rPr>
        <i/>
        <sz val="10"/>
        <rFont val="Arial"/>
        <family val="2"/>
      </rPr>
      <t>p043310</t>
    </r>
    <r>
      <rPr>
        <sz val="10"/>
        <rFont val="Arial"/>
        <family val="2"/>
      </rPr>
      <t xml:space="preserve">=2, 3 or 4,
and where </t>
    </r>
    <r>
      <rPr>
        <i/>
        <sz val="10"/>
        <rFont val="Arial"/>
        <family val="2"/>
      </rPr>
      <t>p043290</t>
    </r>
    <r>
      <rPr>
        <sz val="10"/>
        <rFont val="Arial"/>
        <family val="2"/>
      </rPr>
      <t xml:space="preserve"> = did you receive financial support or maintenance from relatives, friends, or others outside your household? [1: yes],
</t>
    </r>
    <r>
      <rPr>
        <i/>
        <sz val="10"/>
        <rFont val="Arial"/>
        <family val="2"/>
      </rPr>
      <t>p043300</t>
    </r>
    <r>
      <rPr>
        <sz val="10"/>
        <rFont val="Arial"/>
        <family val="2"/>
      </rPr>
      <t xml:space="preserve"> = average monthly amount or lumpsum in NC,
</t>
    </r>
    <r>
      <rPr>
        <i/>
        <sz val="10"/>
        <rFont val="Arial"/>
        <family val="2"/>
      </rPr>
      <t>p043310</t>
    </r>
    <r>
      <rPr>
        <sz val="10"/>
        <rFont val="Arial"/>
        <family val="2"/>
      </rPr>
      <t xml:space="preserve"> = who was the provider of this support  [2: parent; 3: child; 4: other relative].</t>
    </r>
  </si>
  <si>
    <r>
      <t xml:space="preserve">V35S2 = sum(iV35S2) over individuals in household,
where iV35S2 = </t>
    </r>
    <r>
      <rPr>
        <i/>
        <sz val="10"/>
        <rFont val="Arial"/>
        <family val="2"/>
      </rPr>
      <t>p043300</t>
    </r>
    <r>
      <rPr>
        <sz val="10"/>
        <rFont val="Arial"/>
        <family val="2"/>
      </rPr>
      <t xml:space="preserve"> if </t>
    </r>
    <r>
      <rPr>
        <i/>
        <sz val="10"/>
        <rFont val="Arial"/>
        <family val="2"/>
      </rPr>
      <t>p043290</t>
    </r>
    <r>
      <rPr>
        <sz val="10"/>
        <rFont val="Arial"/>
        <family val="2"/>
      </rPr>
      <t xml:space="preserve">=1 &amp; </t>
    </r>
    <r>
      <rPr>
        <i/>
        <sz val="10"/>
        <rFont val="Arial"/>
        <family val="2"/>
      </rPr>
      <t>p043310</t>
    </r>
    <r>
      <rPr>
        <sz val="10"/>
        <rFont val="Arial"/>
        <family val="2"/>
      </rPr>
      <t xml:space="preserve">&gt;4 or missing,
and where </t>
    </r>
    <r>
      <rPr>
        <i/>
        <sz val="10"/>
        <rFont val="Arial"/>
        <family val="2"/>
      </rPr>
      <t>p043290</t>
    </r>
    <r>
      <rPr>
        <sz val="10"/>
        <rFont val="Arial"/>
        <family val="2"/>
      </rPr>
      <t xml:space="preserve"> = did you receive financial support or maintenance from relatives, friends, or others outside your household? [1: yes],
</t>
    </r>
    <r>
      <rPr>
        <i/>
        <sz val="10"/>
        <rFont val="Arial"/>
        <family val="2"/>
      </rPr>
      <t>p043300</t>
    </r>
    <r>
      <rPr>
        <sz val="10"/>
        <rFont val="Arial"/>
        <family val="2"/>
      </rPr>
      <t xml:space="preserve"> = average monthly amount or lumpsum in NC,
</t>
    </r>
    <r>
      <rPr>
        <i/>
        <sz val="10"/>
        <rFont val="Arial"/>
        <family val="2"/>
      </rPr>
      <t>p043310</t>
    </r>
    <r>
      <rPr>
        <sz val="10"/>
        <rFont val="Arial"/>
        <family val="2"/>
      </rPr>
      <t xml:space="preserve"> = who was the provider of this support [5: unrelated person].</t>
    </r>
  </si>
  <si>
    <r>
      <t xml:space="preserve">V36 = sum(iV36) over individuals in household,
where iV36 = </t>
    </r>
    <r>
      <rPr>
        <i/>
        <sz val="10"/>
        <rFont val="Arial"/>
        <family val="2"/>
      </rPr>
      <t>p043380</t>
    </r>
    <r>
      <rPr>
        <sz val="10"/>
        <rFont val="Arial"/>
        <family val="2"/>
      </rPr>
      <t xml:space="preserve"> if </t>
    </r>
    <r>
      <rPr>
        <i/>
        <sz val="10"/>
        <rFont val="Arial"/>
        <family val="2"/>
      </rPr>
      <t>p043370</t>
    </r>
    <r>
      <rPr>
        <sz val="10"/>
        <rFont val="Arial"/>
        <family val="2"/>
      </rPr>
      <t xml:space="preserve">=1,
and where </t>
    </r>
    <r>
      <rPr>
        <i/>
        <sz val="10"/>
        <rFont val="Arial"/>
        <family val="2"/>
      </rPr>
      <t>p043370</t>
    </r>
    <r>
      <rPr>
        <sz val="10"/>
        <rFont val="Arial"/>
        <family val="2"/>
      </rPr>
      <t xml:space="preserve"> = did you receive any reimbursement for income tax paid in previous years? [1: yes],
</t>
    </r>
    <r>
      <rPr>
        <i/>
        <sz val="10"/>
        <rFont val="Arial"/>
        <family val="2"/>
      </rPr>
      <t>p043380</t>
    </r>
    <r>
      <rPr>
        <sz val="10"/>
        <rFont val="Arial"/>
        <family val="2"/>
      </rPr>
      <t xml:space="preserve"> = amount of reimbursement received during 1996 in NC.</t>
    </r>
  </si>
  <si>
    <r>
      <t xml:space="preserve">V37SR = [5000 (if h041270=1) + 25000 (if h041270=2 ) + 70000 (if h041270=3)] </t>
    </r>
    <r>
      <rPr>
        <b/>
        <sz val="10"/>
        <rFont val="Arial"/>
        <family val="2"/>
      </rPr>
      <t>if h041260=1</t>
    </r>
    <r>
      <rPr>
        <sz val="10"/>
        <rFont val="Arial"/>
        <family val="2"/>
      </rPr>
      <t xml:space="preserve">,
where </t>
    </r>
    <r>
      <rPr>
        <i/>
        <sz val="10"/>
        <rFont val="Arial"/>
        <family val="2"/>
      </rPr>
      <t>h041260</t>
    </r>
    <r>
      <rPr>
        <sz val="10"/>
        <rFont val="Arial"/>
        <family val="2"/>
      </rPr>
      <t xml:space="preserve"> = did you(r household) inherit any capital, or receive a gift/lottery winning? [1: yes],
</t>
    </r>
    <r>
      <rPr>
        <i/>
        <sz val="10"/>
        <rFont val="Arial"/>
        <family val="2"/>
      </rPr>
      <t>h041270</t>
    </r>
    <r>
      <rPr>
        <sz val="10"/>
        <rFont val="Arial"/>
        <family val="2"/>
      </rPr>
      <t xml:space="preserve"> = amount of inheritance/lottery winning during 1996 in NC.</t>
    </r>
  </si>
  <si>
    <r>
      <t>CAGE =(</t>
    </r>
    <r>
      <rPr>
        <i/>
        <sz val="10"/>
        <rFont val="Arial"/>
        <family val="2"/>
      </rPr>
      <t>d04y - r04year</t>
    </r>
    <r>
      <rPr>
        <sz val="10"/>
        <rFont val="Arial"/>
        <family val="2"/>
      </rPr>
      <t xml:space="preserve">) if </t>
    </r>
    <r>
      <rPr>
        <i/>
        <sz val="10"/>
        <rFont val="Arial"/>
        <family val="2"/>
      </rPr>
      <t>d04m&gt;=r04month</t>
    </r>
    <r>
      <rPr>
        <sz val="10"/>
        <rFont val="Arial"/>
        <family val="2"/>
      </rPr>
      <t>,
CAGE =(</t>
    </r>
    <r>
      <rPr>
        <i/>
        <sz val="10"/>
        <rFont val="Arial"/>
        <family val="2"/>
      </rPr>
      <t>d04y - r04year</t>
    </r>
    <r>
      <rPr>
        <sz val="10"/>
        <rFont val="Arial"/>
        <family val="2"/>
      </rPr>
      <t>) -1 if</t>
    </r>
    <r>
      <rPr>
        <i/>
        <sz val="10"/>
        <rFont val="Arial"/>
        <family val="2"/>
      </rPr>
      <t xml:space="preserve"> d04m&lt;r04month</t>
    </r>
    <r>
      <rPr>
        <sz val="10"/>
        <rFont val="Arial"/>
        <family val="2"/>
      </rPr>
      <t xml:space="preserve">,
where </t>
    </r>
    <r>
      <rPr>
        <i/>
        <sz val="10"/>
        <rFont val="Arial"/>
        <family val="2"/>
      </rPr>
      <t>d04y</t>
    </r>
    <r>
      <rPr>
        <sz val="10"/>
        <rFont val="Arial"/>
        <family val="2"/>
      </rPr>
      <t xml:space="preserve"> = year of survey,
</t>
    </r>
    <r>
      <rPr>
        <i/>
        <sz val="10"/>
        <rFont val="Arial"/>
        <family val="2"/>
      </rPr>
      <t xml:space="preserve">r04year </t>
    </r>
    <r>
      <rPr>
        <sz val="10"/>
        <rFont val="Arial"/>
        <family val="2"/>
      </rPr>
      <t xml:space="preserve">= year of birth,
</t>
    </r>
    <r>
      <rPr>
        <i/>
        <sz val="10"/>
        <rFont val="Arial"/>
        <family val="2"/>
      </rPr>
      <t>d04m</t>
    </r>
    <r>
      <rPr>
        <sz val="10"/>
        <rFont val="Arial"/>
        <family val="2"/>
      </rPr>
      <t xml:space="preserve"> = month of survey,
</t>
    </r>
    <r>
      <rPr>
        <i/>
        <sz val="10"/>
        <rFont val="Arial"/>
        <family val="2"/>
      </rPr>
      <t>r04month</t>
    </r>
    <r>
      <rPr>
        <sz val="10"/>
        <rFont val="Arial"/>
        <family val="2"/>
      </rPr>
      <t xml:space="preserve"> = month of birth.</t>
    </r>
  </si>
  <si>
    <r>
      <t xml:space="preserve">CSEX = </t>
    </r>
    <r>
      <rPr>
        <i/>
        <sz val="10"/>
        <rFont val="Arial"/>
        <family val="2"/>
      </rPr>
      <t>r04sex</t>
    </r>
    <r>
      <rPr>
        <sz val="10"/>
        <rFont val="Arial"/>
        <family val="2"/>
      </rPr>
      <t xml:space="preserve">
where </t>
    </r>
    <r>
      <rPr>
        <i/>
        <sz val="10"/>
        <rFont val="Arial"/>
        <family val="2"/>
      </rPr>
      <t xml:space="preserve">r04sex </t>
    </r>
    <r>
      <rPr>
        <sz val="10"/>
        <rFont val="Arial"/>
        <family val="2"/>
      </rPr>
      <t>= sex.</t>
    </r>
  </si>
  <si>
    <r>
      <t xml:space="preserve">CREL = </t>
    </r>
    <r>
      <rPr>
        <i/>
        <sz val="10"/>
        <rFont val="Arial"/>
        <family val="2"/>
      </rPr>
      <t>r04rel01</t>
    </r>
    <r>
      <rPr>
        <sz val="10"/>
        <rFont val="Arial"/>
        <family val="2"/>
      </rPr>
      <t xml:space="preserve">+ 1 if </t>
    </r>
    <r>
      <rPr>
        <i/>
        <sz val="10"/>
        <rFont val="Arial"/>
        <family val="2"/>
      </rPr>
      <t>r04rel01</t>
    </r>
    <r>
      <rPr>
        <sz val="10"/>
        <rFont val="Arial"/>
        <family val="2"/>
      </rPr>
      <t xml:space="preserve">&lt;90,
else CREL = </t>
    </r>
    <r>
      <rPr>
        <i/>
        <sz val="10"/>
        <rFont val="Arial"/>
        <family val="2"/>
      </rPr>
      <t>r04rel01</t>
    </r>
    <r>
      <rPr>
        <sz val="10"/>
        <rFont val="Arial"/>
        <family val="2"/>
      </rPr>
      <t xml:space="preserve">,
where </t>
    </r>
    <r>
      <rPr>
        <i/>
        <sz val="10"/>
        <rFont val="Arial"/>
        <family val="2"/>
      </rPr>
      <t>r04rel01</t>
    </r>
    <r>
      <rPr>
        <sz val="10"/>
        <rFont val="Arial"/>
        <family val="2"/>
      </rPr>
      <t xml:space="preserve"> = relation to person in line 1.</t>
    </r>
  </si>
  <si>
    <t xml:space="preserve">1 head
2 wife or steady partner 
3 oldest other adult 
4 2nd oldest oth adlt 
5 3rd oldest oth adlt 
31 4th oldest oth adlt 
32 5th oldest oth  dlt 
33 6th oldest oth adlt
34 7th oldest oth adlt 
35 8th oldest oth adlt </t>
  </si>
  <si>
    <t>1 private (incl. non-profit private org.)
2 public (incl. semi-public)
9 unknown</t>
  </si>
  <si>
    <t>Missing values (unknown) = 9.
Not applicable (not eligible, not working 15+ hrs) = sysmis.</t>
  </si>
  <si>
    <r>
      <t xml:space="preserve">Please note that only one among </t>
    </r>
    <r>
      <rPr>
        <i/>
        <sz val="10"/>
        <rFont val="Arial"/>
        <family val="2"/>
      </rPr>
      <t>p040620</t>
    </r>
    <r>
      <rPr>
        <sz val="10"/>
        <rFont val="Arial"/>
        <family val="2"/>
      </rPr>
      <t xml:space="preserve">, </t>
    </r>
    <r>
      <rPr>
        <i/>
        <sz val="10"/>
        <rFont val="Arial"/>
        <family val="2"/>
      </rPr>
      <t>p040350</t>
    </r>
    <r>
      <rPr>
        <sz val="10"/>
        <rFont val="Arial"/>
        <family val="2"/>
      </rPr>
      <t xml:space="preserve"> and </t>
    </r>
    <r>
      <rPr>
        <i/>
        <sz val="10"/>
        <rFont val="Arial"/>
        <family val="2"/>
      </rPr>
      <t>p040930</t>
    </r>
    <r>
      <rPr>
        <sz val="10"/>
        <rFont val="Arial"/>
        <family val="2"/>
      </rPr>
      <t xml:space="preserve"> can be valid for the same person, while </t>
    </r>
    <r>
      <rPr>
        <i/>
        <sz val="10"/>
        <rFont val="Arial"/>
        <family val="2"/>
      </rPr>
      <t>p040750</t>
    </r>
    <r>
      <rPr>
        <sz val="10"/>
        <rFont val="Arial"/>
        <family val="2"/>
      </rPr>
      <t xml:space="preserve"> can be valid in addition to either of the first two. 
Information not available for persons working occasionally (between 1 and 14 hours per week) who stated they work irregular hours.</t>
    </r>
  </si>
  <si>
    <t>No missing values (unknown) = 999.</t>
  </si>
  <si>
    <t>1 Border
2 Dublin
3 Mid-East
4 Midland
5 Mid-West
6 South-East
7 South-West
8 West
999 unknown</t>
  </si>
  <si>
    <t>Missing values (unknown) = 9999.
Not applicable (not working 15+ hrs) = sysmis.</t>
  </si>
  <si>
    <t>No missing values.
Not applicable (no spouse or spouse not working 1+ hrs or not asked) = sysmis.</t>
  </si>
  <si>
    <t>Missing values (unknown)  = 999.
Not applicable (not working) = sysmis.</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</si>
  <si>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</si>
  <si>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</si>
  <si>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</si>
  <si>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</si>
  <si>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</si>
  <si>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</si>
  <si>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</si>
  <si>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</si>
  <si>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</si>
  <si>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</si>
  <si>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</si>
  <si>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</si>
  <si>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</si>
  <si>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Person specific person information</t>
  </si>
  <si>
    <t>All income sources in ECHP are measured NET, except gross self-employment income. In addition to net wages, there is also some information on gross wages, but as all the extra payments are not recorded, that variable has not been recorded here.</t>
  </si>
  <si>
    <t>Year of immigration</t>
  </si>
  <si>
    <t>1 native born
9999 year unknown</t>
  </si>
  <si>
    <t>Earners are those individuals who receive an income from salaries and/or self employment.</t>
  </si>
  <si>
    <t>All ECHP income sources are allowed to be missing; LIS variables have been put to missing only when a main source is missing, whereas if tiny extra payments are concerned, missings are treated as zero in order to avoid too big a loss of information.
For PNWAGE, income from secondary/casual job has been treated as zero (not as missing) in order not to loose the main wage.</t>
  </si>
  <si>
    <t>PHRWAGE = PNWAGE/(PHOURS*52).</t>
  </si>
  <si>
    <t>Includes Fuel Allowance and Non-Smoking Fuel Allowance.</t>
  </si>
  <si>
    <t>V26 = V26S2 + V26S4 + V26S5.</t>
  </si>
  <si>
    <t>For Ireland, the ECHP source birth premium is always empty. Maternity grant (payable to women with full eligibility by the health services to women) and grants available for multiple births are included in V25S1.</t>
  </si>
  <si>
    <t>Variable not separately available in ECHP (included in V19S1).</t>
  </si>
  <si>
    <t>For Ireland, the ECHP source supplementary old-age pension is always empty, because the original variable is not separately available (occupational pensions from own or spouse's former employment in state or private sector employment are included in V19S1).</t>
  </si>
  <si>
    <t>Variable not separately available in ECHP nor in the original survey (occupational pensions from own or spouse's former employment in state or private sector employment are included in V19S1).</t>
  </si>
  <si>
    <t>Survey held in 1997/98; income data relate to 1996 (ECHP wave 4).</t>
  </si>
  <si>
    <t>ECHP individual level roster data and household level data (Wave 4)</t>
  </si>
  <si>
    <t>ECHP individual level roster data (Wave 4)</t>
  </si>
  <si>
    <r>
      <t>PAGE =(</t>
    </r>
    <r>
      <rPr>
        <i/>
        <sz val="10"/>
        <rFont val="Arial"/>
        <family val="2"/>
      </rPr>
      <t>d04y - r04year</t>
    </r>
    <r>
      <rPr>
        <sz val="10"/>
        <rFont val="Arial"/>
        <family val="2"/>
      </rPr>
      <t xml:space="preserve">) if </t>
    </r>
    <r>
      <rPr>
        <i/>
        <sz val="10"/>
        <rFont val="Arial"/>
        <family val="2"/>
      </rPr>
      <t>d04m&gt;=r04month</t>
    </r>
    <r>
      <rPr>
        <sz val="10"/>
        <rFont val="Arial"/>
        <family val="2"/>
      </rPr>
      <t>,
PAGE =(</t>
    </r>
    <r>
      <rPr>
        <i/>
        <sz val="10"/>
        <rFont val="Arial"/>
        <family val="2"/>
      </rPr>
      <t>d04y - r04year</t>
    </r>
    <r>
      <rPr>
        <sz val="10"/>
        <rFont val="Arial"/>
        <family val="2"/>
      </rPr>
      <t>) -1 if</t>
    </r>
    <r>
      <rPr>
        <i/>
        <sz val="10"/>
        <rFont val="Arial"/>
        <family val="2"/>
      </rPr>
      <t xml:space="preserve"> d04m&lt;r04month</t>
    </r>
    <r>
      <rPr>
        <sz val="10"/>
        <rFont val="Arial"/>
        <family val="2"/>
      </rPr>
      <t xml:space="preserve">,
where </t>
    </r>
    <r>
      <rPr>
        <i/>
        <sz val="10"/>
        <rFont val="Arial"/>
        <family val="2"/>
      </rPr>
      <t>d04y</t>
    </r>
    <r>
      <rPr>
        <sz val="10"/>
        <rFont val="Arial"/>
        <family val="2"/>
      </rPr>
      <t xml:space="preserve"> = year of survey,
</t>
    </r>
    <r>
      <rPr>
        <i/>
        <sz val="10"/>
        <rFont val="Arial"/>
        <family val="2"/>
      </rPr>
      <t xml:space="preserve">r04year </t>
    </r>
    <r>
      <rPr>
        <sz val="10"/>
        <rFont val="Arial"/>
        <family val="2"/>
      </rPr>
      <t xml:space="preserve">= year of birth,
</t>
    </r>
    <r>
      <rPr>
        <i/>
        <sz val="10"/>
        <rFont val="Arial"/>
        <family val="2"/>
      </rPr>
      <t>d04m</t>
    </r>
    <r>
      <rPr>
        <sz val="10"/>
        <rFont val="Arial"/>
        <family val="2"/>
      </rPr>
      <t xml:space="preserve"> = month of survey,
</t>
    </r>
    <r>
      <rPr>
        <i/>
        <sz val="10"/>
        <rFont val="Arial"/>
        <family val="2"/>
      </rPr>
      <t>r04month</t>
    </r>
    <r>
      <rPr>
        <sz val="10"/>
        <rFont val="Arial"/>
        <family val="2"/>
      </rPr>
      <t xml:space="preserve"> = month of birth.</t>
    </r>
  </si>
  <si>
    <r>
      <t xml:space="preserve">PSEX = </t>
    </r>
    <r>
      <rPr>
        <i/>
        <sz val="10"/>
        <rFont val="Arial"/>
        <family val="2"/>
      </rPr>
      <t>r04sex</t>
    </r>
    <r>
      <rPr>
        <sz val="10"/>
        <rFont val="Arial"/>
        <family val="2"/>
      </rPr>
      <t xml:space="preserve">
where </t>
    </r>
    <r>
      <rPr>
        <i/>
        <sz val="10"/>
        <rFont val="Arial"/>
        <family val="2"/>
      </rPr>
      <t xml:space="preserve">r04sex </t>
    </r>
    <r>
      <rPr>
        <sz val="10"/>
        <rFont val="Arial"/>
        <family val="2"/>
      </rPr>
      <t>= sex.</t>
    </r>
  </si>
  <si>
    <r>
      <t xml:space="preserve">PREL = </t>
    </r>
    <r>
      <rPr>
        <i/>
        <sz val="10"/>
        <rFont val="Arial"/>
        <family val="2"/>
      </rPr>
      <t>r04rel01</t>
    </r>
    <r>
      <rPr>
        <sz val="10"/>
        <rFont val="Arial"/>
        <family val="2"/>
      </rPr>
      <t xml:space="preserve">+ 1 if </t>
    </r>
    <r>
      <rPr>
        <i/>
        <sz val="10"/>
        <rFont val="Arial"/>
        <family val="2"/>
      </rPr>
      <t>r04rel01</t>
    </r>
    <r>
      <rPr>
        <sz val="10"/>
        <rFont val="Arial"/>
        <family val="2"/>
      </rPr>
      <t xml:space="preserve">&lt;90,
else PREL = </t>
    </r>
    <r>
      <rPr>
        <i/>
        <sz val="10"/>
        <rFont val="Arial"/>
        <family val="2"/>
      </rPr>
      <t>r04rel01</t>
    </r>
    <r>
      <rPr>
        <sz val="10"/>
        <rFont val="Arial"/>
        <family val="2"/>
      </rPr>
      <t xml:space="preserve">,
where </t>
    </r>
    <r>
      <rPr>
        <i/>
        <sz val="10"/>
        <rFont val="Arial"/>
        <family val="2"/>
      </rPr>
      <t>r04rel01</t>
    </r>
    <r>
      <rPr>
        <sz val="10"/>
        <rFont val="Arial"/>
        <family val="2"/>
      </rPr>
      <t xml:space="preserve"> = relation to person in line 1.</t>
    </r>
  </si>
  <si>
    <t>ECHP individual level data (Wave 4)</t>
  </si>
  <si>
    <t>In case a head of household died or moved out from the household between Waves 1 and 4 (i.e. dropped out of the sample), LIS has removed that person and corrected the relationship of the remaining persons in household (which still referred to the old situation); this happened in 102 cases.</t>
  </si>
  <si>
    <t xml:space="preserve">Children born after 1980 (i.e. who were under 16 on 31/12/96) are not eligible for interview. </t>
  </si>
  <si>
    <t>COUNTRY = 114</t>
  </si>
  <si>
    <t>114 Ireland 1996</t>
  </si>
  <si>
    <r>
      <t>See variables description.</t>
    </r>
    <r>
      <rPr>
        <i/>
        <sz val="10"/>
        <rFont val="Arial"/>
        <family val="2"/>
      </rPr>
      <t xml:space="preserve">
</t>
    </r>
    <r>
      <rPr>
        <sz val="10"/>
        <rFont val="Arial"/>
        <family val="2"/>
      </rPr>
      <t>(original variable</t>
    </r>
    <r>
      <rPr>
        <i/>
        <sz val="10"/>
        <rFont val="Arial"/>
        <family val="2"/>
      </rPr>
      <t>: h04hseqn</t>
    </r>
    <r>
      <rPr>
        <sz val="10"/>
        <rFont val="Arial"/>
        <family val="2"/>
      </rPr>
      <t xml:space="preserve"> = household sequence number)</t>
    </r>
  </si>
  <si>
    <r>
      <t xml:space="preserve">HWEIGHT = </t>
    </r>
    <r>
      <rPr>
        <i/>
        <sz val="10"/>
        <rFont val="Arial"/>
        <family val="2"/>
      </rPr>
      <t>d04hwgt</t>
    </r>
    <r>
      <rPr>
        <sz val="10"/>
        <rFont val="Arial"/>
        <family val="2"/>
      </rPr>
      <t xml:space="preserve">,
where </t>
    </r>
    <r>
      <rPr>
        <i/>
        <sz val="10"/>
        <rFont val="Arial"/>
        <family val="2"/>
      </rPr>
      <t xml:space="preserve">d04hwgt </t>
    </r>
    <r>
      <rPr>
        <sz val="10"/>
        <rFont val="Arial"/>
        <family val="2"/>
      </rPr>
      <t>= Irish household weights.</t>
    </r>
  </si>
  <si>
    <t>ECHP household level data (Wave 4)</t>
  </si>
  <si>
    <r>
      <t xml:space="preserve">PMART = </t>
    </r>
    <r>
      <rPr>
        <i/>
        <sz val="10"/>
        <rFont val="Arial"/>
        <family val="2"/>
      </rPr>
      <t>p043740</t>
    </r>
    <r>
      <rPr>
        <sz val="10"/>
        <rFont val="Arial"/>
        <family val="2"/>
      </rPr>
      <t xml:space="preserve"> (recoded) if </t>
    </r>
    <r>
      <rPr>
        <i/>
        <sz val="10"/>
        <rFont val="Arial"/>
        <family val="2"/>
      </rPr>
      <t>p043590=</t>
    </r>
    <r>
      <rPr>
        <sz val="10"/>
        <rFont val="Arial"/>
        <family val="2"/>
      </rPr>
      <t xml:space="preserve">1,
PMART = 4 if </t>
    </r>
    <r>
      <rPr>
        <i/>
        <sz val="10"/>
        <rFont val="Arial"/>
        <family val="2"/>
      </rPr>
      <t>p043590</t>
    </r>
    <r>
      <rPr>
        <sz val="10"/>
        <rFont val="Arial"/>
        <family val="2"/>
      </rPr>
      <t xml:space="preserve">=1 &amp; </t>
    </r>
    <r>
      <rPr>
        <i/>
        <sz val="10"/>
        <rFont val="Arial"/>
        <family val="2"/>
      </rPr>
      <t>p043760</t>
    </r>
    <r>
      <rPr>
        <sz val="10"/>
        <rFont val="Arial"/>
        <family val="2"/>
      </rPr>
      <t xml:space="preserve">=1,
PMART = </t>
    </r>
    <r>
      <rPr>
        <i/>
        <sz val="10"/>
        <rFont val="Arial"/>
        <family val="2"/>
      </rPr>
      <t>p043620</t>
    </r>
    <r>
      <rPr>
        <sz val="10"/>
        <rFont val="Arial"/>
        <family val="2"/>
      </rPr>
      <t xml:space="preserve"> (recoded) if </t>
    </r>
    <r>
      <rPr>
        <i/>
        <sz val="10"/>
        <rFont val="Arial"/>
        <family val="2"/>
      </rPr>
      <t>p043590</t>
    </r>
    <r>
      <rPr>
        <sz val="10"/>
        <rFont val="Arial"/>
        <family val="2"/>
      </rPr>
      <t xml:space="preserve">=2,
PMART = 4 if </t>
    </r>
    <r>
      <rPr>
        <i/>
        <sz val="10"/>
        <rFont val="Arial"/>
        <family val="2"/>
      </rPr>
      <t>p043620</t>
    </r>
    <r>
      <rPr>
        <sz val="10"/>
        <rFont val="Arial"/>
        <family val="2"/>
      </rPr>
      <t xml:space="preserve">=1 &amp; </t>
    </r>
    <r>
      <rPr>
        <i/>
        <sz val="10"/>
        <rFont val="Arial"/>
        <family val="2"/>
      </rPr>
      <t>p043630</t>
    </r>
    <r>
      <rPr>
        <sz val="10"/>
        <rFont val="Arial"/>
        <family val="2"/>
      </rPr>
      <t xml:space="preserve">=1,
where </t>
    </r>
    <r>
      <rPr>
        <i/>
        <sz val="10"/>
        <rFont val="Arial"/>
        <family val="2"/>
      </rPr>
      <t>p043590</t>
    </r>
    <r>
      <rPr>
        <sz val="10"/>
        <rFont val="Arial"/>
        <family val="2"/>
      </rPr>
      <t xml:space="preserve"> = have you been interviewed before? [1: yes; 2: no],
</t>
    </r>
    <r>
      <rPr>
        <i/>
        <sz val="10"/>
        <rFont val="Arial"/>
        <family val="2"/>
      </rPr>
      <t>p043620</t>
    </r>
    <r>
      <rPr>
        <sz val="10"/>
        <rFont val="Arial"/>
        <family val="2"/>
      </rPr>
      <t xml:space="preserve"> = what is your present marital status? (interviewed before),
</t>
    </r>
    <r>
      <rPr>
        <i/>
        <sz val="10"/>
        <rFont val="Arial"/>
        <family val="2"/>
      </rPr>
      <t>p043630</t>
    </r>
    <r>
      <rPr>
        <sz val="10"/>
        <rFont val="Arial"/>
        <family val="2"/>
      </rPr>
      <t xml:space="preserve"> = are you living in a consensual union? (interviewed before),
</t>
    </r>
    <r>
      <rPr>
        <i/>
        <sz val="10"/>
        <rFont val="Arial"/>
        <family val="2"/>
      </rPr>
      <t>p043740</t>
    </r>
    <r>
      <rPr>
        <sz val="10"/>
        <rFont val="Arial"/>
        <family val="2"/>
      </rPr>
      <t xml:space="preserve"> = what is your present marital status? (first time interviewed),
</t>
    </r>
    <r>
      <rPr>
        <i/>
        <sz val="10"/>
        <rFont val="Arial"/>
        <family val="2"/>
      </rPr>
      <t>p043760</t>
    </r>
    <r>
      <rPr>
        <sz val="10"/>
        <rFont val="Arial"/>
        <family val="2"/>
      </rPr>
      <t xml:space="preserve"> = are you living in a consensual union? (first time interviewed).</t>
    </r>
  </si>
  <si>
    <r>
      <t>PETHNAT = 1 if</t>
    </r>
    <r>
      <rPr>
        <i/>
        <sz val="10"/>
        <rFont val="Arial"/>
        <family val="2"/>
      </rPr>
      <t xml:space="preserve"> p043550</t>
    </r>
    <r>
      <rPr>
        <sz val="10"/>
        <rFont val="Arial"/>
        <family val="2"/>
      </rPr>
      <t xml:space="preserve">=1 &amp; </t>
    </r>
    <r>
      <rPr>
        <i/>
        <sz val="10"/>
        <rFont val="Arial"/>
        <family val="2"/>
      </rPr>
      <t>p043560</t>
    </r>
    <r>
      <rPr>
        <sz val="10"/>
        <rFont val="Arial"/>
        <family val="2"/>
      </rPr>
      <t xml:space="preserve">&gt;1, 
PETHNAT = 2 if  </t>
    </r>
    <r>
      <rPr>
        <i/>
        <sz val="10"/>
        <rFont val="Arial"/>
        <family val="2"/>
      </rPr>
      <t>p043550</t>
    </r>
    <r>
      <rPr>
        <sz val="10"/>
        <rFont val="Arial"/>
        <family val="2"/>
      </rPr>
      <t xml:space="preserve">=1 &amp; </t>
    </r>
    <r>
      <rPr>
        <i/>
        <sz val="10"/>
        <rFont val="Arial"/>
        <family val="2"/>
      </rPr>
      <t>p043560=</t>
    </r>
    <r>
      <rPr>
        <sz val="10"/>
        <rFont val="Arial"/>
        <family val="2"/>
      </rPr>
      <t xml:space="preserve">1,
PETHNAT = </t>
    </r>
    <r>
      <rPr>
        <i/>
        <sz val="10"/>
        <rFont val="Arial"/>
        <family val="2"/>
      </rPr>
      <t>p043570</t>
    </r>
    <r>
      <rPr>
        <sz val="10"/>
        <rFont val="Arial"/>
        <family val="2"/>
      </rPr>
      <t xml:space="preserve">*10 if </t>
    </r>
    <r>
      <rPr>
        <i/>
        <sz val="10"/>
        <rFont val="Arial"/>
        <family val="2"/>
      </rPr>
      <t>p043550</t>
    </r>
    <r>
      <rPr>
        <sz val="10"/>
        <rFont val="Arial"/>
        <family val="2"/>
      </rPr>
      <t xml:space="preserve">=2,
where </t>
    </r>
    <r>
      <rPr>
        <i/>
        <sz val="10"/>
        <rFont val="Arial"/>
        <family val="2"/>
      </rPr>
      <t xml:space="preserve">p043550 = </t>
    </r>
    <r>
      <rPr>
        <sz val="10"/>
        <rFont val="Arial"/>
        <family val="2"/>
      </rPr>
      <t>is (one of) your present citizenships the one of the country of survey? [1: yes; 2: no],</t>
    </r>
    <r>
      <rPr>
        <i/>
        <sz val="10"/>
        <rFont val="Arial"/>
        <family val="2"/>
      </rPr>
      <t xml:space="preserve">
p043560 = </t>
    </r>
    <r>
      <rPr>
        <sz val="10"/>
        <rFont val="Arial"/>
        <family val="2"/>
      </rPr>
      <t>whether person has other citizenships [1: yes, 2: no],</t>
    </r>
    <r>
      <rPr>
        <i/>
        <sz val="10"/>
        <rFont val="Arial"/>
        <family val="2"/>
      </rPr>
      <t xml:space="preserve">
p043570 = </t>
    </r>
    <r>
      <rPr>
        <sz val="10"/>
        <rFont val="Arial"/>
        <family val="2"/>
      </rPr>
      <t>country of other citizenship.</t>
    </r>
  </si>
  <si>
    <t>ECHP individual level data (Waves 1/2/3/4)</t>
  </si>
  <si>
    <r>
      <t xml:space="preserve">PIMMIGR = 1 if </t>
    </r>
    <r>
      <rPr>
        <i/>
        <sz val="10"/>
        <rFont val="Arial"/>
        <family val="2"/>
      </rPr>
      <t>p043640</t>
    </r>
    <r>
      <rPr>
        <sz val="10"/>
        <rFont val="Arial"/>
        <family val="2"/>
      </rPr>
      <t>=1 or (</t>
    </r>
    <r>
      <rPr>
        <i/>
        <sz val="10"/>
        <rFont val="Arial"/>
        <family val="2"/>
      </rPr>
      <t>p043640</t>
    </r>
    <r>
      <rPr>
        <sz val="10"/>
        <rFont val="Arial"/>
        <family val="2"/>
      </rPr>
      <t xml:space="preserve">=2 &amp; </t>
    </r>
    <r>
      <rPr>
        <i/>
        <sz val="10"/>
        <rFont val="Arial"/>
        <family val="2"/>
      </rPr>
      <t>p043660</t>
    </r>
    <r>
      <rPr>
        <sz val="10"/>
        <rFont val="Arial"/>
        <family val="2"/>
      </rPr>
      <t xml:space="preserve">=1 &amp; </t>
    </r>
    <r>
      <rPr>
        <i/>
        <sz val="10"/>
        <rFont val="Arial"/>
        <family val="2"/>
      </rPr>
      <t>p043690</t>
    </r>
    <r>
      <rPr>
        <sz val="10"/>
        <rFont val="Arial"/>
        <family val="2"/>
      </rPr>
      <t xml:space="preserve">=1) or </t>
    </r>
    <r>
      <rPr>
        <i/>
        <sz val="10"/>
        <rFont val="Arial"/>
        <family val="2"/>
      </rPr>
      <t>p033640</t>
    </r>
    <r>
      <rPr>
        <sz val="10"/>
        <rFont val="Arial"/>
        <family val="2"/>
      </rPr>
      <t>=1 or (</t>
    </r>
    <r>
      <rPr>
        <i/>
        <sz val="10"/>
        <rFont val="Arial"/>
        <family val="2"/>
      </rPr>
      <t>p033640</t>
    </r>
    <r>
      <rPr>
        <sz val="10"/>
        <rFont val="Arial"/>
        <family val="2"/>
      </rPr>
      <t xml:space="preserve">=2 &amp; </t>
    </r>
    <r>
      <rPr>
        <i/>
        <sz val="10"/>
        <rFont val="Arial"/>
        <family val="2"/>
      </rPr>
      <t>p033660</t>
    </r>
    <r>
      <rPr>
        <sz val="10"/>
        <rFont val="Arial"/>
        <family val="2"/>
      </rPr>
      <t xml:space="preserve">=1 &amp; </t>
    </r>
    <r>
      <rPr>
        <i/>
        <sz val="10"/>
        <rFont val="Arial"/>
        <family val="2"/>
      </rPr>
      <t>p033690</t>
    </r>
    <r>
      <rPr>
        <sz val="10"/>
        <rFont val="Arial"/>
        <family val="2"/>
      </rPr>
      <t xml:space="preserve">=1) or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&amp; </t>
    </r>
    <r>
      <rPr>
        <i/>
        <sz val="10"/>
        <rFont val="Arial"/>
        <family val="2"/>
      </rPr>
      <t>p02369</t>
    </r>
    <r>
      <rPr>
        <sz val="10"/>
        <rFont val="Arial"/>
        <family val="2"/>
      </rPr>
      <t xml:space="preserve">=1) or </t>
    </r>
    <r>
      <rPr>
        <i/>
        <sz val="10"/>
        <rFont val="Arial"/>
        <family val="2"/>
      </rPr>
      <t>p01312</t>
    </r>
    <r>
      <rPr>
        <sz val="10"/>
        <rFont val="Arial"/>
        <family val="2"/>
      </rPr>
      <t>=1 or (</t>
    </r>
    <r>
      <rPr>
        <i/>
        <sz val="10"/>
        <rFont val="Arial"/>
        <family val="2"/>
      </rPr>
      <t>p01312</t>
    </r>
    <r>
      <rPr>
        <sz val="10"/>
        <rFont val="Arial"/>
        <family val="2"/>
      </rPr>
      <t xml:space="preserve">=9 &amp; </t>
    </r>
    <r>
      <rPr>
        <i/>
        <sz val="10"/>
        <rFont val="Arial"/>
        <family val="2"/>
      </rPr>
      <t>p01313</t>
    </r>
    <r>
      <rPr>
        <sz val="10"/>
        <rFont val="Arial"/>
        <family val="2"/>
      </rPr>
      <t xml:space="preserve">=1),
else PIMMIGR = </t>
    </r>
    <r>
      <rPr>
        <i/>
        <sz val="10"/>
        <rFont val="Arial"/>
        <family val="2"/>
      </rPr>
      <t>p043700</t>
    </r>
    <r>
      <rPr>
        <sz val="10"/>
        <rFont val="Arial"/>
        <family val="2"/>
      </rPr>
      <t>*10 if (</t>
    </r>
    <r>
      <rPr>
        <i/>
        <sz val="10"/>
        <rFont val="Arial"/>
        <family val="2"/>
      </rPr>
      <t>p043640</t>
    </r>
    <r>
      <rPr>
        <sz val="10"/>
        <rFont val="Arial"/>
        <family val="2"/>
      </rPr>
      <t xml:space="preserve">=2 &amp; </t>
    </r>
    <r>
      <rPr>
        <i/>
        <sz val="10"/>
        <rFont val="Arial"/>
        <family val="2"/>
      </rPr>
      <t>p043660</t>
    </r>
    <r>
      <rPr>
        <sz val="10"/>
        <rFont val="Arial"/>
        <family val="2"/>
      </rPr>
      <t xml:space="preserve">=1 &amp; </t>
    </r>
    <r>
      <rPr>
        <i/>
        <sz val="10"/>
        <rFont val="Arial"/>
        <family val="2"/>
      </rPr>
      <t>p043690</t>
    </r>
    <r>
      <rPr>
        <sz val="10"/>
        <rFont val="Arial"/>
        <family val="2"/>
      </rPr>
      <t xml:space="preserve">=2),
else PIMMIGR = </t>
    </r>
    <r>
      <rPr>
        <i/>
        <sz val="10"/>
        <rFont val="Arial"/>
        <family val="2"/>
      </rPr>
      <t>p033700</t>
    </r>
    <r>
      <rPr>
        <sz val="10"/>
        <rFont val="Arial"/>
        <family val="2"/>
      </rPr>
      <t>*10 if (</t>
    </r>
    <r>
      <rPr>
        <i/>
        <sz val="10"/>
        <rFont val="Arial"/>
        <family val="2"/>
      </rPr>
      <t>p033640</t>
    </r>
    <r>
      <rPr>
        <sz val="10"/>
        <rFont val="Arial"/>
        <family val="2"/>
      </rPr>
      <t xml:space="preserve">=2 &amp; </t>
    </r>
    <r>
      <rPr>
        <i/>
        <sz val="10"/>
        <rFont val="Arial"/>
        <family val="2"/>
      </rPr>
      <t>p033660</t>
    </r>
    <r>
      <rPr>
        <sz val="10"/>
        <rFont val="Arial"/>
        <family val="2"/>
      </rPr>
      <t xml:space="preserve">=1 &amp; </t>
    </r>
    <r>
      <rPr>
        <i/>
        <sz val="10"/>
        <rFont val="Arial"/>
        <family val="2"/>
      </rPr>
      <t>p033690</t>
    </r>
    <r>
      <rPr>
        <sz val="10"/>
        <rFont val="Arial"/>
        <family val="2"/>
      </rPr>
      <t xml:space="preserve">=2),
else PIMMIGR = </t>
    </r>
    <r>
      <rPr>
        <i/>
        <sz val="10"/>
        <rFont val="Arial"/>
        <family val="2"/>
      </rPr>
      <t>p02373</t>
    </r>
    <r>
      <rPr>
        <sz val="10"/>
        <rFont val="Arial"/>
        <family val="2"/>
      </rPr>
      <t>*10 if (</t>
    </r>
    <r>
      <rPr>
        <i/>
        <sz val="10"/>
        <rFont val="Arial"/>
        <family val="2"/>
      </rPr>
      <t>p02364</t>
    </r>
    <r>
      <rPr>
        <sz val="10"/>
        <rFont val="Arial"/>
        <family val="2"/>
      </rPr>
      <t xml:space="preserve">=2 &amp; </t>
    </r>
    <r>
      <rPr>
        <i/>
        <sz val="10"/>
        <rFont val="Arial"/>
        <family val="2"/>
      </rPr>
      <t>p02366</t>
    </r>
    <r>
      <rPr>
        <sz val="10"/>
        <rFont val="Arial"/>
        <family val="2"/>
      </rPr>
      <t xml:space="preserve">=2),
else PIMMIGR = </t>
    </r>
    <r>
      <rPr>
        <i/>
        <sz val="10"/>
        <rFont val="Arial"/>
        <family val="2"/>
      </rPr>
      <t>p01318</t>
    </r>
    <r>
      <rPr>
        <sz val="10"/>
        <rFont val="Arial"/>
        <family val="2"/>
      </rPr>
      <t xml:space="preserve">*10 if </t>
    </r>
    <r>
      <rPr>
        <i/>
        <sz val="10"/>
        <rFont val="Arial"/>
        <family val="2"/>
      </rPr>
      <t>p01312</t>
    </r>
    <r>
      <rPr>
        <sz val="10"/>
        <rFont val="Arial"/>
        <family val="2"/>
      </rPr>
      <t xml:space="preserve">=2,
where </t>
    </r>
    <r>
      <rPr>
        <i/>
        <sz val="10"/>
        <rFont val="Arial"/>
        <family val="2"/>
      </rPr>
      <t>p01313/p02364/p033640/p043640</t>
    </r>
    <r>
      <rPr>
        <sz val="10"/>
        <rFont val="Arial"/>
        <family val="2"/>
      </rPr>
      <t xml:space="preserve"> = are you living in this region since birth?, (Wave 1/2/3/4), [1: yes, 2: no],
</t>
    </r>
    <r>
      <rPr>
        <i/>
        <sz val="10"/>
        <rFont val="Arial"/>
        <family val="2"/>
      </rPr>
      <t>p02366/p033660/p043660</t>
    </r>
    <r>
      <rPr>
        <sz val="10"/>
        <rFont val="Arial"/>
        <family val="2"/>
      </rPr>
      <t xml:space="preserve"> = where did you live before coming to this region? (Wave 2/3/4) [1: in this country; 2: abroad],
</t>
    </r>
    <r>
      <rPr>
        <i/>
        <sz val="10"/>
        <rFont val="Arial"/>
        <family val="2"/>
      </rPr>
      <t>p01312/p02369/p033690/p043690</t>
    </r>
    <r>
      <rPr>
        <sz val="10"/>
        <rFont val="Arial"/>
        <family val="2"/>
      </rPr>
      <t xml:space="preserve"> = were you born in this country? (Wave 1/2/3/4),
</t>
    </r>
    <r>
      <rPr>
        <i/>
        <sz val="10"/>
        <rFont val="Arial"/>
        <family val="2"/>
      </rPr>
      <t xml:space="preserve">p01318/p02370/p033700/p043700 </t>
    </r>
    <r>
      <rPr>
        <sz val="10"/>
        <rFont val="Arial"/>
        <family val="2"/>
      </rPr>
      <t xml:space="preserve">= in which country were you born? (Wave 1/2/3/4) (in Waves 2/3 only asked if </t>
    </r>
    <r>
      <rPr>
        <i/>
        <sz val="10"/>
        <rFont val="Arial"/>
        <family val="2"/>
      </rPr>
      <t>p02366/p033660</t>
    </r>
    <r>
      <rPr>
        <sz val="10"/>
        <rFont val="Arial"/>
        <family val="2"/>
      </rPr>
      <t xml:space="preserve">=1), 
</t>
    </r>
    <r>
      <rPr>
        <i/>
        <sz val="10"/>
        <rFont val="Arial"/>
        <family val="2"/>
      </rPr>
      <t xml:space="preserve">p02373/p033730/p043730 </t>
    </r>
    <r>
      <rPr>
        <sz val="10"/>
        <rFont val="Arial"/>
        <family val="2"/>
      </rPr>
      <t xml:space="preserve">= in which country were you born?, (only asked if </t>
    </r>
    <r>
      <rPr>
        <i/>
        <sz val="10"/>
        <rFont val="Arial"/>
        <family val="2"/>
      </rPr>
      <t>p02366/p033660/p043660</t>
    </r>
    <r>
      <rPr>
        <sz val="10"/>
        <rFont val="Arial"/>
        <family val="2"/>
      </rPr>
      <t>=2).</t>
    </r>
  </si>
  <si>
    <t>Wave 3 information was used for first time interviewed, while information forwarded from Waves 3, 2 or 1 was used for persons already interviewed.</t>
  </si>
  <si>
    <t>Wave 3 information was used for first time interviewed, while information forwarded from Waves 3, 2 or 1 was used for persons already interviewed.
Due to imperfect routing in the original questionnaire, some variables remain mostly empty.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</si>
</sst>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s>
  <fonts count="15">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i/>
      <sz val="10"/>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8" fillId="0" borderId="1" xfId="20" applyBorder="1" applyAlignment="1">
      <alignment horizontal="left"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6" fillId="0" borderId="1"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Fill="1" applyBorder="1" applyAlignment="1">
      <alignment horizontal="left" wrapText="1"/>
    </xf>
    <xf numFmtId="0" fontId="10" fillId="0" borderId="4" xfId="0" applyFont="1" applyBorder="1" applyAlignment="1">
      <alignment horizontal="center" wrapText="1"/>
    </xf>
    <xf numFmtId="0" fontId="12" fillId="0" borderId="2" xfId="0" applyFont="1" applyBorder="1" applyAlignment="1">
      <alignment/>
    </xf>
    <xf numFmtId="0" fontId="12" fillId="0" borderId="3"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3.emf" /><Relationship Id="rId6"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72</xdr:row>
      <xdr:rowOff>742950</xdr:rowOff>
    </xdr:from>
    <xdr:to>
      <xdr:col>15</xdr:col>
      <xdr:colOff>180975</xdr:colOff>
      <xdr:row>72</xdr:row>
      <xdr:rowOff>2028825</xdr:rowOff>
    </xdr:to>
    <xdr:pic>
      <xdr:nvPicPr>
        <xdr:cNvPr id="1" name="Picture 93"/>
        <xdr:cNvPicPr preferRelativeResize="1">
          <a:picLocks noChangeAspect="1"/>
        </xdr:cNvPicPr>
      </xdr:nvPicPr>
      <xdr:blipFill>
        <a:blip r:embed="rId1"/>
        <a:stretch>
          <a:fillRect/>
        </a:stretch>
      </xdr:blipFill>
      <xdr:spPr>
        <a:xfrm>
          <a:off x="22126575" y="47901225"/>
          <a:ext cx="4857750" cy="1295400"/>
        </a:xfrm>
        <a:prstGeom prst="rect">
          <a:avLst/>
        </a:prstGeom>
        <a:noFill/>
        <a:ln w="9525" cmpd="sng">
          <a:noFill/>
        </a:ln>
      </xdr:spPr>
    </xdr:pic>
    <xdr:clientData/>
  </xdr:twoCellAnchor>
  <xdr:twoCellAnchor editAs="oneCell">
    <xdr:from>
      <xdr:col>14</xdr:col>
      <xdr:colOff>0</xdr:colOff>
      <xdr:row>68</xdr:row>
      <xdr:rowOff>0</xdr:rowOff>
    </xdr:from>
    <xdr:to>
      <xdr:col>15</xdr:col>
      <xdr:colOff>190500</xdr:colOff>
      <xdr:row>68</xdr:row>
      <xdr:rowOff>1409700</xdr:rowOff>
    </xdr:to>
    <xdr:pic>
      <xdr:nvPicPr>
        <xdr:cNvPr id="2" name="Picture 90"/>
        <xdr:cNvPicPr preferRelativeResize="1">
          <a:picLocks noChangeAspect="1"/>
        </xdr:cNvPicPr>
      </xdr:nvPicPr>
      <xdr:blipFill>
        <a:blip r:embed="rId2"/>
        <a:stretch>
          <a:fillRect/>
        </a:stretch>
      </xdr:blipFill>
      <xdr:spPr>
        <a:xfrm>
          <a:off x="22126575" y="41614725"/>
          <a:ext cx="4867275" cy="1409700"/>
        </a:xfrm>
        <a:prstGeom prst="rect">
          <a:avLst/>
        </a:prstGeom>
        <a:noFill/>
        <a:ln w="9525" cmpd="sng">
          <a:noFill/>
        </a:ln>
      </xdr:spPr>
    </xdr:pic>
    <xdr:clientData/>
  </xdr:twoCellAnchor>
  <xdr:twoCellAnchor editAs="oneCell">
    <xdr:from>
      <xdr:col>14</xdr:col>
      <xdr:colOff>0</xdr:colOff>
      <xdr:row>69</xdr:row>
      <xdr:rowOff>0</xdr:rowOff>
    </xdr:from>
    <xdr:to>
      <xdr:col>15</xdr:col>
      <xdr:colOff>190500</xdr:colOff>
      <xdr:row>69</xdr:row>
      <xdr:rowOff>1400175</xdr:rowOff>
    </xdr:to>
    <xdr:pic>
      <xdr:nvPicPr>
        <xdr:cNvPr id="3" name="Picture 91"/>
        <xdr:cNvPicPr preferRelativeResize="1">
          <a:picLocks noChangeAspect="1"/>
        </xdr:cNvPicPr>
      </xdr:nvPicPr>
      <xdr:blipFill>
        <a:blip r:embed="rId3"/>
        <a:stretch>
          <a:fillRect/>
        </a:stretch>
      </xdr:blipFill>
      <xdr:spPr>
        <a:xfrm>
          <a:off x="22126575" y="43891200"/>
          <a:ext cx="4867275" cy="1400175"/>
        </a:xfrm>
        <a:prstGeom prst="rect">
          <a:avLst/>
        </a:prstGeom>
        <a:noFill/>
        <a:ln w="9525" cmpd="sng">
          <a:noFill/>
        </a:ln>
      </xdr:spPr>
    </xdr:pic>
    <xdr:clientData/>
  </xdr:twoCellAnchor>
  <xdr:twoCellAnchor editAs="oneCell">
    <xdr:from>
      <xdr:col>14</xdr:col>
      <xdr:colOff>0</xdr:colOff>
      <xdr:row>72</xdr:row>
      <xdr:rowOff>0</xdr:rowOff>
    </xdr:from>
    <xdr:to>
      <xdr:col>15</xdr:col>
      <xdr:colOff>180975</xdr:colOff>
      <xdr:row>72</xdr:row>
      <xdr:rowOff>1123950</xdr:rowOff>
    </xdr:to>
    <xdr:pic>
      <xdr:nvPicPr>
        <xdr:cNvPr id="4" name="Picture 92"/>
        <xdr:cNvPicPr preferRelativeResize="1">
          <a:picLocks noChangeAspect="1"/>
        </xdr:cNvPicPr>
      </xdr:nvPicPr>
      <xdr:blipFill>
        <a:blip r:embed="rId4"/>
        <a:stretch>
          <a:fillRect/>
        </a:stretch>
      </xdr:blipFill>
      <xdr:spPr>
        <a:xfrm>
          <a:off x="22126575" y="47158275"/>
          <a:ext cx="4857750" cy="1123950"/>
        </a:xfrm>
        <a:prstGeom prst="rect">
          <a:avLst/>
        </a:prstGeom>
        <a:noFill/>
        <a:ln w="9525" cmpd="sng">
          <a:noFill/>
        </a:ln>
      </xdr:spPr>
    </xdr:pic>
    <xdr:clientData/>
  </xdr:twoCellAnchor>
  <xdr:twoCellAnchor editAs="oneCell">
    <xdr:from>
      <xdr:col>14</xdr:col>
      <xdr:colOff>0</xdr:colOff>
      <xdr:row>88</xdr:row>
      <xdr:rowOff>0</xdr:rowOff>
    </xdr:from>
    <xdr:to>
      <xdr:col>15</xdr:col>
      <xdr:colOff>190500</xdr:colOff>
      <xdr:row>88</xdr:row>
      <xdr:rowOff>1228725</xdr:rowOff>
    </xdr:to>
    <xdr:pic>
      <xdr:nvPicPr>
        <xdr:cNvPr id="5" name="Picture 94"/>
        <xdr:cNvPicPr preferRelativeResize="1">
          <a:picLocks noChangeAspect="1"/>
        </xdr:cNvPicPr>
      </xdr:nvPicPr>
      <xdr:blipFill>
        <a:blip r:embed="rId5"/>
        <a:stretch>
          <a:fillRect/>
        </a:stretch>
      </xdr:blipFill>
      <xdr:spPr>
        <a:xfrm>
          <a:off x="22126575" y="57216675"/>
          <a:ext cx="4867275" cy="1228725"/>
        </a:xfrm>
        <a:prstGeom prst="rect">
          <a:avLst/>
        </a:prstGeom>
        <a:noFill/>
        <a:ln w="9525" cmpd="sng">
          <a:noFill/>
        </a:ln>
      </xdr:spPr>
    </xdr:pic>
    <xdr:clientData/>
  </xdr:twoCellAnchor>
  <xdr:twoCellAnchor editAs="oneCell">
    <xdr:from>
      <xdr:col>14</xdr:col>
      <xdr:colOff>0</xdr:colOff>
      <xdr:row>117</xdr:row>
      <xdr:rowOff>0</xdr:rowOff>
    </xdr:from>
    <xdr:to>
      <xdr:col>15</xdr:col>
      <xdr:colOff>190500</xdr:colOff>
      <xdr:row>117</xdr:row>
      <xdr:rowOff>1209675</xdr:rowOff>
    </xdr:to>
    <xdr:pic>
      <xdr:nvPicPr>
        <xdr:cNvPr id="6" name="Picture 95"/>
        <xdr:cNvPicPr preferRelativeResize="1">
          <a:picLocks noChangeAspect="1"/>
        </xdr:cNvPicPr>
      </xdr:nvPicPr>
      <xdr:blipFill>
        <a:blip r:embed="rId6"/>
        <a:stretch>
          <a:fillRect/>
        </a:stretch>
      </xdr:blipFill>
      <xdr:spPr>
        <a:xfrm>
          <a:off x="22126575" y="76761975"/>
          <a:ext cx="48672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30</xdr:row>
      <xdr:rowOff>0</xdr:rowOff>
    </xdr:from>
    <xdr:to>
      <xdr:col>15</xdr:col>
      <xdr:colOff>190500</xdr:colOff>
      <xdr:row>30</xdr:row>
      <xdr:rowOff>2847975</xdr:rowOff>
    </xdr:to>
    <xdr:pic>
      <xdr:nvPicPr>
        <xdr:cNvPr id="1" name="Picture 28"/>
        <xdr:cNvPicPr preferRelativeResize="1">
          <a:picLocks noChangeAspect="1"/>
        </xdr:cNvPicPr>
      </xdr:nvPicPr>
      <xdr:blipFill>
        <a:blip r:embed="rId1"/>
        <a:stretch>
          <a:fillRect/>
        </a:stretch>
      </xdr:blipFill>
      <xdr:spPr>
        <a:xfrm>
          <a:off x="22821900" y="38042850"/>
          <a:ext cx="4867275" cy="2847975"/>
        </a:xfrm>
        <a:prstGeom prst="rect">
          <a:avLst/>
        </a:prstGeom>
        <a:noFill/>
        <a:ln w="9525" cmpd="sng">
          <a:noFill/>
        </a:ln>
      </xdr:spPr>
    </xdr:pic>
    <xdr:clientData/>
  </xdr:twoCellAnchor>
  <xdr:twoCellAnchor editAs="oneCell">
    <xdr:from>
      <xdr:col>14</xdr:col>
      <xdr:colOff>0</xdr:colOff>
      <xdr:row>37</xdr:row>
      <xdr:rowOff>0</xdr:rowOff>
    </xdr:from>
    <xdr:to>
      <xdr:col>15</xdr:col>
      <xdr:colOff>190500</xdr:colOff>
      <xdr:row>37</xdr:row>
      <xdr:rowOff>1390650</xdr:rowOff>
    </xdr:to>
    <xdr:pic>
      <xdr:nvPicPr>
        <xdr:cNvPr id="2" name="Picture 29"/>
        <xdr:cNvPicPr preferRelativeResize="1">
          <a:picLocks noChangeAspect="1"/>
        </xdr:cNvPicPr>
      </xdr:nvPicPr>
      <xdr:blipFill>
        <a:blip r:embed="rId2"/>
        <a:stretch>
          <a:fillRect/>
        </a:stretch>
      </xdr:blipFill>
      <xdr:spPr>
        <a:xfrm>
          <a:off x="22821900" y="44634150"/>
          <a:ext cx="4867275" cy="1390650"/>
        </a:xfrm>
        <a:prstGeom prst="rect">
          <a:avLst/>
        </a:prstGeom>
        <a:noFill/>
        <a:ln w="9525" cmpd="sng">
          <a:noFill/>
        </a:ln>
      </xdr:spPr>
    </xdr:pic>
    <xdr:clientData/>
  </xdr:twoCellAnchor>
  <xdr:twoCellAnchor editAs="oneCell">
    <xdr:from>
      <xdr:col>14</xdr:col>
      <xdr:colOff>0</xdr:colOff>
      <xdr:row>43</xdr:row>
      <xdr:rowOff>0</xdr:rowOff>
    </xdr:from>
    <xdr:to>
      <xdr:col>15</xdr:col>
      <xdr:colOff>190500</xdr:colOff>
      <xdr:row>43</xdr:row>
      <xdr:rowOff>1333500</xdr:rowOff>
    </xdr:to>
    <xdr:pic>
      <xdr:nvPicPr>
        <xdr:cNvPr id="3" name="Picture 30"/>
        <xdr:cNvPicPr preferRelativeResize="1">
          <a:picLocks noChangeAspect="1"/>
        </xdr:cNvPicPr>
      </xdr:nvPicPr>
      <xdr:blipFill>
        <a:blip r:embed="rId3"/>
        <a:stretch>
          <a:fillRect/>
        </a:stretch>
      </xdr:blipFill>
      <xdr:spPr>
        <a:xfrm>
          <a:off x="22821900" y="49225200"/>
          <a:ext cx="486727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4" customWidth="1"/>
    <col min="2" max="2" width="20.421875" style="27" customWidth="1"/>
    <col min="3" max="3" width="8.28125" style="1" customWidth="1"/>
    <col min="4" max="4" width="55.421875" style="5" customWidth="1"/>
    <col min="5" max="5" width="20.421875" style="27" customWidth="1"/>
    <col min="6" max="6" width="65.7109375" style="27" customWidth="1"/>
    <col min="7" max="7" width="24.57421875" style="27" customWidth="1"/>
    <col min="8" max="8" width="12.421875" style="1" customWidth="1"/>
    <col min="9" max="9" width="56.0039062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490</v>
      </c>
      <c r="B1" s="2" t="s">
        <v>648</v>
      </c>
      <c r="C1" s="2" t="s">
        <v>649</v>
      </c>
      <c r="D1" s="18" t="s">
        <v>650</v>
      </c>
      <c r="E1" s="2" t="s">
        <v>492</v>
      </c>
      <c r="F1" s="2" t="s">
        <v>651</v>
      </c>
      <c r="G1" s="2" t="s">
        <v>483</v>
      </c>
      <c r="H1" s="2" t="s">
        <v>618</v>
      </c>
      <c r="I1" s="18" t="s">
        <v>493</v>
      </c>
      <c r="J1" s="18" t="s">
        <v>624</v>
      </c>
      <c r="K1" s="19" t="s">
        <v>632</v>
      </c>
      <c r="L1" s="19" t="s">
        <v>633</v>
      </c>
      <c r="M1" s="19" t="s">
        <v>622</v>
      </c>
      <c r="N1" s="19" t="s">
        <v>634</v>
      </c>
      <c r="O1" s="26" t="s">
        <v>232</v>
      </c>
    </row>
    <row r="2" spans="1:15" ht="13.5" thickBot="1">
      <c r="A2" s="36" t="s">
        <v>494</v>
      </c>
      <c r="B2" s="9"/>
      <c r="C2" s="9"/>
      <c r="D2" s="20"/>
      <c r="E2" s="9"/>
      <c r="F2" s="9"/>
      <c r="G2" s="9"/>
      <c r="H2" s="7"/>
      <c r="I2" s="10"/>
      <c r="J2" s="50" t="s">
        <v>376</v>
      </c>
      <c r="K2" s="51"/>
      <c r="L2" s="51"/>
      <c r="M2" s="51"/>
      <c r="N2" s="52"/>
      <c r="O2" s="28"/>
    </row>
    <row r="3" spans="1:15" ht="13.5" thickBot="1">
      <c r="A3" s="56" t="s">
        <v>495</v>
      </c>
      <c r="B3" s="58"/>
      <c r="C3" s="7"/>
      <c r="D3" s="6"/>
      <c r="E3" s="7"/>
      <c r="F3" s="7"/>
      <c r="G3" s="7"/>
      <c r="H3" s="7"/>
      <c r="I3" s="8"/>
      <c r="J3" s="45" t="s">
        <v>377</v>
      </c>
      <c r="K3" s="53" t="s">
        <v>631</v>
      </c>
      <c r="L3" s="54"/>
      <c r="M3" s="54"/>
      <c r="N3" s="55"/>
      <c r="O3" s="28"/>
    </row>
    <row r="4" spans="1:15" ht="39" thickBot="1">
      <c r="A4" s="37" t="s">
        <v>500</v>
      </c>
      <c r="B4" s="4" t="s">
        <v>501</v>
      </c>
      <c r="C4" s="3" t="s">
        <v>498</v>
      </c>
      <c r="D4" s="11" t="s">
        <v>755</v>
      </c>
      <c r="E4" s="11" t="s">
        <v>499</v>
      </c>
      <c r="F4" s="11" t="s">
        <v>754</v>
      </c>
      <c r="G4" s="11" t="s">
        <v>264</v>
      </c>
      <c r="H4" s="17"/>
      <c r="I4" s="11" t="s">
        <v>745</v>
      </c>
      <c r="J4" s="28">
        <v>2670</v>
      </c>
      <c r="K4" s="28">
        <v>114</v>
      </c>
      <c r="L4" s="28">
        <v>114</v>
      </c>
      <c r="M4" s="28">
        <v>114</v>
      </c>
      <c r="N4" s="28">
        <v>0</v>
      </c>
      <c r="O4" s="11"/>
    </row>
    <row r="5" spans="1:15" ht="39" thickBot="1">
      <c r="A5" s="37" t="s">
        <v>496</v>
      </c>
      <c r="B5" s="4" t="s">
        <v>497</v>
      </c>
      <c r="C5" s="3" t="s">
        <v>498</v>
      </c>
      <c r="D5" s="11"/>
      <c r="E5" s="11" t="s">
        <v>499</v>
      </c>
      <c r="F5" s="11" t="s">
        <v>756</v>
      </c>
      <c r="G5" s="11" t="s">
        <v>264</v>
      </c>
      <c r="H5" s="17"/>
      <c r="I5" s="11" t="s">
        <v>432</v>
      </c>
      <c r="J5" s="28">
        <v>2670</v>
      </c>
      <c r="K5" s="28">
        <v>1</v>
      </c>
      <c r="L5" s="28">
        <v>2945</v>
      </c>
      <c r="M5" s="28">
        <v>1300.6009271467572</v>
      </c>
      <c r="N5" s="28">
        <v>847.3907915800714</v>
      </c>
      <c r="O5" s="11"/>
    </row>
    <row r="6" spans="1:15" ht="26.25" thickBot="1">
      <c r="A6" s="37" t="s">
        <v>502</v>
      </c>
      <c r="B6" s="4" t="s">
        <v>503</v>
      </c>
      <c r="C6" s="3" t="s">
        <v>498</v>
      </c>
      <c r="D6" s="11"/>
      <c r="E6" s="11" t="s">
        <v>758</v>
      </c>
      <c r="F6" s="11" t="s">
        <v>757</v>
      </c>
      <c r="G6" s="11" t="s">
        <v>264</v>
      </c>
      <c r="H6" s="17"/>
      <c r="I6" s="11" t="s">
        <v>433</v>
      </c>
      <c r="J6" s="28">
        <v>2670</v>
      </c>
      <c r="K6" s="28">
        <v>42.69</v>
      </c>
      <c r="L6" s="28">
        <v>3899.97</v>
      </c>
      <c r="M6" s="28">
        <v>412.9854569288395</v>
      </c>
      <c r="N6" s="28">
        <v>482.6269993867441</v>
      </c>
      <c r="O6" s="11"/>
    </row>
    <row r="7" spans="1:15" ht="39" thickBot="1">
      <c r="A7" s="37" t="s">
        <v>504</v>
      </c>
      <c r="B7" s="4" t="s">
        <v>505</v>
      </c>
      <c r="C7" s="3" t="s">
        <v>498</v>
      </c>
      <c r="D7" s="11"/>
      <c r="E7" s="11" t="s">
        <v>499</v>
      </c>
      <c r="F7" s="11" t="s">
        <v>628</v>
      </c>
      <c r="G7" s="11" t="s">
        <v>264</v>
      </c>
      <c r="H7" s="17"/>
      <c r="I7" s="11" t="s">
        <v>629</v>
      </c>
      <c r="J7" s="28">
        <v>2670</v>
      </c>
      <c r="K7" s="28">
        <v>1</v>
      </c>
      <c r="L7" s="28">
        <v>1</v>
      </c>
      <c r="M7" s="28">
        <v>1</v>
      </c>
      <c r="N7" s="28">
        <v>0</v>
      </c>
      <c r="O7" s="11"/>
    </row>
    <row r="8" spans="1:15" ht="39" thickBot="1">
      <c r="A8" s="37" t="s">
        <v>506</v>
      </c>
      <c r="B8" s="4" t="s">
        <v>507</v>
      </c>
      <c r="C8" s="3" t="s">
        <v>508</v>
      </c>
      <c r="D8" s="11"/>
      <c r="E8" s="11"/>
      <c r="F8" s="11"/>
      <c r="G8" s="11"/>
      <c r="H8" s="17"/>
      <c r="I8" s="11"/>
      <c r="J8" s="28">
        <v>0</v>
      </c>
      <c r="K8" s="28"/>
      <c r="L8" s="28"/>
      <c r="M8" s="28"/>
      <c r="N8" s="28"/>
      <c r="O8" s="28"/>
    </row>
    <row r="9" spans="1:15" ht="39" thickBot="1">
      <c r="A9" s="37" t="s">
        <v>509</v>
      </c>
      <c r="B9" s="4" t="s">
        <v>507</v>
      </c>
      <c r="C9" s="3" t="s">
        <v>508</v>
      </c>
      <c r="D9" s="11"/>
      <c r="E9" s="11"/>
      <c r="F9" s="11"/>
      <c r="G9" s="11"/>
      <c r="H9" s="17"/>
      <c r="I9" s="11"/>
      <c r="J9" s="28">
        <v>0</v>
      </c>
      <c r="K9" s="28"/>
      <c r="L9" s="28"/>
      <c r="M9" s="28"/>
      <c r="N9" s="28"/>
      <c r="O9" s="28"/>
    </row>
    <row r="10" spans="1:15" ht="13.5" thickBot="1">
      <c r="A10" s="56" t="s">
        <v>510</v>
      </c>
      <c r="B10" s="57"/>
      <c r="C10" s="7"/>
      <c r="D10" s="21"/>
      <c r="E10" s="12"/>
      <c r="F10" s="12"/>
      <c r="G10" s="12"/>
      <c r="H10" s="12"/>
      <c r="I10" s="13"/>
      <c r="J10" s="28"/>
      <c r="K10" s="28"/>
      <c r="L10" s="28"/>
      <c r="M10" s="28"/>
      <c r="N10" s="28"/>
      <c r="O10" s="28"/>
    </row>
    <row r="11" spans="1:15" ht="77.25" thickBot="1">
      <c r="A11" s="37" t="s">
        <v>511</v>
      </c>
      <c r="B11" s="4" t="s">
        <v>512</v>
      </c>
      <c r="C11" s="3" t="s">
        <v>498</v>
      </c>
      <c r="D11" s="11" t="s">
        <v>656</v>
      </c>
      <c r="E11" s="11" t="s">
        <v>647</v>
      </c>
      <c r="F11" s="11" t="s">
        <v>655</v>
      </c>
      <c r="G11" s="11" t="s">
        <v>264</v>
      </c>
      <c r="H11" s="17"/>
      <c r="I11" s="11"/>
      <c r="J11" s="28">
        <v>2670</v>
      </c>
      <c r="K11" s="28">
        <v>0</v>
      </c>
      <c r="L11" s="28">
        <v>4</v>
      </c>
      <c r="M11" s="28">
        <v>0.7903703603677232</v>
      </c>
      <c r="N11" s="28">
        <v>0.831919747520856</v>
      </c>
      <c r="O11" s="11"/>
    </row>
    <row r="12" spans="1:15" ht="26.25" thickBot="1">
      <c r="A12" s="37" t="s">
        <v>513</v>
      </c>
      <c r="B12" s="4" t="s">
        <v>514</v>
      </c>
      <c r="C12" s="3" t="s">
        <v>498</v>
      </c>
      <c r="D12" s="11"/>
      <c r="E12" s="11" t="s">
        <v>647</v>
      </c>
      <c r="F12" s="11" t="s">
        <v>387</v>
      </c>
      <c r="G12" s="11" t="s">
        <v>264</v>
      </c>
      <c r="H12" s="11"/>
      <c r="I12" s="11"/>
      <c r="J12" s="23">
        <v>2670</v>
      </c>
      <c r="K12" s="28">
        <v>18</v>
      </c>
      <c r="L12" s="28">
        <v>97</v>
      </c>
      <c r="M12" s="28">
        <v>50.160855960349444</v>
      </c>
      <c r="N12" s="28">
        <v>17.19636564172217</v>
      </c>
      <c r="O12" s="11"/>
    </row>
    <row r="13" spans="1:15" ht="39" thickBot="1">
      <c r="A13" s="37" t="s">
        <v>515</v>
      </c>
      <c r="B13" s="4" t="s">
        <v>516</v>
      </c>
      <c r="C13" s="3" t="s">
        <v>498</v>
      </c>
      <c r="D13" s="11"/>
      <c r="E13" s="11" t="s">
        <v>647</v>
      </c>
      <c r="F13" s="11" t="s">
        <v>386</v>
      </c>
      <c r="G13" s="11" t="s">
        <v>657</v>
      </c>
      <c r="H13" s="17"/>
      <c r="I13" s="11"/>
      <c r="J13" s="28">
        <v>1848</v>
      </c>
      <c r="K13" s="28">
        <v>19</v>
      </c>
      <c r="L13" s="28">
        <v>88</v>
      </c>
      <c r="M13" s="28">
        <v>44.54897724372488</v>
      </c>
      <c r="N13" s="28">
        <v>13.964326314235235</v>
      </c>
      <c r="O13" s="11"/>
    </row>
    <row r="14" spans="1:15" ht="26.25" thickBot="1">
      <c r="A14" s="37" t="s">
        <v>517</v>
      </c>
      <c r="B14" s="4" t="s">
        <v>518</v>
      </c>
      <c r="C14" s="3" t="s">
        <v>498</v>
      </c>
      <c r="D14" s="11" t="str">
        <f>IF(ISBLANK(PSEXlab),"",PSEXlab)</f>
        <v>1 male
2 female</v>
      </c>
      <c r="E14" s="11" t="s">
        <v>647</v>
      </c>
      <c r="F14" s="11" t="s">
        <v>385</v>
      </c>
      <c r="G14" s="11" t="s">
        <v>264</v>
      </c>
      <c r="H14" s="17"/>
      <c r="I14" s="11"/>
      <c r="J14" s="28">
        <v>2670</v>
      </c>
      <c r="K14" s="28">
        <v>1</v>
      </c>
      <c r="L14" s="28">
        <v>2</v>
      </c>
      <c r="M14" s="28">
        <v>1.2357967062837059</v>
      </c>
      <c r="N14" s="28">
        <v>0.4244959163618471</v>
      </c>
      <c r="O14" s="11"/>
    </row>
    <row r="15" spans="1:15" ht="26.25" thickBot="1">
      <c r="A15" s="37" t="s">
        <v>519</v>
      </c>
      <c r="B15" s="4" t="s">
        <v>520</v>
      </c>
      <c r="C15" s="3" t="s">
        <v>498</v>
      </c>
      <c r="D15" s="11"/>
      <c r="E15" s="11" t="s">
        <v>647</v>
      </c>
      <c r="F15" s="11" t="s">
        <v>349</v>
      </c>
      <c r="G15" s="11" t="s">
        <v>264</v>
      </c>
      <c r="H15" s="17"/>
      <c r="I15" s="11"/>
      <c r="J15" s="28">
        <v>2670</v>
      </c>
      <c r="K15" s="28">
        <v>1</v>
      </c>
      <c r="L15" s="28">
        <v>14</v>
      </c>
      <c r="M15" s="28">
        <v>2.966929587902439</v>
      </c>
      <c r="N15" s="28">
        <v>1.760030028273569</v>
      </c>
      <c r="O15" s="11"/>
    </row>
    <row r="16" spans="1:15" ht="13.5" thickBot="1">
      <c r="A16" s="37" t="s">
        <v>521</v>
      </c>
      <c r="B16" s="4" t="s">
        <v>522</v>
      </c>
      <c r="C16" s="3" t="s">
        <v>498</v>
      </c>
      <c r="D16" s="11" t="s">
        <v>616</v>
      </c>
      <c r="E16" s="11" t="s">
        <v>499</v>
      </c>
      <c r="F16" s="11" t="s">
        <v>627</v>
      </c>
      <c r="G16" s="11" t="s">
        <v>264</v>
      </c>
      <c r="H16" s="17"/>
      <c r="I16" s="11"/>
      <c r="J16" s="28">
        <v>2670</v>
      </c>
      <c r="K16" s="28">
        <v>5</v>
      </c>
      <c r="L16" s="28">
        <v>5</v>
      </c>
      <c r="M16" s="28">
        <v>5</v>
      </c>
      <c r="N16" s="28">
        <v>0</v>
      </c>
      <c r="O16" s="11"/>
    </row>
    <row r="17" spans="1:15" ht="102.75" thickBot="1">
      <c r="A17" s="37" t="s">
        <v>523</v>
      </c>
      <c r="B17" s="4" t="s">
        <v>524</v>
      </c>
      <c r="C17" s="3" t="s">
        <v>498</v>
      </c>
      <c r="D17" s="11"/>
      <c r="E17" s="11" t="s">
        <v>674</v>
      </c>
      <c r="F17" s="11" t="s">
        <v>673</v>
      </c>
      <c r="G17" s="11" t="s">
        <v>264</v>
      </c>
      <c r="H17" s="17"/>
      <c r="I17" s="11" t="s">
        <v>736</v>
      </c>
      <c r="J17" s="28">
        <v>2670</v>
      </c>
      <c r="K17" s="28">
        <v>0</v>
      </c>
      <c r="L17" s="28">
        <v>7</v>
      </c>
      <c r="M17" s="28">
        <v>1.1956957122584444</v>
      </c>
      <c r="N17" s="28">
        <v>1.0068332277229308</v>
      </c>
      <c r="O17" s="11"/>
    </row>
    <row r="18" spans="1:15" ht="115.5" thickBot="1">
      <c r="A18" s="37" t="s">
        <v>525</v>
      </c>
      <c r="B18" s="4" t="s">
        <v>526</v>
      </c>
      <c r="C18" s="3" t="s">
        <v>498</v>
      </c>
      <c r="D18" s="11" t="s">
        <v>715</v>
      </c>
      <c r="E18" s="11" t="s">
        <v>675</v>
      </c>
      <c r="F18" s="11" t="s">
        <v>676</v>
      </c>
      <c r="G18" s="11" t="s">
        <v>714</v>
      </c>
      <c r="H18" s="17"/>
      <c r="I18" s="11"/>
      <c r="J18" s="28">
        <v>2669</v>
      </c>
      <c r="K18" s="28">
        <v>1</v>
      </c>
      <c r="L18" s="28">
        <v>8</v>
      </c>
      <c r="M18" s="28">
        <v>4.027907322542952</v>
      </c>
      <c r="N18" s="28">
        <v>8.531377051414841</v>
      </c>
      <c r="O18" s="11"/>
    </row>
    <row r="19" spans="1:15" ht="26.25" thickBot="1">
      <c r="A19" s="37" t="s">
        <v>527</v>
      </c>
      <c r="B19" s="4" t="s">
        <v>528</v>
      </c>
      <c r="C19" s="3" t="s">
        <v>498</v>
      </c>
      <c r="D19" s="11" t="str">
        <f>IF(ISBLANK(PETHNATlab),"",PETHNATlab)</f>
        <v>ECHP country classification (see descriptives)</v>
      </c>
      <c r="E19" s="11" t="s">
        <v>647</v>
      </c>
      <c r="F19" s="11" t="s">
        <v>379</v>
      </c>
      <c r="G19" s="11" t="s">
        <v>407</v>
      </c>
      <c r="H19" s="17"/>
      <c r="I19" s="11"/>
      <c r="J19" s="28">
        <v>2668</v>
      </c>
      <c r="K19" s="28">
        <v>1</v>
      </c>
      <c r="L19" s="28">
        <v>4000</v>
      </c>
      <c r="M19" s="28">
        <v>6.7663261822643745</v>
      </c>
      <c r="N19" s="28">
        <v>142.3657863738268</v>
      </c>
      <c r="O19" s="11"/>
    </row>
    <row r="20" spans="1:15" ht="51.75" thickBot="1">
      <c r="A20" s="37" t="s">
        <v>529</v>
      </c>
      <c r="B20" s="4" t="s">
        <v>530</v>
      </c>
      <c r="C20" s="3" t="s">
        <v>498</v>
      </c>
      <c r="D20" s="11" t="str">
        <f>IF(ISBLANK(PETHNATlab),"",PETHNATlab)</f>
        <v>ECHP country classification (see descriptives)</v>
      </c>
      <c r="E20" s="11" t="s">
        <v>647</v>
      </c>
      <c r="F20" s="11" t="s">
        <v>384</v>
      </c>
      <c r="G20" s="11" t="s">
        <v>311</v>
      </c>
      <c r="H20" s="17"/>
      <c r="I20" s="11"/>
      <c r="J20" s="28">
        <v>1846</v>
      </c>
      <c r="K20" s="28">
        <v>1</v>
      </c>
      <c r="L20" s="28">
        <v>4040</v>
      </c>
      <c r="M20" s="28">
        <v>4.998352776565697</v>
      </c>
      <c r="N20" s="28">
        <v>110.48039685270597</v>
      </c>
      <c r="O20" s="11"/>
    </row>
    <row r="21" spans="1:15" ht="90" thickBot="1">
      <c r="A21" s="37" t="s">
        <v>531</v>
      </c>
      <c r="B21" s="4" t="s">
        <v>532</v>
      </c>
      <c r="C21" s="3" t="s">
        <v>498</v>
      </c>
      <c r="D21"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unknown/still at school</v>
      </c>
      <c r="E21" s="11" t="s">
        <v>647</v>
      </c>
      <c r="F21" s="11" t="s">
        <v>380</v>
      </c>
      <c r="G21" s="11" t="s">
        <v>302</v>
      </c>
      <c r="H21" s="17"/>
      <c r="I21" s="11"/>
      <c r="J21" s="28">
        <v>2607</v>
      </c>
      <c r="K21" s="28">
        <v>1</v>
      </c>
      <c r="L21" s="28">
        <v>6</v>
      </c>
      <c r="M21" s="28">
        <v>2.2286377643124076</v>
      </c>
      <c r="N21" s="28">
        <v>1.4315797148900231</v>
      </c>
      <c r="O21" s="11"/>
    </row>
    <row r="22" spans="1:15" ht="90" thickBot="1">
      <c r="A22" s="37" t="s">
        <v>533</v>
      </c>
      <c r="B22" s="4" t="s">
        <v>534</v>
      </c>
      <c r="C22" s="3" t="s">
        <v>498</v>
      </c>
      <c r="D22"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unknown/still at school</v>
      </c>
      <c r="E22" s="11" t="s">
        <v>647</v>
      </c>
      <c r="F22" s="11" t="s">
        <v>383</v>
      </c>
      <c r="G22" s="11" t="s">
        <v>312</v>
      </c>
      <c r="H22" s="17"/>
      <c r="I22" s="11"/>
      <c r="J22" s="28">
        <v>1818</v>
      </c>
      <c r="K22" s="28">
        <v>1</v>
      </c>
      <c r="L22" s="28">
        <v>6</v>
      </c>
      <c r="M22" s="28">
        <v>2.442977741177929</v>
      </c>
      <c r="N22" s="28">
        <v>1.2724762039573438</v>
      </c>
      <c r="O22" s="11"/>
    </row>
    <row r="23" spans="1:15" ht="102.75" thickBot="1">
      <c r="A23" s="37" t="s">
        <v>535</v>
      </c>
      <c r="B23" s="4" t="s">
        <v>536</v>
      </c>
      <c r="C23" s="3" t="s">
        <v>498</v>
      </c>
      <c r="D23"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v>
      </c>
      <c r="E23" s="11" t="s">
        <v>647</v>
      </c>
      <c r="F23" s="11" t="s">
        <v>297</v>
      </c>
      <c r="G23" s="11" t="s">
        <v>403</v>
      </c>
      <c r="H23" s="17"/>
      <c r="I23" s="11"/>
      <c r="J23" s="28">
        <v>2527</v>
      </c>
      <c r="K23" s="28">
        <v>1</v>
      </c>
      <c r="L23" s="28">
        <v>5</v>
      </c>
      <c r="M23" s="28">
        <v>1.6575264123572446</v>
      </c>
      <c r="N23" s="28">
        <v>1.2751038382652864</v>
      </c>
      <c r="O23" s="11"/>
    </row>
    <row r="24" spans="1:15" ht="102.75" thickBot="1">
      <c r="A24" s="37" t="s">
        <v>537</v>
      </c>
      <c r="B24" s="4" t="s">
        <v>538</v>
      </c>
      <c r="C24" s="3" t="s">
        <v>498</v>
      </c>
      <c r="D24"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v>
      </c>
      <c r="E24" s="11" t="s">
        <v>647</v>
      </c>
      <c r="F24" s="11" t="s">
        <v>298</v>
      </c>
      <c r="G24" s="11" t="s">
        <v>313</v>
      </c>
      <c r="H24" s="17"/>
      <c r="I24" s="11"/>
      <c r="J24" s="28">
        <v>1768</v>
      </c>
      <c r="K24" s="28">
        <v>1</v>
      </c>
      <c r="L24" s="28">
        <v>5</v>
      </c>
      <c r="M24" s="28">
        <v>1.9471829948769845</v>
      </c>
      <c r="N24" s="28">
        <v>1.5791813171688378</v>
      </c>
      <c r="O24" s="11"/>
    </row>
    <row r="25" spans="1:15" ht="51.75" thickBot="1">
      <c r="A25" s="37" t="s">
        <v>539</v>
      </c>
      <c r="B25" s="4" t="s">
        <v>540</v>
      </c>
      <c r="C25" s="3" t="s">
        <v>498</v>
      </c>
      <c r="D25" s="11" t="str">
        <f>IF(ISBLANK(POCClab),"",POCClab)</f>
        <v>4-digit ISCO-88 classsification (see variable descriptives for deatailed list of labels).</v>
      </c>
      <c r="E25" s="11" t="s">
        <v>647</v>
      </c>
      <c r="F25" s="11" t="s">
        <v>381</v>
      </c>
      <c r="G25" s="11" t="s">
        <v>716</v>
      </c>
      <c r="H25" s="17"/>
      <c r="I25" s="11"/>
      <c r="J25" s="28">
        <v>1655</v>
      </c>
      <c r="K25" s="28">
        <v>100</v>
      </c>
      <c r="L25" s="28">
        <v>9300</v>
      </c>
      <c r="M25" s="28">
        <v>4875.530714576388</v>
      </c>
      <c r="N25" s="28">
        <v>2650.060392091096</v>
      </c>
      <c r="O25" s="11"/>
    </row>
    <row r="26" spans="1:15" ht="51.75" thickBot="1">
      <c r="A26" s="37" t="s">
        <v>541</v>
      </c>
      <c r="B26" s="4" t="s">
        <v>139</v>
      </c>
      <c r="C26" s="3" t="s">
        <v>498</v>
      </c>
      <c r="D26" s="11" t="str">
        <f>IF(ISBLANK(POCClab),"",POCClab)</f>
        <v>4-digit ISCO-88 classsification (see variable descriptives for deatailed list of labels).</v>
      </c>
      <c r="E26" s="11" t="s">
        <v>647</v>
      </c>
      <c r="F26" s="11" t="s">
        <v>382</v>
      </c>
      <c r="G26" s="11" t="s">
        <v>314</v>
      </c>
      <c r="H26" s="17"/>
      <c r="I26" s="11"/>
      <c r="J26" s="28">
        <v>763</v>
      </c>
      <c r="K26" s="28">
        <v>1200</v>
      </c>
      <c r="L26" s="28">
        <v>9300</v>
      </c>
      <c r="M26" s="28">
        <v>4519.35982694811</v>
      </c>
      <c r="N26" s="28">
        <v>2177.0172100498858</v>
      </c>
      <c r="O26" s="11"/>
    </row>
    <row r="27" spans="1:15" ht="51.75" thickBot="1">
      <c r="A27" s="37" t="s">
        <v>140</v>
      </c>
      <c r="B27" s="4" t="s">
        <v>141</v>
      </c>
      <c r="C27" s="3" t="s">
        <v>498</v>
      </c>
      <c r="D27" s="11" t="str">
        <f>IF(ISBLANK(PINDlab),"",PINDlab)</f>
        <v>3-digit NACE/ISIC classsification (see variable descriptives for deatailed list of labels).</v>
      </c>
      <c r="E27" s="11" t="s">
        <v>647</v>
      </c>
      <c r="F27" s="11" t="s">
        <v>388</v>
      </c>
      <c r="G27" s="11" t="s">
        <v>315</v>
      </c>
      <c r="H27" s="17"/>
      <c r="I27" s="11"/>
      <c r="J27" s="28">
        <v>1655</v>
      </c>
      <c r="K27" s="28">
        <v>10</v>
      </c>
      <c r="L27" s="28">
        <v>950</v>
      </c>
      <c r="M27" s="28">
        <v>505.60365172109636</v>
      </c>
      <c r="N27" s="28">
        <v>286.65009969251764</v>
      </c>
      <c r="O27" s="11"/>
    </row>
    <row r="28" spans="1:15" ht="51.75" thickBot="1">
      <c r="A28" s="37" t="s">
        <v>142</v>
      </c>
      <c r="B28" s="4" t="s">
        <v>143</v>
      </c>
      <c r="C28" s="3" t="s">
        <v>498</v>
      </c>
      <c r="D28" s="11" t="str">
        <f>IF(ISBLANK(PINDlab),"",PINDlab)</f>
        <v>3-digit NACE/ISIC classsification (see variable descriptives for deatailed list of labels).</v>
      </c>
      <c r="E28" s="11" t="s">
        <v>647</v>
      </c>
      <c r="F28" s="11" t="s">
        <v>389</v>
      </c>
      <c r="G28" s="11" t="s">
        <v>314</v>
      </c>
      <c r="H28" s="17"/>
      <c r="I28" s="11"/>
      <c r="J28" s="28">
        <v>763</v>
      </c>
      <c r="K28" s="28">
        <v>10</v>
      </c>
      <c r="L28" s="28">
        <v>950</v>
      </c>
      <c r="M28" s="28">
        <v>632.3137262074067</v>
      </c>
      <c r="N28" s="28">
        <v>249.9998924203865</v>
      </c>
      <c r="O28" s="11"/>
    </row>
    <row r="29" spans="1:15" ht="64.5" thickBot="1">
      <c r="A29" s="37" t="s">
        <v>144</v>
      </c>
      <c r="B29" s="4" t="s">
        <v>145</v>
      </c>
      <c r="C29" s="3" t="s">
        <v>498</v>
      </c>
      <c r="D29" s="11" t="str">
        <f>IF(ISBLANK(PTYPEWKlab),"",PTYPEWKlab)</f>
        <v>1 private (incl. non-profit private org.)
2 public (incl. semi-public)
9 unknown</v>
      </c>
      <c r="E29" s="11" t="s">
        <v>647</v>
      </c>
      <c r="F29" s="11" t="s">
        <v>390</v>
      </c>
      <c r="G29" s="11" t="s">
        <v>318</v>
      </c>
      <c r="H29" s="17"/>
      <c r="I29" s="11"/>
      <c r="J29" s="28">
        <v>1604</v>
      </c>
      <c r="K29" s="28">
        <v>1</v>
      </c>
      <c r="L29" s="28">
        <v>2</v>
      </c>
      <c r="M29" s="28">
        <v>1.269587664832626</v>
      </c>
      <c r="N29" s="28">
        <v>0.44374593876245416</v>
      </c>
      <c r="O29" s="11"/>
    </row>
    <row r="30" spans="1:15" ht="64.5" thickBot="1">
      <c r="A30" s="37" t="s">
        <v>146</v>
      </c>
      <c r="B30" s="4" t="s">
        <v>147</v>
      </c>
      <c r="C30" s="3" t="s">
        <v>498</v>
      </c>
      <c r="D30" s="11" t="str">
        <f>IF(ISBLANK(PTYPEWKlab),"",PTYPEWKlab)</f>
        <v>1 private (incl. non-profit private org.)
2 public (incl. semi-public)
9 unknown</v>
      </c>
      <c r="E30" s="11" t="s">
        <v>647</v>
      </c>
      <c r="F30" s="11" t="s">
        <v>391</v>
      </c>
      <c r="G30" s="11" t="s">
        <v>316</v>
      </c>
      <c r="H30" s="17"/>
      <c r="I30" s="11"/>
      <c r="J30" s="28">
        <v>670</v>
      </c>
      <c r="K30" s="28">
        <v>1</v>
      </c>
      <c r="L30" s="28">
        <v>2</v>
      </c>
      <c r="M30" s="28">
        <v>1.3115011612022711</v>
      </c>
      <c r="N30" s="28">
        <v>0.46310798389218233</v>
      </c>
      <c r="O30" s="11"/>
    </row>
    <row r="31" spans="1:15" ht="26.25" thickBot="1">
      <c r="A31" s="37" t="s">
        <v>148</v>
      </c>
      <c r="B31" s="4" t="s">
        <v>149</v>
      </c>
      <c r="C31" s="3" t="s">
        <v>508</v>
      </c>
      <c r="D31" s="11"/>
      <c r="E31" s="11"/>
      <c r="F31" s="11"/>
      <c r="G31" s="11"/>
      <c r="H31" s="17"/>
      <c r="I31" s="11" t="s">
        <v>643</v>
      </c>
      <c r="J31" s="28">
        <v>0</v>
      </c>
      <c r="K31" s="28"/>
      <c r="L31" s="28"/>
      <c r="M31" s="28"/>
      <c r="N31" s="28"/>
      <c r="O31" s="11"/>
    </row>
    <row r="32" spans="1:15" ht="26.25" thickBot="1">
      <c r="A32" s="37" t="s">
        <v>150</v>
      </c>
      <c r="B32" s="4" t="s">
        <v>151</v>
      </c>
      <c r="C32" s="3" t="s">
        <v>498</v>
      </c>
      <c r="D32" s="11"/>
      <c r="E32" s="11" t="s">
        <v>647</v>
      </c>
      <c r="F32" s="11" t="s">
        <v>392</v>
      </c>
      <c r="G32" s="11" t="s">
        <v>264</v>
      </c>
      <c r="H32" s="17"/>
      <c r="I32" s="11"/>
      <c r="J32" s="28">
        <v>2670</v>
      </c>
      <c r="K32" s="28">
        <v>1</v>
      </c>
      <c r="L32" s="28">
        <v>6</v>
      </c>
      <c r="M32" s="28">
        <v>2.5183291316122838</v>
      </c>
      <c r="N32" s="28">
        <v>1.5670923383269808</v>
      </c>
      <c r="O32" s="11"/>
    </row>
    <row r="33" spans="1:15" ht="39" thickBot="1">
      <c r="A33" s="37" t="s">
        <v>152</v>
      </c>
      <c r="B33" s="4" t="s">
        <v>153</v>
      </c>
      <c r="C33" s="3" t="s">
        <v>498</v>
      </c>
      <c r="D33" s="11"/>
      <c r="E33" s="11" t="s">
        <v>647</v>
      </c>
      <c r="F33" s="11" t="s">
        <v>393</v>
      </c>
      <c r="G33" s="11" t="s">
        <v>657</v>
      </c>
      <c r="H33" s="17"/>
      <c r="I33" s="11"/>
      <c r="J33" s="28">
        <v>1848</v>
      </c>
      <c r="K33" s="28">
        <v>1</v>
      </c>
      <c r="L33" s="28">
        <v>4</v>
      </c>
      <c r="M33" s="28">
        <v>2.166338408466534</v>
      </c>
      <c r="N33" s="28">
        <v>0.5524643884375394</v>
      </c>
      <c r="O33" s="11"/>
    </row>
    <row r="34" spans="1:15" ht="102.75" thickBot="1">
      <c r="A34" s="37" t="s">
        <v>154</v>
      </c>
      <c r="B34" s="4" t="s">
        <v>155</v>
      </c>
      <c r="C34" s="3" t="s">
        <v>498</v>
      </c>
      <c r="D34" s="11" t="s">
        <v>431</v>
      </c>
      <c r="E34" s="11" t="s">
        <v>677</v>
      </c>
      <c r="F34" s="11" t="s">
        <v>678</v>
      </c>
      <c r="G34" s="11" t="s">
        <v>264</v>
      </c>
      <c r="H34" s="17"/>
      <c r="I34" s="11"/>
      <c r="J34" s="28">
        <v>2670</v>
      </c>
      <c r="K34" s="28">
        <v>1</v>
      </c>
      <c r="L34" s="28">
        <v>5</v>
      </c>
      <c r="M34" s="28">
        <v>2.2702787722290743</v>
      </c>
      <c r="N34" s="28">
        <v>0.8455043993436416</v>
      </c>
      <c r="O34" s="11"/>
    </row>
    <row r="35" spans="1:15" ht="39" thickBot="1">
      <c r="A35" s="37" t="s">
        <v>156</v>
      </c>
      <c r="B35" s="4" t="s">
        <v>157</v>
      </c>
      <c r="C35" s="3" t="s">
        <v>498</v>
      </c>
      <c r="D35" s="11" t="str">
        <f>IF(ISBLANK(PDISABLlab),"",PDISABLlab)</f>
        <v>0 no
1 yes
9 unknown</v>
      </c>
      <c r="E35" s="11" t="s">
        <v>647</v>
      </c>
      <c r="F35" s="11" t="s">
        <v>394</v>
      </c>
      <c r="G35" s="11" t="s">
        <v>403</v>
      </c>
      <c r="H35" s="17"/>
      <c r="I35" s="11"/>
      <c r="J35" s="28">
        <v>2651</v>
      </c>
      <c r="K35" s="28">
        <v>0</v>
      </c>
      <c r="L35" s="28">
        <v>1</v>
      </c>
      <c r="M35" s="28">
        <v>0.24317435324993175</v>
      </c>
      <c r="N35" s="28">
        <v>0.4289997145182851</v>
      </c>
      <c r="O35" s="11"/>
    </row>
    <row r="36" spans="1:15" ht="51.75" thickBot="1">
      <c r="A36" s="37" t="s">
        <v>158</v>
      </c>
      <c r="B36" s="4" t="s">
        <v>159</v>
      </c>
      <c r="C36" s="3" t="s">
        <v>498</v>
      </c>
      <c r="D36" s="11" t="str">
        <f>IF(ISBLANK(PDISABLlab),"",PDISABLlab)</f>
        <v>0 no
1 yes
9 unknown</v>
      </c>
      <c r="E36" s="11" t="s">
        <v>647</v>
      </c>
      <c r="F36" s="11" t="s">
        <v>395</v>
      </c>
      <c r="G36" s="11" t="s">
        <v>317</v>
      </c>
      <c r="H36" s="17"/>
      <c r="I36" s="11"/>
      <c r="J36" s="28">
        <v>1830</v>
      </c>
      <c r="K36" s="28">
        <v>0</v>
      </c>
      <c r="L36" s="28">
        <v>1</v>
      </c>
      <c r="M36" s="28">
        <v>0.1920760903445515</v>
      </c>
      <c r="N36" s="28">
        <v>0.3939328563921493</v>
      </c>
      <c r="O36" s="11"/>
    </row>
    <row r="37" spans="1:15" ht="39" thickBot="1">
      <c r="A37" s="37" t="s">
        <v>160</v>
      </c>
      <c r="B37" s="4" t="s">
        <v>255</v>
      </c>
      <c r="C37" s="3" t="s">
        <v>498</v>
      </c>
      <c r="D37" s="11"/>
      <c r="E37" s="11" t="s">
        <v>647</v>
      </c>
      <c r="F37" s="11" t="s">
        <v>373</v>
      </c>
      <c r="G37" s="11" t="s">
        <v>264</v>
      </c>
      <c r="H37" s="17"/>
      <c r="I37" s="11" t="s">
        <v>418</v>
      </c>
      <c r="J37" s="28">
        <v>2670</v>
      </c>
      <c r="K37" s="28">
        <v>0</v>
      </c>
      <c r="L37" s="28">
        <v>9</v>
      </c>
      <c r="M37" s="28">
        <v>0.8879951853642821</v>
      </c>
      <c r="N37" s="28">
        <v>1.25270747143573</v>
      </c>
      <c r="O37" s="11"/>
    </row>
    <row r="38" spans="1:15" ht="39" thickBot="1">
      <c r="A38" s="37" t="s">
        <v>256</v>
      </c>
      <c r="B38" s="4" t="s">
        <v>257</v>
      </c>
      <c r="C38" s="3" t="s">
        <v>498</v>
      </c>
      <c r="D38" s="11"/>
      <c r="E38" s="11" t="s">
        <v>647</v>
      </c>
      <c r="F38" s="11" t="s">
        <v>658</v>
      </c>
      <c r="G38" s="11" t="s">
        <v>299</v>
      </c>
      <c r="H38" s="17"/>
      <c r="I38" s="11"/>
      <c r="J38" s="28">
        <v>1210</v>
      </c>
      <c r="K38" s="28">
        <v>0</v>
      </c>
      <c r="L38" s="28">
        <v>17</v>
      </c>
      <c r="M38" s="28">
        <v>7.121908317331635</v>
      </c>
      <c r="N38" s="28">
        <v>5.373572818193147</v>
      </c>
      <c r="O38" s="11"/>
    </row>
    <row r="39" spans="1:15" ht="26.25" thickBot="1">
      <c r="A39" s="37" t="s">
        <v>258</v>
      </c>
      <c r="B39" s="4" t="s">
        <v>259</v>
      </c>
      <c r="C39" s="3" t="s">
        <v>498</v>
      </c>
      <c r="D39" s="11"/>
      <c r="E39" s="11" t="s">
        <v>647</v>
      </c>
      <c r="F39" s="11" t="s">
        <v>350</v>
      </c>
      <c r="G39" s="11" t="s">
        <v>264</v>
      </c>
      <c r="H39" s="17"/>
      <c r="I39" s="11"/>
      <c r="J39" s="28">
        <v>2670</v>
      </c>
      <c r="K39" s="28">
        <v>0</v>
      </c>
      <c r="L39" s="28">
        <v>3</v>
      </c>
      <c r="M39" s="28">
        <v>0.1858431920370237</v>
      </c>
      <c r="N39" s="28">
        <v>0.46719415247144935</v>
      </c>
      <c r="O39" s="11"/>
    </row>
    <row r="40" spans="1:15" ht="39" thickBot="1">
      <c r="A40" s="37" t="s">
        <v>260</v>
      </c>
      <c r="B40" s="4" t="s">
        <v>261</v>
      </c>
      <c r="C40" s="3" t="s">
        <v>498</v>
      </c>
      <c r="D40" s="11"/>
      <c r="E40" s="11" t="s">
        <v>647</v>
      </c>
      <c r="F40" s="11" t="s">
        <v>482</v>
      </c>
      <c r="G40" s="11" t="s">
        <v>264</v>
      </c>
      <c r="H40" s="17"/>
      <c r="I40" s="11"/>
      <c r="J40" s="28">
        <v>2670</v>
      </c>
      <c r="K40" s="28">
        <v>0</v>
      </c>
      <c r="L40" s="28">
        <v>2</v>
      </c>
      <c r="M40" s="28">
        <v>0.13611417808266427</v>
      </c>
      <c r="N40" s="28">
        <v>0.3968733028554358</v>
      </c>
      <c r="O40" s="11"/>
    </row>
    <row r="41" spans="1:15" ht="64.5" thickBot="1">
      <c r="A41" s="37" t="s">
        <v>262</v>
      </c>
      <c r="B41" s="4" t="s">
        <v>263</v>
      </c>
      <c r="C41" s="3" t="s">
        <v>498</v>
      </c>
      <c r="D41" s="11" t="str">
        <f>IF(ISBLANK(PACTIVlab),"",PACTIVlab)</f>
        <v>1 supervising, and determining pay/promotion
2 supervising, without determining pay/promotion
3 non supervising
9 unknown</v>
      </c>
      <c r="E41" s="11" t="s">
        <v>647</v>
      </c>
      <c r="F41" s="11" t="s">
        <v>300</v>
      </c>
      <c r="G41" s="11" t="s">
        <v>318</v>
      </c>
      <c r="H41" s="17"/>
      <c r="I41" s="11"/>
      <c r="J41" s="28">
        <v>1000</v>
      </c>
      <c r="K41" s="28">
        <v>1</v>
      </c>
      <c r="L41" s="28">
        <v>3</v>
      </c>
      <c r="M41" s="28">
        <v>2.402101214074451</v>
      </c>
      <c r="N41" s="28">
        <v>0.7978281762031445</v>
      </c>
      <c r="O41" s="11"/>
    </row>
    <row r="42" spans="1:15" ht="64.5" thickBot="1">
      <c r="A42" s="37" t="s">
        <v>265</v>
      </c>
      <c r="B42" s="4" t="s">
        <v>266</v>
      </c>
      <c r="C42" s="3" t="s">
        <v>498</v>
      </c>
      <c r="D42" s="11" t="str">
        <f>IF(ISBLANK(PACTIVlab),"",PACTIVlab)</f>
        <v>1 supervising, and determining pay/promotion
2 supervising, without determining pay/promotion
3 non supervising
9 unknown</v>
      </c>
      <c r="E42" s="11" t="s">
        <v>647</v>
      </c>
      <c r="F42" s="11" t="s">
        <v>301</v>
      </c>
      <c r="G42" s="11" t="s">
        <v>319</v>
      </c>
      <c r="H42" s="17"/>
      <c r="I42" s="11"/>
      <c r="J42" s="28">
        <v>570</v>
      </c>
      <c r="K42" s="28">
        <v>1</v>
      </c>
      <c r="L42" s="28">
        <v>3</v>
      </c>
      <c r="M42" s="28">
        <v>2.5931858954107216</v>
      </c>
      <c r="N42" s="28">
        <v>0.6603435096483986</v>
      </c>
      <c r="O42" s="11"/>
    </row>
    <row r="43" spans="1:15" ht="26.25" thickBot="1">
      <c r="A43" s="37" t="s">
        <v>267</v>
      </c>
      <c r="B43" s="4" t="s">
        <v>268</v>
      </c>
      <c r="C43" s="3" t="s">
        <v>498</v>
      </c>
      <c r="D43" s="11" t="str">
        <f>IF(ISBLANK(PIMMIGRlab),"",PIMMIGRlab)</f>
        <v>ECHP country classification (see descriptives)</v>
      </c>
      <c r="E43" s="11" t="s">
        <v>647</v>
      </c>
      <c r="F43" s="11" t="s">
        <v>396</v>
      </c>
      <c r="G43" s="11" t="s">
        <v>407</v>
      </c>
      <c r="H43" s="17"/>
      <c r="I43" s="11"/>
      <c r="J43" s="28">
        <v>2650</v>
      </c>
      <c r="K43" s="28">
        <v>1</v>
      </c>
      <c r="L43" s="28">
        <v>7200</v>
      </c>
      <c r="M43" s="28">
        <v>30.15905969635607</v>
      </c>
      <c r="N43" s="28">
        <v>360.01509786724273</v>
      </c>
      <c r="O43" s="11"/>
    </row>
    <row r="44" spans="1:15" ht="51.75" thickBot="1">
      <c r="A44" s="37" t="s">
        <v>269</v>
      </c>
      <c r="B44" s="4" t="s">
        <v>270</v>
      </c>
      <c r="C44" s="3" t="s">
        <v>498</v>
      </c>
      <c r="D44" s="11" t="str">
        <f>IF(ISBLANK(PIMMIGRlab),"",PIMMIGRlab)</f>
        <v>ECHP country classification (see descriptives)</v>
      </c>
      <c r="E44" s="11" t="s">
        <v>647</v>
      </c>
      <c r="F44" s="11" t="s">
        <v>397</v>
      </c>
      <c r="G44" s="11" t="s">
        <v>320</v>
      </c>
      <c r="H44" s="17"/>
      <c r="I44" s="11"/>
      <c r="J44" s="28">
        <v>1838</v>
      </c>
      <c r="K44" s="28">
        <v>1</v>
      </c>
      <c r="L44" s="28">
        <v>7010</v>
      </c>
      <c r="M44" s="28">
        <v>21.88881651832023</v>
      </c>
      <c r="N44" s="28">
        <v>258.57446502556405</v>
      </c>
      <c r="O44" s="11"/>
    </row>
    <row r="45" spans="1:15" ht="141" thickBot="1">
      <c r="A45" s="37" t="s">
        <v>271</v>
      </c>
      <c r="B45" s="4" t="s">
        <v>272</v>
      </c>
      <c r="C45" s="3" t="s">
        <v>498</v>
      </c>
      <c r="D45"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E45" s="11" t="s">
        <v>647</v>
      </c>
      <c r="F45" s="11" t="s">
        <v>398</v>
      </c>
      <c r="G45" s="11" t="s">
        <v>264</v>
      </c>
      <c r="H45" s="17"/>
      <c r="I45" s="11"/>
      <c r="J45" s="28">
        <v>2670</v>
      </c>
      <c r="K45" s="28">
        <v>1</v>
      </c>
      <c r="L45" s="28">
        <v>11</v>
      </c>
      <c r="M45" s="28">
        <v>4.453830982086881</v>
      </c>
      <c r="N45" s="28">
        <v>3.401585587631508</v>
      </c>
      <c r="O45" s="11"/>
    </row>
    <row r="46" spans="1:15" ht="141" thickBot="1">
      <c r="A46" s="37" t="s">
        <v>273</v>
      </c>
      <c r="B46" s="4" t="s">
        <v>274</v>
      </c>
      <c r="C46" s="3" t="s">
        <v>498</v>
      </c>
      <c r="D46"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E46" s="11" t="s">
        <v>647</v>
      </c>
      <c r="F46" s="11" t="s">
        <v>399</v>
      </c>
      <c r="G46" s="11" t="s">
        <v>657</v>
      </c>
      <c r="H46" s="17"/>
      <c r="I46" s="11"/>
      <c r="J46" s="28">
        <v>1848</v>
      </c>
      <c r="K46" s="28">
        <v>1</v>
      </c>
      <c r="L46" s="28">
        <v>11</v>
      </c>
      <c r="M46" s="28">
        <v>5.807683782972463</v>
      </c>
      <c r="N46" s="28">
        <v>3.773464036569014</v>
      </c>
      <c r="O46" s="11"/>
    </row>
    <row r="47" spans="1:15" ht="39" thickBot="1">
      <c r="A47" s="37" t="s">
        <v>275</v>
      </c>
      <c r="B47" s="4" t="s">
        <v>276</v>
      </c>
      <c r="C47" s="3" t="s">
        <v>498</v>
      </c>
      <c r="D47" s="11"/>
      <c r="E47" s="11" t="s">
        <v>647</v>
      </c>
      <c r="F47" s="11" t="s">
        <v>400</v>
      </c>
      <c r="G47" s="11" t="s">
        <v>339</v>
      </c>
      <c r="H47" s="17"/>
      <c r="I47" s="11"/>
      <c r="J47" s="28">
        <v>1398</v>
      </c>
      <c r="K47" s="28">
        <v>9</v>
      </c>
      <c r="L47" s="28">
        <v>52</v>
      </c>
      <c r="M47" s="28">
        <v>51.19368718335959</v>
      </c>
      <c r="N47" s="28">
        <v>4.777282026408414</v>
      </c>
      <c r="O47" s="11"/>
    </row>
    <row r="48" spans="1:15" ht="51.75" thickBot="1">
      <c r="A48" s="37" t="s">
        <v>277</v>
      </c>
      <c r="B48" s="4" t="s">
        <v>278</v>
      </c>
      <c r="C48" s="3" t="s">
        <v>498</v>
      </c>
      <c r="D48" s="11"/>
      <c r="E48" s="11" t="s">
        <v>647</v>
      </c>
      <c r="F48" s="11" t="s">
        <v>401</v>
      </c>
      <c r="G48" s="11" t="s">
        <v>342</v>
      </c>
      <c r="H48" s="17"/>
      <c r="I48" s="11"/>
      <c r="J48" s="28">
        <v>385</v>
      </c>
      <c r="K48" s="28">
        <v>4</v>
      </c>
      <c r="L48" s="28">
        <v>52</v>
      </c>
      <c r="M48" s="28">
        <v>49.29387733134589</v>
      </c>
      <c r="N48" s="28">
        <v>8.324490422777325</v>
      </c>
      <c r="O48" s="11"/>
    </row>
    <row r="49" spans="1:15" ht="51.75" thickBot="1">
      <c r="A49" s="37" t="s">
        <v>279</v>
      </c>
      <c r="B49" s="4" t="s">
        <v>280</v>
      </c>
      <c r="C49" s="3" t="s">
        <v>498</v>
      </c>
      <c r="D49" s="11"/>
      <c r="E49" s="11" t="s">
        <v>647</v>
      </c>
      <c r="F49" s="11" t="s">
        <v>402</v>
      </c>
      <c r="G49" s="11" t="s">
        <v>343</v>
      </c>
      <c r="H49" s="17"/>
      <c r="I49" s="11"/>
      <c r="J49" s="28">
        <v>154</v>
      </c>
      <c r="K49" s="28">
        <v>4</v>
      </c>
      <c r="L49" s="28">
        <v>52</v>
      </c>
      <c r="M49" s="28">
        <v>45.58650820920723</v>
      </c>
      <c r="N49" s="28">
        <v>12.967761538452205</v>
      </c>
      <c r="O49" s="11"/>
    </row>
    <row r="50" spans="1:15" ht="64.5" thickBot="1">
      <c r="A50" s="37" t="s">
        <v>281</v>
      </c>
      <c r="B50" s="4" t="s">
        <v>282</v>
      </c>
      <c r="C50" s="3" t="s">
        <v>498</v>
      </c>
      <c r="D50" s="11"/>
      <c r="E50" s="11" t="s">
        <v>647</v>
      </c>
      <c r="F50" s="11" t="s">
        <v>411</v>
      </c>
      <c r="G50" s="11" t="s">
        <v>344</v>
      </c>
      <c r="H50" s="17"/>
      <c r="I50" s="11"/>
      <c r="J50" s="28">
        <v>235</v>
      </c>
      <c r="K50" s="28">
        <v>4</v>
      </c>
      <c r="L50" s="28">
        <v>52</v>
      </c>
      <c r="M50" s="28">
        <v>46.56323787518152</v>
      </c>
      <c r="N50" s="28">
        <v>11.806589675636939</v>
      </c>
      <c r="O50" s="11"/>
    </row>
    <row r="51" spans="1:15" ht="39" thickBot="1">
      <c r="A51" s="37" t="s">
        <v>283</v>
      </c>
      <c r="B51" s="4" t="s">
        <v>284</v>
      </c>
      <c r="C51" s="3" t="s">
        <v>498</v>
      </c>
      <c r="D51" s="11"/>
      <c r="E51" s="11" t="s">
        <v>647</v>
      </c>
      <c r="F51" s="11" t="s">
        <v>429</v>
      </c>
      <c r="G51" s="11" t="s">
        <v>345</v>
      </c>
      <c r="H51" s="17"/>
      <c r="I51" s="11"/>
      <c r="J51" s="28">
        <v>261</v>
      </c>
      <c r="K51" s="28">
        <v>4</v>
      </c>
      <c r="L51" s="28">
        <v>52</v>
      </c>
      <c r="M51" s="28">
        <v>39.33628101474689</v>
      </c>
      <c r="N51" s="28">
        <v>15.8534570860731</v>
      </c>
      <c r="O51" s="11"/>
    </row>
    <row r="52" spans="1:15" ht="51.75" thickBot="1">
      <c r="A52" s="37" t="s">
        <v>285</v>
      </c>
      <c r="B52" s="4" t="s">
        <v>286</v>
      </c>
      <c r="C52" s="30" t="s">
        <v>498</v>
      </c>
      <c r="D52" s="11"/>
      <c r="E52" s="11" t="s">
        <v>647</v>
      </c>
      <c r="F52" s="11" t="s">
        <v>412</v>
      </c>
      <c r="G52" s="11" t="s">
        <v>346</v>
      </c>
      <c r="H52" s="17"/>
      <c r="I52" s="11"/>
      <c r="J52" s="28">
        <v>49</v>
      </c>
      <c r="K52" s="28">
        <v>4</v>
      </c>
      <c r="L52" s="28">
        <v>52</v>
      </c>
      <c r="M52" s="28">
        <v>25.460156966595292</v>
      </c>
      <c r="N52" s="28">
        <v>16.625220223001126</v>
      </c>
      <c r="O52" s="11"/>
    </row>
    <row r="53" spans="1:15" ht="51.75" thickBot="1">
      <c r="A53" s="37" t="s">
        <v>287</v>
      </c>
      <c r="B53" s="4" t="s">
        <v>288</v>
      </c>
      <c r="C53" s="30" t="s">
        <v>498</v>
      </c>
      <c r="D53" s="11"/>
      <c r="E53" s="11" t="s">
        <v>647</v>
      </c>
      <c r="F53" s="11" t="s">
        <v>413</v>
      </c>
      <c r="G53" s="11" t="s">
        <v>718</v>
      </c>
      <c r="H53" s="17"/>
      <c r="I53" s="11"/>
      <c r="J53" s="28">
        <v>1643</v>
      </c>
      <c r="K53" s="28">
        <v>1</v>
      </c>
      <c r="L53" s="28">
        <v>149</v>
      </c>
      <c r="M53" s="28">
        <v>44.830860800371084</v>
      </c>
      <c r="N53" s="28">
        <v>15.932699645014521</v>
      </c>
      <c r="O53" s="11"/>
    </row>
    <row r="54" spans="1:15" ht="51.75" thickBot="1">
      <c r="A54" s="37" t="s">
        <v>289</v>
      </c>
      <c r="B54" s="4" t="s">
        <v>290</v>
      </c>
      <c r="C54" s="30" t="s">
        <v>498</v>
      </c>
      <c r="D54" s="11"/>
      <c r="E54" s="11" t="s">
        <v>647</v>
      </c>
      <c r="F54" s="11" t="s">
        <v>414</v>
      </c>
      <c r="G54" s="11" t="s">
        <v>717</v>
      </c>
      <c r="H54" s="17"/>
      <c r="I54" s="11"/>
      <c r="J54" s="28">
        <v>757</v>
      </c>
      <c r="K54" s="28">
        <v>1</v>
      </c>
      <c r="L54" s="28">
        <v>103</v>
      </c>
      <c r="M54" s="28">
        <v>31.398986069533557</v>
      </c>
      <c r="N54" s="28">
        <v>12.215339293939136</v>
      </c>
      <c r="O54" s="11"/>
    </row>
    <row r="55" spans="1:15" ht="13.5" thickBot="1">
      <c r="A55" s="56" t="s">
        <v>291</v>
      </c>
      <c r="B55" s="57"/>
      <c r="C55" s="7"/>
      <c r="D55" s="21"/>
      <c r="E55" s="12"/>
      <c r="F55" s="12"/>
      <c r="G55" s="12"/>
      <c r="H55" s="12"/>
      <c r="I55" s="13"/>
      <c r="J55" s="28"/>
      <c r="K55" s="28"/>
      <c r="L55" s="28"/>
      <c r="M55" s="28"/>
      <c r="N55" s="28"/>
      <c r="O55" s="28"/>
    </row>
    <row r="56" spans="1:15" ht="13.5" thickBot="1">
      <c r="A56" s="37" t="s">
        <v>445</v>
      </c>
      <c r="B56" s="4" t="s">
        <v>446</v>
      </c>
      <c r="C56" s="30" t="s">
        <v>508</v>
      </c>
      <c r="D56" s="11"/>
      <c r="E56" s="31"/>
      <c r="F56" s="31"/>
      <c r="G56" s="11"/>
      <c r="H56" s="17"/>
      <c r="I56" s="11" t="s">
        <v>643</v>
      </c>
      <c r="J56" s="28">
        <v>0</v>
      </c>
      <c r="K56" s="28"/>
      <c r="L56" s="28"/>
      <c r="M56" s="28"/>
      <c r="N56" s="28"/>
      <c r="O56" s="11"/>
    </row>
    <row r="57" spans="1:15" ht="64.5" thickBot="1">
      <c r="A57" s="37" t="s">
        <v>447</v>
      </c>
      <c r="B57" s="4" t="s">
        <v>448</v>
      </c>
      <c r="C57" s="30" t="s">
        <v>498</v>
      </c>
      <c r="D57" s="11"/>
      <c r="E57" s="31" t="s">
        <v>758</v>
      </c>
      <c r="F57" s="31" t="s">
        <v>679</v>
      </c>
      <c r="G57" s="11" t="s">
        <v>347</v>
      </c>
      <c r="H57" s="17"/>
      <c r="I57" s="11" t="s">
        <v>353</v>
      </c>
      <c r="J57" s="28">
        <v>1332</v>
      </c>
      <c r="K57" s="28">
        <v>24</v>
      </c>
      <c r="L57" s="28">
        <v>20400</v>
      </c>
      <c r="M57" s="28">
        <v>2744.7432553760023</v>
      </c>
      <c r="N57" s="28">
        <v>2153.483695069716</v>
      </c>
      <c r="O57" s="11" t="s">
        <v>652</v>
      </c>
    </row>
    <row r="58" spans="1:15" ht="26.25" thickBot="1">
      <c r="A58" s="37" t="s">
        <v>449</v>
      </c>
      <c r="B58" s="4" t="s">
        <v>450</v>
      </c>
      <c r="C58" s="30" t="s">
        <v>508</v>
      </c>
      <c r="D58" s="11"/>
      <c r="E58" s="31"/>
      <c r="F58" s="31"/>
      <c r="G58" s="11"/>
      <c r="H58" s="17"/>
      <c r="I58" s="11" t="s">
        <v>643</v>
      </c>
      <c r="J58" s="28">
        <v>0</v>
      </c>
      <c r="K58" s="28"/>
      <c r="L58" s="28"/>
      <c r="M58" s="28"/>
      <c r="N58" s="28"/>
      <c r="O58" s="11"/>
    </row>
    <row r="59" spans="1:15" ht="26.25" thickBot="1">
      <c r="A59" s="37" t="s">
        <v>451</v>
      </c>
      <c r="B59" s="4" t="s">
        <v>452</v>
      </c>
      <c r="C59" s="30" t="s">
        <v>508</v>
      </c>
      <c r="D59" s="11"/>
      <c r="E59" s="31"/>
      <c r="F59" s="31"/>
      <c r="G59" s="11"/>
      <c r="H59" s="17"/>
      <c r="I59" s="11" t="s">
        <v>643</v>
      </c>
      <c r="J59" s="28">
        <v>0</v>
      </c>
      <c r="K59" s="28"/>
      <c r="L59" s="28"/>
      <c r="M59" s="28"/>
      <c r="N59" s="28"/>
      <c r="O59" s="11"/>
    </row>
    <row r="60" spans="1:15" ht="26.25" thickBot="1">
      <c r="A60" s="37" t="s">
        <v>453</v>
      </c>
      <c r="B60" s="4" t="s">
        <v>454</v>
      </c>
      <c r="C60" s="30" t="s">
        <v>508</v>
      </c>
      <c r="D60" s="11"/>
      <c r="E60" s="11"/>
      <c r="F60" s="31"/>
      <c r="G60" s="11"/>
      <c r="H60" s="17"/>
      <c r="I60" s="11" t="s">
        <v>643</v>
      </c>
      <c r="J60" s="28">
        <v>0</v>
      </c>
      <c r="K60" s="28"/>
      <c r="L60" s="28"/>
      <c r="M60" s="28"/>
      <c r="N60" s="28"/>
      <c r="O60" s="11"/>
    </row>
    <row r="61" spans="1:15" ht="26.25" thickBot="1">
      <c r="A61" s="37" t="s">
        <v>455</v>
      </c>
      <c r="B61" s="4" t="s">
        <v>456</v>
      </c>
      <c r="C61" s="30" t="s">
        <v>508</v>
      </c>
      <c r="D61" s="11"/>
      <c r="E61" s="11"/>
      <c r="F61" s="31"/>
      <c r="G61" s="11"/>
      <c r="H61" s="17"/>
      <c r="I61" s="11" t="s">
        <v>643</v>
      </c>
      <c r="J61" s="28">
        <v>0</v>
      </c>
      <c r="K61" s="28"/>
      <c r="L61" s="28"/>
      <c r="M61" s="28"/>
      <c r="N61" s="28"/>
      <c r="O61" s="11"/>
    </row>
    <row r="62" spans="1:15" ht="39" thickBot="1">
      <c r="A62" s="37" t="s">
        <v>457</v>
      </c>
      <c r="B62" s="4" t="s">
        <v>458</v>
      </c>
      <c r="C62" s="30" t="s">
        <v>508</v>
      </c>
      <c r="D62" s="11"/>
      <c r="E62" s="31"/>
      <c r="F62" s="31"/>
      <c r="G62" s="11"/>
      <c r="H62" s="17"/>
      <c r="I62" s="11" t="s">
        <v>643</v>
      </c>
      <c r="J62" s="28">
        <v>0</v>
      </c>
      <c r="K62" s="28"/>
      <c r="L62" s="28"/>
      <c r="M62" s="28"/>
      <c r="N62" s="28"/>
      <c r="O62" s="11"/>
    </row>
    <row r="63" spans="1:15" ht="26.25" thickBot="1">
      <c r="A63" s="37" t="s">
        <v>292</v>
      </c>
      <c r="B63" s="4" t="s">
        <v>444</v>
      </c>
      <c r="C63" s="30" t="s">
        <v>508</v>
      </c>
      <c r="D63" s="11"/>
      <c r="E63" s="31"/>
      <c r="F63" s="11"/>
      <c r="G63" s="11"/>
      <c r="H63" s="17"/>
      <c r="I63" s="11" t="s">
        <v>643</v>
      </c>
      <c r="J63" s="28">
        <v>0</v>
      </c>
      <c r="K63" s="28"/>
      <c r="L63" s="28"/>
      <c r="M63" s="28"/>
      <c r="N63" s="28"/>
      <c r="O63" s="11"/>
    </row>
    <row r="64" spans="1:15" ht="13.5" thickBot="1">
      <c r="A64" s="56" t="s">
        <v>459</v>
      </c>
      <c r="B64" s="57"/>
      <c r="C64" s="7"/>
      <c r="D64" s="21"/>
      <c r="E64" s="12"/>
      <c r="F64" s="12"/>
      <c r="G64" s="12"/>
      <c r="H64" s="12"/>
      <c r="I64" s="13"/>
      <c r="J64" s="28"/>
      <c r="K64" s="28"/>
      <c r="L64" s="28"/>
      <c r="M64" s="28"/>
      <c r="N64" s="28"/>
      <c r="O64" s="28"/>
    </row>
    <row r="65" spans="1:15" ht="26.25" thickBot="1">
      <c r="A65" s="37" t="s">
        <v>460</v>
      </c>
      <c r="B65" s="4" t="s">
        <v>461</v>
      </c>
      <c r="C65" s="30" t="s">
        <v>508</v>
      </c>
      <c r="D65" s="11"/>
      <c r="E65" s="11"/>
      <c r="F65" s="11"/>
      <c r="G65" s="11"/>
      <c r="H65" s="17"/>
      <c r="I65" s="11" t="s">
        <v>253</v>
      </c>
      <c r="J65" s="28">
        <v>0</v>
      </c>
      <c r="K65" s="28"/>
      <c r="L65" s="28"/>
      <c r="M65" s="28"/>
      <c r="N65" s="28"/>
      <c r="O65" s="11"/>
    </row>
    <row r="66" spans="1:15" ht="39" thickBot="1">
      <c r="A66" s="37" t="s">
        <v>462</v>
      </c>
      <c r="B66" s="4" t="s">
        <v>463</v>
      </c>
      <c r="C66" s="30" t="s">
        <v>498</v>
      </c>
      <c r="D66" s="11"/>
      <c r="E66" s="11" t="s">
        <v>422</v>
      </c>
      <c r="F66" s="11" t="s">
        <v>440</v>
      </c>
      <c r="G66" s="11" t="s">
        <v>321</v>
      </c>
      <c r="H66" s="17" t="s">
        <v>619</v>
      </c>
      <c r="I66" s="11" t="s">
        <v>441</v>
      </c>
      <c r="J66" s="28">
        <v>1730</v>
      </c>
      <c r="K66" s="28">
        <v>50</v>
      </c>
      <c r="L66" s="28">
        <v>75976</v>
      </c>
      <c r="M66" s="28">
        <v>14864.606274319072</v>
      </c>
      <c r="N66" s="28">
        <v>9700.613644009774</v>
      </c>
      <c r="O66" s="11" t="s">
        <v>443</v>
      </c>
    </row>
    <row r="67" spans="1:15" ht="26.25" thickBot="1">
      <c r="A67" s="38" t="s">
        <v>464</v>
      </c>
      <c r="B67" s="32" t="s">
        <v>465</v>
      </c>
      <c r="C67" s="30" t="s">
        <v>508</v>
      </c>
      <c r="D67" s="11"/>
      <c r="E67" s="11"/>
      <c r="F67" s="11"/>
      <c r="G67" s="11"/>
      <c r="H67" s="17"/>
      <c r="I67" s="11" t="s">
        <v>643</v>
      </c>
      <c r="J67" s="28">
        <v>0</v>
      </c>
      <c r="K67" s="28"/>
      <c r="L67" s="28"/>
      <c r="M67" s="28"/>
      <c r="N67" s="28"/>
      <c r="O67" s="11"/>
    </row>
    <row r="68" spans="1:15" ht="39" thickBot="1">
      <c r="A68" s="38" t="s">
        <v>466</v>
      </c>
      <c r="B68" s="32" t="s">
        <v>719</v>
      </c>
      <c r="C68" s="30" t="s">
        <v>508</v>
      </c>
      <c r="D68" s="11"/>
      <c r="E68" s="11"/>
      <c r="F68" s="11"/>
      <c r="G68" s="11"/>
      <c r="H68" s="17"/>
      <c r="I68" s="11" t="s">
        <v>643</v>
      </c>
      <c r="J68" s="28">
        <v>0</v>
      </c>
      <c r="K68" s="28"/>
      <c r="L68" s="28"/>
      <c r="M68" s="28"/>
      <c r="N68" s="28"/>
      <c r="O68" s="11"/>
    </row>
    <row r="69" spans="1:15" ht="179.25" thickBot="1">
      <c r="A69" s="38" t="s">
        <v>720</v>
      </c>
      <c r="B69" s="32" t="s">
        <v>721</v>
      </c>
      <c r="C69" s="30" t="s">
        <v>498</v>
      </c>
      <c r="D69" s="11"/>
      <c r="E69" s="11" t="s">
        <v>475</v>
      </c>
      <c r="F69" s="11" t="s">
        <v>680</v>
      </c>
      <c r="G69" s="11" t="s">
        <v>321</v>
      </c>
      <c r="H69" s="17" t="s">
        <v>617</v>
      </c>
      <c r="I69" s="11" t="s">
        <v>235</v>
      </c>
      <c r="J69" s="28">
        <v>347</v>
      </c>
      <c r="K69" s="28">
        <v>-100</v>
      </c>
      <c r="L69" s="28">
        <v>79031</v>
      </c>
      <c r="M69" s="28">
        <v>11795.716886547758</v>
      </c>
      <c r="N69" s="28">
        <v>10793.832676709544</v>
      </c>
      <c r="O69" s="11" t="s">
        <v>442</v>
      </c>
    </row>
    <row r="70" spans="1:15" ht="166.5" thickBot="1">
      <c r="A70" s="38" t="s">
        <v>722</v>
      </c>
      <c r="B70" s="32" t="s">
        <v>630</v>
      </c>
      <c r="C70" s="3" t="s">
        <v>498</v>
      </c>
      <c r="D70" s="11"/>
      <c r="E70" s="11" t="s">
        <v>475</v>
      </c>
      <c r="F70" s="11" t="s">
        <v>681</v>
      </c>
      <c r="G70" s="11" t="s">
        <v>321</v>
      </c>
      <c r="H70" s="17" t="s">
        <v>617</v>
      </c>
      <c r="I70" s="11" t="s">
        <v>236</v>
      </c>
      <c r="J70" s="28">
        <v>421</v>
      </c>
      <c r="K70" s="28">
        <v>-100</v>
      </c>
      <c r="L70" s="28">
        <v>2500000</v>
      </c>
      <c r="M70" s="28">
        <v>18451.59187314688</v>
      </c>
      <c r="N70" s="28">
        <v>51621.74964862251</v>
      </c>
      <c r="O70" s="11" t="s">
        <v>442</v>
      </c>
    </row>
    <row r="71" spans="1:15" ht="51.75" thickBot="1">
      <c r="A71" s="38" t="s">
        <v>723</v>
      </c>
      <c r="B71" s="32" t="s">
        <v>724</v>
      </c>
      <c r="C71" s="3" t="s">
        <v>508</v>
      </c>
      <c r="D71" s="11"/>
      <c r="E71" s="11"/>
      <c r="F71" s="31"/>
      <c r="G71" s="11"/>
      <c r="H71" s="17"/>
      <c r="I71" s="11" t="s">
        <v>469</v>
      </c>
      <c r="J71" s="28">
        <v>0</v>
      </c>
      <c r="K71" s="28"/>
      <c r="L71" s="28"/>
      <c r="M71" s="28"/>
      <c r="N71" s="28"/>
      <c r="O71" s="11"/>
    </row>
    <row r="72" spans="1:15" ht="39" thickBot="1">
      <c r="A72" s="38" t="s">
        <v>725</v>
      </c>
      <c r="B72" s="32" t="s">
        <v>726</v>
      </c>
      <c r="C72" s="3" t="s">
        <v>508</v>
      </c>
      <c r="D72" s="11"/>
      <c r="E72" s="11"/>
      <c r="F72" s="31"/>
      <c r="G72" s="11"/>
      <c r="H72" s="17"/>
      <c r="I72" s="11" t="s">
        <v>643</v>
      </c>
      <c r="J72" s="28">
        <v>0</v>
      </c>
      <c r="K72" s="28"/>
      <c r="L72" s="28"/>
      <c r="M72" s="28"/>
      <c r="N72" s="28"/>
      <c r="O72" s="11"/>
    </row>
    <row r="73" spans="1:15" ht="347.25" customHeight="1" thickBot="1">
      <c r="A73" s="38" t="s">
        <v>727</v>
      </c>
      <c r="B73" s="32" t="s">
        <v>728</v>
      </c>
      <c r="C73" s="30" t="s">
        <v>498</v>
      </c>
      <c r="D73" s="11"/>
      <c r="E73" s="11" t="s">
        <v>476</v>
      </c>
      <c r="F73" s="31" t="s">
        <v>682</v>
      </c>
      <c r="G73" s="11" t="s">
        <v>321</v>
      </c>
      <c r="H73" s="17" t="s">
        <v>619</v>
      </c>
      <c r="I73" s="11" t="s">
        <v>237</v>
      </c>
      <c r="J73" s="28">
        <v>1030</v>
      </c>
      <c r="K73" s="28">
        <v>-100</v>
      </c>
      <c r="L73" s="28">
        <v>177000</v>
      </c>
      <c r="M73" s="28">
        <v>1036.4362007444427</v>
      </c>
      <c r="N73" s="28">
        <v>3950.2105096791447</v>
      </c>
      <c r="O73" s="11" t="s">
        <v>365</v>
      </c>
    </row>
    <row r="74" spans="1:15" ht="26.25" thickBot="1">
      <c r="A74" s="38" t="s">
        <v>415</v>
      </c>
      <c r="B74" s="32" t="s">
        <v>416</v>
      </c>
      <c r="C74" s="30" t="s">
        <v>508</v>
      </c>
      <c r="D74" s="11"/>
      <c r="E74" s="11"/>
      <c r="F74" s="31"/>
      <c r="G74" s="11"/>
      <c r="H74" s="17"/>
      <c r="I74" s="11" t="s">
        <v>294</v>
      </c>
      <c r="J74" s="39"/>
      <c r="K74" s="39"/>
      <c r="L74" s="39"/>
      <c r="M74" s="39"/>
      <c r="N74" s="39"/>
      <c r="O74" s="11"/>
    </row>
    <row r="75" spans="1:15" ht="13.5" thickBot="1">
      <c r="A75" s="38" t="s">
        <v>224</v>
      </c>
      <c r="B75" s="32" t="s">
        <v>225</v>
      </c>
      <c r="C75" s="30" t="s">
        <v>508</v>
      </c>
      <c r="D75" s="11"/>
      <c r="E75" s="11"/>
      <c r="F75" s="31"/>
      <c r="G75" s="11"/>
      <c r="H75" s="17"/>
      <c r="I75" s="11" t="s">
        <v>294</v>
      </c>
      <c r="J75" s="39"/>
      <c r="K75" s="39"/>
      <c r="L75" s="39"/>
      <c r="M75" s="39"/>
      <c r="N75" s="39"/>
      <c r="O75" s="11"/>
    </row>
    <row r="76" spans="1:15" ht="13.5" thickBot="1">
      <c r="A76" s="38" t="s">
        <v>226</v>
      </c>
      <c r="B76" s="32" t="s">
        <v>227</v>
      </c>
      <c r="C76" s="30" t="s">
        <v>508</v>
      </c>
      <c r="D76" s="11"/>
      <c r="E76" s="11"/>
      <c r="F76" s="11"/>
      <c r="G76" s="11"/>
      <c r="H76" s="17"/>
      <c r="I76" s="11" t="s">
        <v>294</v>
      </c>
      <c r="J76" s="39"/>
      <c r="K76" s="39"/>
      <c r="L76" s="39"/>
      <c r="M76" s="39"/>
      <c r="N76" s="39"/>
      <c r="O76" s="11"/>
    </row>
    <row r="77" spans="1:15" ht="13.5" thickBot="1">
      <c r="A77" s="38" t="s">
        <v>228</v>
      </c>
      <c r="B77" s="32" t="s">
        <v>229</v>
      </c>
      <c r="C77" s="30" t="s">
        <v>508</v>
      </c>
      <c r="D77" s="11"/>
      <c r="E77" s="11"/>
      <c r="F77" s="31"/>
      <c r="G77" s="11"/>
      <c r="H77" s="17"/>
      <c r="I77" s="11" t="s">
        <v>294</v>
      </c>
      <c r="J77" s="39"/>
      <c r="K77" s="39"/>
      <c r="L77" s="39"/>
      <c r="M77" s="39"/>
      <c r="N77" s="39"/>
      <c r="O77" s="11"/>
    </row>
    <row r="78" spans="1:15" ht="26.25" thickBot="1">
      <c r="A78" s="38" t="s">
        <v>230</v>
      </c>
      <c r="B78" s="32" t="s">
        <v>231</v>
      </c>
      <c r="C78" s="30" t="s">
        <v>508</v>
      </c>
      <c r="D78" s="11"/>
      <c r="E78" s="11"/>
      <c r="F78" s="31"/>
      <c r="G78" s="11"/>
      <c r="H78" s="17"/>
      <c r="I78" s="11" t="s">
        <v>294</v>
      </c>
      <c r="J78" s="39"/>
      <c r="K78" s="39"/>
      <c r="L78" s="39"/>
      <c r="M78" s="39"/>
      <c r="N78" s="39"/>
      <c r="O78" s="11"/>
    </row>
    <row r="79" spans="1:15" ht="13.5" thickBot="1">
      <c r="A79" s="38" t="s">
        <v>653</v>
      </c>
      <c r="B79" s="32" t="s">
        <v>189</v>
      </c>
      <c r="C79" s="30" t="s">
        <v>508</v>
      </c>
      <c r="D79" s="11"/>
      <c r="E79" s="11"/>
      <c r="F79" s="31"/>
      <c r="G79" s="11"/>
      <c r="H79" s="17"/>
      <c r="I79" s="11" t="s">
        <v>294</v>
      </c>
      <c r="J79" s="28"/>
      <c r="K79" s="28"/>
      <c r="L79" s="28"/>
      <c r="M79" s="28"/>
      <c r="N79" s="28"/>
      <c r="O79" s="11"/>
    </row>
    <row r="80" spans="1:15" ht="26.25" thickBot="1">
      <c r="A80" s="38" t="s">
        <v>729</v>
      </c>
      <c r="B80" s="32" t="s">
        <v>730</v>
      </c>
      <c r="C80" s="30" t="s">
        <v>508</v>
      </c>
      <c r="D80" s="4"/>
      <c r="E80" s="31"/>
      <c r="F80" s="31"/>
      <c r="G80" s="11"/>
      <c r="H80" s="17"/>
      <c r="I80" s="11" t="s">
        <v>643</v>
      </c>
      <c r="J80" s="28">
        <v>0</v>
      </c>
      <c r="K80" s="28"/>
      <c r="L80" s="28"/>
      <c r="M80" s="28"/>
      <c r="N80" s="28"/>
      <c r="O80" s="11"/>
    </row>
    <row r="81" spans="1:15" ht="39" thickBot="1">
      <c r="A81" s="38" t="s">
        <v>731</v>
      </c>
      <c r="B81" s="32" t="s">
        <v>659</v>
      </c>
      <c r="C81" s="30" t="s">
        <v>508</v>
      </c>
      <c r="D81" s="11"/>
      <c r="E81" s="11"/>
      <c r="F81" s="31"/>
      <c r="G81" s="11"/>
      <c r="H81" s="17"/>
      <c r="I81" s="11" t="s">
        <v>643</v>
      </c>
      <c r="J81" s="28">
        <v>0</v>
      </c>
      <c r="K81" s="28"/>
      <c r="L81" s="28"/>
      <c r="M81" s="28"/>
      <c r="N81" s="28"/>
      <c r="O81" s="11"/>
    </row>
    <row r="82" spans="1:15" ht="13.5" thickBot="1">
      <c r="A82" s="38" t="s">
        <v>660</v>
      </c>
      <c r="B82" s="32" t="s">
        <v>661</v>
      </c>
      <c r="C82" s="30" t="s">
        <v>508</v>
      </c>
      <c r="D82" s="11"/>
      <c r="E82" s="11"/>
      <c r="F82" s="11"/>
      <c r="G82" s="11"/>
      <c r="H82" s="17"/>
      <c r="I82" s="11" t="s">
        <v>643</v>
      </c>
      <c r="J82" s="28">
        <v>0</v>
      </c>
      <c r="K82" s="28"/>
      <c r="L82" s="28"/>
      <c r="M82" s="28"/>
      <c r="N82" s="28"/>
      <c r="O82" s="11"/>
    </row>
    <row r="83" spans="1:15" ht="26.25" thickBot="1">
      <c r="A83" s="38" t="s">
        <v>662</v>
      </c>
      <c r="B83" s="32" t="s">
        <v>663</v>
      </c>
      <c r="C83" s="30" t="s">
        <v>508</v>
      </c>
      <c r="D83" s="11"/>
      <c r="E83" s="31"/>
      <c r="F83" s="11"/>
      <c r="G83" s="11"/>
      <c r="H83" s="17"/>
      <c r="I83" s="11" t="s">
        <v>643</v>
      </c>
      <c r="J83" s="28">
        <v>0</v>
      </c>
      <c r="K83" s="28"/>
      <c r="L83" s="28"/>
      <c r="M83" s="28"/>
      <c r="N83" s="28"/>
      <c r="O83" s="11"/>
    </row>
    <row r="84" spans="1:15" ht="26.25" thickBot="1">
      <c r="A84" s="38" t="s">
        <v>664</v>
      </c>
      <c r="B84" s="32" t="s">
        <v>0</v>
      </c>
      <c r="C84" s="30" t="s">
        <v>508</v>
      </c>
      <c r="D84" s="11"/>
      <c r="E84" s="11"/>
      <c r="F84" s="31"/>
      <c r="G84" s="11"/>
      <c r="H84" s="17"/>
      <c r="I84" s="11" t="s">
        <v>643</v>
      </c>
      <c r="J84" s="28">
        <v>0</v>
      </c>
      <c r="K84" s="28"/>
      <c r="L84" s="28"/>
      <c r="M84" s="28"/>
      <c r="N84" s="28"/>
      <c r="O84" s="11"/>
    </row>
    <row r="85" spans="1:15" ht="13.5" thickBot="1">
      <c r="A85" s="38" t="s">
        <v>1</v>
      </c>
      <c r="B85" s="32" t="s">
        <v>2</v>
      </c>
      <c r="C85" s="30" t="s">
        <v>508</v>
      </c>
      <c r="D85" s="11"/>
      <c r="E85" s="11"/>
      <c r="F85" s="31"/>
      <c r="G85" s="11"/>
      <c r="H85" s="17"/>
      <c r="I85" s="11" t="s">
        <v>643</v>
      </c>
      <c r="J85" s="28">
        <v>0</v>
      </c>
      <c r="K85" s="28"/>
      <c r="L85" s="28"/>
      <c r="M85" s="28"/>
      <c r="N85" s="28"/>
      <c r="O85" s="11"/>
    </row>
    <row r="86" spans="1:15" ht="13.5" thickBot="1">
      <c r="A86" s="38" t="s">
        <v>3</v>
      </c>
      <c r="B86" s="32" t="s">
        <v>4</v>
      </c>
      <c r="C86" s="30" t="s">
        <v>508</v>
      </c>
      <c r="D86" s="11"/>
      <c r="E86" s="31"/>
      <c r="F86" s="31"/>
      <c r="G86" s="11"/>
      <c r="H86" s="17"/>
      <c r="I86" s="11" t="s">
        <v>643</v>
      </c>
      <c r="J86" s="28">
        <v>0</v>
      </c>
      <c r="K86" s="28"/>
      <c r="L86" s="28"/>
      <c r="M86" s="28"/>
      <c r="N86" s="28"/>
      <c r="O86" s="11"/>
    </row>
    <row r="87" spans="1:15" ht="90" thickBot="1">
      <c r="A87" s="38" t="s">
        <v>5</v>
      </c>
      <c r="B87" s="32" t="s">
        <v>6</v>
      </c>
      <c r="C87" s="30" t="s">
        <v>498</v>
      </c>
      <c r="D87" s="11"/>
      <c r="E87" s="11" t="s">
        <v>475</v>
      </c>
      <c r="F87" s="31" t="s">
        <v>683</v>
      </c>
      <c r="G87" s="11" t="s">
        <v>321</v>
      </c>
      <c r="H87" s="17" t="s">
        <v>619</v>
      </c>
      <c r="I87" s="11" t="s">
        <v>471</v>
      </c>
      <c r="J87" s="28">
        <v>91</v>
      </c>
      <c r="K87" s="28">
        <v>65</v>
      </c>
      <c r="L87" s="28">
        <v>8892</v>
      </c>
      <c r="M87" s="28">
        <v>2589.6940612347803</v>
      </c>
      <c r="N87" s="28">
        <v>1743.1820165417553</v>
      </c>
      <c r="O87" s="11"/>
    </row>
    <row r="88" spans="1:15" ht="90" thickBot="1">
      <c r="A88" s="38" t="s">
        <v>7</v>
      </c>
      <c r="B88" s="32" t="s">
        <v>8</v>
      </c>
      <c r="C88" s="30" t="s">
        <v>498</v>
      </c>
      <c r="D88" s="11"/>
      <c r="E88" s="11" t="s">
        <v>475</v>
      </c>
      <c r="F88" s="31" t="s">
        <v>684</v>
      </c>
      <c r="G88" s="11" t="s">
        <v>321</v>
      </c>
      <c r="H88" s="17" t="s">
        <v>619</v>
      </c>
      <c r="I88" s="11" t="s">
        <v>470</v>
      </c>
      <c r="J88" s="28">
        <v>10</v>
      </c>
      <c r="K88" s="28">
        <v>840</v>
      </c>
      <c r="L88" s="28">
        <v>6240</v>
      </c>
      <c r="M88" s="28">
        <v>2763.819031816927</v>
      </c>
      <c r="N88" s="28">
        <v>1384.0024724815573</v>
      </c>
      <c r="O88" s="11"/>
    </row>
    <row r="89" spans="1:15" ht="141" thickBot="1">
      <c r="A89" s="38" t="s">
        <v>9</v>
      </c>
      <c r="B89" s="32" t="s">
        <v>10</v>
      </c>
      <c r="C89" s="30" t="s">
        <v>498</v>
      </c>
      <c r="D89" s="11"/>
      <c r="E89" s="11" t="s">
        <v>475</v>
      </c>
      <c r="F89" s="31" t="s">
        <v>685</v>
      </c>
      <c r="G89" s="11" t="s">
        <v>321</v>
      </c>
      <c r="H89" s="17" t="s">
        <v>619</v>
      </c>
      <c r="I89" s="11" t="s">
        <v>362</v>
      </c>
      <c r="J89" s="28">
        <v>155</v>
      </c>
      <c r="K89" s="28">
        <v>222</v>
      </c>
      <c r="L89" s="28">
        <v>10044</v>
      </c>
      <c r="M89" s="28">
        <v>4186.985385973474</v>
      </c>
      <c r="N89" s="28">
        <v>1621.1583143758485</v>
      </c>
      <c r="O89" s="11" t="s">
        <v>361</v>
      </c>
    </row>
    <row r="90" spans="1:15" ht="39" thickBot="1">
      <c r="A90" s="38" t="s">
        <v>11</v>
      </c>
      <c r="B90" s="32" t="s">
        <v>12</v>
      </c>
      <c r="C90" s="30" t="s">
        <v>498</v>
      </c>
      <c r="D90" s="11"/>
      <c r="E90" s="11" t="s">
        <v>625</v>
      </c>
      <c r="F90" s="11" t="s">
        <v>637</v>
      </c>
      <c r="G90" s="11" t="s">
        <v>321</v>
      </c>
      <c r="H90" s="17" t="s">
        <v>619</v>
      </c>
      <c r="I90" s="11"/>
      <c r="J90" s="28">
        <v>616</v>
      </c>
      <c r="K90" s="28">
        <v>86</v>
      </c>
      <c r="L90" s="28">
        <v>31200</v>
      </c>
      <c r="M90" s="28">
        <v>6071.094180256009</v>
      </c>
      <c r="N90" s="28">
        <v>4084.2525664100544</v>
      </c>
      <c r="O90" s="11"/>
    </row>
    <row r="91" spans="1:15" ht="90" thickBot="1">
      <c r="A91" s="38" t="s">
        <v>13</v>
      </c>
      <c r="B91" s="32" t="s">
        <v>14</v>
      </c>
      <c r="C91" s="30" t="s">
        <v>498</v>
      </c>
      <c r="D91" s="11"/>
      <c r="E91" s="11" t="s">
        <v>475</v>
      </c>
      <c r="F91" s="31" t="s">
        <v>686</v>
      </c>
      <c r="G91" s="11" t="s">
        <v>321</v>
      </c>
      <c r="H91" s="17" t="s">
        <v>619</v>
      </c>
      <c r="I91" s="11" t="s">
        <v>468</v>
      </c>
      <c r="J91" s="28">
        <v>493</v>
      </c>
      <c r="K91" s="28">
        <v>12</v>
      </c>
      <c r="L91" s="28">
        <v>31200</v>
      </c>
      <c r="M91" s="28">
        <v>6502.885781359498</v>
      </c>
      <c r="N91" s="28">
        <v>4664.548290904245</v>
      </c>
      <c r="O91" s="11"/>
    </row>
    <row r="92" spans="1:15" ht="26.25" thickBot="1">
      <c r="A92" s="38" t="s">
        <v>15</v>
      </c>
      <c r="B92" s="32" t="s">
        <v>16</v>
      </c>
      <c r="C92" s="30" t="s">
        <v>508</v>
      </c>
      <c r="D92" s="11"/>
      <c r="E92" s="11"/>
      <c r="F92" s="31"/>
      <c r="G92" s="11"/>
      <c r="H92" s="17"/>
      <c r="I92" s="11" t="s">
        <v>643</v>
      </c>
      <c r="J92" s="28">
        <v>0</v>
      </c>
      <c r="K92" s="28"/>
      <c r="L92" s="28"/>
      <c r="M92" s="28"/>
      <c r="N92" s="28"/>
      <c r="O92" s="11"/>
    </row>
    <row r="93" spans="1:15" ht="77.25" thickBot="1">
      <c r="A93" s="38" t="s">
        <v>17</v>
      </c>
      <c r="B93" s="32" t="s">
        <v>18</v>
      </c>
      <c r="C93" s="30" t="s">
        <v>498</v>
      </c>
      <c r="D93" s="11"/>
      <c r="E93" s="11" t="s">
        <v>475</v>
      </c>
      <c r="F93" s="31" t="s">
        <v>687</v>
      </c>
      <c r="G93" s="11" t="s">
        <v>321</v>
      </c>
      <c r="H93" s="17" t="s">
        <v>619</v>
      </c>
      <c r="I93" s="11" t="s">
        <v>295</v>
      </c>
      <c r="J93" s="28">
        <v>26</v>
      </c>
      <c r="K93" s="28">
        <v>1404</v>
      </c>
      <c r="L93" s="28">
        <v>5568</v>
      </c>
      <c r="M93" s="28">
        <v>3860.703105454103</v>
      </c>
      <c r="N93" s="28">
        <v>1031.7754685268617</v>
      </c>
      <c r="O93" s="11"/>
    </row>
    <row r="94" spans="1:15" ht="77.25" thickBot="1">
      <c r="A94" s="38" t="s">
        <v>19</v>
      </c>
      <c r="B94" s="32" t="s">
        <v>20</v>
      </c>
      <c r="C94" s="30" t="s">
        <v>498</v>
      </c>
      <c r="D94" s="11"/>
      <c r="E94" s="11" t="s">
        <v>475</v>
      </c>
      <c r="F94" s="31" t="s">
        <v>688</v>
      </c>
      <c r="G94" s="11" t="s">
        <v>321</v>
      </c>
      <c r="H94" s="17" t="s">
        <v>619</v>
      </c>
      <c r="I94" s="11" t="s">
        <v>233</v>
      </c>
      <c r="J94" s="28">
        <v>135</v>
      </c>
      <c r="K94" s="28">
        <v>438</v>
      </c>
      <c r="L94" s="28">
        <v>6240</v>
      </c>
      <c r="M94" s="28">
        <v>3784.411990410848</v>
      </c>
      <c r="N94" s="28">
        <v>432.5898070715268</v>
      </c>
      <c r="O94" s="11"/>
    </row>
    <row r="95" spans="1:15" ht="51.75" thickBot="1">
      <c r="A95" s="38" t="s">
        <v>21</v>
      </c>
      <c r="B95" s="32" t="s">
        <v>22</v>
      </c>
      <c r="C95" s="30" t="s">
        <v>508</v>
      </c>
      <c r="D95" s="11"/>
      <c r="E95" s="11"/>
      <c r="F95" s="31"/>
      <c r="G95" s="11"/>
      <c r="H95" s="17"/>
      <c r="I95" s="11" t="s">
        <v>354</v>
      </c>
      <c r="J95" s="28">
        <v>0</v>
      </c>
      <c r="K95" s="28"/>
      <c r="L95" s="28"/>
      <c r="M95" s="28"/>
      <c r="N95" s="28"/>
      <c r="O95" s="11"/>
    </row>
    <row r="96" spans="1:15" ht="39" thickBot="1">
      <c r="A96" s="38" t="s">
        <v>23</v>
      </c>
      <c r="B96" s="32" t="s">
        <v>24</v>
      </c>
      <c r="C96" s="30" t="s">
        <v>498</v>
      </c>
      <c r="D96" s="11"/>
      <c r="E96" s="11" t="s">
        <v>625</v>
      </c>
      <c r="F96" s="31" t="s">
        <v>639</v>
      </c>
      <c r="G96" s="11" t="s">
        <v>321</v>
      </c>
      <c r="H96" s="17" t="s">
        <v>619</v>
      </c>
      <c r="I96" s="11"/>
      <c r="J96" s="28">
        <v>1228</v>
      </c>
      <c r="K96" s="28">
        <v>29</v>
      </c>
      <c r="L96" s="28">
        <v>9324</v>
      </c>
      <c r="M96" s="28">
        <v>826.9111553144662</v>
      </c>
      <c r="N96" s="28">
        <v>877.6200947428488</v>
      </c>
      <c r="O96" s="11"/>
    </row>
    <row r="97" spans="1:15" ht="77.25" thickBot="1">
      <c r="A97" s="38" t="s">
        <v>25</v>
      </c>
      <c r="B97" s="32" t="s">
        <v>26</v>
      </c>
      <c r="C97" s="30" t="s">
        <v>498</v>
      </c>
      <c r="D97" s="11"/>
      <c r="E97" s="11" t="s">
        <v>475</v>
      </c>
      <c r="F97" s="31" t="s">
        <v>689</v>
      </c>
      <c r="G97" s="11" t="s">
        <v>321</v>
      </c>
      <c r="H97" s="17" t="s">
        <v>619</v>
      </c>
      <c r="I97" s="11" t="s">
        <v>472</v>
      </c>
      <c r="J97" s="28">
        <v>1218</v>
      </c>
      <c r="K97" s="28">
        <v>29</v>
      </c>
      <c r="L97" s="28">
        <v>3408</v>
      </c>
      <c r="M97" s="28">
        <v>705.2145098956663</v>
      </c>
      <c r="N97" s="28">
        <v>420.81448974231864</v>
      </c>
      <c r="O97" s="11"/>
    </row>
    <row r="98" spans="1:15" ht="77.25" thickBot="1">
      <c r="A98" s="38" t="s">
        <v>27</v>
      </c>
      <c r="B98" s="32" t="s">
        <v>28</v>
      </c>
      <c r="C98" s="30" t="s">
        <v>498</v>
      </c>
      <c r="D98" s="11"/>
      <c r="E98" s="11" t="s">
        <v>475</v>
      </c>
      <c r="F98" s="31" t="s">
        <v>690</v>
      </c>
      <c r="G98" s="11" t="s">
        <v>321</v>
      </c>
      <c r="H98" s="17" t="s">
        <v>619</v>
      </c>
      <c r="I98" s="11" t="s">
        <v>374</v>
      </c>
      <c r="J98" s="28">
        <v>26</v>
      </c>
      <c r="K98" s="28">
        <v>957</v>
      </c>
      <c r="L98" s="28">
        <v>7488</v>
      </c>
      <c r="M98" s="28">
        <v>4293.172918578691</v>
      </c>
      <c r="N98" s="28">
        <v>1597.8286574822962</v>
      </c>
      <c r="O98" s="11"/>
    </row>
    <row r="99" spans="1:15" ht="77.25" thickBot="1">
      <c r="A99" s="38" t="s">
        <v>29</v>
      </c>
      <c r="B99" s="32" t="s">
        <v>30</v>
      </c>
      <c r="C99" s="30" t="s">
        <v>498</v>
      </c>
      <c r="D99" s="11"/>
      <c r="E99" s="11" t="s">
        <v>475</v>
      </c>
      <c r="F99" s="31" t="s">
        <v>467</v>
      </c>
      <c r="G99" s="11" t="s">
        <v>321</v>
      </c>
      <c r="H99" s="17" t="s">
        <v>619</v>
      </c>
      <c r="I99" s="11" t="s">
        <v>296</v>
      </c>
      <c r="J99" s="28">
        <v>3</v>
      </c>
      <c r="K99" s="28">
        <v>716</v>
      </c>
      <c r="L99" s="28">
        <v>4728</v>
      </c>
      <c r="M99" s="28">
        <v>2223.378512902979</v>
      </c>
      <c r="N99" s="28">
        <v>1891.4424899090423</v>
      </c>
      <c r="O99" s="11"/>
    </row>
    <row r="100" spans="1:15" ht="26.25" thickBot="1">
      <c r="A100" s="38" t="s">
        <v>31</v>
      </c>
      <c r="B100" s="32" t="s">
        <v>32</v>
      </c>
      <c r="C100" s="30" t="s">
        <v>508</v>
      </c>
      <c r="D100" s="11"/>
      <c r="E100" s="11"/>
      <c r="F100" s="31"/>
      <c r="G100" s="11"/>
      <c r="H100" s="17"/>
      <c r="I100" s="11" t="s">
        <v>638</v>
      </c>
      <c r="J100" s="28">
        <v>0</v>
      </c>
      <c r="K100" s="28"/>
      <c r="L100" s="28"/>
      <c r="M100" s="28"/>
      <c r="N100" s="28"/>
      <c r="O100" s="11"/>
    </row>
    <row r="101" spans="1:15" ht="39" thickBot="1">
      <c r="A101" s="38" t="s">
        <v>33</v>
      </c>
      <c r="B101" s="32" t="s">
        <v>34</v>
      </c>
      <c r="C101" s="30" t="s">
        <v>498</v>
      </c>
      <c r="D101" s="11"/>
      <c r="E101" s="11" t="s">
        <v>625</v>
      </c>
      <c r="F101" s="31" t="s">
        <v>640</v>
      </c>
      <c r="G101" s="11" t="s">
        <v>321</v>
      </c>
      <c r="H101" s="17" t="s">
        <v>619</v>
      </c>
      <c r="I101" s="11"/>
      <c r="J101" s="28">
        <v>273</v>
      </c>
      <c r="K101" s="28">
        <v>66</v>
      </c>
      <c r="L101" s="28">
        <v>13970</v>
      </c>
      <c r="M101" s="28">
        <v>2152.87803113813</v>
      </c>
      <c r="N101" s="28">
        <v>1815.1149339609212</v>
      </c>
      <c r="O101" s="11"/>
    </row>
    <row r="102" spans="1:15" ht="90" thickBot="1">
      <c r="A102" s="38" t="s">
        <v>35</v>
      </c>
      <c r="B102" s="32" t="s">
        <v>36</v>
      </c>
      <c r="C102" s="30" t="s">
        <v>498</v>
      </c>
      <c r="D102" s="11"/>
      <c r="E102" s="11" t="s">
        <v>475</v>
      </c>
      <c r="F102" s="31" t="s">
        <v>691</v>
      </c>
      <c r="G102" s="11" t="s">
        <v>321</v>
      </c>
      <c r="H102" s="17" t="s">
        <v>619</v>
      </c>
      <c r="I102" s="11" t="s">
        <v>372</v>
      </c>
      <c r="J102" s="28">
        <v>175</v>
      </c>
      <c r="K102" s="28">
        <v>100</v>
      </c>
      <c r="L102" s="28">
        <v>10813</v>
      </c>
      <c r="M102" s="28">
        <v>2212.319635757891</v>
      </c>
      <c r="N102" s="28">
        <v>1815.8354214553283</v>
      </c>
      <c r="O102" s="11"/>
    </row>
    <row r="103" spans="1:15" ht="77.25" thickBot="1">
      <c r="A103" s="38" t="s">
        <v>37</v>
      </c>
      <c r="B103" s="32" t="s">
        <v>38</v>
      </c>
      <c r="C103" s="30" t="s">
        <v>498</v>
      </c>
      <c r="D103" s="11"/>
      <c r="E103" s="11" t="s">
        <v>475</v>
      </c>
      <c r="F103" s="31" t="s">
        <v>692</v>
      </c>
      <c r="G103" s="11" t="s">
        <v>321</v>
      </c>
      <c r="H103" s="17" t="s">
        <v>619</v>
      </c>
      <c r="I103" s="11" t="s">
        <v>408</v>
      </c>
      <c r="J103" s="28">
        <v>118</v>
      </c>
      <c r="K103" s="28">
        <v>66</v>
      </c>
      <c r="L103" s="28">
        <v>13320</v>
      </c>
      <c r="M103" s="28">
        <v>1745.862404422536</v>
      </c>
      <c r="N103" s="28">
        <v>1521.8265822779558</v>
      </c>
      <c r="O103" s="11"/>
    </row>
    <row r="104" spans="1:15" ht="26.25" thickBot="1">
      <c r="A104" s="38" t="s">
        <v>39</v>
      </c>
      <c r="B104" s="32" t="s">
        <v>40</v>
      </c>
      <c r="C104" s="30" t="s">
        <v>508</v>
      </c>
      <c r="D104" s="11"/>
      <c r="E104" s="11"/>
      <c r="F104" s="31"/>
      <c r="G104" s="11"/>
      <c r="H104" s="17"/>
      <c r="I104" s="11" t="s">
        <v>641</v>
      </c>
      <c r="J104" s="28">
        <v>0</v>
      </c>
      <c r="K104" s="28"/>
      <c r="L104" s="28"/>
      <c r="M104" s="28"/>
      <c r="N104" s="28"/>
      <c r="O104" s="11"/>
    </row>
    <row r="105" spans="1:15" ht="26.25" thickBot="1">
      <c r="A105" s="38" t="s">
        <v>41</v>
      </c>
      <c r="B105" s="32" t="s">
        <v>42</v>
      </c>
      <c r="C105" s="30" t="s">
        <v>508</v>
      </c>
      <c r="D105" s="11"/>
      <c r="E105" s="11"/>
      <c r="F105" s="31"/>
      <c r="G105" s="11"/>
      <c r="H105" s="17"/>
      <c r="I105" s="11" t="s">
        <v>356</v>
      </c>
      <c r="J105" s="28">
        <v>0</v>
      </c>
      <c r="K105" s="28"/>
      <c r="L105" s="28"/>
      <c r="M105" s="28"/>
      <c r="N105" s="28"/>
      <c r="O105" s="11"/>
    </row>
    <row r="106" spans="1:15" ht="39" thickBot="1">
      <c r="A106" s="38" t="s">
        <v>43</v>
      </c>
      <c r="B106" s="32" t="s">
        <v>44</v>
      </c>
      <c r="C106" s="30" t="s">
        <v>498</v>
      </c>
      <c r="D106" s="11"/>
      <c r="E106" s="11" t="s">
        <v>625</v>
      </c>
      <c r="F106" s="31" t="s">
        <v>642</v>
      </c>
      <c r="G106" s="11" t="s">
        <v>321</v>
      </c>
      <c r="H106" s="17" t="s">
        <v>619</v>
      </c>
      <c r="I106" s="11"/>
      <c r="J106" s="28">
        <v>33</v>
      </c>
      <c r="K106" s="28">
        <v>326</v>
      </c>
      <c r="L106" s="28">
        <v>3320</v>
      </c>
      <c r="M106" s="28">
        <v>1623.8013389751236</v>
      </c>
      <c r="N106" s="28">
        <v>720.1561156720071</v>
      </c>
      <c r="O106" s="11"/>
    </row>
    <row r="107" spans="1:15" ht="77.25" thickBot="1">
      <c r="A107" s="38" t="s">
        <v>45</v>
      </c>
      <c r="B107" s="32" t="s">
        <v>46</v>
      </c>
      <c r="C107" s="30" t="s">
        <v>498</v>
      </c>
      <c r="D107" s="11"/>
      <c r="E107" s="11" t="s">
        <v>475</v>
      </c>
      <c r="F107" s="31" t="s">
        <v>693</v>
      </c>
      <c r="G107" s="11" t="s">
        <v>321</v>
      </c>
      <c r="H107" s="17" t="s">
        <v>619</v>
      </c>
      <c r="I107" s="11" t="s">
        <v>375</v>
      </c>
      <c r="J107" s="28">
        <v>33</v>
      </c>
      <c r="K107" s="28">
        <v>326</v>
      </c>
      <c r="L107" s="28">
        <v>3320</v>
      </c>
      <c r="M107" s="28">
        <v>1623.8013389751236</v>
      </c>
      <c r="N107" s="28">
        <v>720.1561156720071</v>
      </c>
      <c r="O107" s="11"/>
    </row>
    <row r="108" spans="1:15" ht="51.75" thickBot="1">
      <c r="A108" s="38" t="s">
        <v>47</v>
      </c>
      <c r="B108" s="32" t="s">
        <v>48</v>
      </c>
      <c r="C108" s="30" t="s">
        <v>508</v>
      </c>
      <c r="D108" s="11"/>
      <c r="E108" s="11"/>
      <c r="F108" s="31"/>
      <c r="G108" s="11"/>
      <c r="H108" s="17"/>
      <c r="I108" s="11" t="s">
        <v>741</v>
      </c>
      <c r="J108" s="28">
        <v>0</v>
      </c>
      <c r="K108" s="28"/>
      <c r="L108" s="28"/>
      <c r="M108" s="28"/>
      <c r="N108" s="28"/>
      <c r="O108" s="11"/>
    </row>
    <row r="109" spans="1:15" ht="39" thickBot="1">
      <c r="A109" s="38" t="s">
        <v>254</v>
      </c>
      <c r="B109" s="32" t="s">
        <v>49</v>
      </c>
      <c r="C109" s="30" t="s">
        <v>508</v>
      </c>
      <c r="D109" s="11"/>
      <c r="E109" s="11"/>
      <c r="F109" s="31"/>
      <c r="G109" s="11"/>
      <c r="H109" s="17"/>
      <c r="I109" s="11" t="s">
        <v>643</v>
      </c>
      <c r="J109" s="28">
        <v>0</v>
      </c>
      <c r="K109" s="28"/>
      <c r="L109" s="28"/>
      <c r="M109" s="28"/>
      <c r="N109" s="28"/>
      <c r="O109" s="11"/>
    </row>
    <row r="110" spans="1:15" ht="26.25" thickBot="1">
      <c r="A110" s="38" t="s">
        <v>50</v>
      </c>
      <c r="B110" s="32" t="s">
        <v>51</v>
      </c>
      <c r="C110" s="30" t="s">
        <v>508</v>
      </c>
      <c r="D110" s="11"/>
      <c r="E110" s="11"/>
      <c r="F110" s="31"/>
      <c r="G110" s="11"/>
      <c r="H110" s="17"/>
      <c r="I110" s="11" t="s">
        <v>742</v>
      </c>
      <c r="J110" s="28">
        <v>0</v>
      </c>
      <c r="K110" s="28"/>
      <c r="L110" s="28"/>
      <c r="M110" s="28"/>
      <c r="N110" s="28"/>
      <c r="O110" s="11"/>
    </row>
    <row r="111" spans="1:15" ht="26.25" thickBot="1">
      <c r="A111" s="41" t="s">
        <v>52</v>
      </c>
      <c r="B111" s="34" t="s">
        <v>53</v>
      </c>
      <c r="C111" s="30" t="s">
        <v>508</v>
      </c>
      <c r="D111" s="11"/>
      <c r="E111" s="11"/>
      <c r="F111" s="31"/>
      <c r="G111" s="11"/>
      <c r="H111" s="17"/>
      <c r="I111" s="11" t="s">
        <v>643</v>
      </c>
      <c r="J111" s="28">
        <v>0</v>
      </c>
      <c r="K111" s="28"/>
      <c r="L111" s="28"/>
      <c r="M111" s="28"/>
      <c r="N111" s="28"/>
      <c r="O111" s="11"/>
    </row>
    <row r="112" spans="1:15" ht="26.25" thickBot="1">
      <c r="A112" s="38" t="s">
        <v>54</v>
      </c>
      <c r="B112" s="32" t="s">
        <v>55</v>
      </c>
      <c r="C112" s="30" t="s">
        <v>508</v>
      </c>
      <c r="D112" s="11"/>
      <c r="E112" s="11"/>
      <c r="F112" s="31"/>
      <c r="G112" s="11"/>
      <c r="H112" s="17"/>
      <c r="I112" s="11" t="s">
        <v>643</v>
      </c>
      <c r="J112" s="28">
        <v>0</v>
      </c>
      <c r="K112" s="28"/>
      <c r="L112" s="28"/>
      <c r="M112" s="28"/>
      <c r="N112" s="28"/>
      <c r="O112" s="11"/>
    </row>
    <row r="113" spans="1:15" ht="26.25" thickBot="1">
      <c r="A113" s="38" t="s">
        <v>56</v>
      </c>
      <c r="B113" s="32" t="s">
        <v>57</v>
      </c>
      <c r="C113" s="30" t="s">
        <v>508</v>
      </c>
      <c r="D113" s="11"/>
      <c r="E113" s="11"/>
      <c r="F113" s="31"/>
      <c r="G113" s="11"/>
      <c r="H113" s="17"/>
      <c r="I113" s="11" t="s">
        <v>643</v>
      </c>
      <c r="J113" s="28">
        <v>0</v>
      </c>
      <c r="K113" s="28"/>
      <c r="L113" s="28"/>
      <c r="M113" s="28"/>
      <c r="N113" s="28"/>
      <c r="O113" s="11"/>
    </row>
    <row r="114" spans="1:15" ht="26.25" thickBot="1">
      <c r="A114" s="38" t="s">
        <v>614</v>
      </c>
      <c r="B114" s="32" t="s">
        <v>615</v>
      </c>
      <c r="C114" s="30" t="s">
        <v>508</v>
      </c>
      <c r="D114" s="11"/>
      <c r="E114" s="31"/>
      <c r="F114" s="31"/>
      <c r="G114" s="31"/>
      <c r="H114" s="17"/>
      <c r="I114" s="11" t="s">
        <v>643</v>
      </c>
      <c r="J114" s="28">
        <v>0</v>
      </c>
      <c r="K114" s="28"/>
      <c r="L114" s="28"/>
      <c r="M114" s="28"/>
      <c r="N114" s="28"/>
      <c r="O114" s="11"/>
    </row>
    <row r="115" spans="1:15" ht="13.5" thickBot="1">
      <c r="A115" s="38" t="s">
        <v>58</v>
      </c>
      <c r="B115" s="32" t="s">
        <v>59</v>
      </c>
      <c r="C115" s="30" t="s">
        <v>508</v>
      </c>
      <c r="D115" s="11"/>
      <c r="E115" s="11"/>
      <c r="F115" s="31"/>
      <c r="G115" s="11"/>
      <c r="H115" s="17"/>
      <c r="I115" s="11" t="s">
        <v>643</v>
      </c>
      <c r="J115" s="28">
        <v>0</v>
      </c>
      <c r="K115" s="28"/>
      <c r="L115" s="28"/>
      <c r="M115" s="28"/>
      <c r="N115" s="28"/>
      <c r="O115" s="11"/>
    </row>
    <row r="116" spans="1:15" ht="39" thickBot="1">
      <c r="A116" s="38" t="s">
        <v>60</v>
      </c>
      <c r="B116" s="32" t="s">
        <v>61</v>
      </c>
      <c r="C116" s="30" t="s">
        <v>498</v>
      </c>
      <c r="D116" s="11"/>
      <c r="E116" s="11" t="s">
        <v>625</v>
      </c>
      <c r="F116" s="31" t="s">
        <v>351</v>
      </c>
      <c r="G116" s="11" t="s">
        <v>321</v>
      </c>
      <c r="H116" s="17" t="s">
        <v>619</v>
      </c>
      <c r="I116" s="11"/>
      <c r="J116" s="28">
        <v>754</v>
      </c>
      <c r="K116" s="28">
        <v>20</v>
      </c>
      <c r="L116" s="28">
        <v>17928</v>
      </c>
      <c r="M116" s="28">
        <v>4012.1168333694045</v>
      </c>
      <c r="N116" s="28">
        <v>2740.6719268119755</v>
      </c>
      <c r="O116" s="11"/>
    </row>
    <row r="117" spans="1:15" ht="90" thickBot="1">
      <c r="A117" s="38" t="s">
        <v>62</v>
      </c>
      <c r="B117" s="32" t="s">
        <v>63</v>
      </c>
      <c r="C117" s="30" t="s">
        <v>498</v>
      </c>
      <c r="D117" s="11"/>
      <c r="E117" s="11" t="s">
        <v>475</v>
      </c>
      <c r="F117" s="31" t="s">
        <v>694</v>
      </c>
      <c r="G117" s="11" t="s">
        <v>321</v>
      </c>
      <c r="H117" s="17" t="s">
        <v>619</v>
      </c>
      <c r="I117" s="11" t="s">
        <v>234</v>
      </c>
      <c r="J117" s="28">
        <v>171</v>
      </c>
      <c r="K117" s="28">
        <v>25</v>
      </c>
      <c r="L117" s="28">
        <v>7284</v>
      </c>
      <c r="M117" s="28">
        <v>261.61894874273764</v>
      </c>
      <c r="N117" s="28">
        <v>657.6522554440118</v>
      </c>
      <c r="O117" s="11"/>
    </row>
    <row r="118" spans="1:15" ht="166.5" thickBot="1">
      <c r="A118" s="38" t="s">
        <v>64</v>
      </c>
      <c r="B118" s="32" t="s">
        <v>65</v>
      </c>
      <c r="C118" s="30" t="s">
        <v>498</v>
      </c>
      <c r="D118" s="11"/>
      <c r="E118" s="11" t="s">
        <v>475</v>
      </c>
      <c r="F118" s="31" t="s">
        <v>695</v>
      </c>
      <c r="G118" s="11" t="s">
        <v>321</v>
      </c>
      <c r="H118" s="17" t="s">
        <v>619</v>
      </c>
      <c r="I118" s="11" t="s">
        <v>363</v>
      </c>
      <c r="J118" s="28">
        <v>294</v>
      </c>
      <c r="K118" s="28">
        <v>20</v>
      </c>
      <c r="L118" s="28">
        <v>10080</v>
      </c>
      <c r="M118" s="28">
        <v>3902.367979663114</v>
      </c>
      <c r="N118" s="28">
        <v>1296.462167978723</v>
      </c>
      <c r="O118" s="11" t="s">
        <v>361</v>
      </c>
    </row>
    <row r="119" spans="1:15" ht="77.25" thickBot="1">
      <c r="A119" s="38" t="s">
        <v>66</v>
      </c>
      <c r="B119" s="32" t="s">
        <v>67</v>
      </c>
      <c r="C119" s="30" t="s">
        <v>498</v>
      </c>
      <c r="D119" s="11"/>
      <c r="E119" s="11" t="s">
        <v>475</v>
      </c>
      <c r="F119" s="31" t="s">
        <v>696</v>
      </c>
      <c r="G119" s="11" t="s">
        <v>321</v>
      </c>
      <c r="H119" s="17" t="s">
        <v>619</v>
      </c>
      <c r="I119" s="11" t="s">
        <v>410</v>
      </c>
      <c r="J119" s="28">
        <v>345</v>
      </c>
      <c r="K119" s="28">
        <v>40</v>
      </c>
      <c r="L119" s="28">
        <v>14379</v>
      </c>
      <c r="M119" s="28">
        <v>4091.773548797229</v>
      </c>
      <c r="N119" s="28">
        <v>2911.6249766575997</v>
      </c>
      <c r="O119" s="11"/>
    </row>
    <row r="120" spans="1:15" ht="90" thickBot="1">
      <c r="A120" s="38" t="s">
        <v>68</v>
      </c>
      <c r="B120" s="32" t="s">
        <v>69</v>
      </c>
      <c r="C120" s="30" t="s">
        <v>498</v>
      </c>
      <c r="D120" s="11"/>
      <c r="E120" s="11" t="s">
        <v>475</v>
      </c>
      <c r="F120" s="31" t="s">
        <v>697</v>
      </c>
      <c r="G120" s="11" t="s">
        <v>321</v>
      </c>
      <c r="H120" s="17" t="s">
        <v>619</v>
      </c>
      <c r="I120" s="11" t="s">
        <v>409</v>
      </c>
      <c r="J120" s="28">
        <v>97</v>
      </c>
      <c r="K120" s="28">
        <v>239</v>
      </c>
      <c r="L120" s="28">
        <v>12312</v>
      </c>
      <c r="M120" s="28">
        <v>3752.9033524281012</v>
      </c>
      <c r="N120" s="28">
        <v>1891.2339809763364</v>
      </c>
      <c r="O120" s="11"/>
    </row>
    <row r="121" spans="1:15" ht="90" thickBot="1">
      <c r="A121" s="38" t="s">
        <v>70</v>
      </c>
      <c r="B121" s="32" t="s">
        <v>71</v>
      </c>
      <c r="C121" s="30" t="s">
        <v>498</v>
      </c>
      <c r="D121" s="11"/>
      <c r="E121" s="11" t="s">
        <v>475</v>
      </c>
      <c r="F121" s="31" t="s">
        <v>698</v>
      </c>
      <c r="G121" s="11" t="s">
        <v>321</v>
      </c>
      <c r="H121" s="17" t="s">
        <v>619</v>
      </c>
      <c r="I121" s="11"/>
      <c r="J121" s="28">
        <v>24</v>
      </c>
      <c r="K121" s="28">
        <v>780</v>
      </c>
      <c r="L121" s="28">
        <v>5352</v>
      </c>
      <c r="M121" s="28">
        <v>3423.3013363573923</v>
      </c>
      <c r="N121" s="28">
        <v>421.16853771321746</v>
      </c>
      <c r="O121" s="11"/>
    </row>
    <row r="122" spans="1:15" ht="39" thickBot="1">
      <c r="A122" s="38" t="s">
        <v>72</v>
      </c>
      <c r="B122" s="32" t="s">
        <v>73</v>
      </c>
      <c r="C122" s="30" t="s">
        <v>498</v>
      </c>
      <c r="D122" s="11"/>
      <c r="E122" s="11" t="s">
        <v>625</v>
      </c>
      <c r="F122" s="31" t="s">
        <v>740</v>
      </c>
      <c r="G122" s="11" t="s">
        <v>321</v>
      </c>
      <c r="H122" s="17" t="s">
        <v>636</v>
      </c>
      <c r="I122" s="11"/>
      <c r="J122" s="28">
        <v>623</v>
      </c>
      <c r="K122" s="28">
        <v>45</v>
      </c>
      <c r="L122" s="28">
        <v>11205</v>
      </c>
      <c r="M122" s="28">
        <v>426.53281518074425</v>
      </c>
      <c r="N122" s="28">
        <v>880.5839931833995</v>
      </c>
      <c r="O122" s="11"/>
    </row>
    <row r="123" spans="1:15" ht="26.25" thickBot="1">
      <c r="A123" s="38" t="s">
        <v>74</v>
      </c>
      <c r="B123" s="32" t="s">
        <v>75</v>
      </c>
      <c r="C123" s="30" t="s">
        <v>508</v>
      </c>
      <c r="D123" s="11"/>
      <c r="E123" s="31"/>
      <c r="F123" s="31"/>
      <c r="G123" s="11"/>
      <c r="H123" s="17"/>
      <c r="I123" s="11" t="s">
        <v>643</v>
      </c>
      <c r="J123" s="28">
        <v>0</v>
      </c>
      <c r="K123" s="28"/>
      <c r="L123" s="28"/>
      <c r="M123" s="28"/>
      <c r="N123" s="28"/>
      <c r="O123" s="11"/>
    </row>
    <row r="124" spans="1:15" ht="90" thickBot="1">
      <c r="A124" s="38" t="s">
        <v>76</v>
      </c>
      <c r="B124" s="32" t="s">
        <v>77</v>
      </c>
      <c r="C124" s="30" t="s">
        <v>498</v>
      </c>
      <c r="D124" s="11"/>
      <c r="E124" s="11" t="s">
        <v>435</v>
      </c>
      <c r="F124" s="31" t="s">
        <v>699</v>
      </c>
      <c r="G124" s="11" t="s">
        <v>321</v>
      </c>
      <c r="H124" s="17" t="s">
        <v>636</v>
      </c>
      <c r="I124" s="11"/>
      <c r="J124" s="28">
        <v>21</v>
      </c>
      <c r="K124" s="28">
        <v>45</v>
      </c>
      <c r="L124" s="28">
        <v>4080</v>
      </c>
      <c r="M124" s="28">
        <v>1308.5881001721636</v>
      </c>
      <c r="N124" s="28">
        <v>1005.9105995983771</v>
      </c>
      <c r="O124" s="11"/>
    </row>
    <row r="125" spans="1:15" ht="26.25" thickBot="1">
      <c r="A125" s="38" t="s">
        <v>78</v>
      </c>
      <c r="B125" s="32" t="s">
        <v>79</v>
      </c>
      <c r="C125" s="30" t="s">
        <v>508</v>
      </c>
      <c r="D125" s="11"/>
      <c r="E125" s="33"/>
      <c r="F125" s="33"/>
      <c r="G125" s="33"/>
      <c r="H125" s="40"/>
      <c r="I125" s="11" t="s">
        <v>643</v>
      </c>
      <c r="J125" s="28">
        <v>0</v>
      </c>
      <c r="K125" s="28"/>
      <c r="L125" s="28"/>
      <c r="M125" s="28"/>
      <c r="N125" s="28"/>
      <c r="O125" s="11"/>
    </row>
    <row r="126" spans="1:15" ht="204.75" thickBot="1">
      <c r="A126" s="38" t="s">
        <v>80</v>
      </c>
      <c r="B126" s="32" t="s">
        <v>81</v>
      </c>
      <c r="C126" s="30" t="s">
        <v>498</v>
      </c>
      <c r="D126" s="11"/>
      <c r="E126" s="11" t="s">
        <v>477</v>
      </c>
      <c r="F126" s="31" t="s">
        <v>700</v>
      </c>
      <c r="G126" s="11" t="s">
        <v>321</v>
      </c>
      <c r="H126" s="17"/>
      <c r="I126" s="11" t="s">
        <v>739</v>
      </c>
      <c r="J126" s="28">
        <v>534</v>
      </c>
      <c r="K126" s="28">
        <v>100</v>
      </c>
      <c r="L126" s="28">
        <v>308</v>
      </c>
      <c r="M126" s="28">
        <v>155.3371978192946</v>
      </c>
      <c r="N126" s="28">
        <v>37.12454233957113</v>
      </c>
      <c r="O126" s="11"/>
    </row>
    <row r="127" spans="1:15" ht="77.25" thickBot="1">
      <c r="A127" s="38" t="s">
        <v>82</v>
      </c>
      <c r="B127" s="32" t="s">
        <v>83</v>
      </c>
      <c r="C127" s="30" t="s">
        <v>498</v>
      </c>
      <c r="D127" s="11"/>
      <c r="E127" s="11" t="s">
        <v>475</v>
      </c>
      <c r="F127" s="31" t="s">
        <v>701</v>
      </c>
      <c r="G127" s="11" t="s">
        <v>321</v>
      </c>
      <c r="H127" s="17" t="s">
        <v>619</v>
      </c>
      <c r="I127" s="11" t="s">
        <v>358</v>
      </c>
      <c r="J127" s="28">
        <v>93</v>
      </c>
      <c r="K127" s="28">
        <v>153</v>
      </c>
      <c r="L127" s="28">
        <v>11205</v>
      </c>
      <c r="M127" s="28">
        <v>2083.5282032544524</v>
      </c>
      <c r="N127" s="28">
        <v>1816.0333332613811</v>
      </c>
      <c r="O127" s="11"/>
    </row>
    <row r="128" spans="1:15" ht="26.25" thickBot="1">
      <c r="A128" s="38" t="s">
        <v>486</v>
      </c>
      <c r="B128" s="32" t="s">
        <v>487</v>
      </c>
      <c r="C128" s="30" t="s">
        <v>508</v>
      </c>
      <c r="D128" s="11"/>
      <c r="E128" s="31"/>
      <c r="F128" s="31"/>
      <c r="G128" s="11"/>
      <c r="H128" s="17"/>
      <c r="I128" s="11" t="s">
        <v>643</v>
      </c>
      <c r="J128" s="28">
        <v>0</v>
      </c>
      <c r="K128" s="28"/>
      <c r="L128" s="28"/>
      <c r="M128" s="28"/>
      <c r="N128" s="28"/>
      <c r="O128" s="11"/>
    </row>
    <row r="129" spans="1:15" ht="39" thickBot="1">
      <c r="A129" s="38" t="s">
        <v>84</v>
      </c>
      <c r="B129" s="32" t="s">
        <v>85</v>
      </c>
      <c r="C129" s="30" t="s">
        <v>508</v>
      </c>
      <c r="D129" s="11"/>
      <c r="E129" s="11"/>
      <c r="F129" s="31"/>
      <c r="G129" s="11"/>
      <c r="H129" s="17"/>
      <c r="I129" s="11" t="s">
        <v>643</v>
      </c>
      <c r="J129" s="28">
        <v>0</v>
      </c>
      <c r="K129" s="28"/>
      <c r="L129" s="28"/>
      <c r="M129" s="28"/>
      <c r="N129" s="28"/>
      <c r="O129" s="11"/>
    </row>
    <row r="130" spans="1:15" ht="26.25" thickBot="1">
      <c r="A130" s="38" t="s">
        <v>86</v>
      </c>
      <c r="B130" s="32" t="s">
        <v>417</v>
      </c>
      <c r="C130" s="30" t="s">
        <v>508</v>
      </c>
      <c r="D130" s="11"/>
      <c r="E130" s="31"/>
      <c r="F130" s="31"/>
      <c r="G130" s="11"/>
      <c r="H130" s="40"/>
      <c r="I130" s="11" t="s">
        <v>643</v>
      </c>
      <c r="J130" s="28">
        <v>0</v>
      </c>
      <c r="K130" s="28"/>
      <c r="L130" s="28"/>
      <c r="M130" s="28"/>
      <c r="N130" s="28"/>
      <c r="O130" s="11"/>
    </row>
    <row r="131" spans="1:15" ht="26.25" thickBot="1">
      <c r="A131" s="38" t="s">
        <v>87</v>
      </c>
      <c r="B131" s="32" t="s">
        <v>191</v>
      </c>
      <c r="C131" s="30" t="s">
        <v>508</v>
      </c>
      <c r="D131" s="11"/>
      <c r="E131" s="31"/>
      <c r="F131" s="31"/>
      <c r="G131" s="11"/>
      <c r="H131" s="40"/>
      <c r="I131" s="11" t="s">
        <v>643</v>
      </c>
      <c r="J131" s="28">
        <v>0</v>
      </c>
      <c r="K131" s="28"/>
      <c r="L131" s="28"/>
      <c r="M131" s="28"/>
      <c r="N131" s="28"/>
      <c r="O131" s="11"/>
    </row>
    <row r="132" spans="1:15" ht="26.25" thickBot="1">
      <c r="A132" s="38" t="s">
        <v>88</v>
      </c>
      <c r="B132" s="32" t="s">
        <v>192</v>
      </c>
      <c r="C132" s="30" t="s">
        <v>508</v>
      </c>
      <c r="D132" s="11"/>
      <c r="E132" s="11"/>
      <c r="F132" s="31"/>
      <c r="G132" s="11"/>
      <c r="H132" s="17"/>
      <c r="I132" s="11" t="s">
        <v>643</v>
      </c>
      <c r="J132" s="28">
        <v>0</v>
      </c>
      <c r="K132" s="28"/>
      <c r="L132" s="28"/>
      <c r="M132" s="28"/>
      <c r="N132" s="28"/>
      <c r="O132" s="11"/>
    </row>
    <row r="133" spans="1:15" ht="26.25" thickBot="1">
      <c r="A133" s="38" t="s">
        <v>89</v>
      </c>
      <c r="B133" s="32" t="s">
        <v>193</v>
      </c>
      <c r="C133" s="30" t="s">
        <v>508</v>
      </c>
      <c r="D133" s="11"/>
      <c r="E133" s="33"/>
      <c r="F133" s="33"/>
      <c r="G133" s="33"/>
      <c r="H133" s="40"/>
      <c r="I133" s="11" t="s">
        <v>643</v>
      </c>
      <c r="J133" s="28">
        <v>0</v>
      </c>
      <c r="K133" s="28"/>
      <c r="L133" s="28"/>
      <c r="M133" s="28"/>
      <c r="N133" s="28"/>
      <c r="O133" s="11"/>
    </row>
    <row r="134" spans="1:15" ht="26.25" thickBot="1">
      <c r="A134" s="38" t="s">
        <v>90</v>
      </c>
      <c r="B134" s="32" t="s">
        <v>194</v>
      </c>
      <c r="C134" s="30" t="s">
        <v>508</v>
      </c>
      <c r="D134" s="11"/>
      <c r="E134" s="11"/>
      <c r="F134" s="31"/>
      <c r="G134" s="31"/>
      <c r="H134" s="17"/>
      <c r="I134" s="11" t="s">
        <v>643</v>
      </c>
      <c r="J134" s="28">
        <v>0</v>
      </c>
      <c r="K134" s="28"/>
      <c r="L134" s="28"/>
      <c r="M134" s="28"/>
      <c r="N134" s="28"/>
      <c r="O134" s="11"/>
    </row>
    <row r="135" spans="1:15" ht="26.25" thickBot="1">
      <c r="A135" s="38" t="s">
        <v>91</v>
      </c>
      <c r="B135" s="32" t="s">
        <v>378</v>
      </c>
      <c r="C135" s="30" t="s">
        <v>508</v>
      </c>
      <c r="D135" s="11"/>
      <c r="E135" s="33"/>
      <c r="F135" s="33"/>
      <c r="G135" s="33"/>
      <c r="H135" s="40"/>
      <c r="I135" s="11" t="s">
        <v>643</v>
      </c>
      <c r="J135" s="28">
        <v>0</v>
      </c>
      <c r="K135" s="28"/>
      <c r="L135" s="28"/>
      <c r="M135" s="28"/>
      <c r="N135" s="28"/>
      <c r="O135" s="11"/>
    </row>
    <row r="136" spans="1:15" ht="26.25" thickBot="1">
      <c r="A136" s="38" t="s">
        <v>134</v>
      </c>
      <c r="B136" s="32" t="s">
        <v>135</v>
      </c>
      <c r="C136" s="30" t="s">
        <v>508</v>
      </c>
      <c r="D136" s="11"/>
      <c r="E136" s="31"/>
      <c r="F136" s="31"/>
      <c r="G136" s="11"/>
      <c r="H136" s="17"/>
      <c r="I136" s="11" t="s">
        <v>643</v>
      </c>
      <c r="J136" s="28">
        <v>0</v>
      </c>
      <c r="K136" s="28"/>
      <c r="L136" s="28"/>
      <c r="M136" s="28"/>
      <c r="N136" s="28"/>
      <c r="O136" s="11"/>
    </row>
    <row r="137" spans="1:15" ht="13.5" thickBot="1">
      <c r="A137" s="38" t="s">
        <v>92</v>
      </c>
      <c r="B137" s="32" t="s">
        <v>93</v>
      </c>
      <c r="C137" s="30" t="s">
        <v>508</v>
      </c>
      <c r="D137" s="11"/>
      <c r="E137" s="11"/>
      <c r="F137" s="31"/>
      <c r="G137" s="11"/>
      <c r="H137" s="17"/>
      <c r="I137" s="11"/>
      <c r="J137" s="28">
        <v>0</v>
      </c>
      <c r="K137" s="28"/>
      <c r="L137" s="28"/>
      <c r="M137" s="28"/>
      <c r="N137" s="28"/>
      <c r="O137" s="11"/>
    </row>
    <row r="138" spans="1:15" ht="64.5" thickBot="1">
      <c r="A138" s="38" t="s">
        <v>94</v>
      </c>
      <c r="B138" s="32" t="s">
        <v>95</v>
      </c>
      <c r="C138" s="30" t="s">
        <v>508</v>
      </c>
      <c r="D138" s="11"/>
      <c r="E138" s="11"/>
      <c r="F138" s="31"/>
      <c r="G138" s="11"/>
      <c r="H138" s="17"/>
      <c r="I138" s="11" t="s">
        <v>743</v>
      </c>
      <c r="J138" s="28">
        <v>0</v>
      </c>
      <c r="K138" s="28"/>
      <c r="L138" s="28"/>
      <c r="M138" s="28"/>
      <c r="N138" s="28"/>
      <c r="O138" s="11"/>
    </row>
    <row r="139" spans="1:15" ht="13.5" thickBot="1">
      <c r="A139" s="38" t="s">
        <v>96</v>
      </c>
      <c r="B139" s="32" t="s">
        <v>97</v>
      </c>
      <c r="C139" s="30" t="s">
        <v>508</v>
      </c>
      <c r="D139" s="11"/>
      <c r="E139" s="11"/>
      <c r="F139" s="31"/>
      <c r="G139" s="11"/>
      <c r="H139" s="17"/>
      <c r="I139" s="11" t="s">
        <v>643</v>
      </c>
      <c r="J139" s="28">
        <v>0</v>
      </c>
      <c r="K139" s="28"/>
      <c r="L139" s="28"/>
      <c r="M139" s="28"/>
      <c r="N139" s="28"/>
      <c r="O139" s="11"/>
    </row>
    <row r="140" spans="1:15" ht="77.25" thickBot="1">
      <c r="A140" s="38" t="s">
        <v>98</v>
      </c>
      <c r="B140" s="32" t="s">
        <v>99</v>
      </c>
      <c r="C140" s="30" t="s">
        <v>508</v>
      </c>
      <c r="D140" s="11"/>
      <c r="E140" s="11"/>
      <c r="F140" s="31"/>
      <c r="G140" s="11"/>
      <c r="H140" s="17"/>
      <c r="I140" s="11" t="s">
        <v>364</v>
      </c>
      <c r="J140" s="28">
        <v>0</v>
      </c>
      <c r="K140" s="28"/>
      <c r="L140" s="28"/>
      <c r="M140" s="28"/>
      <c r="N140" s="28"/>
      <c r="O140" s="11"/>
    </row>
    <row r="141" spans="1:15" ht="51.75" thickBot="1">
      <c r="A141" s="38" t="s">
        <v>100</v>
      </c>
      <c r="B141" s="32" t="s">
        <v>101</v>
      </c>
      <c r="C141" s="30" t="s">
        <v>508</v>
      </c>
      <c r="D141" s="11"/>
      <c r="E141" s="11"/>
      <c r="F141" s="31"/>
      <c r="G141" s="11"/>
      <c r="H141" s="17"/>
      <c r="I141" s="11" t="s">
        <v>744</v>
      </c>
      <c r="J141" s="28">
        <v>0</v>
      </c>
      <c r="K141" s="28"/>
      <c r="L141" s="28"/>
      <c r="M141" s="28"/>
      <c r="N141" s="28"/>
      <c r="O141" s="11"/>
    </row>
    <row r="142" spans="1:15" ht="77.25" thickBot="1">
      <c r="A142" s="38" t="s">
        <v>102</v>
      </c>
      <c r="B142" s="32" t="s">
        <v>103</v>
      </c>
      <c r="C142" s="30" t="s">
        <v>498</v>
      </c>
      <c r="D142" s="11"/>
      <c r="E142" s="11" t="s">
        <v>475</v>
      </c>
      <c r="F142" s="31" t="s">
        <v>702</v>
      </c>
      <c r="G142" s="11" t="s">
        <v>321</v>
      </c>
      <c r="H142" s="17"/>
      <c r="I142" s="11"/>
      <c r="J142" s="28">
        <v>16</v>
      </c>
      <c r="K142" s="28">
        <v>240</v>
      </c>
      <c r="L142" s="28">
        <v>15396</v>
      </c>
      <c r="M142" s="28">
        <v>5542.009943250578</v>
      </c>
      <c r="N142" s="28">
        <v>3666.674186288197</v>
      </c>
      <c r="O142" s="11"/>
    </row>
    <row r="143" spans="1:15" ht="26.25" thickBot="1">
      <c r="A143" s="38" t="s">
        <v>104</v>
      </c>
      <c r="B143" s="32" t="s">
        <v>105</v>
      </c>
      <c r="C143" s="30" t="s">
        <v>508</v>
      </c>
      <c r="D143" s="11"/>
      <c r="E143" s="11"/>
      <c r="F143" s="31"/>
      <c r="G143" s="11"/>
      <c r="H143" s="17"/>
      <c r="I143" s="11" t="s">
        <v>643</v>
      </c>
      <c r="J143" s="28">
        <v>0</v>
      </c>
      <c r="K143" s="28"/>
      <c r="L143" s="28"/>
      <c r="M143" s="28"/>
      <c r="N143" s="28"/>
      <c r="O143" s="11"/>
    </row>
    <row r="144" spans="1:15" ht="39" thickBot="1">
      <c r="A144" s="38" t="s">
        <v>106</v>
      </c>
      <c r="B144" s="32" t="s">
        <v>107</v>
      </c>
      <c r="C144" s="30" t="s">
        <v>498</v>
      </c>
      <c r="D144" s="11"/>
      <c r="E144" s="11" t="s">
        <v>625</v>
      </c>
      <c r="F144" s="31" t="s">
        <v>644</v>
      </c>
      <c r="G144" s="11" t="s">
        <v>321</v>
      </c>
      <c r="H144" s="17"/>
      <c r="I144" s="11"/>
      <c r="J144" s="28">
        <v>21</v>
      </c>
      <c r="K144" s="28">
        <v>60</v>
      </c>
      <c r="L144" s="28">
        <v>10410</v>
      </c>
      <c r="M144" s="28">
        <v>2140.2237086111713</v>
      </c>
      <c r="N144" s="28">
        <v>1533.0023747607602</v>
      </c>
      <c r="O144" s="11"/>
    </row>
    <row r="145" spans="1:15" ht="90" thickBot="1">
      <c r="A145" s="38" t="s">
        <v>108</v>
      </c>
      <c r="B145" s="32" t="s">
        <v>109</v>
      </c>
      <c r="C145" s="30" t="s">
        <v>498</v>
      </c>
      <c r="D145" s="11"/>
      <c r="E145" s="11" t="s">
        <v>475</v>
      </c>
      <c r="F145" s="31" t="s">
        <v>703</v>
      </c>
      <c r="G145" s="11" t="s">
        <v>321</v>
      </c>
      <c r="H145" s="17"/>
      <c r="I145" s="11"/>
      <c r="J145" s="28">
        <v>13</v>
      </c>
      <c r="K145" s="28">
        <v>500</v>
      </c>
      <c r="L145" s="28">
        <v>10410</v>
      </c>
      <c r="M145" s="28">
        <v>2411.4185452844927</v>
      </c>
      <c r="N145" s="28">
        <v>1365.246832219664</v>
      </c>
      <c r="O145" s="11"/>
    </row>
    <row r="146" spans="1:15" ht="77.25" thickBot="1">
      <c r="A146" s="38" t="s">
        <v>110</v>
      </c>
      <c r="B146" s="32" t="s">
        <v>111</v>
      </c>
      <c r="C146" s="30" t="s">
        <v>498</v>
      </c>
      <c r="D146" s="11"/>
      <c r="E146" s="11" t="s">
        <v>475</v>
      </c>
      <c r="F146" s="31" t="s">
        <v>704</v>
      </c>
      <c r="G146" s="11" t="s">
        <v>321</v>
      </c>
      <c r="H146" s="17"/>
      <c r="I146" s="11"/>
      <c r="J146" s="28">
        <v>8</v>
      </c>
      <c r="K146" s="28">
        <v>60</v>
      </c>
      <c r="L146" s="28">
        <v>4500</v>
      </c>
      <c r="M146" s="28">
        <v>1352.0194207406787</v>
      </c>
      <c r="N146" s="28">
        <v>1711.4378705731551</v>
      </c>
      <c r="O146" s="11"/>
    </row>
    <row r="147" spans="1:15" ht="26.25" thickBot="1">
      <c r="A147" s="38" t="s">
        <v>112</v>
      </c>
      <c r="B147" s="32" t="s">
        <v>113</v>
      </c>
      <c r="C147" s="30" t="s">
        <v>508</v>
      </c>
      <c r="D147" s="11"/>
      <c r="E147" s="33"/>
      <c r="F147" s="33"/>
      <c r="G147" s="33"/>
      <c r="H147" s="40"/>
      <c r="I147" s="11" t="s">
        <v>643</v>
      </c>
      <c r="J147" s="28">
        <v>0</v>
      </c>
      <c r="K147" s="28"/>
      <c r="L147" s="28"/>
      <c r="M147" s="28"/>
      <c r="N147" s="28"/>
      <c r="O147" s="11"/>
    </row>
    <row r="148" spans="1:15" ht="26.25" thickBot="1">
      <c r="A148" s="38" t="s">
        <v>654</v>
      </c>
      <c r="B148" s="32" t="s">
        <v>190</v>
      </c>
      <c r="C148" s="30" t="s">
        <v>508</v>
      </c>
      <c r="D148" s="11"/>
      <c r="E148" s="33"/>
      <c r="F148" s="33"/>
      <c r="G148" s="33"/>
      <c r="H148" s="40"/>
      <c r="I148" s="11" t="s">
        <v>294</v>
      </c>
      <c r="J148" s="28"/>
      <c r="K148" s="28"/>
      <c r="L148" s="28"/>
      <c r="M148" s="28"/>
      <c r="N148" s="28"/>
      <c r="O148" s="11"/>
    </row>
    <row r="149" spans="1:15" ht="64.5" thickBot="1">
      <c r="A149" s="38" t="s">
        <v>114</v>
      </c>
      <c r="B149" s="32" t="s">
        <v>115</v>
      </c>
      <c r="C149" s="30" t="s">
        <v>498</v>
      </c>
      <c r="D149" s="11"/>
      <c r="E149" s="11" t="s">
        <v>475</v>
      </c>
      <c r="F149" s="31" t="s">
        <v>705</v>
      </c>
      <c r="G149" s="11" t="s">
        <v>321</v>
      </c>
      <c r="H149" s="17"/>
      <c r="I149" s="11"/>
      <c r="J149" s="28">
        <v>296</v>
      </c>
      <c r="K149" s="28">
        <v>11</v>
      </c>
      <c r="L149" s="28">
        <v>11000</v>
      </c>
      <c r="M149" s="28">
        <v>710.2053104620131</v>
      </c>
      <c r="N149" s="28">
        <v>1405.714000226436</v>
      </c>
      <c r="O149" s="11"/>
    </row>
    <row r="150" spans="1:15" ht="39" thickBot="1">
      <c r="A150" s="38" t="s">
        <v>116</v>
      </c>
      <c r="B150" s="32" t="s">
        <v>117</v>
      </c>
      <c r="C150" s="30" t="s">
        <v>498</v>
      </c>
      <c r="D150" s="11"/>
      <c r="E150" s="11" t="s">
        <v>625</v>
      </c>
      <c r="F150" s="31" t="s">
        <v>352</v>
      </c>
      <c r="G150" s="11" t="s">
        <v>321</v>
      </c>
      <c r="H150" s="17"/>
      <c r="I150" s="11"/>
      <c r="J150" s="28">
        <v>52</v>
      </c>
      <c r="K150" s="28">
        <v>5000</v>
      </c>
      <c r="L150" s="28">
        <v>70000</v>
      </c>
      <c r="M150" s="28">
        <v>22758.954283439387</v>
      </c>
      <c r="N150" s="28">
        <v>21373.481109176933</v>
      </c>
      <c r="O150" s="11"/>
    </row>
    <row r="151" spans="1:15" ht="26.25" thickBot="1">
      <c r="A151" s="38" t="s">
        <v>118</v>
      </c>
      <c r="B151" s="32" t="s">
        <v>119</v>
      </c>
      <c r="C151" s="30" t="s">
        <v>508</v>
      </c>
      <c r="D151" s="11"/>
      <c r="E151" s="11"/>
      <c r="F151" s="31"/>
      <c r="G151" s="11"/>
      <c r="H151" s="17"/>
      <c r="I151" s="11" t="s">
        <v>643</v>
      </c>
      <c r="J151" s="28">
        <v>0</v>
      </c>
      <c r="K151" s="28"/>
      <c r="L151" s="28"/>
      <c r="M151" s="28"/>
      <c r="N151" s="28"/>
      <c r="O151" s="11"/>
    </row>
    <row r="152" spans="1:15" ht="64.5" thickBot="1">
      <c r="A152" s="38" t="s">
        <v>120</v>
      </c>
      <c r="B152" s="32" t="s">
        <v>121</v>
      </c>
      <c r="C152" s="30" t="s">
        <v>498</v>
      </c>
      <c r="D152" s="11"/>
      <c r="E152" s="11" t="s">
        <v>435</v>
      </c>
      <c r="F152" s="31" t="s">
        <v>706</v>
      </c>
      <c r="G152" s="11" t="s">
        <v>321</v>
      </c>
      <c r="H152" s="17"/>
      <c r="I152" s="11"/>
      <c r="J152" s="28">
        <v>52</v>
      </c>
      <c r="K152" s="28">
        <v>5000</v>
      </c>
      <c r="L152" s="28">
        <v>70000</v>
      </c>
      <c r="M152" s="28">
        <v>22758.954283439387</v>
      </c>
      <c r="N152" s="28">
        <v>21373.481109176933</v>
      </c>
      <c r="O152" s="11"/>
    </row>
    <row r="153" spans="1:15" ht="26.25" thickBot="1">
      <c r="A153" s="38" t="s">
        <v>122</v>
      </c>
      <c r="B153" s="32" t="s">
        <v>123</v>
      </c>
      <c r="C153" s="30" t="s">
        <v>508</v>
      </c>
      <c r="D153" s="11"/>
      <c r="E153" s="11"/>
      <c r="F153" s="11"/>
      <c r="G153" s="11"/>
      <c r="H153" s="17"/>
      <c r="I153" s="11" t="s">
        <v>643</v>
      </c>
      <c r="J153" s="28">
        <v>0</v>
      </c>
      <c r="K153" s="28"/>
      <c r="L153" s="28"/>
      <c r="M153" s="28"/>
      <c r="N153" s="28"/>
      <c r="O153" s="11"/>
    </row>
    <row r="154" spans="1:15" ht="39" thickBot="1">
      <c r="A154" s="38" t="s">
        <v>124</v>
      </c>
      <c r="B154" s="32" t="s">
        <v>125</v>
      </c>
      <c r="C154" s="30" t="s">
        <v>498</v>
      </c>
      <c r="D154" s="11"/>
      <c r="E154" s="11" t="s">
        <v>647</v>
      </c>
      <c r="F154" s="11" t="s">
        <v>323</v>
      </c>
      <c r="G154" s="11" t="s">
        <v>321</v>
      </c>
      <c r="H154" s="17" t="s">
        <v>619</v>
      </c>
      <c r="I154" s="11"/>
      <c r="J154" s="28">
        <v>1183</v>
      </c>
      <c r="K154" s="28">
        <v>22</v>
      </c>
      <c r="L154" s="28">
        <v>65924</v>
      </c>
      <c r="M154" s="28">
        <v>12505.073274689918</v>
      </c>
      <c r="N154" s="28">
        <v>7586.0872611087225</v>
      </c>
      <c r="O154" s="11"/>
    </row>
    <row r="155" spans="1:15" ht="39" thickBot="1">
      <c r="A155" s="38" t="s">
        <v>126</v>
      </c>
      <c r="B155" s="32" t="s">
        <v>127</v>
      </c>
      <c r="C155" s="30" t="s">
        <v>498</v>
      </c>
      <c r="D155" s="11"/>
      <c r="E155" s="11" t="s">
        <v>647</v>
      </c>
      <c r="F155" s="11" t="s">
        <v>419</v>
      </c>
      <c r="G155" s="11" t="s">
        <v>326</v>
      </c>
      <c r="H155" s="17" t="s">
        <v>619</v>
      </c>
      <c r="I155" s="11"/>
      <c r="J155" s="28">
        <v>1093</v>
      </c>
      <c r="K155" s="28">
        <v>0.015262515262515262</v>
      </c>
      <c r="L155" s="28">
        <v>46.63461538461539</v>
      </c>
      <c r="M155" s="28">
        <v>6.28349615506319</v>
      </c>
      <c r="N155" s="28">
        <v>3.670770915525476</v>
      </c>
      <c r="O155" s="11"/>
    </row>
    <row r="156" spans="1:15" ht="26.25" thickBot="1">
      <c r="A156" s="38" t="s">
        <v>128</v>
      </c>
      <c r="B156" s="32" t="s">
        <v>129</v>
      </c>
      <c r="C156" s="30" t="s">
        <v>498</v>
      </c>
      <c r="D156" s="11"/>
      <c r="E156" s="11" t="s">
        <v>647</v>
      </c>
      <c r="F156" s="11" t="s">
        <v>420</v>
      </c>
      <c r="G156" s="11"/>
      <c r="H156" s="17"/>
      <c r="I156" s="11"/>
      <c r="J156" s="28">
        <v>0</v>
      </c>
      <c r="K156" s="28"/>
      <c r="L156" s="28"/>
      <c r="M156" s="28"/>
      <c r="N156" s="28"/>
      <c r="O156" s="11"/>
    </row>
    <row r="157" spans="1:15" ht="77.25" thickBot="1">
      <c r="A157" s="38" t="s">
        <v>130</v>
      </c>
      <c r="B157" s="32" t="s">
        <v>131</v>
      </c>
      <c r="C157" s="30" t="s">
        <v>508</v>
      </c>
      <c r="D157" s="11"/>
      <c r="E157" s="11"/>
      <c r="F157" s="11"/>
      <c r="G157" s="11" t="s">
        <v>324</v>
      </c>
      <c r="H157" s="17" t="s">
        <v>619</v>
      </c>
      <c r="I157" s="11"/>
      <c r="J157" s="28">
        <v>728</v>
      </c>
      <c r="K157" s="28">
        <v>64</v>
      </c>
      <c r="L157" s="28">
        <v>28704</v>
      </c>
      <c r="M157" s="28">
        <v>7195.190742028747</v>
      </c>
      <c r="N157" s="28">
        <v>4926.179700968061</v>
      </c>
      <c r="O157" s="11"/>
    </row>
    <row r="158" spans="1:15" ht="64.5" thickBot="1">
      <c r="A158" s="38" t="s">
        <v>132</v>
      </c>
      <c r="B158" s="32" t="s">
        <v>133</v>
      </c>
      <c r="C158" s="30" t="s">
        <v>498</v>
      </c>
      <c r="D158" s="11"/>
      <c r="E158" s="11" t="s">
        <v>647</v>
      </c>
      <c r="F158" s="11" t="s">
        <v>421</v>
      </c>
      <c r="G158" s="11" t="s">
        <v>325</v>
      </c>
      <c r="H158" s="17" t="s">
        <v>619</v>
      </c>
      <c r="I158" s="11"/>
      <c r="J158" s="28">
        <v>623</v>
      </c>
      <c r="K158" s="28">
        <v>0.051695616211745246</v>
      </c>
      <c r="L158" s="28">
        <v>19.658653846153847</v>
      </c>
      <c r="M158" s="28">
        <v>4.9764086022242475</v>
      </c>
      <c r="N158" s="28">
        <v>2.904927674195965</v>
      </c>
      <c r="O158" s="11"/>
    </row>
    <row r="159" spans="1:15" ht="26.25" thickBot="1">
      <c r="A159" s="38" t="s">
        <v>136</v>
      </c>
      <c r="B159" s="32" t="s">
        <v>77</v>
      </c>
      <c r="C159" s="30" t="s">
        <v>508</v>
      </c>
      <c r="D159" s="11"/>
      <c r="E159" s="31"/>
      <c r="F159" s="31"/>
      <c r="G159" s="31"/>
      <c r="H159" s="17"/>
      <c r="I159" s="11" t="s">
        <v>489</v>
      </c>
      <c r="J159" s="28">
        <v>0</v>
      </c>
      <c r="K159" s="28"/>
      <c r="L159" s="28"/>
      <c r="M159" s="28"/>
      <c r="N159" s="28"/>
      <c r="O159" s="11"/>
    </row>
    <row r="160" spans="1:15" ht="26.25" thickBot="1">
      <c r="A160" s="38" t="s">
        <v>137</v>
      </c>
      <c r="B160" s="32" t="s">
        <v>138</v>
      </c>
      <c r="C160" s="30" t="s">
        <v>508</v>
      </c>
      <c r="D160" s="11"/>
      <c r="E160" s="31"/>
      <c r="F160" s="31"/>
      <c r="G160" s="31"/>
      <c r="H160" s="17"/>
      <c r="I160" s="11" t="s">
        <v>488</v>
      </c>
      <c r="J160" s="28">
        <v>0</v>
      </c>
      <c r="K160" s="28"/>
      <c r="L160" s="28"/>
      <c r="M160" s="28"/>
      <c r="N160" s="28"/>
      <c r="O160" s="11"/>
    </row>
    <row r="161" spans="1:15" ht="13.5" thickBot="1">
      <c r="A161" s="56" t="s">
        <v>195</v>
      </c>
      <c r="B161" s="57"/>
      <c r="C161" s="7"/>
      <c r="D161" s="21"/>
      <c r="E161" s="12"/>
      <c r="F161" s="12"/>
      <c r="G161" s="12"/>
      <c r="H161" s="12"/>
      <c r="I161" s="13"/>
      <c r="J161" s="28"/>
      <c r="K161" s="28"/>
      <c r="L161" s="28"/>
      <c r="M161" s="28"/>
      <c r="N161" s="28"/>
      <c r="O161" s="28"/>
    </row>
    <row r="162" spans="1:15" ht="39" thickBot="1">
      <c r="A162" s="42" t="s">
        <v>196</v>
      </c>
      <c r="B162" s="35" t="s">
        <v>197</v>
      </c>
      <c r="C162" s="30" t="s">
        <v>498</v>
      </c>
      <c r="D162" s="11"/>
      <c r="E162" s="11" t="s">
        <v>625</v>
      </c>
      <c r="F162" s="31" t="s">
        <v>338</v>
      </c>
      <c r="G162" s="11" t="s">
        <v>321</v>
      </c>
      <c r="H162" s="17" t="s">
        <v>619</v>
      </c>
      <c r="I162" s="11"/>
      <c r="J162" s="28">
        <v>751</v>
      </c>
      <c r="K162" s="28">
        <v>-100</v>
      </c>
      <c r="L162" s="28">
        <v>2500000</v>
      </c>
      <c r="M162" s="28">
        <v>16021.664304884736</v>
      </c>
      <c r="N162" s="28">
        <v>41106.922522445944</v>
      </c>
      <c r="O162" s="11"/>
    </row>
    <row r="163" spans="1:15" ht="39" thickBot="1">
      <c r="A163" s="43" t="s">
        <v>198</v>
      </c>
      <c r="B163" s="35" t="s">
        <v>199</v>
      </c>
      <c r="C163" s="30" t="s">
        <v>498</v>
      </c>
      <c r="D163" s="11"/>
      <c r="E163" s="11" t="s">
        <v>625</v>
      </c>
      <c r="F163" s="31" t="s">
        <v>337</v>
      </c>
      <c r="G163" s="11" t="s">
        <v>321</v>
      </c>
      <c r="H163" s="17" t="s">
        <v>619</v>
      </c>
      <c r="I163" s="11"/>
      <c r="J163" s="28">
        <v>2024</v>
      </c>
      <c r="K163" s="28">
        <v>-100</v>
      </c>
      <c r="L163" s="28">
        <v>2512102</v>
      </c>
      <c r="M163" s="28">
        <v>17869.807766594506</v>
      </c>
      <c r="N163" s="28">
        <v>24658.374064967153</v>
      </c>
      <c r="O163" s="11"/>
    </row>
    <row r="164" spans="1:15" ht="39" thickBot="1">
      <c r="A164" s="43" t="s">
        <v>200</v>
      </c>
      <c r="B164" s="35" t="s">
        <v>201</v>
      </c>
      <c r="C164" s="30" t="s">
        <v>498</v>
      </c>
      <c r="D164" s="11"/>
      <c r="E164" s="11" t="s">
        <v>625</v>
      </c>
      <c r="F164" s="31" t="s">
        <v>336</v>
      </c>
      <c r="G164" s="11" t="s">
        <v>321</v>
      </c>
      <c r="H164" s="17" t="s">
        <v>619</v>
      </c>
      <c r="I164" s="11"/>
      <c r="J164" s="28">
        <v>2190</v>
      </c>
      <c r="K164" s="28">
        <v>-100</v>
      </c>
      <c r="L164" s="28">
        <v>2689102</v>
      </c>
      <c r="M164" s="28">
        <v>16818.038972396713</v>
      </c>
      <c r="N164" s="28">
        <v>25323.974167889035</v>
      </c>
      <c r="O164" s="11"/>
    </row>
    <row r="165" spans="1:15" ht="26.25" thickBot="1">
      <c r="A165" s="43" t="s">
        <v>202</v>
      </c>
      <c r="B165" s="35" t="s">
        <v>203</v>
      </c>
      <c r="C165" s="30" t="s">
        <v>508</v>
      </c>
      <c r="D165" s="11"/>
      <c r="E165" s="11"/>
      <c r="F165" s="31"/>
      <c r="G165" s="11"/>
      <c r="H165" s="17"/>
      <c r="I165" s="11"/>
      <c r="J165" s="28">
        <v>0</v>
      </c>
      <c r="K165" s="28"/>
      <c r="L165" s="28"/>
      <c r="M165" s="28"/>
      <c r="N165" s="28"/>
      <c r="O165" s="11"/>
    </row>
    <row r="166" spans="1:15" ht="39" thickBot="1">
      <c r="A166" s="43" t="s">
        <v>204</v>
      </c>
      <c r="B166" s="35" t="s">
        <v>205</v>
      </c>
      <c r="C166" s="30" t="s">
        <v>498</v>
      </c>
      <c r="D166" s="11"/>
      <c r="E166" s="11" t="s">
        <v>625</v>
      </c>
      <c r="F166" s="31" t="s">
        <v>335</v>
      </c>
      <c r="G166" s="11" t="s">
        <v>321</v>
      </c>
      <c r="H166" s="17" t="s">
        <v>619</v>
      </c>
      <c r="I166" s="11"/>
      <c r="J166" s="28">
        <v>2190</v>
      </c>
      <c r="K166" s="28">
        <v>-100</v>
      </c>
      <c r="L166" s="28">
        <v>2689102</v>
      </c>
      <c r="M166" s="28">
        <v>16818.038972396713</v>
      </c>
      <c r="N166" s="28">
        <v>25323.974167889035</v>
      </c>
      <c r="O166" s="11"/>
    </row>
    <row r="167" spans="1:15" ht="39" thickBot="1">
      <c r="A167" s="43" t="s">
        <v>206</v>
      </c>
      <c r="B167" s="35" t="s">
        <v>207</v>
      </c>
      <c r="C167" s="30" t="s">
        <v>498</v>
      </c>
      <c r="D167" s="11"/>
      <c r="E167" s="11" t="s">
        <v>625</v>
      </c>
      <c r="F167" s="31" t="s">
        <v>334</v>
      </c>
      <c r="G167" s="11" t="s">
        <v>321</v>
      </c>
      <c r="H167" s="17" t="s">
        <v>619</v>
      </c>
      <c r="I167" s="11"/>
      <c r="J167" s="28">
        <v>984</v>
      </c>
      <c r="K167" s="28">
        <v>20</v>
      </c>
      <c r="L167" s="28">
        <v>17928</v>
      </c>
      <c r="M167" s="28">
        <v>3127.0871907640876</v>
      </c>
      <c r="N167" s="28">
        <v>2928.5961950350156</v>
      </c>
      <c r="O167" s="11"/>
    </row>
    <row r="168" spans="1:15" ht="39" thickBot="1">
      <c r="A168" s="43" t="s">
        <v>208</v>
      </c>
      <c r="B168" s="35" t="s">
        <v>209</v>
      </c>
      <c r="C168" s="30" t="s">
        <v>498</v>
      </c>
      <c r="D168" s="11"/>
      <c r="E168" s="11" t="s">
        <v>625</v>
      </c>
      <c r="F168" s="31" t="s">
        <v>333</v>
      </c>
      <c r="G168" s="11" t="s">
        <v>321</v>
      </c>
      <c r="H168" s="17" t="s">
        <v>619</v>
      </c>
      <c r="I168" s="11"/>
      <c r="J168" s="28">
        <v>276</v>
      </c>
      <c r="K168" s="28">
        <v>65</v>
      </c>
      <c r="L168" s="28">
        <v>10044</v>
      </c>
      <c r="M168" s="28">
        <v>3544.619826086312</v>
      </c>
      <c r="N168" s="28">
        <v>1899.4198405984512</v>
      </c>
      <c r="O168" s="11"/>
    </row>
    <row r="169" spans="1:15" ht="39" thickBot="1">
      <c r="A169" s="43" t="s">
        <v>210</v>
      </c>
      <c r="B169" s="35" t="s">
        <v>211</v>
      </c>
      <c r="C169" s="30" t="s">
        <v>498</v>
      </c>
      <c r="D169" s="11"/>
      <c r="E169" s="11" t="s">
        <v>625</v>
      </c>
      <c r="F169" s="31" t="s">
        <v>332</v>
      </c>
      <c r="G169" s="11" t="s">
        <v>321</v>
      </c>
      <c r="H169" s="17" t="s">
        <v>619</v>
      </c>
      <c r="I169" s="11"/>
      <c r="J169" s="28">
        <v>1930</v>
      </c>
      <c r="K169" s="28">
        <v>29</v>
      </c>
      <c r="L169" s="28">
        <v>31200</v>
      </c>
      <c r="M169" s="28">
        <v>3471.2443705087976</v>
      </c>
      <c r="N169" s="28">
        <v>3732.025073340455</v>
      </c>
      <c r="O169" s="11"/>
    </row>
    <row r="170" spans="1:15" ht="39" thickBot="1">
      <c r="A170" s="43" t="s">
        <v>212</v>
      </c>
      <c r="B170" s="35" t="s">
        <v>213</v>
      </c>
      <c r="C170" s="30" t="s">
        <v>498</v>
      </c>
      <c r="D170" s="11"/>
      <c r="E170" s="11" t="s">
        <v>625</v>
      </c>
      <c r="F170" s="31" t="s">
        <v>331</v>
      </c>
      <c r="G170" s="11" t="s">
        <v>321</v>
      </c>
      <c r="H170" s="17" t="s">
        <v>619</v>
      </c>
      <c r="I170" s="11"/>
      <c r="J170" s="28">
        <v>2208</v>
      </c>
      <c r="K170" s="28">
        <v>29</v>
      </c>
      <c r="L170" s="28">
        <v>31200</v>
      </c>
      <c r="M170" s="28">
        <v>4500.127549598134</v>
      </c>
      <c r="N170" s="28">
        <v>4013.5588047538226</v>
      </c>
      <c r="O170" s="11"/>
    </row>
    <row r="171" spans="1:15" ht="39" thickBot="1">
      <c r="A171" s="43" t="s">
        <v>214</v>
      </c>
      <c r="B171" s="35" t="s">
        <v>215</v>
      </c>
      <c r="C171" s="30" t="s">
        <v>498</v>
      </c>
      <c r="D171" s="11"/>
      <c r="E171" s="11" t="s">
        <v>625</v>
      </c>
      <c r="F171" s="31" t="s">
        <v>330</v>
      </c>
      <c r="G171" s="11" t="s">
        <v>321</v>
      </c>
      <c r="H171" s="17" t="s">
        <v>619</v>
      </c>
      <c r="I171" s="11"/>
      <c r="J171" s="28">
        <v>37</v>
      </c>
      <c r="K171" s="28">
        <v>60</v>
      </c>
      <c r="L171" s="28">
        <v>15396</v>
      </c>
      <c r="M171" s="28">
        <v>3792.8232836192524</v>
      </c>
      <c r="N171" s="28">
        <v>3260.4084050786614</v>
      </c>
      <c r="O171" s="11"/>
    </row>
    <row r="172" spans="1:15" ht="39" thickBot="1">
      <c r="A172" s="43" t="s">
        <v>216</v>
      </c>
      <c r="B172" s="35" t="s">
        <v>217</v>
      </c>
      <c r="C172" s="30" t="s">
        <v>498</v>
      </c>
      <c r="D172" s="11"/>
      <c r="E172" s="11" t="s">
        <v>625</v>
      </c>
      <c r="F172" s="31" t="s">
        <v>327</v>
      </c>
      <c r="G172" s="11" t="s">
        <v>321</v>
      </c>
      <c r="H172" s="17" t="s">
        <v>619</v>
      </c>
      <c r="I172" s="11"/>
      <c r="J172" s="28">
        <v>2212</v>
      </c>
      <c r="K172" s="28">
        <v>29</v>
      </c>
      <c r="L172" s="28">
        <v>31200</v>
      </c>
      <c r="M172" s="28">
        <v>4566.089403138907</v>
      </c>
      <c r="N172" s="28">
        <v>4013.1748090911356</v>
      </c>
      <c r="O172" s="11"/>
    </row>
    <row r="173" spans="1:15" ht="39" thickBot="1">
      <c r="A173" s="43" t="s">
        <v>218</v>
      </c>
      <c r="B173" s="35" t="s">
        <v>219</v>
      </c>
      <c r="C173" s="30" t="s">
        <v>498</v>
      </c>
      <c r="D173" s="11"/>
      <c r="E173" s="11" t="s">
        <v>625</v>
      </c>
      <c r="F173" s="31" t="s">
        <v>328</v>
      </c>
      <c r="G173" s="11" t="s">
        <v>321</v>
      </c>
      <c r="H173" s="17" t="s">
        <v>619</v>
      </c>
      <c r="I173" s="11"/>
      <c r="J173" s="28">
        <v>2639</v>
      </c>
      <c r="K173" s="28">
        <v>317</v>
      </c>
      <c r="L173" s="28">
        <v>2689102</v>
      </c>
      <c r="M173" s="28">
        <v>17052.992865488013</v>
      </c>
      <c r="N173" s="28">
        <v>22891.459602575684</v>
      </c>
      <c r="O173" s="11"/>
    </row>
    <row r="174" spans="1:15" ht="26.25" thickBot="1">
      <c r="A174" s="43" t="s">
        <v>220</v>
      </c>
      <c r="B174" s="35" t="s">
        <v>221</v>
      </c>
      <c r="C174" s="30" t="s">
        <v>508</v>
      </c>
      <c r="D174" s="11"/>
      <c r="E174" s="11"/>
      <c r="F174" s="31"/>
      <c r="G174" s="11"/>
      <c r="H174" s="17"/>
      <c r="I174" s="11"/>
      <c r="J174" s="28">
        <v>0</v>
      </c>
      <c r="K174" s="28"/>
      <c r="L174" s="28"/>
      <c r="M174" s="28"/>
      <c r="N174" s="28"/>
      <c r="O174" s="11"/>
    </row>
    <row r="175" spans="1:15" ht="39" thickBot="1">
      <c r="A175" s="43" t="s">
        <v>222</v>
      </c>
      <c r="B175" s="35" t="s">
        <v>223</v>
      </c>
      <c r="C175" s="30" t="s">
        <v>498</v>
      </c>
      <c r="D175" s="11"/>
      <c r="E175" s="11" t="s">
        <v>625</v>
      </c>
      <c r="F175" s="31" t="s">
        <v>329</v>
      </c>
      <c r="G175" s="11" t="s">
        <v>321</v>
      </c>
      <c r="H175" s="17" t="s">
        <v>619</v>
      </c>
      <c r="I175" s="11"/>
      <c r="J175" s="28">
        <v>2639</v>
      </c>
      <c r="K175" s="28">
        <v>317</v>
      </c>
      <c r="L175" s="28">
        <v>2689102</v>
      </c>
      <c r="M175" s="28">
        <v>17052.992865488013</v>
      </c>
      <c r="N175" s="28">
        <v>22891.459602575684</v>
      </c>
      <c r="O175" s="11"/>
    </row>
  </sheetData>
  <mergeCells count="7">
    <mergeCell ref="J2:N2"/>
    <mergeCell ref="K3:N3"/>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4" customWidth="1"/>
    <col min="2" max="2" width="20.421875" style="27" customWidth="1"/>
    <col min="3" max="3" width="7.7109375" style="1" customWidth="1"/>
    <col min="4" max="4" width="55.421875" style="5" customWidth="1"/>
    <col min="5" max="5" width="29.421875" style="27" customWidth="1"/>
    <col min="6" max="6" width="68.57421875" style="27" customWidth="1"/>
    <col min="7" max="7" width="21.00390625" style="27" customWidth="1"/>
    <col min="8" max="8" width="13.00390625" style="27" customWidth="1"/>
    <col min="9" max="9" width="58.42187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490</v>
      </c>
      <c r="B1" s="2" t="s">
        <v>648</v>
      </c>
      <c r="C1" s="2" t="s">
        <v>649</v>
      </c>
      <c r="D1" s="18" t="s">
        <v>650</v>
      </c>
      <c r="E1" s="2" t="s">
        <v>492</v>
      </c>
      <c r="F1" s="2" t="s">
        <v>651</v>
      </c>
      <c r="G1" s="2" t="s">
        <v>483</v>
      </c>
      <c r="H1" s="2" t="s">
        <v>618</v>
      </c>
      <c r="I1" s="18" t="s">
        <v>493</v>
      </c>
      <c r="J1" s="18" t="s">
        <v>624</v>
      </c>
      <c r="K1" s="19" t="s">
        <v>620</v>
      </c>
      <c r="L1" s="19" t="s">
        <v>621</v>
      </c>
      <c r="M1" s="19" t="s">
        <v>622</v>
      </c>
      <c r="N1" s="19" t="s">
        <v>623</v>
      </c>
      <c r="O1" s="26" t="s">
        <v>360</v>
      </c>
    </row>
    <row r="2" spans="1:15" ht="13.5" thickBot="1">
      <c r="A2" s="36" t="s">
        <v>542</v>
      </c>
      <c r="B2" s="9"/>
      <c r="C2" s="9"/>
      <c r="D2" s="20"/>
      <c r="E2" s="9"/>
      <c r="F2" s="9"/>
      <c r="G2" s="9"/>
      <c r="H2" s="9"/>
      <c r="I2" s="10"/>
      <c r="J2" s="50" t="s">
        <v>376</v>
      </c>
      <c r="K2" s="51"/>
      <c r="L2" s="51"/>
      <c r="M2" s="51"/>
      <c r="N2" s="52"/>
      <c r="O2" s="28"/>
    </row>
    <row r="3" spans="1:15" ht="13.5" thickBot="1">
      <c r="A3" s="56" t="s">
        <v>495</v>
      </c>
      <c r="B3" s="58"/>
      <c r="C3" s="7"/>
      <c r="D3" s="6"/>
      <c r="E3" s="7"/>
      <c r="F3" s="7"/>
      <c r="G3" s="7"/>
      <c r="H3" s="7"/>
      <c r="I3" s="8"/>
      <c r="J3" s="45" t="s">
        <v>377</v>
      </c>
      <c r="K3" s="53" t="s">
        <v>635</v>
      </c>
      <c r="L3" s="54"/>
      <c r="M3" s="54"/>
      <c r="N3" s="55"/>
      <c r="O3" s="28"/>
    </row>
    <row r="4" spans="1:15" ht="39" thickBot="1">
      <c r="A4" s="37" t="s">
        <v>500</v>
      </c>
      <c r="B4" s="4" t="s">
        <v>501</v>
      </c>
      <c r="C4" s="3" t="str">
        <f>Household!C4</f>
        <v>YES</v>
      </c>
      <c r="D4" s="11" t="str">
        <f>COUNTRYlab</f>
        <v>114 Ireland 1996</v>
      </c>
      <c r="E4" s="11" t="s">
        <v>499</v>
      </c>
      <c r="F4" s="11" t="str">
        <f>Household!F4</f>
        <v>COUNTRY = 114</v>
      </c>
      <c r="G4" s="11" t="s">
        <v>264</v>
      </c>
      <c r="H4" s="11"/>
      <c r="I4" s="11"/>
      <c r="J4" s="28">
        <v>6689</v>
      </c>
      <c r="K4" s="28">
        <v>114</v>
      </c>
      <c r="L4" s="28">
        <v>114</v>
      </c>
      <c r="M4" s="28">
        <v>114</v>
      </c>
      <c r="N4" s="28">
        <v>0</v>
      </c>
      <c r="O4" s="11"/>
    </row>
    <row r="5" spans="1:15" ht="26.25" thickBot="1">
      <c r="A5" s="37" t="s">
        <v>496</v>
      </c>
      <c r="B5" s="4" t="s">
        <v>497</v>
      </c>
      <c r="C5" s="3" t="s">
        <v>498</v>
      </c>
      <c r="D5" s="11"/>
      <c r="E5" s="11" t="s">
        <v>499</v>
      </c>
      <c r="F5" s="11" t="str">
        <f>Household!F5</f>
        <v>See variables description.
(original variable: h04hseqn = household sequence number)</v>
      </c>
      <c r="G5" s="11" t="s">
        <v>264</v>
      </c>
      <c r="H5" s="11"/>
      <c r="I5" s="11"/>
      <c r="J5" s="28">
        <v>6689</v>
      </c>
      <c r="K5" s="28">
        <v>1</v>
      </c>
      <c r="L5" s="28">
        <v>2945</v>
      </c>
      <c r="M5" s="28">
        <v>1313.0862788696036</v>
      </c>
      <c r="N5" s="28">
        <v>851.9306750598397</v>
      </c>
      <c r="O5" s="11"/>
    </row>
    <row r="6" spans="1:15" ht="128.25" thickBot="1">
      <c r="A6" s="43" t="s">
        <v>543</v>
      </c>
      <c r="B6" s="35" t="s">
        <v>544</v>
      </c>
      <c r="C6" s="3" t="s">
        <v>498</v>
      </c>
      <c r="D6" s="24" t="s">
        <v>710</v>
      </c>
      <c r="E6" s="11" t="s">
        <v>499</v>
      </c>
      <c r="F6" s="11" t="s">
        <v>484</v>
      </c>
      <c r="G6" s="11" t="s">
        <v>264</v>
      </c>
      <c r="H6" s="16"/>
      <c r="I6" s="11" t="s">
        <v>626</v>
      </c>
      <c r="J6" s="28">
        <v>6689</v>
      </c>
      <c r="K6" s="28">
        <v>1</v>
      </c>
      <c r="L6" s="28">
        <v>35</v>
      </c>
      <c r="M6" s="28">
        <v>2.4375570224250214</v>
      </c>
      <c r="N6" s="28">
        <v>3.908444924217116</v>
      </c>
      <c r="O6" s="11"/>
    </row>
    <row r="7" spans="1:15" ht="13.5" thickBot="1">
      <c r="A7" s="43" t="s">
        <v>545</v>
      </c>
      <c r="B7" s="35" t="s">
        <v>546</v>
      </c>
      <c r="C7" s="3" t="s">
        <v>498</v>
      </c>
      <c r="D7" s="11"/>
      <c r="E7" s="11" t="s">
        <v>625</v>
      </c>
      <c r="F7" s="11" t="s">
        <v>481</v>
      </c>
      <c r="G7" s="11" t="s">
        <v>264</v>
      </c>
      <c r="H7" s="11"/>
      <c r="I7" s="11" t="s">
        <v>434</v>
      </c>
      <c r="J7" s="28">
        <v>6689</v>
      </c>
      <c r="K7" s="28">
        <v>42.69</v>
      </c>
      <c r="L7" s="28">
        <v>3899.97</v>
      </c>
      <c r="M7" s="28">
        <v>371.68216026311825</v>
      </c>
      <c r="N7" s="28">
        <v>445.28068419175503</v>
      </c>
      <c r="O7" s="11"/>
    </row>
    <row r="8" spans="1:15" ht="204.75" thickBot="1">
      <c r="A8" s="43" t="s">
        <v>547</v>
      </c>
      <c r="B8" s="49" t="s">
        <v>734</v>
      </c>
      <c r="C8" s="3" t="s">
        <v>498</v>
      </c>
      <c r="D8" s="11" t="s">
        <v>735</v>
      </c>
      <c r="E8" s="11" t="s">
        <v>473</v>
      </c>
      <c r="F8" s="11" t="s">
        <v>238</v>
      </c>
      <c r="G8" s="11" t="s">
        <v>305</v>
      </c>
      <c r="H8" s="15"/>
      <c r="I8" s="11" t="s">
        <v>764</v>
      </c>
      <c r="J8" s="28">
        <v>6233</v>
      </c>
      <c r="K8" s="28">
        <v>1</v>
      </c>
      <c r="L8" s="28">
        <v>1997</v>
      </c>
      <c r="M8" s="28">
        <v>90.32529376827446</v>
      </c>
      <c r="N8" s="28">
        <v>409.83260291896124</v>
      </c>
      <c r="O8" s="28"/>
    </row>
    <row r="9" spans="1:15" ht="26.25" thickBot="1">
      <c r="A9" s="43" t="s">
        <v>548</v>
      </c>
      <c r="B9" s="46" t="s">
        <v>732</v>
      </c>
      <c r="C9" s="14" t="s">
        <v>508</v>
      </c>
      <c r="D9" s="11"/>
      <c r="E9" s="15"/>
      <c r="F9" s="15"/>
      <c r="G9" s="15"/>
      <c r="H9" s="15"/>
      <c r="I9" s="15"/>
      <c r="J9" s="28">
        <v>0</v>
      </c>
      <c r="K9" s="28"/>
      <c r="L9" s="28"/>
      <c r="M9" s="28"/>
      <c r="N9" s="28"/>
      <c r="O9" s="28"/>
    </row>
    <row r="10" spans="1:15" ht="13.5" thickBot="1">
      <c r="A10" s="56" t="s">
        <v>510</v>
      </c>
      <c r="B10" s="57"/>
      <c r="C10" s="7"/>
      <c r="D10" s="21"/>
      <c r="E10" s="12"/>
      <c r="F10" s="12"/>
      <c r="G10" s="12"/>
      <c r="H10" s="12"/>
      <c r="I10" s="13"/>
      <c r="J10" s="28"/>
      <c r="K10" s="28"/>
      <c r="L10" s="28"/>
      <c r="M10" s="28"/>
      <c r="N10" s="28"/>
      <c r="O10" s="28"/>
    </row>
    <row r="11" spans="1:15" ht="77.25" thickBot="1">
      <c r="A11" s="43" t="s">
        <v>549</v>
      </c>
      <c r="B11" s="35" t="s">
        <v>550</v>
      </c>
      <c r="C11" s="3" t="s">
        <v>498</v>
      </c>
      <c r="D11" s="11"/>
      <c r="E11" s="11" t="s">
        <v>746</v>
      </c>
      <c r="F11" s="11" t="s">
        <v>748</v>
      </c>
      <c r="G11" s="11" t="s">
        <v>264</v>
      </c>
      <c r="H11" s="11"/>
      <c r="I11" s="11" t="s">
        <v>404</v>
      </c>
      <c r="J11" s="28">
        <v>6689</v>
      </c>
      <c r="K11" s="28">
        <v>15</v>
      </c>
      <c r="L11" s="28">
        <v>97</v>
      </c>
      <c r="M11" s="28">
        <v>41.53995955895377</v>
      </c>
      <c r="N11" s="28">
        <v>18.519441451138164</v>
      </c>
      <c r="O11" s="11"/>
    </row>
    <row r="12" spans="1:15" ht="39" thickBot="1">
      <c r="A12" s="43" t="s">
        <v>551</v>
      </c>
      <c r="B12" s="35" t="s">
        <v>552</v>
      </c>
      <c r="C12" s="3" t="s">
        <v>498</v>
      </c>
      <c r="D12" s="11" t="s">
        <v>428</v>
      </c>
      <c r="E12" s="11" t="s">
        <v>747</v>
      </c>
      <c r="F12" s="11" t="s">
        <v>749</v>
      </c>
      <c r="G12" s="11" t="s">
        <v>264</v>
      </c>
      <c r="H12" s="11"/>
      <c r="I12" s="11" t="s">
        <v>405</v>
      </c>
      <c r="J12" s="28">
        <v>6689</v>
      </c>
      <c r="K12" s="28">
        <v>1</v>
      </c>
      <c r="L12" s="28">
        <v>2</v>
      </c>
      <c r="M12" s="28">
        <v>1.5093891256881706</v>
      </c>
      <c r="N12" s="28">
        <v>0.49991193708411036</v>
      </c>
      <c r="O12" s="11"/>
    </row>
    <row r="13" spans="1:15" ht="115.5" thickBot="1">
      <c r="A13" s="43" t="s">
        <v>557</v>
      </c>
      <c r="B13" s="35" t="s">
        <v>558</v>
      </c>
      <c r="C13" s="3" t="s">
        <v>498</v>
      </c>
      <c r="D13" s="11" t="s">
        <v>369</v>
      </c>
      <c r="E13" s="11" t="s">
        <v>751</v>
      </c>
      <c r="F13" s="11" t="s">
        <v>759</v>
      </c>
      <c r="G13" s="11" t="s">
        <v>368</v>
      </c>
      <c r="H13" s="11"/>
      <c r="I13" s="11" t="s">
        <v>753</v>
      </c>
      <c r="J13" s="28">
        <v>6355</v>
      </c>
      <c r="K13" s="28">
        <v>1</v>
      </c>
      <c r="L13" s="28">
        <v>6</v>
      </c>
      <c r="M13" s="28">
        <v>2.0921284596622627</v>
      </c>
      <c r="N13" s="28">
        <v>1.3035576761012024</v>
      </c>
      <c r="O13" s="11"/>
    </row>
    <row r="14" spans="1:15" ht="179.25" thickBot="1">
      <c r="A14" s="43" t="s">
        <v>559</v>
      </c>
      <c r="B14" s="35" t="s">
        <v>560</v>
      </c>
      <c r="C14" s="3" t="s">
        <v>498</v>
      </c>
      <c r="D14" s="11" t="s">
        <v>430</v>
      </c>
      <c r="E14" s="11" t="s">
        <v>747</v>
      </c>
      <c r="F14" s="11" t="s">
        <v>750</v>
      </c>
      <c r="G14" s="11" t="s">
        <v>264</v>
      </c>
      <c r="H14" s="11"/>
      <c r="I14" s="11" t="s">
        <v>752</v>
      </c>
      <c r="J14" s="28">
        <v>6689</v>
      </c>
      <c r="K14" s="28">
        <v>1</v>
      </c>
      <c r="L14" s="28">
        <v>14</v>
      </c>
      <c r="M14" s="28">
        <v>1.9969947332535811</v>
      </c>
      <c r="N14" s="28">
        <v>1.4364526360981602</v>
      </c>
      <c r="O14" s="11"/>
    </row>
    <row r="15" spans="1:15" ht="90" thickBot="1">
      <c r="A15" s="43" t="s">
        <v>553</v>
      </c>
      <c r="B15" s="35" t="s">
        <v>554</v>
      </c>
      <c r="C15" s="3" t="s">
        <v>498</v>
      </c>
      <c r="D15" s="11" t="s">
        <v>406</v>
      </c>
      <c r="E15" s="11" t="s">
        <v>751</v>
      </c>
      <c r="F15" s="11" t="s">
        <v>760</v>
      </c>
      <c r="G15" s="11" t="s">
        <v>307</v>
      </c>
      <c r="H15" s="11"/>
      <c r="I15" s="11" t="s">
        <v>304</v>
      </c>
      <c r="J15" s="28">
        <v>6350</v>
      </c>
      <c r="K15" s="28">
        <v>1</v>
      </c>
      <c r="L15" s="28">
        <v>4040</v>
      </c>
      <c r="M15" s="28">
        <v>5.225937531733139</v>
      </c>
      <c r="N15" s="28">
        <v>119.97886048305193</v>
      </c>
      <c r="O15" s="11"/>
    </row>
    <row r="16" spans="1:15" ht="230.25" thickBot="1">
      <c r="A16" s="43" t="s">
        <v>555</v>
      </c>
      <c r="B16" s="47" t="s">
        <v>556</v>
      </c>
      <c r="C16" s="3" t="s">
        <v>498</v>
      </c>
      <c r="D16" s="11" t="s">
        <v>406</v>
      </c>
      <c r="E16" s="11" t="s">
        <v>761</v>
      </c>
      <c r="F16" s="11" t="s">
        <v>762</v>
      </c>
      <c r="G16" s="11" t="s">
        <v>307</v>
      </c>
      <c r="H16" s="11"/>
      <c r="I16" s="11" t="s">
        <v>763</v>
      </c>
      <c r="J16" s="28">
        <v>6296</v>
      </c>
      <c r="K16" s="28">
        <v>1</v>
      </c>
      <c r="L16" s="28">
        <v>8000</v>
      </c>
      <c r="M16" s="28">
        <v>28.136718260202954</v>
      </c>
      <c r="N16" s="28">
        <v>350.93212599156925</v>
      </c>
      <c r="O16" s="11"/>
    </row>
    <row r="17" spans="1:15" ht="230.25" thickBot="1">
      <c r="A17" s="43" t="s">
        <v>561</v>
      </c>
      <c r="B17" s="35" t="s">
        <v>423</v>
      </c>
      <c r="C17" s="3" t="s">
        <v>498</v>
      </c>
      <c r="D17" s="11" t="s">
        <v>474</v>
      </c>
      <c r="E17" s="11" t="s">
        <v>761</v>
      </c>
      <c r="F17" s="11" t="s">
        <v>241</v>
      </c>
      <c r="G17" s="11" t="s">
        <v>308</v>
      </c>
      <c r="H17" s="11"/>
      <c r="I17" s="11" t="s">
        <v>239</v>
      </c>
      <c r="J17" s="28">
        <v>5898</v>
      </c>
      <c r="K17" s="28">
        <v>1</v>
      </c>
      <c r="L17" s="28">
        <v>6</v>
      </c>
      <c r="M17" s="28">
        <v>2.3128325358088677</v>
      </c>
      <c r="N17" s="28">
        <v>1.3146500641973091</v>
      </c>
      <c r="O17" s="11"/>
    </row>
    <row r="18" spans="1:15" ht="347.25" customHeight="1" thickBot="1">
      <c r="A18" s="43" t="s">
        <v>562</v>
      </c>
      <c r="B18" s="35" t="s">
        <v>424</v>
      </c>
      <c r="C18" s="3" t="s">
        <v>498</v>
      </c>
      <c r="D18" s="11" t="s">
        <v>303</v>
      </c>
      <c r="E18" s="11" t="s">
        <v>761</v>
      </c>
      <c r="F18" s="11" t="s">
        <v>242</v>
      </c>
      <c r="G18" s="11" t="s">
        <v>306</v>
      </c>
      <c r="H18" s="11"/>
      <c r="I18" s="11" t="s">
        <v>240</v>
      </c>
      <c r="J18" s="28">
        <v>5750</v>
      </c>
      <c r="K18" s="28">
        <v>1</v>
      </c>
      <c r="L18" s="28">
        <v>5</v>
      </c>
      <c r="M18" s="28">
        <v>1.6861825933534582</v>
      </c>
      <c r="N18" s="28">
        <v>1.3446431658909166</v>
      </c>
      <c r="O18" s="11"/>
    </row>
    <row r="19" spans="1:15" ht="141" thickBot="1">
      <c r="A19" s="43" t="s">
        <v>571</v>
      </c>
      <c r="B19" s="35" t="s">
        <v>572</v>
      </c>
      <c r="C19" s="3" t="s">
        <v>498</v>
      </c>
      <c r="D19" s="11" t="s">
        <v>427</v>
      </c>
      <c r="E19" s="11" t="s">
        <v>751</v>
      </c>
      <c r="F19" s="11" t="s">
        <v>243</v>
      </c>
      <c r="G19" s="11" t="s">
        <v>370</v>
      </c>
      <c r="H19" s="11"/>
      <c r="I19" s="11"/>
      <c r="J19" s="28">
        <v>6355</v>
      </c>
      <c r="K19" s="28">
        <v>1</v>
      </c>
      <c r="L19" s="28">
        <v>11</v>
      </c>
      <c r="M19" s="28">
        <v>4.880949573349042</v>
      </c>
      <c r="N19" s="28">
        <v>3.5292702868343055</v>
      </c>
      <c r="O19" s="11"/>
    </row>
    <row r="20" spans="1:15" ht="77.25" thickBot="1">
      <c r="A20" s="43" t="s">
        <v>573</v>
      </c>
      <c r="B20" s="47" t="s">
        <v>574</v>
      </c>
      <c r="C20" s="3" t="s">
        <v>498</v>
      </c>
      <c r="D20" s="11" t="s">
        <v>645</v>
      </c>
      <c r="E20" s="11" t="s">
        <v>751</v>
      </c>
      <c r="F20" s="11" t="s">
        <v>244</v>
      </c>
      <c r="G20" s="11" t="s">
        <v>309</v>
      </c>
      <c r="H20" s="11"/>
      <c r="I20" s="11" t="s">
        <v>310</v>
      </c>
      <c r="J20" s="28">
        <v>2385</v>
      </c>
      <c r="K20" s="28">
        <v>1</v>
      </c>
      <c r="L20" s="28">
        <v>3</v>
      </c>
      <c r="M20" s="28">
        <v>2.5400820717943526</v>
      </c>
      <c r="N20" s="28">
        <v>0.7243403141838508</v>
      </c>
      <c r="O20" s="11"/>
    </row>
    <row r="21" spans="1:15" ht="128.25" thickBot="1">
      <c r="A21" s="43" t="s">
        <v>563</v>
      </c>
      <c r="B21" s="35" t="s">
        <v>564</v>
      </c>
      <c r="C21" s="3" t="s">
        <v>498</v>
      </c>
      <c r="D21" s="11" t="s">
        <v>478</v>
      </c>
      <c r="E21" s="11" t="s">
        <v>761</v>
      </c>
      <c r="F21" s="11" t="s">
        <v>249</v>
      </c>
      <c r="G21" s="11" t="s">
        <v>425</v>
      </c>
      <c r="H21" s="11"/>
      <c r="I21" s="11" t="s">
        <v>245</v>
      </c>
      <c r="J21" s="28">
        <v>3483</v>
      </c>
      <c r="K21" s="28">
        <v>100</v>
      </c>
      <c r="L21" s="28">
        <v>9300</v>
      </c>
      <c r="M21" s="28">
        <v>4959.219940506635</v>
      </c>
      <c r="N21" s="28">
        <v>2516.253016550477</v>
      </c>
      <c r="O21" s="11"/>
    </row>
    <row r="22" spans="1:15" ht="128.25" thickBot="1">
      <c r="A22" s="43" t="s">
        <v>565</v>
      </c>
      <c r="B22" s="35" t="s">
        <v>566</v>
      </c>
      <c r="C22" s="3" t="s">
        <v>498</v>
      </c>
      <c r="D22" s="11" t="s">
        <v>479</v>
      </c>
      <c r="E22" s="11" t="s">
        <v>761</v>
      </c>
      <c r="F22" s="11" t="s">
        <v>248</v>
      </c>
      <c r="G22" s="11" t="s">
        <v>371</v>
      </c>
      <c r="H22" s="11"/>
      <c r="I22" s="11" t="s">
        <v>246</v>
      </c>
      <c r="J22" s="28">
        <v>3483</v>
      </c>
      <c r="K22" s="28">
        <v>10</v>
      </c>
      <c r="L22" s="28">
        <v>950</v>
      </c>
      <c r="M22" s="28">
        <v>527.5635023043811</v>
      </c>
      <c r="N22" s="28">
        <v>280.54938152093</v>
      </c>
      <c r="O22" s="11"/>
    </row>
    <row r="23" spans="1:15" ht="102.75" thickBot="1">
      <c r="A23" s="43" t="s">
        <v>567</v>
      </c>
      <c r="B23" s="35" t="s">
        <v>568</v>
      </c>
      <c r="C23" s="3" t="s">
        <v>498</v>
      </c>
      <c r="D23" s="11" t="s">
        <v>711</v>
      </c>
      <c r="E23" s="11" t="s">
        <v>761</v>
      </c>
      <c r="F23" s="11" t="s">
        <v>250</v>
      </c>
      <c r="G23" s="11" t="s">
        <v>712</v>
      </c>
      <c r="H23" s="11"/>
      <c r="I23" s="11" t="s">
        <v>247</v>
      </c>
      <c r="J23" s="28">
        <v>3263</v>
      </c>
      <c r="K23" s="28">
        <v>1</v>
      </c>
      <c r="L23" s="28">
        <v>2</v>
      </c>
      <c r="M23" s="28">
        <v>1.2500516299650608</v>
      </c>
      <c r="N23" s="28">
        <v>0.43304269286572034</v>
      </c>
      <c r="O23" s="11"/>
    </row>
    <row r="24" spans="1:15" ht="77.25" thickBot="1">
      <c r="A24" s="43" t="s">
        <v>581</v>
      </c>
      <c r="B24" s="35" t="s">
        <v>582</v>
      </c>
      <c r="C24" s="3" t="s">
        <v>498</v>
      </c>
      <c r="D24" s="11"/>
      <c r="E24" s="11" t="s">
        <v>751</v>
      </c>
      <c r="F24" s="11" t="s">
        <v>251</v>
      </c>
      <c r="G24" s="11" t="s">
        <v>426</v>
      </c>
      <c r="H24" s="11"/>
      <c r="I24" s="11" t="s">
        <v>713</v>
      </c>
      <c r="J24" s="28">
        <v>3460</v>
      </c>
      <c r="K24" s="28">
        <v>1</v>
      </c>
      <c r="L24" s="28">
        <v>149</v>
      </c>
      <c r="M24" s="28">
        <v>40.61289621128744</v>
      </c>
      <c r="N24" s="28">
        <v>15.398522275352194</v>
      </c>
      <c r="O24" s="11"/>
    </row>
    <row r="25" spans="1:15" ht="128.25" thickBot="1">
      <c r="A25" s="43" t="s">
        <v>575</v>
      </c>
      <c r="B25" s="35" t="s">
        <v>576</v>
      </c>
      <c r="C25" s="3" t="s">
        <v>498</v>
      </c>
      <c r="D25" s="11"/>
      <c r="E25" s="11" t="s">
        <v>751</v>
      </c>
      <c r="F25" s="11" t="s">
        <v>669</v>
      </c>
      <c r="G25" s="11" t="s">
        <v>339</v>
      </c>
      <c r="H25" s="11"/>
      <c r="I25" s="11" t="s">
        <v>252</v>
      </c>
      <c r="J25" s="28">
        <v>2576</v>
      </c>
      <c r="K25" s="28">
        <v>4</v>
      </c>
      <c r="L25" s="28">
        <v>52</v>
      </c>
      <c r="M25" s="28">
        <v>49.59931051352745</v>
      </c>
      <c r="N25" s="28">
        <v>8.382363329253232</v>
      </c>
      <c r="O25" s="11"/>
    </row>
    <row r="26" spans="1:15" ht="128.25" thickBot="1">
      <c r="A26" s="43" t="s">
        <v>577</v>
      </c>
      <c r="B26" s="35" t="s">
        <v>578</v>
      </c>
      <c r="C26" s="3" t="s">
        <v>498</v>
      </c>
      <c r="D26" s="11"/>
      <c r="E26" s="11" t="s">
        <v>751</v>
      </c>
      <c r="F26" s="11" t="s">
        <v>667</v>
      </c>
      <c r="G26" s="11" t="s">
        <v>340</v>
      </c>
      <c r="H26" s="11"/>
      <c r="I26" s="11" t="s">
        <v>252</v>
      </c>
      <c r="J26" s="28">
        <v>451</v>
      </c>
      <c r="K26" s="28">
        <v>4</v>
      </c>
      <c r="L26" s="28">
        <v>52</v>
      </c>
      <c r="M26" s="28">
        <v>45.783915236948516</v>
      </c>
      <c r="N26" s="28">
        <v>12.792376078603514</v>
      </c>
      <c r="O26" s="11"/>
    </row>
    <row r="27" spans="1:15" ht="115.5" thickBot="1">
      <c r="A27" s="43" t="s">
        <v>579</v>
      </c>
      <c r="B27" s="35" t="s">
        <v>580</v>
      </c>
      <c r="C27" s="3" t="s">
        <v>498</v>
      </c>
      <c r="D27" s="11"/>
      <c r="E27" s="11" t="s">
        <v>751</v>
      </c>
      <c r="F27" s="11" t="s">
        <v>668</v>
      </c>
      <c r="G27" s="11" t="s">
        <v>341</v>
      </c>
      <c r="H27" s="11"/>
      <c r="I27" s="11" t="s">
        <v>252</v>
      </c>
      <c r="J27" s="28">
        <v>554</v>
      </c>
      <c r="K27" s="28">
        <v>4</v>
      </c>
      <c r="L27" s="28">
        <v>52</v>
      </c>
      <c r="M27" s="28">
        <v>36.30094395891302</v>
      </c>
      <c r="N27" s="28">
        <v>17.476544912916975</v>
      </c>
      <c r="O27" s="11"/>
    </row>
    <row r="28" spans="1:15" ht="51.75" thickBot="1">
      <c r="A28" s="43" t="s">
        <v>569</v>
      </c>
      <c r="B28" s="35" t="s">
        <v>570</v>
      </c>
      <c r="C28" s="3" t="s">
        <v>498</v>
      </c>
      <c r="D28" s="11" t="s">
        <v>480</v>
      </c>
      <c r="E28" s="11" t="s">
        <v>751</v>
      </c>
      <c r="F28" s="11" t="s">
        <v>665</v>
      </c>
      <c r="G28" s="11" t="s">
        <v>306</v>
      </c>
      <c r="H28" s="11"/>
      <c r="I28" s="11" t="s">
        <v>666</v>
      </c>
      <c r="J28" s="28">
        <v>6303</v>
      </c>
      <c r="K28" s="28">
        <v>0</v>
      </c>
      <c r="L28" s="28">
        <v>1</v>
      </c>
      <c r="M28" s="28">
        <v>0.2062023937974451</v>
      </c>
      <c r="N28" s="28">
        <v>0.4045776023769097</v>
      </c>
      <c r="O28" s="11"/>
    </row>
    <row r="29" spans="1:15" ht="13.5" thickBot="1">
      <c r="A29" s="56" t="s">
        <v>459</v>
      </c>
      <c r="B29" s="57"/>
      <c r="C29" s="7"/>
      <c r="D29" s="11"/>
      <c r="E29" s="12"/>
      <c r="F29" s="12"/>
      <c r="G29" s="12"/>
      <c r="H29" s="12"/>
      <c r="I29" s="11"/>
      <c r="J29" s="28"/>
      <c r="K29" s="28"/>
      <c r="L29" s="28"/>
      <c r="M29" s="28"/>
      <c r="N29" s="28"/>
      <c r="O29" s="11"/>
    </row>
    <row r="30" spans="1:15" ht="51.75" thickBot="1">
      <c r="A30" s="43" t="s">
        <v>585</v>
      </c>
      <c r="B30" s="35" t="s">
        <v>586</v>
      </c>
      <c r="C30" s="3" t="s">
        <v>508</v>
      </c>
      <c r="D30" s="11"/>
      <c r="E30" s="11"/>
      <c r="F30" s="11"/>
      <c r="G30" s="11"/>
      <c r="H30" s="17"/>
      <c r="I30" s="11" t="s">
        <v>733</v>
      </c>
      <c r="J30" s="28">
        <v>0</v>
      </c>
      <c r="K30" s="28"/>
      <c r="L30" s="28"/>
      <c r="M30" s="28"/>
      <c r="N30" s="28"/>
      <c r="O30" s="11"/>
    </row>
    <row r="31" spans="1:15" ht="361.5" customHeight="1" thickBot="1">
      <c r="A31" s="43" t="s">
        <v>587</v>
      </c>
      <c r="B31" s="35" t="s">
        <v>588</v>
      </c>
      <c r="C31" s="3" t="s">
        <v>498</v>
      </c>
      <c r="D31" s="11"/>
      <c r="E31" s="11" t="s">
        <v>751</v>
      </c>
      <c r="F31" s="11" t="s">
        <v>670</v>
      </c>
      <c r="G31" s="11" t="s">
        <v>321</v>
      </c>
      <c r="H31" s="17" t="s">
        <v>619</v>
      </c>
      <c r="I31" s="11" t="s">
        <v>737</v>
      </c>
      <c r="J31" s="28">
        <v>2942</v>
      </c>
      <c r="K31" s="28">
        <v>22</v>
      </c>
      <c r="L31" s="28">
        <v>65924</v>
      </c>
      <c r="M31" s="28">
        <v>9270.77690284527</v>
      </c>
      <c r="N31" s="28">
        <v>6922.720794290768</v>
      </c>
      <c r="O31" s="11"/>
    </row>
    <row r="32" spans="1:15" ht="39" thickBot="1">
      <c r="A32" s="43" t="s">
        <v>583</v>
      </c>
      <c r="B32" s="35" t="s">
        <v>584</v>
      </c>
      <c r="C32" s="3" t="s">
        <v>498</v>
      </c>
      <c r="D32" s="11"/>
      <c r="E32" s="11" t="s">
        <v>348</v>
      </c>
      <c r="F32" s="11" t="s">
        <v>738</v>
      </c>
      <c r="G32" s="11" t="s">
        <v>322</v>
      </c>
      <c r="H32" s="17" t="s">
        <v>619</v>
      </c>
      <c r="I32" s="11" t="s">
        <v>293</v>
      </c>
      <c r="J32" s="28">
        <v>2552</v>
      </c>
      <c r="K32" s="28">
        <v>0.015262515262515262</v>
      </c>
      <c r="L32" s="28">
        <v>46.63461538461539</v>
      </c>
      <c r="M32" s="28">
        <v>5.300156960635068</v>
      </c>
      <c r="N32" s="28">
        <v>3.385365267798889</v>
      </c>
      <c r="O32" s="11"/>
    </row>
    <row r="33" spans="1:15" ht="26.25" thickBot="1">
      <c r="A33" s="43" t="s">
        <v>598</v>
      </c>
      <c r="B33" s="35" t="s">
        <v>188</v>
      </c>
      <c r="C33" s="3" t="s">
        <v>508</v>
      </c>
      <c r="D33" s="11"/>
      <c r="E33" s="11"/>
      <c r="F33" s="11"/>
      <c r="G33" s="11"/>
      <c r="H33" s="17"/>
      <c r="I33" s="11" t="s">
        <v>643</v>
      </c>
      <c r="J33" s="28">
        <v>0</v>
      </c>
      <c r="K33" s="28"/>
      <c r="L33" s="28"/>
      <c r="M33" s="28"/>
      <c r="N33" s="28"/>
      <c r="O33" s="11"/>
    </row>
    <row r="34" spans="1:15" ht="26.25" thickBot="1">
      <c r="A34" s="43" t="s">
        <v>185</v>
      </c>
      <c r="B34" s="35" t="s">
        <v>186</v>
      </c>
      <c r="C34" s="3" t="s">
        <v>508</v>
      </c>
      <c r="D34" s="11"/>
      <c r="E34" s="11"/>
      <c r="F34" s="11"/>
      <c r="G34" s="11"/>
      <c r="H34" s="17"/>
      <c r="I34" s="11" t="s">
        <v>294</v>
      </c>
      <c r="J34" s="28"/>
      <c r="K34" s="28"/>
      <c r="L34" s="28"/>
      <c r="M34" s="28"/>
      <c r="N34" s="28"/>
      <c r="O34" s="11"/>
    </row>
    <row r="35" spans="1:15" ht="13.5" thickBot="1">
      <c r="A35" s="43" t="s">
        <v>599</v>
      </c>
      <c r="B35" s="35" t="s">
        <v>661</v>
      </c>
      <c r="C35" s="3" t="s">
        <v>508</v>
      </c>
      <c r="D35" s="11"/>
      <c r="E35" s="11"/>
      <c r="F35" s="11"/>
      <c r="G35" s="11"/>
      <c r="H35" s="17"/>
      <c r="I35" s="11" t="s">
        <v>643</v>
      </c>
      <c r="J35" s="28">
        <v>0</v>
      </c>
      <c r="K35" s="28"/>
      <c r="L35" s="28"/>
      <c r="M35" s="28"/>
      <c r="N35" s="28"/>
      <c r="O35" s="11"/>
    </row>
    <row r="36" spans="1:15" ht="26.25" thickBot="1">
      <c r="A36" s="43" t="s">
        <v>600</v>
      </c>
      <c r="B36" s="35" t="s">
        <v>601</v>
      </c>
      <c r="C36" s="3" t="s">
        <v>508</v>
      </c>
      <c r="D36" s="11"/>
      <c r="E36" s="11"/>
      <c r="F36" s="11"/>
      <c r="G36" s="11"/>
      <c r="H36" s="17"/>
      <c r="I36" s="11" t="s">
        <v>643</v>
      </c>
      <c r="J36" s="28">
        <v>0</v>
      </c>
      <c r="K36" s="28"/>
      <c r="L36" s="28"/>
      <c r="M36" s="28"/>
      <c r="N36" s="28"/>
      <c r="O36" s="11"/>
    </row>
    <row r="37" spans="1:15" ht="26.25" thickBot="1">
      <c r="A37" s="43" t="s">
        <v>597</v>
      </c>
      <c r="B37" s="35" t="s">
        <v>187</v>
      </c>
      <c r="C37" s="3" t="s">
        <v>508</v>
      </c>
      <c r="D37" s="11"/>
      <c r="E37" s="11"/>
      <c r="F37" s="11"/>
      <c r="G37" s="11"/>
      <c r="H37" s="17"/>
      <c r="I37" s="11" t="s">
        <v>643</v>
      </c>
      <c r="J37" s="28">
        <v>0</v>
      </c>
      <c r="K37" s="28"/>
      <c r="L37" s="28"/>
      <c r="M37" s="28"/>
      <c r="N37" s="28"/>
      <c r="O37" s="11"/>
    </row>
    <row r="38" spans="1:15" ht="217.5" thickBot="1">
      <c r="A38" s="43" t="s">
        <v>591</v>
      </c>
      <c r="B38" s="35" t="s">
        <v>592</v>
      </c>
      <c r="C38" s="3" t="s">
        <v>498</v>
      </c>
      <c r="D38" s="11"/>
      <c r="E38" s="11" t="s">
        <v>751</v>
      </c>
      <c r="F38" s="31" t="s">
        <v>671</v>
      </c>
      <c r="G38" s="11" t="s">
        <v>321</v>
      </c>
      <c r="H38" s="17" t="s">
        <v>619</v>
      </c>
      <c r="I38" s="11" t="s">
        <v>355</v>
      </c>
      <c r="J38" s="28">
        <v>667</v>
      </c>
      <c r="K38" s="28">
        <v>86</v>
      </c>
      <c r="L38" s="28">
        <v>31200</v>
      </c>
      <c r="M38" s="28">
        <v>5625.4211436769165</v>
      </c>
      <c r="N38" s="28">
        <v>3826.25622602436</v>
      </c>
      <c r="O38" s="11"/>
    </row>
    <row r="39" spans="1:15" ht="26.25" thickBot="1">
      <c r="A39" s="43" t="s">
        <v>161</v>
      </c>
      <c r="B39" s="35" t="s">
        <v>163</v>
      </c>
      <c r="C39" s="3" t="s">
        <v>508</v>
      </c>
      <c r="D39" s="11"/>
      <c r="E39" s="11"/>
      <c r="F39" s="11"/>
      <c r="G39" s="11"/>
      <c r="H39" s="17"/>
      <c r="I39" s="11" t="s">
        <v>294</v>
      </c>
      <c r="J39" s="28"/>
      <c r="K39" s="28"/>
      <c r="L39" s="28"/>
      <c r="M39" s="28"/>
      <c r="N39" s="28"/>
      <c r="O39" s="11"/>
    </row>
    <row r="40" spans="1:15" ht="39" thickBot="1">
      <c r="A40" s="43" t="s">
        <v>162</v>
      </c>
      <c r="B40" s="35" t="s">
        <v>166</v>
      </c>
      <c r="C40" s="3" t="s">
        <v>508</v>
      </c>
      <c r="D40" s="11"/>
      <c r="E40" s="11"/>
      <c r="F40" s="11"/>
      <c r="G40" s="11"/>
      <c r="H40" s="17"/>
      <c r="I40" s="11" t="s">
        <v>294</v>
      </c>
      <c r="J40" s="28"/>
      <c r="K40" s="28"/>
      <c r="L40" s="28"/>
      <c r="M40" s="28"/>
      <c r="N40" s="28"/>
      <c r="O40" s="11"/>
    </row>
    <row r="41" spans="1:15" ht="26.25" thickBot="1">
      <c r="A41" s="43" t="s">
        <v>164</v>
      </c>
      <c r="B41" s="35" t="s">
        <v>165</v>
      </c>
      <c r="C41" s="3" t="s">
        <v>508</v>
      </c>
      <c r="D41" s="11"/>
      <c r="E41" s="11"/>
      <c r="F41" s="11"/>
      <c r="G41" s="11"/>
      <c r="H41" s="17"/>
      <c r="I41" s="11" t="s">
        <v>294</v>
      </c>
      <c r="J41" s="28"/>
      <c r="K41" s="28"/>
      <c r="L41" s="28"/>
      <c r="M41" s="28"/>
      <c r="N41" s="28"/>
      <c r="O41" s="11"/>
    </row>
    <row r="42" spans="1:15" ht="26.25" thickBot="1">
      <c r="A42" s="43" t="s">
        <v>167</v>
      </c>
      <c r="B42" s="35" t="s">
        <v>168</v>
      </c>
      <c r="C42" s="3" t="s">
        <v>508</v>
      </c>
      <c r="D42" s="11"/>
      <c r="E42" s="11"/>
      <c r="F42" s="11"/>
      <c r="G42" s="11"/>
      <c r="H42" s="17"/>
      <c r="I42" s="11" t="s">
        <v>294</v>
      </c>
      <c r="J42" s="28"/>
      <c r="K42" s="28"/>
      <c r="L42" s="28"/>
      <c r="M42" s="28"/>
      <c r="N42" s="28"/>
      <c r="O42" s="11"/>
    </row>
    <row r="43" spans="1:15" ht="26.25" thickBot="1">
      <c r="A43" s="43" t="s">
        <v>169</v>
      </c>
      <c r="B43" s="35" t="s">
        <v>170</v>
      </c>
      <c r="C43" s="3" t="s">
        <v>508</v>
      </c>
      <c r="D43" s="11"/>
      <c r="E43" s="11"/>
      <c r="F43" s="11"/>
      <c r="G43" s="11"/>
      <c r="H43" s="17"/>
      <c r="I43" s="11" t="s">
        <v>294</v>
      </c>
      <c r="J43" s="28"/>
      <c r="K43" s="28"/>
      <c r="L43" s="28"/>
      <c r="M43" s="28"/>
      <c r="N43" s="28"/>
      <c r="O43" s="11"/>
    </row>
    <row r="44" spans="1:15" ht="153.75" thickBot="1">
      <c r="A44" s="43" t="s">
        <v>589</v>
      </c>
      <c r="B44" s="35" t="s">
        <v>590</v>
      </c>
      <c r="C44" s="3" t="s">
        <v>498</v>
      </c>
      <c r="D44" s="11"/>
      <c r="E44" s="11" t="s">
        <v>751</v>
      </c>
      <c r="F44" s="31" t="s">
        <v>672</v>
      </c>
      <c r="G44" s="11" t="s">
        <v>321</v>
      </c>
      <c r="H44" s="17" t="s">
        <v>619</v>
      </c>
      <c r="I44" s="11" t="s">
        <v>357</v>
      </c>
      <c r="J44" s="28">
        <v>311</v>
      </c>
      <c r="K44" s="28">
        <v>66</v>
      </c>
      <c r="L44" s="28">
        <v>12410</v>
      </c>
      <c r="M44" s="28">
        <v>1938.3138017302397</v>
      </c>
      <c r="N44" s="28">
        <v>1613.2047528761607</v>
      </c>
      <c r="O44" s="11"/>
    </row>
    <row r="45" spans="1:15" ht="39" thickBot="1">
      <c r="A45" s="43" t="s">
        <v>177</v>
      </c>
      <c r="B45" s="35" t="s">
        <v>181</v>
      </c>
      <c r="C45" s="3" t="s">
        <v>508</v>
      </c>
      <c r="D45" s="11"/>
      <c r="E45" s="11"/>
      <c r="F45" s="11"/>
      <c r="G45" s="11"/>
      <c r="H45" s="17"/>
      <c r="I45" s="11" t="s">
        <v>294</v>
      </c>
      <c r="J45" s="28"/>
      <c r="K45" s="28"/>
      <c r="L45" s="28"/>
      <c r="M45" s="28"/>
      <c r="N45" s="28"/>
      <c r="O45" s="11"/>
    </row>
    <row r="46" spans="1:15" ht="26.25" thickBot="1">
      <c r="A46" s="43" t="s">
        <v>178</v>
      </c>
      <c r="B46" s="35" t="s">
        <v>182</v>
      </c>
      <c r="C46" s="3" t="s">
        <v>508</v>
      </c>
      <c r="D46" s="11"/>
      <c r="E46" s="11"/>
      <c r="F46" s="11"/>
      <c r="G46" s="11"/>
      <c r="H46" s="17"/>
      <c r="I46" s="11" t="s">
        <v>294</v>
      </c>
      <c r="J46" s="28"/>
      <c r="K46" s="28"/>
      <c r="L46" s="28"/>
      <c r="M46" s="28"/>
      <c r="N46" s="28"/>
      <c r="O46" s="11"/>
    </row>
    <row r="47" spans="1:15" ht="26.25" thickBot="1">
      <c r="A47" s="43" t="s">
        <v>179</v>
      </c>
      <c r="B47" s="35" t="s">
        <v>183</v>
      </c>
      <c r="C47" s="3" t="s">
        <v>508</v>
      </c>
      <c r="D47" s="11"/>
      <c r="E47" s="11"/>
      <c r="F47" s="11"/>
      <c r="G47" s="11"/>
      <c r="H47" s="17"/>
      <c r="I47" s="11" t="s">
        <v>294</v>
      </c>
      <c r="J47" s="28"/>
      <c r="K47" s="28"/>
      <c r="L47" s="28"/>
      <c r="M47" s="28"/>
      <c r="N47" s="28"/>
      <c r="O47" s="11"/>
    </row>
    <row r="48" spans="1:15" ht="39" thickBot="1">
      <c r="A48" s="43" t="s">
        <v>180</v>
      </c>
      <c r="B48" s="35" t="s">
        <v>184</v>
      </c>
      <c r="C48" s="3" t="s">
        <v>508</v>
      </c>
      <c r="D48" s="11"/>
      <c r="E48" s="11"/>
      <c r="F48" s="11"/>
      <c r="G48" s="11"/>
      <c r="H48" s="17"/>
      <c r="I48" s="11" t="s">
        <v>294</v>
      </c>
      <c r="J48" s="28"/>
      <c r="K48" s="28"/>
      <c r="L48" s="28"/>
      <c r="M48" s="28"/>
      <c r="N48" s="28"/>
      <c r="O48" s="11"/>
    </row>
    <row r="49" spans="1:15" ht="26.25" thickBot="1">
      <c r="A49" s="43" t="s">
        <v>593</v>
      </c>
      <c r="B49" s="35" t="s">
        <v>594</v>
      </c>
      <c r="C49" s="3" t="s">
        <v>508</v>
      </c>
      <c r="D49" s="11"/>
      <c r="E49" s="11"/>
      <c r="F49" s="31"/>
      <c r="G49" s="11"/>
      <c r="H49" s="17"/>
      <c r="I49" s="11" t="s">
        <v>439</v>
      </c>
      <c r="J49" s="28">
        <v>0</v>
      </c>
      <c r="K49" s="28"/>
      <c r="L49" s="28"/>
      <c r="M49" s="28"/>
      <c r="N49" s="28"/>
      <c r="O49" s="11"/>
    </row>
    <row r="50" spans="1:15" ht="26.25" thickBot="1">
      <c r="A50" s="43" t="s">
        <v>171</v>
      </c>
      <c r="B50" s="35" t="s">
        <v>174</v>
      </c>
      <c r="C50" s="3" t="s">
        <v>508</v>
      </c>
      <c r="D50" s="11"/>
      <c r="E50" s="11"/>
      <c r="F50" s="11"/>
      <c r="G50" s="11"/>
      <c r="H50" s="17"/>
      <c r="I50" s="11" t="s">
        <v>294</v>
      </c>
      <c r="J50" s="28"/>
      <c r="K50" s="28"/>
      <c r="L50" s="28"/>
      <c r="M50" s="28"/>
      <c r="N50" s="28"/>
      <c r="O50" s="11"/>
    </row>
    <row r="51" spans="1:15" ht="26.25" thickBot="1">
      <c r="A51" s="43" t="s">
        <v>172</v>
      </c>
      <c r="B51" s="35" t="s">
        <v>175</v>
      </c>
      <c r="C51" s="3" t="s">
        <v>508</v>
      </c>
      <c r="D51" s="11"/>
      <c r="E51" s="11"/>
      <c r="F51" s="11"/>
      <c r="G51" s="11"/>
      <c r="H51" s="17"/>
      <c r="I51" s="11" t="s">
        <v>294</v>
      </c>
      <c r="J51" s="28"/>
      <c r="K51" s="28"/>
      <c r="L51" s="28"/>
      <c r="M51" s="28"/>
      <c r="N51" s="28"/>
      <c r="O51" s="11"/>
    </row>
    <row r="52" spans="1:15" ht="26.25" thickBot="1">
      <c r="A52" s="43" t="s">
        <v>173</v>
      </c>
      <c r="B52" s="35" t="s">
        <v>176</v>
      </c>
      <c r="C52" s="3" t="s">
        <v>508</v>
      </c>
      <c r="D52" s="11"/>
      <c r="E52" s="11"/>
      <c r="F52" s="11"/>
      <c r="G52" s="11"/>
      <c r="H52" s="17"/>
      <c r="I52" s="11" t="s">
        <v>294</v>
      </c>
      <c r="J52" s="28"/>
      <c r="K52" s="28"/>
      <c r="L52" s="28"/>
      <c r="M52" s="28"/>
      <c r="N52" s="28"/>
      <c r="O52" s="11"/>
    </row>
    <row r="53" spans="1:15" ht="26.25" thickBot="1">
      <c r="A53" s="43" t="s">
        <v>595</v>
      </c>
      <c r="B53" s="35" t="s">
        <v>596</v>
      </c>
      <c r="C53" s="3" t="s">
        <v>508</v>
      </c>
      <c r="D53" s="11"/>
      <c r="E53" s="11"/>
      <c r="F53" s="11"/>
      <c r="G53" s="11"/>
      <c r="H53" s="17"/>
      <c r="I53" s="11" t="s">
        <v>485</v>
      </c>
      <c r="J53" s="28">
        <v>0</v>
      </c>
      <c r="K53" s="28"/>
      <c r="L53" s="28"/>
      <c r="M53" s="28"/>
      <c r="N53" s="28"/>
      <c r="O53" s="11"/>
    </row>
    <row r="54" spans="10:15" ht="12.75">
      <c r="J54" s="29"/>
      <c r="K54" s="29"/>
      <c r="L54" s="29"/>
      <c r="M54" s="29"/>
      <c r="N54" s="29"/>
      <c r="O54" s="5"/>
    </row>
    <row r="55" spans="10:15" ht="12.75">
      <c r="J55" s="29"/>
      <c r="K55" s="29"/>
      <c r="L55" s="29"/>
      <c r="M55" s="29"/>
      <c r="N55" s="29"/>
      <c r="O55" s="5"/>
    </row>
    <row r="56" spans="10:15" ht="12.75">
      <c r="J56" s="29"/>
      <c r="K56" s="29"/>
      <c r="L56" s="29"/>
      <c r="M56" s="29"/>
      <c r="N56" s="29"/>
      <c r="O56" s="5"/>
    </row>
    <row r="57" spans="10:15" ht="12.75">
      <c r="J57" s="29"/>
      <c r="K57" s="29"/>
      <c r="L57" s="29"/>
      <c r="M57" s="29"/>
      <c r="N57" s="29"/>
      <c r="O57" s="5"/>
    </row>
    <row r="58" spans="10:15" ht="12.75">
      <c r="J58" s="29"/>
      <c r="K58" s="29"/>
      <c r="L58" s="29"/>
      <c r="M58" s="29"/>
      <c r="N58" s="29"/>
      <c r="O58" s="5"/>
    </row>
    <row r="59" spans="10:15" ht="12.75">
      <c r="J59" s="29"/>
      <c r="K59" s="29"/>
      <c r="L59" s="29"/>
      <c r="M59" s="29"/>
      <c r="N59" s="29"/>
      <c r="O59" s="5"/>
    </row>
    <row r="60" spans="10:15" ht="12.75">
      <c r="J60" s="29"/>
      <c r="K60" s="29"/>
      <c r="L60" s="29"/>
      <c r="M60" s="29"/>
      <c r="N60" s="29"/>
      <c r="O60" s="5"/>
    </row>
    <row r="61" spans="10:15" ht="12.75">
      <c r="J61" s="29"/>
      <c r="K61" s="29"/>
      <c r="L61" s="29"/>
      <c r="M61" s="29"/>
      <c r="N61" s="29"/>
      <c r="O61" s="5"/>
    </row>
    <row r="62" spans="10:15" ht="12.75">
      <c r="J62" s="29"/>
      <c r="K62" s="29"/>
      <c r="L62" s="29"/>
      <c r="M62" s="29"/>
      <c r="N62" s="29"/>
      <c r="O62" s="5"/>
    </row>
    <row r="63" spans="10:15" ht="12.75">
      <c r="J63" s="29"/>
      <c r="K63" s="29"/>
      <c r="L63" s="29"/>
      <c r="M63" s="29"/>
      <c r="N63" s="29"/>
      <c r="O63" s="5"/>
    </row>
    <row r="64" spans="10:15" ht="12.75">
      <c r="J64" s="29"/>
      <c r="K64" s="29"/>
      <c r="L64" s="29"/>
      <c r="M64" s="29"/>
      <c r="N64" s="29"/>
      <c r="O64" s="5"/>
    </row>
    <row r="65" spans="10:15" ht="12.75">
      <c r="J65" s="29"/>
      <c r="K65" s="29"/>
      <c r="L65" s="29"/>
      <c r="M65" s="29"/>
      <c r="N65" s="29"/>
      <c r="O65" s="5"/>
    </row>
    <row r="66" spans="10:15" ht="12.75">
      <c r="J66" s="29"/>
      <c r="K66" s="29"/>
      <c r="L66" s="29"/>
      <c r="M66" s="29"/>
      <c r="N66" s="29"/>
      <c r="O66" s="5"/>
    </row>
    <row r="67" spans="10:15" ht="12.75">
      <c r="J67" s="29"/>
      <c r="K67" s="29"/>
      <c r="L67" s="29"/>
      <c r="M67" s="29"/>
      <c r="N67" s="29"/>
      <c r="O67" s="5"/>
    </row>
    <row r="68" spans="10:15" ht="12.75">
      <c r="J68" s="29"/>
      <c r="K68" s="29"/>
      <c r="L68" s="29"/>
      <c r="M68" s="29"/>
      <c r="N68" s="29"/>
      <c r="O68" s="5"/>
    </row>
    <row r="69" spans="10:15" ht="12.75">
      <c r="J69" s="29"/>
      <c r="K69" s="29"/>
      <c r="L69" s="29"/>
      <c r="M69" s="29"/>
      <c r="N69" s="29"/>
      <c r="O69" s="5"/>
    </row>
    <row r="70" spans="10:15" ht="12.75">
      <c r="J70" s="29"/>
      <c r="K70" s="29"/>
      <c r="L70" s="29"/>
      <c r="M70" s="29"/>
      <c r="N70" s="29"/>
      <c r="O70" s="5"/>
    </row>
    <row r="71" spans="10:15" ht="12.75">
      <c r="J71" s="29"/>
      <c r="K71" s="29"/>
      <c r="L71" s="29"/>
      <c r="M71" s="29"/>
      <c r="N71" s="29"/>
      <c r="O71" s="5"/>
    </row>
    <row r="72" spans="10:15" ht="12.75">
      <c r="J72" s="29"/>
      <c r="K72" s="29"/>
      <c r="L72" s="29"/>
      <c r="M72" s="29"/>
      <c r="N72" s="29"/>
      <c r="O72" s="5"/>
    </row>
    <row r="73" spans="10:15" ht="12.75">
      <c r="J73" s="29"/>
      <c r="K73" s="29"/>
      <c r="L73" s="29"/>
      <c r="M73" s="29"/>
      <c r="N73" s="29"/>
      <c r="O73" s="5"/>
    </row>
    <row r="74" spans="10:15" ht="12.75">
      <c r="J74" s="29"/>
      <c r="K74" s="29"/>
      <c r="L74" s="29"/>
      <c r="M74" s="29"/>
      <c r="N74" s="29"/>
      <c r="O74" s="5"/>
    </row>
    <row r="75" spans="10:15" ht="12.75">
      <c r="J75" s="29"/>
      <c r="K75" s="29"/>
      <c r="L75" s="29"/>
      <c r="M75" s="29"/>
      <c r="N75" s="29"/>
      <c r="O75" s="5"/>
    </row>
    <row r="76" spans="10:15" ht="12.75">
      <c r="J76" s="29"/>
      <c r="K76" s="29"/>
      <c r="L76" s="29"/>
      <c r="M76" s="29"/>
      <c r="N76" s="29"/>
      <c r="O76" s="5"/>
    </row>
    <row r="77" spans="10:15" ht="12.75">
      <c r="J77" s="29"/>
      <c r="K77" s="29"/>
      <c r="L77" s="29"/>
      <c r="M77" s="29"/>
      <c r="N77" s="29"/>
      <c r="O77" s="5"/>
    </row>
    <row r="78" spans="10:15" ht="12.75">
      <c r="J78" s="29"/>
      <c r="K78" s="29"/>
      <c r="L78" s="29"/>
      <c r="M78" s="29"/>
      <c r="N78" s="29"/>
      <c r="O78" s="5"/>
    </row>
    <row r="79" spans="10:15" ht="12.75">
      <c r="J79" s="29"/>
      <c r="K79" s="29"/>
      <c r="L79" s="29"/>
      <c r="M79" s="29"/>
      <c r="N79" s="29"/>
      <c r="O79" s="5"/>
    </row>
    <row r="80" spans="10:15" ht="12.75">
      <c r="J80" s="29"/>
      <c r="K80" s="29"/>
      <c r="L80" s="29"/>
      <c r="M80" s="29"/>
      <c r="N80" s="29"/>
      <c r="O80" s="5"/>
    </row>
    <row r="81" spans="10:15" ht="12.75">
      <c r="J81" s="29"/>
      <c r="K81" s="29"/>
      <c r="L81" s="29"/>
      <c r="M81" s="29"/>
      <c r="N81" s="29"/>
      <c r="O81" s="5"/>
    </row>
    <row r="82" spans="10:15" ht="12.75">
      <c r="J82" s="29"/>
      <c r="K82" s="29"/>
      <c r="L82" s="29"/>
      <c r="M82" s="29"/>
      <c r="N82" s="29"/>
      <c r="O82" s="5"/>
    </row>
    <row r="83" spans="10:15" ht="12.75">
      <c r="J83" s="29"/>
      <c r="K83" s="29"/>
      <c r="L83" s="29"/>
      <c r="M83" s="29"/>
      <c r="N83" s="29"/>
      <c r="O83" s="5"/>
    </row>
    <row r="84" spans="10:15" ht="12.75">
      <c r="J84" s="29"/>
      <c r="K84" s="29"/>
      <c r="L84" s="29"/>
      <c r="M84" s="29"/>
      <c r="N84" s="29"/>
      <c r="O84" s="5"/>
    </row>
    <row r="85" spans="11:15" ht="12.75">
      <c r="K85" s="5"/>
      <c r="L85" s="5"/>
      <c r="M85" s="5"/>
      <c r="N85" s="5"/>
      <c r="O85" s="5"/>
    </row>
    <row r="86" spans="11:15" ht="12.75">
      <c r="K86" s="5"/>
      <c r="L86" s="5"/>
      <c r="M86" s="5"/>
      <c r="N86" s="5"/>
      <c r="O86" s="5"/>
    </row>
    <row r="87" spans="11:15" ht="12.75">
      <c r="K87" s="5"/>
      <c r="L87" s="5"/>
      <c r="M87" s="5"/>
      <c r="N87" s="5"/>
      <c r="O87" s="5"/>
    </row>
    <row r="88" spans="11:15" ht="12.75">
      <c r="K88" s="5"/>
      <c r="L88" s="5"/>
      <c r="M88" s="5"/>
      <c r="N88" s="5"/>
      <c r="O88" s="5"/>
    </row>
    <row r="89" spans="11:15" ht="12.75">
      <c r="K89" s="5"/>
      <c r="L89" s="5"/>
      <c r="M89" s="5"/>
      <c r="N89" s="5"/>
      <c r="O89" s="5"/>
    </row>
    <row r="90" spans="11:15" ht="12.75">
      <c r="K90" s="5"/>
      <c r="L90" s="5"/>
      <c r="M90" s="5"/>
      <c r="N90" s="5"/>
      <c r="O90" s="5"/>
    </row>
    <row r="91" spans="11:15" ht="12.75">
      <c r="K91" s="5"/>
      <c r="L91" s="5"/>
      <c r="M91" s="5"/>
      <c r="N91" s="5"/>
      <c r="O91" s="5"/>
    </row>
    <row r="92" spans="11:15" ht="12.75">
      <c r="K92" s="5"/>
      <c r="L92" s="5"/>
      <c r="M92" s="5"/>
      <c r="N92" s="5"/>
      <c r="O92" s="5"/>
    </row>
    <row r="93" spans="11:15" ht="12.75">
      <c r="K93" s="5"/>
      <c r="L93" s="5"/>
      <c r="M93" s="5"/>
      <c r="N93" s="5"/>
      <c r="O93" s="5"/>
    </row>
    <row r="94" spans="11:15" ht="12.75">
      <c r="K94" s="5"/>
      <c r="L94" s="5"/>
      <c r="M94" s="5"/>
      <c r="N94" s="5"/>
      <c r="O94" s="5"/>
    </row>
    <row r="95" spans="11:15" ht="12.75">
      <c r="K95" s="5"/>
      <c r="L95" s="5"/>
      <c r="M95" s="5"/>
      <c r="N95" s="5"/>
      <c r="O95" s="5"/>
    </row>
    <row r="96" spans="11:15" ht="12.75">
      <c r="K96" s="5"/>
      <c r="L96" s="5"/>
      <c r="M96" s="5"/>
      <c r="N96" s="5"/>
      <c r="O96" s="5"/>
    </row>
    <row r="97" spans="11:15" ht="12.75">
      <c r="K97" s="5"/>
      <c r="L97" s="5"/>
      <c r="M97" s="5"/>
      <c r="N97" s="5"/>
      <c r="O97" s="5"/>
    </row>
    <row r="98" spans="11:15" ht="12.75">
      <c r="K98" s="5"/>
      <c r="L98" s="5"/>
      <c r="M98" s="5"/>
      <c r="N98" s="5"/>
      <c r="O98" s="5"/>
    </row>
    <row r="99" spans="11:15" ht="12.75">
      <c r="K99" s="5"/>
      <c r="L99" s="5"/>
      <c r="M99" s="5"/>
      <c r="N99" s="5"/>
      <c r="O99" s="5"/>
    </row>
    <row r="100" spans="11:15" ht="12.75">
      <c r="K100" s="5"/>
      <c r="L100" s="5"/>
      <c r="M100" s="5"/>
      <c r="N100" s="5"/>
      <c r="O100" s="5"/>
    </row>
    <row r="101" spans="11:15" ht="12.75">
      <c r="K101" s="5"/>
      <c r="L101" s="5"/>
      <c r="M101" s="5"/>
      <c r="N101" s="5"/>
      <c r="O101" s="5"/>
    </row>
    <row r="102" spans="11:15" ht="12.75">
      <c r="K102" s="5"/>
      <c r="L102" s="5"/>
      <c r="M102" s="5"/>
      <c r="N102" s="5"/>
      <c r="O102" s="5"/>
    </row>
    <row r="103" spans="11:15" ht="12.75">
      <c r="K103" s="5"/>
      <c r="L103" s="5"/>
      <c r="M103" s="5"/>
      <c r="N103" s="5"/>
      <c r="O103" s="5"/>
    </row>
    <row r="104" spans="11:15" ht="12.75">
      <c r="K104" s="5"/>
      <c r="L104" s="5"/>
      <c r="M104" s="5"/>
      <c r="N104" s="5"/>
      <c r="O104" s="5"/>
    </row>
    <row r="105" spans="11:15" ht="12.75">
      <c r="K105" s="5"/>
      <c r="L105" s="5"/>
      <c r="M105" s="5"/>
      <c r="N105" s="5"/>
      <c r="O105" s="5"/>
    </row>
    <row r="106" spans="11:15" ht="12.75">
      <c r="K106" s="5"/>
      <c r="L106" s="5"/>
      <c r="M106" s="5"/>
      <c r="N106" s="5"/>
      <c r="O106" s="5"/>
    </row>
    <row r="107" spans="11:15" ht="12.75">
      <c r="K107" s="5"/>
      <c r="L107" s="5"/>
      <c r="M107" s="5"/>
      <c r="N107" s="5"/>
      <c r="O107" s="5"/>
    </row>
    <row r="108" spans="11:15" ht="12.75">
      <c r="K108" s="5"/>
      <c r="L108" s="5"/>
      <c r="M108" s="5"/>
      <c r="N108" s="5"/>
      <c r="O108" s="5"/>
    </row>
    <row r="109" spans="11:15" ht="12.75">
      <c r="K109" s="5"/>
      <c r="L109" s="5"/>
      <c r="M109" s="5"/>
      <c r="N109" s="5"/>
      <c r="O109" s="5"/>
    </row>
    <row r="110" spans="11:15" ht="12.75">
      <c r="K110" s="5"/>
      <c r="L110" s="5"/>
      <c r="M110" s="5"/>
      <c r="N110" s="5"/>
      <c r="O110" s="5"/>
    </row>
    <row r="111" spans="11:15" ht="12.75">
      <c r="K111" s="5"/>
      <c r="L111" s="5"/>
      <c r="M111" s="5"/>
      <c r="N111" s="5"/>
      <c r="O111" s="5"/>
    </row>
    <row r="112" spans="11:15" ht="12.75">
      <c r="K112" s="5"/>
      <c r="L112" s="5"/>
      <c r="M112" s="5"/>
      <c r="N112" s="5"/>
      <c r="O112" s="5"/>
    </row>
    <row r="113" spans="11:15" ht="12.75">
      <c r="K113" s="5"/>
      <c r="L113" s="5"/>
      <c r="M113" s="5"/>
      <c r="N113" s="5"/>
      <c r="O113" s="5"/>
    </row>
    <row r="114" spans="11:15" ht="12.75">
      <c r="K114" s="5"/>
      <c r="L114" s="5"/>
      <c r="M114" s="5"/>
      <c r="N114" s="5"/>
      <c r="O114" s="5"/>
    </row>
    <row r="115" spans="11:15" ht="12.75">
      <c r="K115" s="5"/>
      <c r="L115" s="5"/>
      <c r="M115" s="5"/>
      <c r="N115" s="5"/>
      <c r="O115" s="5"/>
    </row>
    <row r="116" spans="11:15" ht="12.75">
      <c r="K116" s="5"/>
      <c r="L116" s="5"/>
      <c r="M116" s="5"/>
      <c r="N116" s="5"/>
      <c r="O116" s="5"/>
    </row>
    <row r="117" spans="11:15" ht="12.75">
      <c r="K117" s="5"/>
      <c r="L117" s="5"/>
      <c r="M117" s="5"/>
      <c r="N117" s="5"/>
      <c r="O117" s="5"/>
    </row>
    <row r="118" spans="11:15" ht="12.75">
      <c r="K118" s="5"/>
      <c r="L118" s="5"/>
      <c r="M118" s="5"/>
      <c r="N118" s="5"/>
      <c r="O118" s="5"/>
    </row>
    <row r="119" spans="11:15" ht="12.75">
      <c r="K119" s="5"/>
      <c r="L119" s="5"/>
      <c r="M119" s="5"/>
      <c r="N119" s="5"/>
      <c r="O119" s="5"/>
    </row>
    <row r="120" spans="11:15" ht="12.75">
      <c r="K120" s="5"/>
      <c r="L120" s="5"/>
      <c r="M120" s="5"/>
      <c r="N120" s="5"/>
      <c r="O120" s="5"/>
    </row>
    <row r="121" spans="11:15" ht="12.75">
      <c r="K121" s="5"/>
      <c r="L121" s="5"/>
      <c r="M121" s="5"/>
      <c r="N121" s="5"/>
      <c r="O121" s="5"/>
    </row>
    <row r="122" spans="11:15" ht="12.75">
      <c r="K122" s="5"/>
      <c r="L122" s="5"/>
      <c r="M122" s="5"/>
      <c r="N122" s="5"/>
      <c r="O122" s="5"/>
    </row>
    <row r="123" spans="11:15" ht="12.75">
      <c r="K123" s="5"/>
      <c r="L123" s="5"/>
      <c r="M123" s="5"/>
      <c r="N123" s="5"/>
      <c r="O123" s="5"/>
    </row>
    <row r="124" spans="11:15" ht="12.75">
      <c r="K124" s="5"/>
      <c r="L124" s="5"/>
      <c r="M124" s="5"/>
      <c r="N124" s="5"/>
      <c r="O124" s="5"/>
    </row>
    <row r="125" spans="11:15" ht="12.75">
      <c r="K125" s="5"/>
      <c r="L125" s="5"/>
      <c r="M125" s="5"/>
      <c r="N125" s="5"/>
      <c r="O125" s="5"/>
    </row>
    <row r="126" spans="11:15" ht="12.75">
      <c r="K126" s="5"/>
      <c r="L126" s="5"/>
      <c r="M126" s="5"/>
      <c r="N126" s="5"/>
      <c r="O126" s="5"/>
    </row>
    <row r="127" spans="11:15" ht="12.75">
      <c r="K127" s="5"/>
      <c r="L127" s="5"/>
      <c r="M127" s="5"/>
      <c r="N127" s="5"/>
      <c r="O127" s="5"/>
    </row>
    <row r="128" spans="11:15" ht="12.75">
      <c r="K128" s="5"/>
      <c r="L128" s="5"/>
      <c r="M128" s="5"/>
      <c r="N128" s="5"/>
      <c r="O128" s="5"/>
    </row>
    <row r="129" spans="11:15" ht="12.75">
      <c r="K129" s="5"/>
      <c r="L129" s="5"/>
      <c r="M129" s="5"/>
      <c r="N129" s="5"/>
      <c r="O129" s="5"/>
    </row>
    <row r="130" spans="11:15" ht="12.75">
      <c r="K130" s="5"/>
      <c r="L130" s="5"/>
      <c r="M130" s="5"/>
      <c r="N130" s="5"/>
      <c r="O130" s="5"/>
    </row>
    <row r="131" spans="11:15" ht="12.75">
      <c r="K131" s="5"/>
      <c r="L131" s="5"/>
      <c r="M131" s="5"/>
      <c r="N131" s="5"/>
      <c r="O131" s="5"/>
    </row>
    <row r="132" spans="11:15" ht="12.75">
      <c r="K132" s="5"/>
      <c r="L132" s="5"/>
      <c r="M132" s="5"/>
      <c r="N132" s="5"/>
      <c r="O132" s="5"/>
    </row>
    <row r="133" spans="11:15" ht="12.75">
      <c r="K133" s="5"/>
      <c r="L133" s="5"/>
      <c r="M133" s="5"/>
      <c r="N133" s="5"/>
      <c r="O133" s="5"/>
    </row>
    <row r="134" spans="11:15" ht="12.75">
      <c r="K134" s="5"/>
      <c r="L134" s="5"/>
      <c r="M134" s="5"/>
      <c r="N134" s="5"/>
      <c r="O134" s="5"/>
    </row>
    <row r="135" spans="11:15" ht="12.75">
      <c r="K135" s="5"/>
      <c r="L135" s="5"/>
      <c r="M135" s="5"/>
      <c r="N135" s="5"/>
      <c r="O135" s="5"/>
    </row>
    <row r="136" spans="11:15" ht="12.75">
      <c r="K136" s="5"/>
      <c r="L136" s="5"/>
      <c r="M136" s="5"/>
      <c r="N136" s="5"/>
      <c r="O136" s="5"/>
    </row>
    <row r="137" spans="11:15" ht="12.75">
      <c r="K137" s="5"/>
      <c r="L137" s="5"/>
      <c r="M137" s="5"/>
      <c r="N137" s="5"/>
      <c r="O137" s="5"/>
    </row>
    <row r="138" spans="11:15" ht="12.75">
      <c r="K138" s="5"/>
      <c r="L138" s="5"/>
      <c r="M138" s="5"/>
      <c r="N138" s="5"/>
      <c r="O138" s="5"/>
    </row>
    <row r="139" spans="11:15" ht="12.75">
      <c r="K139" s="5"/>
      <c r="L139" s="5"/>
      <c r="M139" s="5"/>
      <c r="N139" s="5"/>
      <c r="O139" s="5"/>
    </row>
    <row r="140" spans="11:15" ht="12.75">
      <c r="K140" s="5"/>
      <c r="L140" s="5"/>
      <c r="M140" s="5"/>
      <c r="N140" s="5"/>
      <c r="O140" s="5"/>
    </row>
    <row r="141" spans="11:15" ht="12.75">
      <c r="K141" s="5"/>
      <c r="L141" s="5"/>
      <c r="M141" s="5"/>
      <c r="N141" s="5"/>
      <c r="O141" s="5"/>
    </row>
    <row r="142" spans="11:15" ht="12.75">
      <c r="K142" s="5"/>
      <c r="L142" s="5"/>
      <c r="M142" s="5"/>
      <c r="N142" s="5"/>
      <c r="O142" s="5"/>
    </row>
    <row r="143" spans="11:15" ht="12.75">
      <c r="K143" s="5"/>
      <c r="L143" s="5"/>
      <c r="M143" s="5"/>
      <c r="N143" s="5"/>
      <c r="O143" s="5"/>
    </row>
    <row r="144" spans="11:15" ht="12.75">
      <c r="K144" s="5"/>
      <c r="L144" s="5"/>
      <c r="M144" s="5"/>
      <c r="N144" s="5"/>
      <c r="O144" s="5"/>
    </row>
    <row r="145" spans="11:15" ht="12.75">
      <c r="K145" s="5"/>
      <c r="L145" s="5"/>
      <c r="M145" s="5"/>
      <c r="N145" s="5"/>
      <c r="O145" s="5"/>
    </row>
    <row r="146" spans="11:15" ht="12.75">
      <c r="K146" s="5"/>
      <c r="L146" s="5"/>
      <c r="M146" s="5"/>
      <c r="N146" s="5"/>
      <c r="O146" s="5"/>
    </row>
    <row r="147" spans="11:15" ht="12.75">
      <c r="K147" s="5"/>
      <c r="L147" s="5"/>
      <c r="M147" s="5"/>
      <c r="N147" s="5"/>
      <c r="O147" s="5"/>
    </row>
    <row r="148" spans="11:15" ht="12.75">
      <c r="K148" s="5"/>
      <c r="L148" s="5"/>
      <c r="M148" s="5"/>
      <c r="N148" s="5"/>
      <c r="O148" s="5"/>
    </row>
    <row r="149" spans="11:15" ht="12.75">
      <c r="K149" s="5"/>
      <c r="L149" s="5"/>
      <c r="M149" s="5"/>
      <c r="N149" s="5"/>
      <c r="O149" s="5"/>
    </row>
    <row r="150" spans="11:15" ht="12.75">
      <c r="K150" s="5"/>
      <c r="L150" s="5"/>
      <c r="M150" s="5"/>
      <c r="N150" s="5"/>
      <c r="O150" s="5"/>
    </row>
    <row r="151" spans="11:15" ht="12.75">
      <c r="K151" s="5"/>
      <c r="L151" s="5"/>
      <c r="M151" s="5"/>
      <c r="N151" s="5"/>
      <c r="O151" s="5"/>
    </row>
    <row r="152" spans="11:15" ht="12.75">
      <c r="K152" s="5"/>
      <c r="L152" s="5"/>
      <c r="M152" s="5"/>
      <c r="N152" s="5"/>
      <c r="O152" s="5"/>
    </row>
    <row r="153" spans="11:15" ht="12.75">
      <c r="K153" s="5"/>
      <c r="L153" s="5"/>
      <c r="M153" s="5"/>
      <c r="N153" s="5"/>
      <c r="O153" s="5"/>
    </row>
    <row r="154" spans="11:15" ht="12.75">
      <c r="K154" s="5"/>
      <c r="L154" s="5"/>
      <c r="M154" s="5"/>
      <c r="N154" s="5"/>
      <c r="O154" s="5"/>
    </row>
    <row r="155" spans="11:15" ht="12.75">
      <c r="K155" s="5"/>
      <c r="L155" s="5"/>
      <c r="M155" s="5"/>
      <c r="N155" s="5"/>
      <c r="O155" s="5"/>
    </row>
    <row r="156" spans="11:15" ht="12.75">
      <c r="K156" s="5"/>
      <c r="L156" s="5"/>
      <c r="M156" s="5"/>
      <c r="N156" s="5"/>
      <c r="O156" s="5"/>
    </row>
    <row r="157" spans="11:15" ht="12.75">
      <c r="K157" s="5"/>
      <c r="L157" s="5"/>
      <c r="M157" s="5"/>
      <c r="N157" s="5"/>
      <c r="O157" s="5"/>
    </row>
    <row r="158" spans="11:15" ht="12.75">
      <c r="K158" s="5"/>
      <c r="L158" s="5"/>
      <c r="M158" s="5"/>
      <c r="N158" s="5"/>
      <c r="O158" s="5"/>
    </row>
    <row r="159" spans="11:15" ht="12.75">
      <c r="K159" s="5"/>
      <c r="L159" s="5"/>
      <c r="M159" s="5"/>
      <c r="N159" s="5"/>
      <c r="O159" s="5"/>
    </row>
    <row r="160" spans="11:15" ht="12.75">
      <c r="K160" s="5"/>
      <c r="L160" s="5"/>
      <c r="M160" s="5"/>
      <c r="N160" s="5"/>
      <c r="O160" s="5"/>
    </row>
    <row r="161" spans="11:15" ht="12.75">
      <c r="K161" s="5"/>
      <c r="L161" s="5"/>
      <c r="M161" s="5"/>
      <c r="N161" s="5"/>
      <c r="O161" s="5"/>
    </row>
    <row r="162" spans="11:15" ht="12.75">
      <c r="K162" s="5"/>
      <c r="L162" s="5"/>
      <c r="M162" s="5"/>
      <c r="N162" s="5"/>
      <c r="O162" s="5"/>
    </row>
    <row r="163" spans="11:15" ht="12.75">
      <c r="K163" s="5"/>
      <c r="L163" s="5"/>
      <c r="M163" s="5"/>
      <c r="N163" s="5"/>
      <c r="O163" s="5"/>
    </row>
    <row r="164" spans="11:15" ht="12.75">
      <c r="K164" s="5"/>
      <c r="L164" s="5"/>
      <c r="M164" s="5"/>
      <c r="N164" s="5"/>
      <c r="O164" s="5"/>
    </row>
    <row r="165" spans="11:15" ht="12.75">
      <c r="K165" s="5"/>
      <c r="L165" s="5"/>
      <c r="M165" s="5"/>
      <c r="N165" s="5"/>
      <c r="O165" s="5"/>
    </row>
    <row r="166" spans="11:15" ht="12.75">
      <c r="K166" s="5"/>
      <c r="L166" s="5"/>
      <c r="M166" s="5"/>
      <c r="N166" s="5"/>
      <c r="O166" s="5"/>
    </row>
    <row r="167" spans="11:15" ht="12.75">
      <c r="K167" s="5"/>
      <c r="L167" s="5"/>
      <c r="M167" s="5"/>
      <c r="N167" s="5"/>
      <c r="O167" s="5"/>
    </row>
    <row r="168" spans="11:15" ht="12.75">
      <c r="K168" s="5"/>
      <c r="L168" s="5"/>
      <c r="M168" s="5"/>
      <c r="N168" s="5"/>
      <c r="O168" s="5"/>
    </row>
    <row r="169" spans="11:15" ht="12.75">
      <c r="K169" s="5"/>
      <c r="L169" s="5"/>
      <c r="M169" s="5"/>
      <c r="N169" s="5"/>
      <c r="O169" s="5"/>
    </row>
    <row r="170" spans="11:15" ht="12.75">
      <c r="K170" s="5"/>
      <c r="L170" s="5"/>
      <c r="M170" s="5"/>
      <c r="N170" s="5"/>
      <c r="O170" s="5"/>
    </row>
    <row r="171" spans="11:15" ht="12.75">
      <c r="K171" s="5"/>
      <c r="L171" s="5"/>
      <c r="M171" s="5"/>
      <c r="N171" s="5"/>
      <c r="O171" s="5"/>
    </row>
    <row r="172" spans="11:15" ht="12.75">
      <c r="K172" s="5"/>
      <c r="L172" s="5"/>
      <c r="M172" s="5"/>
      <c r="N172" s="5"/>
      <c r="O172" s="5"/>
    </row>
    <row r="173" spans="11:15" ht="12.75">
      <c r="K173" s="5"/>
      <c r="L173" s="5"/>
      <c r="M173" s="5"/>
      <c r="N173" s="5"/>
      <c r="O173" s="5"/>
    </row>
    <row r="174" spans="11:15" ht="12.75">
      <c r="K174" s="5"/>
      <c r="L174" s="5"/>
      <c r="M174" s="5"/>
      <c r="N174" s="5"/>
      <c r="O174" s="5"/>
    </row>
    <row r="175" spans="11:15" ht="12.75">
      <c r="K175" s="5"/>
      <c r="L175" s="5"/>
      <c r="M175" s="5"/>
      <c r="N175" s="5"/>
      <c r="O175" s="5"/>
    </row>
    <row r="176" spans="11:15" ht="12.75">
      <c r="K176" s="5"/>
      <c r="L176" s="5"/>
      <c r="M176" s="5"/>
      <c r="N176" s="5"/>
      <c r="O176" s="5"/>
    </row>
    <row r="177" spans="11:15" ht="12.75">
      <c r="K177" s="5"/>
      <c r="L177" s="5"/>
      <c r="M177" s="5"/>
      <c r="N177" s="5"/>
      <c r="O177" s="5"/>
    </row>
    <row r="178" spans="11:15" ht="12.75">
      <c r="K178" s="5"/>
      <c r="L178" s="5"/>
      <c r="M178" s="5"/>
      <c r="N178" s="5"/>
      <c r="O178" s="5"/>
    </row>
    <row r="179" spans="11:15" ht="12.75">
      <c r="K179" s="5"/>
      <c r="L179" s="5"/>
      <c r="M179" s="5"/>
      <c r="N179" s="5"/>
      <c r="O179" s="5"/>
    </row>
    <row r="180" spans="11:15" ht="12.75">
      <c r="K180" s="5"/>
      <c r="L180" s="5"/>
      <c r="M180" s="5"/>
      <c r="N180" s="5"/>
      <c r="O180" s="5"/>
    </row>
    <row r="181" spans="11:15" ht="12.75">
      <c r="K181" s="5"/>
      <c r="L181" s="5"/>
      <c r="M181" s="5"/>
      <c r="N181" s="5"/>
      <c r="O181" s="5"/>
    </row>
    <row r="182" spans="11:15" ht="12.75">
      <c r="K182" s="5"/>
      <c r="L182" s="5"/>
      <c r="M182" s="5"/>
      <c r="N182" s="5"/>
      <c r="O182" s="5"/>
    </row>
    <row r="183" spans="11:15" ht="12.75">
      <c r="K183" s="5"/>
      <c r="L183" s="5"/>
      <c r="M183" s="5"/>
      <c r="N183" s="5"/>
      <c r="O183" s="5"/>
    </row>
    <row r="184" spans="11:15" ht="12.75">
      <c r="K184" s="5"/>
      <c r="L184" s="5"/>
      <c r="M184" s="5"/>
      <c r="N184" s="5"/>
      <c r="O184" s="5"/>
    </row>
    <row r="185" spans="11:15" ht="12.75">
      <c r="K185" s="5"/>
      <c r="L185" s="5"/>
      <c r="M185" s="5"/>
      <c r="N185" s="5"/>
      <c r="O185" s="5"/>
    </row>
    <row r="186" spans="11:15" ht="12.75">
      <c r="K186" s="5"/>
      <c r="L186" s="5"/>
      <c r="M186" s="5"/>
      <c r="N186" s="5"/>
      <c r="O186" s="5"/>
    </row>
    <row r="187" spans="11:15" ht="12.75">
      <c r="K187" s="5"/>
      <c r="L187" s="5"/>
      <c r="M187" s="5"/>
      <c r="N187" s="5"/>
      <c r="O187" s="5"/>
    </row>
    <row r="188" spans="11:15" ht="12.75">
      <c r="K188" s="5"/>
      <c r="L188" s="5"/>
      <c r="M188" s="5"/>
      <c r="N188" s="5"/>
      <c r="O188" s="5"/>
    </row>
    <row r="189" spans="11:15" ht="12.75">
      <c r="K189" s="5"/>
      <c r="L189" s="5"/>
      <c r="M189" s="5"/>
      <c r="N189" s="5"/>
      <c r="O189" s="5"/>
    </row>
    <row r="190" spans="11:15" ht="12.75">
      <c r="K190" s="5"/>
      <c r="L190" s="5"/>
      <c r="M190" s="5"/>
      <c r="N190" s="5"/>
      <c r="O190" s="5"/>
    </row>
    <row r="191" spans="11:15" ht="12.75">
      <c r="K191" s="5"/>
      <c r="L191" s="5"/>
      <c r="M191" s="5"/>
      <c r="N191" s="5"/>
      <c r="O191" s="5"/>
    </row>
    <row r="192" spans="11:15" ht="12.75">
      <c r="K192" s="5"/>
      <c r="L192" s="5"/>
      <c r="M192" s="5"/>
      <c r="N192" s="5"/>
      <c r="O192" s="5"/>
    </row>
    <row r="193" spans="11:15" ht="12.75">
      <c r="K193" s="5"/>
      <c r="L193" s="5"/>
      <c r="M193" s="5"/>
      <c r="N193" s="5"/>
      <c r="O193" s="5"/>
    </row>
    <row r="194" spans="11:15" ht="12.75">
      <c r="K194" s="5"/>
      <c r="L194" s="5"/>
      <c r="M194" s="5"/>
      <c r="N194" s="5"/>
      <c r="O194" s="5"/>
    </row>
    <row r="195" spans="11:15" ht="12.75">
      <c r="K195" s="5"/>
      <c r="L195" s="5"/>
      <c r="M195" s="5"/>
      <c r="N195" s="5"/>
      <c r="O195" s="5"/>
    </row>
    <row r="196" spans="11:15" ht="12.75">
      <c r="K196" s="5"/>
      <c r="L196" s="5"/>
      <c r="M196" s="5"/>
      <c r="N196" s="5"/>
      <c r="O196" s="5"/>
    </row>
    <row r="197" spans="11:15" ht="12.75">
      <c r="K197" s="5"/>
      <c r="L197" s="5"/>
      <c r="M197" s="5"/>
      <c r="N197" s="5"/>
      <c r="O197" s="5"/>
    </row>
    <row r="198" spans="11:15" ht="12.75">
      <c r="K198" s="5"/>
      <c r="L198" s="5"/>
      <c r="M198" s="5"/>
      <c r="N198" s="5"/>
      <c r="O198" s="5"/>
    </row>
    <row r="199" spans="11:15" ht="12.75">
      <c r="K199" s="5"/>
      <c r="L199" s="5"/>
      <c r="M199" s="5"/>
      <c r="N199" s="5"/>
      <c r="O199" s="5"/>
    </row>
    <row r="200" spans="11:15" ht="12.75">
      <c r="K200" s="5"/>
      <c r="L200" s="5"/>
      <c r="M200" s="5"/>
      <c r="N200" s="5"/>
      <c r="O200" s="5"/>
    </row>
    <row r="201" spans="11:15" ht="12.75">
      <c r="K201" s="5"/>
      <c r="L201" s="5"/>
      <c r="M201" s="5"/>
      <c r="N201" s="5"/>
      <c r="O201" s="5"/>
    </row>
    <row r="202" spans="11:14" ht="12.75">
      <c r="K202" s="5"/>
      <c r="L202" s="5"/>
      <c r="M202" s="5"/>
      <c r="N202" s="5"/>
    </row>
    <row r="203" spans="11:14" ht="12.75">
      <c r="K203" s="5"/>
      <c r="L203" s="5"/>
      <c r="M203" s="5"/>
      <c r="N203" s="5"/>
    </row>
    <row r="204" spans="11:14" ht="12.75">
      <c r="K204" s="5"/>
      <c r="L204" s="5"/>
      <c r="M204" s="5"/>
      <c r="N204" s="5"/>
    </row>
    <row r="205" spans="11:14" ht="12.75">
      <c r="K205" s="5"/>
      <c r="L205" s="5"/>
      <c r="M205" s="5"/>
      <c r="N205" s="5"/>
    </row>
    <row r="206" spans="11:14" ht="12.75">
      <c r="K206" s="5"/>
      <c r="L206" s="5"/>
      <c r="M206" s="5"/>
      <c r="N206" s="5"/>
    </row>
    <row r="207" spans="11:14" ht="12.75">
      <c r="K207" s="5"/>
      <c r="L207" s="5"/>
      <c r="M207" s="5"/>
      <c r="N207" s="5"/>
    </row>
    <row r="208" spans="11:14" ht="12.75">
      <c r="K208" s="5"/>
      <c r="L208" s="5"/>
      <c r="M208" s="5"/>
      <c r="N208" s="5"/>
    </row>
    <row r="209" spans="11:14" ht="12.75">
      <c r="K209" s="5"/>
      <c r="L209" s="5"/>
      <c r="M209" s="5"/>
      <c r="N209" s="5"/>
    </row>
    <row r="210" spans="11:14" ht="12.75">
      <c r="K210" s="5"/>
      <c r="L210" s="5"/>
      <c r="M210" s="5"/>
      <c r="N210" s="5"/>
    </row>
    <row r="211" spans="11:14" ht="12.75">
      <c r="K211" s="5"/>
      <c r="L211" s="5"/>
      <c r="M211" s="5"/>
      <c r="N211" s="5"/>
    </row>
    <row r="212" spans="11:14" ht="12.75">
      <c r="K212" s="5"/>
      <c r="L212" s="5"/>
      <c r="M212" s="5"/>
      <c r="N212" s="5"/>
    </row>
    <row r="213" spans="11:14" ht="12.75">
      <c r="K213" s="5"/>
      <c r="L213" s="5"/>
      <c r="M213" s="5"/>
      <c r="N213" s="5"/>
    </row>
    <row r="214" spans="11:14" ht="12.75">
      <c r="K214" s="5"/>
      <c r="L214" s="5"/>
      <c r="M214" s="5"/>
      <c r="N214" s="5"/>
    </row>
    <row r="215" spans="11:14" ht="12.75">
      <c r="K215" s="5"/>
      <c r="L215" s="5"/>
      <c r="M215" s="5"/>
      <c r="N215" s="5"/>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56"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7" customWidth="1"/>
    <col min="2" max="2" width="20.421875" style="27" customWidth="1"/>
    <col min="3" max="3" width="8.140625" style="1" customWidth="1"/>
    <col min="4" max="4" width="55.421875" style="5" customWidth="1"/>
    <col min="5" max="5" width="34.8515625" style="27" customWidth="1"/>
    <col min="6" max="6" width="48.00390625" style="27" customWidth="1"/>
    <col min="7" max="7" width="25.7109375" style="27" customWidth="1"/>
    <col min="8" max="8" width="11.8515625" style="27" customWidth="1"/>
    <col min="9" max="9" width="36.28125" style="5" customWidth="1"/>
    <col min="10" max="11" width="12.28125" style="5" customWidth="1"/>
    <col min="12" max="14" width="11.140625" style="27" customWidth="1"/>
    <col min="15" max="15" width="70.140625" style="27" customWidth="1"/>
    <col min="16" max="16384" width="9.140625" style="27" customWidth="1"/>
  </cols>
  <sheetData>
    <row r="1" spans="1:15" ht="51.75" thickBot="1">
      <c r="A1" s="2" t="s">
        <v>490</v>
      </c>
      <c r="B1" s="2" t="s">
        <v>491</v>
      </c>
      <c r="C1" s="2" t="s">
        <v>649</v>
      </c>
      <c r="D1" s="18" t="s">
        <v>650</v>
      </c>
      <c r="E1" s="2" t="s">
        <v>492</v>
      </c>
      <c r="F1" s="2" t="s">
        <v>651</v>
      </c>
      <c r="G1" s="2" t="s">
        <v>483</v>
      </c>
      <c r="H1" s="2" t="s">
        <v>618</v>
      </c>
      <c r="I1" s="18" t="s">
        <v>493</v>
      </c>
      <c r="J1" s="18" t="s">
        <v>624</v>
      </c>
      <c r="K1" s="19" t="s">
        <v>620</v>
      </c>
      <c r="L1" s="19" t="s">
        <v>621</v>
      </c>
      <c r="M1" s="19" t="s">
        <v>622</v>
      </c>
      <c r="N1" s="19" t="s">
        <v>623</v>
      </c>
      <c r="O1" s="26" t="s">
        <v>646</v>
      </c>
    </row>
    <row r="2" spans="1:15" ht="13.5" thickBot="1">
      <c r="A2" s="25" t="s">
        <v>602</v>
      </c>
      <c r="B2" s="9"/>
      <c r="C2" s="9"/>
      <c r="D2" s="22"/>
      <c r="E2" s="9"/>
      <c r="F2" s="9"/>
      <c r="G2" s="9"/>
      <c r="H2" s="9"/>
      <c r="I2" s="10"/>
      <c r="J2" s="50" t="s">
        <v>376</v>
      </c>
      <c r="K2" s="51"/>
      <c r="L2" s="51"/>
      <c r="M2" s="51"/>
      <c r="N2" s="52"/>
      <c r="O2" s="28"/>
    </row>
    <row r="3" spans="1:15" ht="13.5" thickBot="1">
      <c r="A3" s="56" t="s">
        <v>495</v>
      </c>
      <c r="B3" s="58"/>
      <c r="C3" s="7"/>
      <c r="D3" s="4"/>
      <c r="E3" s="7"/>
      <c r="F3" s="7"/>
      <c r="G3" s="7"/>
      <c r="H3" s="7"/>
      <c r="I3" s="8"/>
      <c r="J3" s="45" t="s">
        <v>377</v>
      </c>
      <c r="K3" s="53" t="s">
        <v>635</v>
      </c>
      <c r="L3" s="54"/>
      <c r="M3" s="54"/>
      <c r="N3" s="55"/>
      <c r="O3" s="28"/>
    </row>
    <row r="4" spans="1:15" ht="13.5" thickBot="1">
      <c r="A4" s="48" t="s">
        <v>500</v>
      </c>
      <c r="B4" s="35" t="s">
        <v>605</v>
      </c>
      <c r="C4" s="3" t="s">
        <v>498</v>
      </c>
      <c r="D4" s="11" t="str">
        <f>COUNTRYlab</f>
        <v>114 Ireland 1996</v>
      </c>
      <c r="E4" s="11" t="str">
        <f>Household!E4</f>
        <v>LIS code</v>
      </c>
      <c r="F4" s="11" t="str">
        <f>Household!F4</f>
        <v>COUNTRY = 114</v>
      </c>
      <c r="G4" s="11" t="str">
        <f>Household!G4</f>
        <v>No missing values.</v>
      </c>
      <c r="H4" s="11"/>
      <c r="I4" s="11"/>
      <c r="J4" s="28">
        <v>2175</v>
      </c>
      <c r="K4" s="28">
        <v>114</v>
      </c>
      <c r="L4" s="28">
        <v>114</v>
      </c>
      <c r="M4" s="28">
        <v>114</v>
      </c>
      <c r="N4" s="28">
        <v>0</v>
      </c>
      <c r="O4" s="11"/>
    </row>
    <row r="5" spans="1:15" ht="39" thickBot="1">
      <c r="A5" s="48" t="s">
        <v>496</v>
      </c>
      <c r="B5" s="35" t="s">
        <v>603</v>
      </c>
      <c r="C5" s="3" t="s">
        <v>498</v>
      </c>
      <c r="D5" s="11"/>
      <c r="E5" s="11" t="str">
        <f>Household!E5</f>
        <v>LIS code</v>
      </c>
      <c r="F5" s="11" t="str">
        <f>Household!F5</f>
        <v>See variables description.
(original variable: h04hseqn = household sequence number)</v>
      </c>
      <c r="G5" s="11" t="str">
        <f>Household!G5</f>
        <v>No missing values.</v>
      </c>
      <c r="H5" s="11"/>
      <c r="I5" s="11"/>
      <c r="J5" s="28">
        <v>2175</v>
      </c>
      <c r="K5" s="28">
        <v>1</v>
      </c>
      <c r="L5" s="28">
        <v>2945</v>
      </c>
      <c r="M5" s="28">
        <v>1242.8765744113496</v>
      </c>
      <c r="N5" s="28">
        <v>869.9543623758672</v>
      </c>
      <c r="O5" s="11"/>
    </row>
    <row r="6" spans="1:15" ht="102.75" thickBot="1">
      <c r="A6" s="48" t="s">
        <v>543</v>
      </c>
      <c r="B6" s="35" t="s">
        <v>604</v>
      </c>
      <c r="C6" s="3" t="s">
        <v>498</v>
      </c>
      <c r="D6" s="24" t="s">
        <v>366</v>
      </c>
      <c r="E6" s="11" t="str">
        <f>Persons!E6</f>
        <v>LIS code</v>
      </c>
      <c r="F6" s="11" t="str">
        <f>Persons!F6</f>
        <v>See variables definition.</v>
      </c>
      <c r="G6" s="11" t="str">
        <f>Household!G6</f>
        <v>No missing values.</v>
      </c>
      <c r="H6" s="11"/>
      <c r="I6" s="11"/>
      <c r="J6" s="28">
        <v>2175</v>
      </c>
      <c r="K6" s="28">
        <v>6</v>
      </c>
      <c r="L6" s="28">
        <v>64</v>
      </c>
      <c r="M6" s="28">
        <v>9.178696002467658</v>
      </c>
      <c r="N6" s="28">
        <v>11.656423958274102</v>
      </c>
      <c r="O6" s="11"/>
    </row>
    <row r="7" spans="1:15" ht="13.5" thickBot="1">
      <c r="A7" s="48" t="s">
        <v>606</v>
      </c>
      <c r="B7" s="35" t="s">
        <v>607</v>
      </c>
      <c r="C7" s="3" t="s">
        <v>498</v>
      </c>
      <c r="D7" s="11"/>
      <c r="E7" s="11" t="s">
        <v>625</v>
      </c>
      <c r="F7" s="11" t="s">
        <v>359</v>
      </c>
      <c r="G7" s="11" t="str">
        <f>Persons!G7</f>
        <v>No missing values.</v>
      </c>
      <c r="H7" s="11"/>
      <c r="I7" s="11" t="s">
        <v>434</v>
      </c>
      <c r="J7" s="28">
        <v>2175</v>
      </c>
      <c r="K7" s="28">
        <v>42.69</v>
      </c>
      <c r="L7" s="28">
        <v>3795</v>
      </c>
      <c r="M7" s="28">
        <v>361.0877011494249</v>
      </c>
      <c r="N7" s="28">
        <v>384.1606456042208</v>
      </c>
      <c r="O7" s="11"/>
    </row>
    <row r="8" spans="1:15" ht="13.5" thickBot="1">
      <c r="A8" s="56" t="s">
        <v>510</v>
      </c>
      <c r="B8" s="57"/>
      <c r="C8" s="7"/>
      <c r="D8" s="11"/>
      <c r="E8" s="12"/>
      <c r="F8" s="12"/>
      <c r="G8" s="12"/>
      <c r="H8" s="12"/>
      <c r="I8" s="13"/>
      <c r="J8" s="28"/>
      <c r="K8" s="28"/>
      <c r="L8" s="28"/>
      <c r="M8" s="28"/>
      <c r="N8" s="28"/>
      <c r="O8" s="28"/>
    </row>
    <row r="9" spans="1:15" ht="77.25" thickBot="1">
      <c r="A9" s="48" t="s">
        <v>608</v>
      </c>
      <c r="B9" s="35" t="s">
        <v>609</v>
      </c>
      <c r="C9" s="3" t="s">
        <v>498</v>
      </c>
      <c r="D9" s="11"/>
      <c r="E9" s="11" t="s">
        <v>746</v>
      </c>
      <c r="F9" s="11" t="s">
        <v>707</v>
      </c>
      <c r="G9" s="11" t="s">
        <v>264</v>
      </c>
      <c r="H9" s="11"/>
      <c r="I9" s="11" t="s">
        <v>436</v>
      </c>
      <c r="J9" s="28">
        <v>2175</v>
      </c>
      <c r="K9" s="28">
        <v>0</v>
      </c>
      <c r="L9" s="28">
        <v>14</v>
      </c>
      <c r="M9" s="28">
        <v>7.293762504922062</v>
      </c>
      <c r="N9" s="28">
        <v>4.315622284214629</v>
      </c>
      <c r="O9" s="28"/>
    </row>
    <row r="10" spans="1:15" ht="26.25" thickBot="1">
      <c r="A10" s="48" t="s">
        <v>610</v>
      </c>
      <c r="B10" s="35" t="s">
        <v>611</v>
      </c>
      <c r="C10" s="3" t="s">
        <v>498</v>
      </c>
      <c r="D10" s="11" t="s">
        <v>428</v>
      </c>
      <c r="E10" s="11" t="s">
        <v>747</v>
      </c>
      <c r="F10" s="11" t="s">
        <v>708</v>
      </c>
      <c r="G10" s="11" t="s">
        <v>264</v>
      </c>
      <c r="H10" s="11"/>
      <c r="I10" s="11" t="s">
        <v>437</v>
      </c>
      <c r="J10" s="28">
        <v>2175</v>
      </c>
      <c r="K10" s="28">
        <v>1</v>
      </c>
      <c r="L10" s="28">
        <v>2</v>
      </c>
      <c r="M10" s="28">
        <v>1.490682513211203</v>
      </c>
      <c r="N10" s="28">
        <v>0.4999134951697419</v>
      </c>
      <c r="O10" s="28"/>
    </row>
    <row r="11" spans="1:15" ht="102.75" thickBot="1">
      <c r="A11" s="48" t="s">
        <v>612</v>
      </c>
      <c r="B11" s="35" t="s">
        <v>613</v>
      </c>
      <c r="C11" s="3" t="s">
        <v>498</v>
      </c>
      <c r="D11" s="11" t="s">
        <v>367</v>
      </c>
      <c r="E11" s="11" t="s">
        <v>747</v>
      </c>
      <c r="F11" s="11" t="s">
        <v>709</v>
      </c>
      <c r="G11" s="11" t="s">
        <v>264</v>
      </c>
      <c r="H11" s="11"/>
      <c r="I11" s="11" t="s">
        <v>438</v>
      </c>
      <c r="J11" s="28">
        <v>2175</v>
      </c>
      <c r="K11" s="28">
        <v>3</v>
      </c>
      <c r="L11" s="28">
        <v>10</v>
      </c>
      <c r="M11" s="28">
        <v>3.251213959865195</v>
      </c>
      <c r="N11" s="28">
        <v>1.0597337453993694</v>
      </c>
      <c r="O11" s="11"/>
    </row>
    <row r="12" spans="4:11" ht="12.75">
      <c r="D12" s="27"/>
      <c r="J12" s="27"/>
      <c r="K12" s="27"/>
    </row>
    <row r="13" spans="4:11" ht="12.75">
      <c r="D13" s="27"/>
      <c r="J13" s="27"/>
      <c r="K13" s="27"/>
    </row>
    <row r="14" spans="4:11" ht="12.75">
      <c r="D14" s="27"/>
      <c r="J14" s="27"/>
      <c r="K14" s="27"/>
    </row>
    <row r="15" spans="4:11" ht="12.75">
      <c r="D15" s="27"/>
      <c r="J15" s="27"/>
      <c r="K15" s="27"/>
    </row>
    <row r="16" spans="4:11" ht="12.75">
      <c r="D16" s="27"/>
      <c r="J16" s="27"/>
      <c r="K16" s="27"/>
    </row>
    <row r="17" spans="4:11" ht="12.75">
      <c r="D17" s="27"/>
      <c r="J17" s="27"/>
      <c r="K17" s="27"/>
    </row>
    <row r="18" spans="4:11" ht="12.75">
      <c r="D18" s="27"/>
      <c r="J18" s="27"/>
      <c r="K18" s="27"/>
    </row>
    <row r="19" spans="4:11" ht="12.75">
      <c r="D19" s="27"/>
      <c r="J19" s="27"/>
      <c r="K19" s="27"/>
    </row>
    <row r="20" spans="4:11" ht="12.75">
      <c r="D20" s="27"/>
      <c r="J20" s="27"/>
      <c r="K20" s="27"/>
    </row>
    <row r="21" spans="4:11" ht="12.75">
      <c r="D21" s="27"/>
      <c r="J21" s="27"/>
      <c r="K21" s="27"/>
    </row>
    <row r="22" spans="4:11" ht="12.75">
      <c r="D22" s="27"/>
      <c r="J22" s="27"/>
      <c r="K22" s="27"/>
    </row>
    <row r="23" spans="4:11" ht="12.75">
      <c r="D23" s="27"/>
      <c r="J23" s="27"/>
      <c r="K23" s="27"/>
    </row>
    <row r="24" spans="4:11" ht="12.75">
      <c r="D24" s="27"/>
      <c r="J24" s="27"/>
      <c r="K24" s="27"/>
    </row>
    <row r="25" spans="4:11" ht="12.75">
      <c r="D25" s="27"/>
      <c r="J25" s="27"/>
      <c r="K25" s="27"/>
    </row>
    <row r="26" spans="4:11" ht="12.75">
      <c r="D26" s="27"/>
      <c r="J26" s="27"/>
      <c r="K26" s="27"/>
    </row>
    <row r="27" spans="4:11" ht="12.75">
      <c r="D27" s="27"/>
      <c r="J27" s="27"/>
      <c r="K27" s="27"/>
    </row>
    <row r="28" spans="4:11" ht="12.75">
      <c r="D28" s="27"/>
      <c r="J28" s="27"/>
      <c r="K28" s="27"/>
    </row>
    <row r="29" spans="4:11" ht="12.75">
      <c r="D29" s="27"/>
      <c r="J29" s="27"/>
      <c r="K29" s="27"/>
    </row>
    <row r="30" spans="4:11" ht="12.75">
      <c r="D30" s="27"/>
      <c r="J30" s="27"/>
      <c r="K30" s="27"/>
    </row>
    <row r="31" spans="4:11" ht="12.75">
      <c r="D31" s="27"/>
      <c r="J31" s="27"/>
      <c r="K31" s="27"/>
    </row>
    <row r="32" spans="4:11" ht="12.75">
      <c r="D32" s="27"/>
      <c r="J32" s="27"/>
      <c r="K32" s="27"/>
    </row>
    <row r="33" spans="4:11" ht="12.75">
      <c r="D33" s="27"/>
      <c r="J33" s="27"/>
      <c r="K33" s="27"/>
    </row>
    <row r="34" spans="4:11" ht="12.75">
      <c r="D34" s="27"/>
      <c r="J34" s="27"/>
      <c r="K34" s="27"/>
    </row>
    <row r="35" spans="4:11" ht="12.75">
      <c r="D35" s="27"/>
      <c r="J35" s="27"/>
      <c r="K35" s="27"/>
    </row>
    <row r="36" spans="4:11" ht="12.75">
      <c r="D36" s="27"/>
      <c r="J36" s="27"/>
      <c r="K36" s="27"/>
    </row>
    <row r="37" spans="4:11" ht="12.75">
      <c r="D37" s="27"/>
      <c r="J37" s="27"/>
      <c r="K37" s="27"/>
    </row>
    <row r="38" spans="4:11" ht="12.75">
      <c r="D38" s="27"/>
      <c r="J38" s="27"/>
      <c r="K38" s="27"/>
    </row>
    <row r="39" spans="4:11" ht="12.75">
      <c r="D39" s="27"/>
      <c r="J39" s="27"/>
      <c r="K39" s="27"/>
    </row>
    <row r="40" spans="4:11" ht="12.75">
      <c r="D40" s="27"/>
      <c r="J40" s="27"/>
      <c r="K40" s="27"/>
    </row>
    <row r="41" spans="4:11" ht="12.75">
      <c r="D41" s="27"/>
      <c r="J41" s="27"/>
      <c r="K41" s="27"/>
    </row>
    <row r="42" spans="4:11" ht="12.75">
      <c r="D42" s="27"/>
      <c r="J42" s="27"/>
      <c r="K42" s="27"/>
    </row>
    <row r="43" spans="4:11" ht="12.75">
      <c r="D43" s="27"/>
      <c r="J43" s="27"/>
      <c r="K43" s="27"/>
    </row>
    <row r="44" spans="4:11" ht="12.75">
      <c r="D44" s="27"/>
      <c r="J44" s="27"/>
      <c r="K44" s="27"/>
    </row>
    <row r="45" spans="4:11" ht="12.75">
      <c r="D45" s="27"/>
      <c r="J45" s="27"/>
      <c r="K45" s="27"/>
    </row>
    <row r="46" spans="4:11" ht="12.75">
      <c r="D46" s="27"/>
      <c r="J46" s="27"/>
      <c r="K46" s="27"/>
    </row>
    <row r="47" spans="4:11" ht="12.75">
      <c r="D47" s="27"/>
      <c r="J47" s="27"/>
      <c r="K47" s="27"/>
    </row>
    <row r="48" spans="4:11" ht="12.75">
      <c r="D48" s="27"/>
      <c r="J48" s="27"/>
      <c r="K48" s="27"/>
    </row>
    <row r="49" spans="4:11" ht="12.75">
      <c r="D49" s="27"/>
      <c r="J49" s="27"/>
      <c r="K49" s="27"/>
    </row>
    <row r="50" spans="4:11" ht="12.75">
      <c r="D50" s="27"/>
      <c r="J50" s="27"/>
      <c r="K50" s="27"/>
    </row>
    <row r="51" spans="4:11" ht="12.75">
      <c r="D51" s="27"/>
      <c r="J51" s="27"/>
      <c r="K51" s="27"/>
    </row>
    <row r="52" spans="4:11" ht="12.75">
      <c r="D52" s="27"/>
      <c r="J52" s="27"/>
      <c r="K52" s="27"/>
    </row>
    <row r="53" spans="4:11" ht="12.75">
      <c r="D53" s="27"/>
      <c r="J53" s="27"/>
      <c r="K53" s="27"/>
    </row>
    <row r="54" spans="4:11" ht="12.75">
      <c r="D54" s="27"/>
      <c r="J54" s="27"/>
      <c r="K54" s="27"/>
    </row>
    <row r="55" spans="4:11" ht="12.75">
      <c r="D55" s="27"/>
      <c r="J55" s="27"/>
      <c r="K55" s="27"/>
    </row>
    <row r="56" spans="4:11" ht="12.75">
      <c r="D56" s="27"/>
      <c r="J56" s="27"/>
      <c r="K56" s="27"/>
    </row>
    <row r="57" spans="4:11" ht="12.75">
      <c r="D57" s="27"/>
      <c r="J57" s="27"/>
      <c r="K57" s="27"/>
    </row>
    <row r="58" spans="4:11" ht="12.75">
      <c r="D58" s="27"/>
      <c r="J58" s="27"/>
      <c r="K58" s="27"/>
    </row>
    <row r="59" spans="4:11" ht="12.75">
      <c r="D59" s="27"/>
      <c r="J59" s="27"/>
      <c r="K59" s="27"/>
    </row>
    <row r="60" spans="4:11" ht="12.75">
      <c r="D60" s="27"/>
      <c r="J60" s="27"/>
      <c r="K60" s="27"/>
    </row>
    <row r="61" spans="4:11" ht="12.75">
      <c r="D61" s="27"/>
      <c r="J61" s="27"/>
      <c r="K61" s="27"/>
    </row>
    <row r="62" spans="4:11" ht="12.75">
      <c r="D62" s="27"/>
      <c r="J62" s="27"/>
      <c r="K62" s="27"/>
    </row>
    <row r="63" spans="4:11" ht="12.75">
      <c r="D63" s="27"/>
      <c r="J63" s="27"/>
      <c r="K63" s="27"/>
    </row>
    <row r="64" spans="4:11" ht="12.75">
      <c r="D64" s="27"/>
      <c r="J64" s="27"/>
      <c r="K64" s="27"/>
    </row>
    <row r="65" spans="4:11" ht="12.75">
      <c r="D65" s="27"/>
      <c r="J65" s="27"/>
      <c r="K65" s="27"/>
    </row>
    <row r="66" spans="4:11" ht="12.75">
      <c r="D66" s="27"/>
      <c r="J66" s="27"/>
      <c r="K66" s="27"/>
    </row>
    <row r="67" spans="4:11" ht="12.75">
      <c r="D67" s="27"/>
      <c r="J67" s="27"/>
      <c r="K67" s="27"/>
    </row>
    <row r="68" spans="4:11" ht="12.75">
      <c r="D68" s="27"/>
      <c r="J68" s="27"/>
      <c r="K68" s="27"/>
    </row>
    <row r="69" spans="4:11" ht="12.75">
      <c r="D69" s="27"/>
      <c r="J69" s="27"/>
      <c r="K69" s="27"/>
    </row>
    <row r="70" spans="4:11" ht="12.75">
      <c r="D70" s="27"/>
      <c r="J70" s="27"/>
      <c r="K70" s="27"/>
    </row>
    <row r="71" spans="4:11" ht="12.75">
      <c r="D71" s="27"/>
      <c r="J71" s="27"/>
      <c r="K71" s="27"/>
    </row>
    <row r="72" spans="4:11" ht="12.75">
      <c r="D72" s="27"/>
      <c r="J72" s="27"/>
      <c r="K72" s="27"/>
    </row>
    <row r="73" spans="4:11" ht="12.75">
      <c r="D73" s="27"/>
      <c r="J73" s="27"/>
      <c r="K73" s="27"/>
    </row>
    <row r="74" spans="4:11" ht="12.75">
      <c r="D74" s="27"/>
      <c r="J74" s="27"/>
      <c r="K74" s="27"/>
    </row>
    <row r="75" spans="4:11" ht="12.75">
      <c r="D75" s="27"/>
      <c r="J75" s="27"/>
      <c r="K75" s="27"/>
    </row>
    <row r="76" spans="4:11" ht="12.75">
      <c r="D76" s="27"/>
      <c r="J76" s="27"/>
      <c r="K76" s="27"/>
    </row>
    <row r="77" spans="4:11" ht="12.75">
      <c r="D77" s="27"/>
      <c r="J77" s="27"/>
      <c r="K77" s="27"/>
    </row>
    <row r="78" spans="4:11" ht="12.75">
      <c r="D78" s="27"/>
      <c r="J78" s="27"/>
      <c r="K78" s="27"/>
    </row>
    <row r="79" spans="4:11" ht="12.75">
      <c r="D79" s="27"/>
      <c r="J79" s="27"/>
      <c r="K79" s="27"/>
    </row>
    <row r="80" spans="4:11" ht="12.75">
      <c r="D80" s="27"/>
      <c r="J80" s="27"/>
      <c r="K80" s="27"/>
    </row>
    <row r="81" spans="4:11" ht="12.75">
      <c r="D81" s="27"/>
      <c r="J81" s="27"/>
      <c r="K81" s="27"/>
    </row>
    <row r="82" spans="4:11" ht="12.75">
      <c r="D82" s="27"/>
      <c r="J82" s="27"/>
      <c r="K82" s="27"/>
    </row>
    <row r="83" spans="4:11" ht="12.75">
      <c r="D83" s="27"/>
      <c r="J83" s="27"/>
      <c r="K83" s="27"/>
    </row>
    <row r="84" spans="4:11" ht="12.75">
      <c r="D84" s="27"/>
      <c r="J84" s="27"/>
      <c r="K84" s="27"/>
    </row>
    <row r="85" spans="4:11" ht="12.75">
      <c r="D85" s="27"/>
      <c r="J85" s="27"/>
      <c r="K85" s="27"/>
    </row>
    <row r="86" spans="4:11" ht="12.75">
      <c r="D86" s="27"/>
      <c r="J86" s="27"/>
      <c r="K86" s="27"/>
    </row>
    <row r="87" spans="4:11" ht="12.75">
      <c r="D87" s="27"/>
      <c r="J87" s="27"/>
      <c r="K87" s="27"/>
    </row>
    <row r="88" spans="4:11" ht="12.75">
      <c r="D88" s="27"/>
      <c r="J88" s="27"/>
      <c r="K88" s="27"/>
    </row>
    <row r="89" spans="4:11" ht="12.75">
      <c r="D89" s="27"/>
      <c r="J89" s="27"/>
      <c r="K89" s="27"/>
    </row>
    <row r="90" spans="4:11" ht="12.75">
      <c r="D90" s="27"/>
      <c r="J90" s="27"/>
      <c r="K90" s="27"/>
    </row>
    <row r="91" spans="4:15" ht="12.75">
      <c r="D91" s="27"/>
      <c r="J91" s="27"/>
      <c r="K91" s="27"/>
      <c r="O91" s="5"/>
    </row>
    <row r="92" spans="4:15" ht="12.75">
      <c r="D92" s="27"/>
      <c r="J92" s="27"/>
      <c r="K92" s="27"/>
      <c r="O92" s="5"/>
    </row>
    <row r="93" spans="4:15" ht="12.75">
      <c r="D93" s="27"/>
      <c r="J93" s="27"/>
      <c r="K93" s="27"/>
      <c r="O93" s="5"/>
    </row>
    <row r="94" spans="4:15" ht="12.75">
      <c r="D94" s="27"/>
      <c r="J94" s="27"/>
      <c r="K94" s="27"/>
      <c r="O94" s="5"/>
    </row>
    <row r="95" spans="4:15" ht="12.75">
      <c r="D95" s="27"/>
      <c r="J95" s="27"/>
      <c r="K95" s="27"/>
      <c r="O95" s="5"/>
    </row>
    <row r="96" spans="4:15" ht="12.75">
      <c r="D96" s="27"/>
      <c r="J96" s="27"/>
      <c r="K96" s="27"/>
      <c r="O96" s="5"/>
    </row>
    <row r="97" spans="4:15" ht="12.75">
      <c r="D97" s="27"/>
      <c r="J97" s="27"/>
      <c r="K97" s="27"/>
      <c r="O97" s="5"/>
    </row>
    <row r="98" spans="4:15" ht="12.75">
      <c r="D98" s="27"/>
      <c r="J98" s="27"/>
      <c r="K98" s="27"/>
      <c r="O98" s="5"/>
    </row>
    <row r="99" spans="4:15" ht="12.75">
      <c r="D99" s="27"/>
      <c r="J99" s="27"/>
      <c r="K99" s="27"/>
      <c r="O99" s="5"/>
    </row>
    <row r="100" spans="4:15" ht="12.75">
      <c r="D100" s="27"/>
      <c r="J100" s="27"/>
      <c r="K100" s="27"/>
      <c r="O100" s="5"/>
    </row>
    <row r="101" spans="4:15" ht="12.75">
      <c r="D101" s="27"/>
      <c r="J101" s="27"/>
      <c r="K101" s="27"/>
      <c r="O101" s="5"/>
    </row>
    <row r="102" spans="4:15" ht="12.75">
      <c r="D102" s="27"/>
      <c r="J102" s="27"/>
      <c r="K102" s="27"/>
      <c r="O102" s="5"/>
    </row>
    <row r="103" spans="4:15" ht="12.75">
      <c r="D103" s="27"/>
      <c r="J103" s="27"/>
      <c r="K103" s="27"/>
      <c r="O103" s="5"/>
    </row>
    <row r="104" spans="4:15" ht="12.75">
      <c r="D104" s="27"/>
      <c r="J104" s="27"/>
      <c r="K104" s="27"/>
      <c r="O104" s="5"/>
    </row>
    <row r="105" spans="4:15" ht="12.75">
      <c r="D105" s="27"/>
      <c r="J105" s="27"/>
      <c r="K105" s="27"/>
      <c r="O105" s="5"/>
    </row>
    <row r="106" spans="4:15" ht="12.75">
      <c r="D106" s="27"/>
      <c r="J106" s="27"/>
      <c r="K106" s="27"/>
      <c r="O106" s="5"/>
    </row>
    <row r="107" spans="4:15" ht="12.75">
      <c r="D107" s="27"/>
      <c r="J107" s="27"/>
      <c r="K107" s="27"/>
      <c r="O107" s="5"/>
    </row>
    <row r="108" spans="4:15" ht="12.75">
      <c r="D108" s="27"/>
      <c r="J108" s="27"/>
      <c r="K108" s="27"/>
      <c r="O108" s="5"/>
    </row>
    <row r="109" spans="4:15" ht="12.75">
      <c r="D109" s="27"/>
      <c r="J109" s="27"/>
      <c r="K109" s="27"/>
      <c r="O109" s="5"/>
    </row>
    <row r="110" spans="4:15" ht="12.75">
      <c r="D110" s="27"/>
      <c r="J110" s="27"/>
      <c r="K110" s="27"/>
      <c r="O110" s="5"/>
    </row>
    <row r="111" spans="4:15" ht="12.75">
      <c r="D111" s="27"/>
      <c r="J111" s="27"/>
      <c r="K111" s="27"/>
      <c r="O111" s="5"/>
    </row>
    <row r="112" spans="4:15" ht="12.75">
      <c r="D112" s="27"/>
      <c r="J112" s="27"/>
      <c r="K112" s="27"/>
      <c r="O112" s="5"/>
    </row>
    <row r="113" spans="4:15" ht="12.75">
      <c r="D113" s="27"/>
      <c r="J113" s="27"/>
      <c r="K113" s="27"/>
      <c r="O113" s="5"/>
    </row>
    <row r="114" spans="4:15" ht="12.75">
      <c r="D114" s="27"/>
      <c r="J114" s="27"/>
      <c r="K114" s="27"/>
      <c r="O114" s="5"/>
    </row>
    <row r="115" spans="4:15" ht="12.75">
      <c r="D115" s="27"/>
      <c r="J115" s="27"/>
      <c r="K115" s="27"/>
      <c r="O115" s="5"/>
    </row>
    <row r="116" spans="4:15" ht="12.75">
      <c r="D116" s="27"/>
      <c r="J116" s="27"/>
      <c r="K116" s="27"/>
      <c r="O116" s="5"/>
    </row>
    <row r="117" spans="4:15" ht="12.75">
      <c r="D117" s="27"/>
      <c r="J117" s="27"/>
      <c r="K117" s="27"/>
      <c r="O117" s="5"/>
    </row>
    <row r="118" spans="4:15" ht="12.75">
      <c r="D118" s="27"/>
      <c r="J118" s="27"/>
      <c r="K118" s="27"/>
      <c r="O118" s="5"/>
    </row>
    <row r="119" spans="4:15" ht="12.75">
      <c r="D119" s="27"/>
      <c r="J119" s="27"/>
      <c r="K119" s="27"/>
      <c r="O119" s="5"/>
    </row>
    <row r="120" spans="4:15" ht="12.75">
      <c r="D120" s="27"/>
      <c r="J120" s="27"/>
      <c r="K120" s="27"/>
      <c r="O120" s="5"/>
    </row>
    <row r="121" spans="4:15" ht="12.75">
      <c r="D121" s="27"/>
      <c r="J121" s="27"/>
      <c r="K121" s="27"/>
      <c r="O121" s="5"/>
    </row>
    <row r="122" spans="4:15" ht="12.75">
      <c r="D122" s="27"/>
      <c r="J122" s="27"/>
      <c r="K122" s="27"/>
      <c r="O122" s="5"/>
    </row>
    <row r="123" spans="4:15" ht="12.75">
      <c r="D123" s="27"/>
      <c r="J123" s="27"/>
      <c r="K123" s="27"/>
      <c r="O123" s="5"/>
    </row>
    <row r="124" spans="4:15" ht="12.75">
      <c r="D124" s="27"/>
      <c r="J124" s="27"/>
      <c r="K124" s="27"/>
      <c r="O124" s="5"/>
    </row>
    <row r="125" spans="4:15" ht="12.75">
      <c r="D125" s="27"/>
      <c r="J125" s="27"/>
      <c r="K125" s="27"/>
      <c r="O125" s="5"/>
    </row>
    <row r="126" spans="4:15" ht="12.75">
      <c r="D126" s="27"/>
      <c r="J126" s="27"/>
      <c r="K126" s="27"/>
      <c r="O126" s="5"/>
    </row>
    <row r="127" spans="4:15" ht="12.75">
      <c r="D127" s="27"/>
      <c r="J127" s="27"/>
      <c r="K127" s="27"/>
      <c r="O127" s="5"/>
    </row>
    <row r="128" spans="4:15" ht="12.75">
      <c r="D128" s="27"/>
      <c r="J128" s="27"/>
      <c r="K128" s="27"/>
      <c r="O128" s="5"/>
    </row>
    <row r="129" spans="4:15" ht="12.75">
      <c r="D129" s="27"/>
      <c r="J129" s="27"/>
      <c r="K129" s="27"/>
      <c r="O129" s="5"/>
    </row>
    <row r="130" spans="4:15" ht="12.75">
      <c r="D130" s="27"/>
      <c r="J130" s="27"/>
      <c r="K130" s="27"/>
      <c r="O130" s="5"/>
    </row>
    <row r="131" spans="4:15" ht="12.75">
      <c r="D131" s="27"/>
      <c r="J131" s="27"/>
      <c r="K131" s="27"/>
      <c r="O131" s="5"/>
    </row>
    <row r="132" spans="4:15" ht="12.75">
      <c r="D132" s="27"/>
      <c r="J132" s="27"/>
      <c r="K132" s="27"/>
      <c r="O132" s="5"/>
    </row>
    <row r="133" spans="4:15" ht="12.75">
      <c r="D133" s="27"/>
      <c r="J133" s="27"/>
      <c r="K133" s="27"/>
      <c r="O133" s="5"/>
    </row>
    <row r="134" spans="4:15" ht="12.75">
      <c r="D134" s="27"/>
      <c r="J134" s="27"/>
      <c r="K134" s="27"/>
      <c r="O134" s="5"/>
    </row>
    <row r="135" spans="4:15" ht="12.75">
      <c r="D135" s="27"/>
      <c r="J135" s="27"/>
      <c r="K135" s="27"/>
      <c r="O135" s="5"/>
    </row>
    <row r="136" spans="4:15" ht="12.75">
      <c r="D136" s="27"/>
      <c r="J136" s="27"/>
      <c r="K136" s="27"/>
      <c r="O136" s="5"/>
    </row>
    <row r="137" spans="4:15" ht="12.75">
      <c r="D137" s="27"/>
      <c r="J137" s="27"/>
      <c r="K137" s="27"/>
      <c r="O137" s="5"/>
    </row>
    <row r="138" spans="4:15" ht="12.75">
      <c r="D138" s="27"/>
      <c r="J138" s="27"/>
      <c r="K138" s="27"/>
      <c r="O138" s="5"/>
    </row>
    <row r="139" spans="4:15" ht="12.75">
      <c r="D139" s="27"/>
      <c r="J139" s="27"/>
      <c r="K139" s="27"/>
      <c r="O139" s="5"/>
    </row>
    <row r="140" spans="4:15" ht="12.75">
      <c r="D140" s="27"/>
      <c r="J140" s="27"/>
      <c r="K140" s="27"/>
      <c r="O140" s="5"/>
    </row>
    <row r="141" spans="4:15" ht="12.75">
      <c r="D141" s="27"/>
      <c r="J141" s="27"/>
      <c r="K141" s="27"/>
      <c r="O141" s="5"/>
    </row>
    <row r="142" spans="4:15" ht="12.75">
      <c r="D142" s="27"/>
      <c r="J142" s="27"/>
      <c r="K142" s="27"/>
      <c r="O142" s="5"/>
    </row>
    <row r="143" spans="4:15" ht="12.75">
      <c r="D143" s="27"/>
      <c r="J143" s="27"/>
      <c r="K143" s="27"/>
      <c r="O143" s="5"/>
    </row>
    <row r="144" spans="4:15" ht="12.75">
      <c r="D144" s="27"/>
      <c r="J144" s="27"/>
      <c r="K144" s="27"/>
      <c r="O144" s="5"/>
    </row>
    <row r="145" spans="4:15" ht="12.75">
      <c r="D145" s="27"/>
      <c r="J145" s="27"/>
      <c r="K145" s="27"/>
      <c r="O145" s="5"/>
    </row>
    <row r="146" spans="4:15" ht="12.75">
      <c r="D146" s="27"/>
      <c r="J146" s="27"/>
      <c r="K146" s="27"/>
      <c r="O146" s="5"/>
    </row>
    <row r="147" spans="4:15" ht="12.75">
      <c r="D147" s="27"/>
      <c r="J147" s="27"/>
      <c r="K147" s="27"/>
      <c r="O147" s="5"/>
    </row>
    <row r="148" spans="4:15" ht="12.75">
      <c r="D148" s="27"/>
      <c r="J148" s="27"/>
      <c r="K148" s="27"/>
      <c r="O148" s="5"/>
    </row>
    <row r="149" spans="4:15" ht="12.75">
      <c r="D149" s="27"/>
      <c r="J149" s="27"/>
      <c r="K149" s="27"/>
      <c r="O149" s="5"/>
    </row>
    <row r="150" spans="4:15" ht="12.75">
      <c r="D150" s="27"/>
      <c r="J150" s="27"/>
      <c r="K150" s="27"/>
      <c r="O150" s="5"/>
    </row>
    <row r="151" spans="4:15" ht="12.75">
      <c r="D151" s="27"/>
      <c r="J151" s="27"/>
      <c r="K151" s="27"/>
      <c r="O151" s="5"/>
    </row>
    <row r="152" spans="4:15" ht="12.75">
      <c r="D152" s="27"/>
      <c r="J152" s="27"/>
      <c r="K152" s="27"/>
      <c r="O152" s="5"/>
    </row>
    <row r="153" spans="4:15" ht="12.75">
      <c r="D153" s="27"/>
      <c r="J153" s="27"/>
      <c r="K153" s="27"/>
      <c r="O153" s="5"/>
    </row>
    <row r="154" spans="4:15" ht="12.75">
      <c r="D154" s="27"/>
      <c r="J154" s="27"/>
      <c r="K154" s="27"/>
      <c r="O154" s="5"/>
    </row>
    <row r="155" spans="4:15" ht="12.75">
      <c r="D155" s="27"/>
      <c r="J155" s="27"/>
      <c r="K155" s="27"/>
      <c r="O155" s="5"/>
    </row>
    <row r="156" spans="4:15" ht="12.75">
      <c r="D156" s="27"/>
      <c r="J156" s="27"/>
      <c r="K156" s="27"/>
      <c r="O156" s="5"/>
    </row>
    <row r="157" spans="4:15" ht="12.75">
      <c r="D157" s="27"/>
      <c r="J157" s="27"/>
      <c r="K157" s="27"/>
      <c r="O157" s="5"/>
    </row>
    <row r="158" spans="4:15" ht="12.75">
      <c r="D158" s="27"/>
      <c r="J158" s="27"/>
      <c r="K158" s="27"/>
      <c r="O158" s="5"/>
    </row>
    <row r="159" spans="4:15" ht="12.75">
      <c r="D159" s="27"/>
      <c r="J159" s="27"/>
      <c r="K159" s="27"/>
      <c r="O159" s="5"/>
    </row>
    <row r="160" spans="4:15" ht="12.75">
      <c r="D160" s="27"/>
      <c r="J160" s="27"/>
      <c r="K160" s="27"/>
      <c r="O160" s="5"/>
    </row>
    <row r="161" spans="4:15" ht="12.75">
      <c r="D161" s="27"/>
      <c r="J161" s="27"/>
      <c r="K161" s="27"/>
      <c r="O161" s="5"/>
    </row>
    <row r="162" spans="4:15" ht="12.75">
      <c r="D162" s="27"/>
      <c r="J162" s="27"/>
      <c r="K162" s="27"/>
      <c r="O162" s="5"/>
    </row>
    <row r="163" spans="4:15" ht="12.75">
      <c r="D163" s="27"/>
      <c r="J163" s="27"/>
      <c r="K163" s="27"/>
      <c r="O163" s="5"/>
    </row>
    <row r="164" spans="4:15" ht="12.75">
      <c r="D164" s="27"/>
      <c r="J164" s="27"/>
      <c r="K164" s="27"/>
      <c r="O164" s="5"/>
    </row>
    <row r="165" spans="4:15" ht="12.75">
      <c r="D165" s="27"/>
      <c r="J165" s="27"/>
      <c r="K165" s="27"/>
      <c r="O165" s="5"/>
    </row>
    <row r="166" spans="4:15" ht="12.75">
      <c r="D166" s="27"/>
      <c r="J166" s="27"/>
      <c r="K166" s="27"/>
      <c r="O166" s="5"/>
    </row>
    <row r="167" spans="4:15" ht="12.75">
      <c r="D167" s="27"/>
      <c r="J167" s="27"/>
      <c r="K167" s="27"/>
      <c r="O167" s="5"/>
    </row>
    <row r="168" spans="4:15" ht="12.75">
      <c r="D168" s="27"/>
      <c r="J168" s="27"/>
      <c r="K168" s="27"/>
      <c r="O168" s="5"/>
    </row>
    <row r="169" spans="4:15" ht="12.75">
      <c r="D169" s="27"/>
      <c r="J169" s="27"/>
      <c r="K169" s="27"/>
      <c r="O169" s="5"/>
    </row>
    <row r="170" spans="4:15" ht="12.75">
      <c r="D170" s="27"/>
      <c r="J170" s="27"/>
      <c r="K170" s="27"/>
      <c r="O170" s="5"/>
    </row>
    <row r="171" spans="4:15" ht="12.75">
      <c r="D171" s="27"/>
      <c r="J171" s="27"/>
      <c r="K171" s="27"/>
      <c r="O171" s="5"/>
    </row>
    <row r="172" spans="4:15" ht="12.75">
      <c r="D172" s="27"/>
      <c r="J172" s="27"/>
      <c r="K172" s="27"/>
      <c r="O172" s="5"/>
    </row>
    <row r="173" spans="4:15" ht="12.75">
      <c r="D173" s="27"/>
      <c r="J173" s="27"/>
      <c r="K173" s="27"/>
      <c r="O173" s="5"/>
    </row>
    <row r="174" spans="4:15" ht="12.75">
      <c r="D174" s="27"/>
      <c r="J174" s="27"/>
      <c r="K174" s="27"/>
      <c r="O174" s="5"/>
    </row>
    <row r="175" spans="4:15" ht="12.75">
      <c r="D175" s="27"/>
      <c r="J175" s="27"/>
      <c r="K175" s="27"/>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caroline</cp:lastModifiedBy>
  <cp:lastPrinted>2003-01-15T14:43:04Z</cp:lastPrinted>
  <dcterms:created xsi:type="dcterms:W3CDTF">2002-04-08T09:36:06Z</dcterms:created>
  <dcterms:modified xsi:type="dcterms:W3CDTF">2003-02-10T08:33:25Z</dcterms:modified>
  <cp:category/>
  <cp:version/>
  <cp:contentType/>
  <cp:contentStatus/>
</cp:coreProperties>
</file>