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'Household'!$E$4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'Household'!$E$34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'Household'!$E$16</definedName>
    <definedName name="D6a">'Household'!$A$17</definedName>
    <definedName name="D7a">'Household'!$A$18</definedName>
    <definedName name="D7lab">'Household'!$E$18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'Household'!$E$11</definedName>
    <definedName name="OLE_LINK1" localSheetId="1">'Persons'!#REF!</definedName>
    <definedName name="PACTIVlab">'Persons'!$E$20</definedName>
    <definedName name="PDISABLlab">'Persons'!$E$28</definedName>
    <definedName name="PEDUClab">'Persons'!$E$17</definedName>
    <definedName name="PETHNATlab">'Persons'!$E$15</definedName>
    <definedName name="PIMMIGRlab">'Persons'!$E$16</definedName>
    <definedName name="PINDlab">'Persons'!$E$22</definedName>
    <definedName name="PLFSlab">'Persons'!$E$19</definedName>
    <definedName name="PMARTlab">'Persons'!$E$13</definedName>
    <definedName name="POCClab">'Persons'!$E$21</definedName>
    <definedName name="PRElab">'Persons'!$E$14</definedName>
    <definedName name="_xlnm.Print_Area" localSheetId="2">'Children'!$A$1:$J$11</definedName>
    <definedName name="_xlnm.Print_Area" localSheetId="0">'Household'!$A$1:$O$175</definedName>
    <definedName name="_xlnm.Print_Area" localSheetId="1">'Persons'!$A$1:$K$53</definedName>
    <definedName name="_xlnm.Print_Titles" localSheetId="0">'Household'!$1:$1</definedName>
    <definedName name="PSEXlab">'Persons'!$E$12</definedName>
    <definedName name="PTOCClab">'Persons'!$E$18</definedName>
    <definedName name="PTYPEWKlab">'Persons'!$E$23</definedName>
  </definedNames>
  <calcPr fullCalcOnLoad="1"/>
</workbook>
</file>

<file path=xl/sharedStrings.xml><?xml version="1.0" encoding="utf-8"?>
<sst xmlns="http://schemas.openxmlformats.org/spreadsheetml/2006/main" count="1701" uniqueCount="928">
  <si>
    <t>The whole year 1995 (yearly amount / average monthly amount and number of months)</t>
  </si>
  <si>
    <r>
      <t>V8 = sum(iV8) over individuals per household + {[</t>
    </r>
    <r>
      <rPr>
        <i/>
        <sz val="10"/>
        <rFont val="Arial"/>
        <family val="2"/>
      </rPr>
      <t>h031240</t>
    </r>
    <r>
      <rPr>
        <sz val="10"/>
        <rFont val="Arial"/>
        <family val="2"/>
      </rPr>
      <t xml:space="preserve"> (if </t>
    </r>
    <r>
      <rPr>
        <i/>
        <sz val="10"/>
        <rFont val="Arial"/>
        <family val="2"/>
      </rPr>
      <t>h031230</t>
    </r>
    <r>
      <rPr>
        <sz val="10"/>
        <rFont val="Arial"/>
        <family val="2"/>
      </rPr>
      <t>=1)] + [midpoint of range(</t>
    </r>
    <r>
      <rPr>
        <i/>
        <sz val="10"/>
        <rFont val="Arial"/>
        <family val="2"/>
      </rPr>
      <t>h031250</t>
    </r>
    <r>
      <rPr>
        <sz val="10"/>
        <rFont val="Arial"/>
        <family val="2"/>
      </rPr>
      <t xml:space="preserve">) if </t>
    </r>
    <r>
      <rPr>
        <i/>
        <sz val="10"/>
        <rFont val="Arial"/>
        <family val="2"/>
      </rPr>
      <t>h031230</t>
    </r>
    <r>
      <rPr>
        <sz val="10"/>
        <rFont val="Arial"/>
        <family val="2"/>
      </rPr>
      <t xml:space="preserve">=2] + [-10000 (if </t>
    </r>
    <r>
      <rPr>
        <i/>
        <sz val="10"/>
        <rFont val="Arial"/>
        <family val="2"/>
      </rPr>
      <t>h031230</t>
    </r>
    <r>
      <rPr>
        <sz val="10"/>
        <rFont val="Arial"/>
        <family val="2"/>
      </rPr>
      <t xml:space="preserve">=3] if </t>
    </r>
    <r>
      <rPr>
        <i/>
        <sz val="10"/>
        <rFont val="Arial"/>
        <family val="2"/>
      </rPr>
      <t>h031220</t>
    </r>
    <r>
      <rPr>
        <sz val="10"/>
        <rFont val="Arial"/>
        <family val="2"/>
      </rPr>
      <t>=1}, 
where iV8 = {[(</t>
    </r>
    <r>
      <rPr>
        <i/>
        <sz val="10"/>
        <rFont val="Arial"/>
        <family val="2"/>
      </rPr>
      <t>p033340</t>
    </r>
    <r>
      <rPr>
        <sz val="10"/>
        <rFont val="Arial"/>
        <family val="2"/>
      </rPr>
      <t xml:space="preserve"> if </t>
    </r>
    <r>
      <rPr>
        <i/>
        <sz val="10"/>
        <rFont val="Arial"/>
        <family val="2"/>
      </rPr>
      <t>p033350</t>
    </r>
    <r>
      <rPr>
        <sz val="10"/>
        <rFont val="Arial"/>
        <family val="2"/>
      </rPr>
      <t>&gt;=2) or (</t>
    </r>
    <r>
      <rPr>
        <i/>
        <sz val="10"/>
        <rFont val="Arial"/>
        <family val="2"/>
      </rPr>
      <t>p033340</t>
    </r>
    <r>
      <rPr>
        <sz val="10"/>
        <rFont val="Arial"/>
        <family val="2"/>
      </rPr>
      <t xml:space="preserve">*0.8 if </t>
    </r>
    <r>
      <rPr>
        <i/>
        <sz val="10"/>
        <rFont val="Arial"/>
        <family val="2"/>
      </rPr>
      <t>p033350</t>
    </r>
    <r>
      <rPr>
        <sz val="10"/>
        <rFont val="Arial"/>
        <family val="2"/>
      </rPr>
      <t xml:space="preserve">=1)] if </t>
    </r>
    <r>
      <rPr>
        <i/>
        <sz val="10"/>
        <rFont val="Arial"/>
        <family val="2"/>
      </rPr>
      <t>p033330</t>
    </r>
    <r>
      <rPr>
        <sz val="10"/>
        <rFont val="Arial"/>
        <family val="2"/>
      </rPr>
      <t>=1 or [midpoint of range (</t>
    </r>
    <r>
      <rPr>
        <i/>
        <sz val="10"/>
        <rFont val="Arial"/>
        <family val="2"/>
      </rPr>
      <t>p033360</t>
    </r>
    <r>
      <rPr>
        <sz val="10"/>
        <rFont val="Arial"/>
        <family val="2"/>
      </rPr>
      <t>) or (</t>
    </r>
    <r>
      <rPr>
        <i/>
        <sz val="10"/>
        <rFont val="Arial"/>
        <family val="2"/>
      </rPr>
      <t>17000</t>
    </r>
    <r>
      <rPr>
        <sz val="10"/>
        <rFont val="Arial"/>
        <family val="2"/>
      </rPr>
      <t xml:space="preserve"> if  </t>
    </r>
    <r>
      <rPr>
        <i/>
        <sz val="10"/>
        <rFont val="Arial"/>
        <family val="2"/>
      </rPr>
      <t>p033360</t>
    </r>
    <r>
      <rPr>
        <sz val="10"/>
        <rFont val="Arial"/>
        <family val="2"/>
      </rPr>
      <t xml:space="preserve">=9)] if  </t>
    </r>
    <r>
      <rPr>
        <i/>
        <sz val="10"/>
        <rFont val="Arial"/>
        <family val="2"/>
      </rPr>
      <t>p033330</t>
    </r>
    <r>
      <rPr>
        <sz val="10"/>
        <rFont val="Arial"/>
        <family val="2"/>
      </rPr>
      <t xml:space="preserve">=2} if </t>
    </r>
    <r>
      <rPr>
        <i/>
        <sz val="10"/>
        <rFont val="Arial"/>
        <family val="2"/>
      </rPr>
      <t>p033320</t>
    </r>
    <r>
      <rPr>
        <sz val="10"/>
        <rFont val="Arial"/>
        <family val="2"/>
      </rPr>
      <t>=1 + {[</t>
    </r>
    <r>
      <rPr>
        <i/>
        <sz val="10"/>
        <rFont val="Arial"/>
        <family val="2"/>
      </rPr>
      <t>p032540*p032550</t>
    </r>
    <r>
      <rPr>
        <sz val="10"/>
        <rFont val="Arial"/>
        <family val="2"/>
      </rPr>
      <t xml:space="preserve"> (if </t>
    </r>
    <r>
      <rPr>
        <i/>
        <sz val="10"/>
        <rFont val="Arial"/>
        <family val="2"/>
      </rPr>
      <t>p032550</t>
    </r>
    <r>
      <rPr>
        <sz val="10"/>
        <rFont val="Arial"/>
        <family val="2"/>
      </rPr>
      <t xml:space="preserve">&lt;=14) or </t>
    </r>
    <r>
      <rPr>
        <i/>
        <sz val="10"/>
        <rFont val="Arial"/>
        <family val="2"/>
      </rPr>
      <t>p032540</t>
    </r>
    <r>
      <rPr>
        <sz val="10"/>
        <rFont val="Arial"/>
        <family val="2"/>
      </rPr>
      <t xml:space="preserve"> (if </t>
    </r>
    <r>
      <rPr>
        <i/>
        <sz val="10"/>
        <rFont val="Arial"/>
        <family val="2"/>
      </rPr>
      <t>p032550</t>
    </r>
    <r>
      <rPr>
        <sz val="10"/>
        <rFont val="Arial"/>
        <family val="2"/>
      </rPr>
      <t xml:space="preserve">=97)] if </t>
    </r>
    <r>
      <rPr>
        <i/>
        <sz val="10"/>
        <rFont val="Arial"/>
        <family val="2"/>
      </rPr>
      <t>p032530</t>
    </r>
    <r>
      <rPr>
        <sz val="10"/>
        <rFont val="Arial"/>
        <family val="2"/>
      </rPr>
      <t>=1]} + {[</t>
    </r>
    <r>
      <rPr>
        <i/>
        <sz val="10"/>
        <rFont val="Arial"/>
        <family val="2"/>
      </rPr>
      <t>p032730*p032740</t>
    </r>
    <r>
      <rPr>
        <sz val="10"/>
        <rFont val="Arial"/>
        <family val="2"/>
      </rPr>
      <t xml:space="preserve"> (if </t>
    </r>
    <r>
      <rPr>
        <i/>
        <sz val="10"/>
        <rFont val="Arial"/>
        <family val="2"/>
      </rPr>
      <t>p032740</t>
    </r>
    <r>
      <rPr>
        <sz val="10"/>
        <rFont val="Arial"/>
        <family val="2"/>
      </rPr>
      <t xml:space="preserve">&lt;=14) or </t>
    </r>
    <r>
      <rPr>
        <i/>
        <sz val="10"/>
        <rFont val="Arial"/>
        <family val="2"/>
      </rPr>
      <t>p032730</t>
    </r>
    <r>
      <rPr>
        <sz val="10"/>
        <rFont val="Arial"/>
        <family val="2"/>
      </rPr>
      <t xml:space="preserve"> (if</t>
    </r>
    <r>
      <rPr>
        <i/>
        <sz val="10"/>
        <rFont val="Arial"/>
        <family val="2"/>
      </rPr>
      <t xml:space="preserve"> p032740</t>
    </r>
    <r>
      <rPr>
        <sz val="10"/>
        <rFont val="Arial"/>
        <family val="2"/>
      </rPr>
      <t xml:space="preserve">=97) if </t>
    </r>
    <r>
      <rPr>
        <i/>
        <sz val="10"/>
        <rFont val="Arial"/>
        <family val="2"/>
      </rPr>
      <t>p032720</t>
    </r>
    <r>
      <rPr>
        <sz val="10"/>
        <rFont val="Arial"/>
        <family val="2"/>
      </rPr>
      <t xml:space="preserve">=1]}, 
and where </t>
    </r>
    <r>
      <rPr>
        <i/>
        <sz val="10"/>
        <rFont val="Arial"/>
        <family val="2"/>
      </rPr>
      <t xml:space="preserve">p033320 </t>
    </r>
    <r>
      <rPr>
        <sz val="10"/>
        <rFont val="Arial"/>
        <family val="2"/>
      </rPr>
      <t>= did you personally receive in 1995 any income from capital or investment, such as interests on saving certificates, bank deposits or dividends? [1: yes; 2: no]</t>
    </r>
    <r>
      <rPr>
        <i/>
        <sz val="10"/>
        <rFont val="Arial"/>
        <family val="2"/>
      </rPr>
      <t xml:space="preserve"> (¿percibió personalmente durante 1995 rentas del capital, tales como intereses de cuentas corrientes, de cuentas de ahorro, depósitos bancarios, dividendos de acciones, etc.?),
p033330</t>
    </r>
    <r>
      <rPr>
        <sz val="10"/>
        <rFont val="Arial"/>
        <family val="2"/>
      </rPr>
      <t xml:space="preserve"> = do you know how much income you received from these sources? [1: yes; 2: no]</t>
    </r>
    <r>
      <rPr>
        <i/>
        <sz val="10"/>
        <rFont val="Arial"/>
        <family val="2"/>
      </rPr>
      <t xml:space="preserve"> (¿cuál fué el importe que percibió durante 1995 por estas fuentes de renta?)</t>
    </r>
    <r>
      <rPr>
        <sz val="10"/>
        <rFont val="Arial"/>
        <family val="2"/>
      </rPr>
      <t>,</t>
    </r>
    <r>
      <rPr>
        <i/>
        <sz val="10"/>
        <rFont val="Arial"/>
        <family val="2"/>
      </rPr>
      <t xml:space="preserve">
p033340 </t>
    </r>
    <r>
      <rPr>
        <sz val="10"/>
        <rFont val="Arial"/>
        <family val="2"/>
      </rPr>
      <t xml:space="preserve">= what was the yearly amount? </t>
    </r>
    <r>
      <rPr>
        <i/>
        <sz val="10"/>
        <rFont val="Arial"/>
        <family val="2"/>
      </rPr>
      <t>(¿cuál fué el importe que percibió durante 1995 por estas fuentes de renta?)</t>
    </r>
    <r>
      <rPr>
        <sz val="10"/>
        <rFont val="Arial"/>
        <family val="2"/>
      </rPr>
      <t>,</t>
    </r>
    <r>
      <rPr>
        <i/>
        <sz val="10"/>
        <rFont val="Arial"/>
        <family val="2"/>
      </rPr>
      <t xml:space="preserve">
p033350</t>
    </r>
    <r>
      <rPr>
        <sz val="10"/>
        <rFont val="Arial"/>
        <family val="2"/>
      </rPr>
      <t xml:space="preserve"> = indicate whether amount is before or after tax [2: after tax] </t>
    </r>
    <r>
      <rPr>
        <i/>
        <sz val="10"/>
        <rFont val="Arial"/>
        <family val="2"/>
      </rPr>
      <t>(indique si el importe percibido es antes o después del pago de impuestos)</t>
    </r>
    <r>
      <rPr>
        <sz val="10"/>
        <rFont val="Arial"/>
        <family val="2"/>
      </rPr>
      <t>,</t>
    </r>
    <r>
      <rPr>
        <i/>
        <sz val="10"/>
        <rFont val="Arial"/>
        <family val="2"/>
      </rPr>
      <t xml:space="preserve">
p033360 </t>
    </r>
    <r>
      <rPr>
        <sz val="10"/>
        <rFont val="Arial"/>
        <family val="2"/>
      </rPr>
      <t>= please provide the approximate range of amount</t>
    </r>
    <r>
      <rPr>
        <i/>
        <sz val="10"/>
        <rFont val="Arial"/>
        <family val="2"/>
      </rPr>
      <t xml:space="preserve"> (¿podría decirme al menos, una cifra aproximada de las rentas de capital que percibió durante 1995?)</t>
    </r>
    <r>
      <rPr>
        <sz val="10"/>
        <rFont val="Arial"/>
        <family val="2"/>
      </rPr>
      <t xml:space="preserve">,
</t>
    </r>
    <r>
      <rPr>
        <i/>
        <sz val="10"/>
        <rFont val="Arial"/>
        <family val="2"/>
      </rPr>
      <t>p032540</t>
    </r>
    <r>
      <rPr>
        <sz val="10"/>
        <rFont val="Arial"/>
        <family val="2"/>
      </rPr>
      <t xml:space="preserve"> = monthly amount personal scheme old-age pension in NC </t>
    </r>
    <r>
      <rPr>
        <i/>
        <sz val="10"/>
        <rFont val="Arial"/>
        <family val="2"/>
      </rPr>
      <t>(importe mensual neto)</t>
    </r>
    <r>
      <rPr>
        <sz val="10"/>
        <rFont val="Arial"/>
        <family val="2"/>
      </rPr>
      <t xml:space="preserve">,
</t>
    </r>
    <r>
      <rPr>
        <i/>
        <sz val="10"/>
        <rFont val="Arial"/>
        <family val="2"/>
      </rPr>
      <t>p032550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p032720</t>
    </r>
    <r>
      <rPr>
        <sz val="10"/>
        <rFont val="Arial"/>
        <family val="2"/>
      </rPr>
      <t xml:space="preserve"> = did you receive widows pension from personal schemes (third pillar)? [1: yes] </t>
    </r>
    <r>
      <rPr>
        <i/>
        <sz val="10"/>
        <rFont val="Arial"/>
        <family val="2"/>
      </rPr>
      <t>()</t>
    </r>
    <r>
      <rPr>
        <sz val="10"/>
        <rFont val="Arial"/>
        <family val="2"/>
      </rPr>
      <t xml:space="preserve">, 
</t>
    </r>
    <r>
      <rPr>
        <i/>
        <sz val="10"/>
        <rFont val="Arial"/>
        <family val="2"/>
      </rPr>
      <t>p032730</t>
    </r>
    <r>
      <rPr>
        <sz val="10"/>
        <rFont val="Arial"/>
        <family val="2"/>
      </rPr>
      <t xml:space="preserve"> = monthly amount personal scheme widows pension in NC </t>
    </r>
    <r>
      <rPr>
        <i/>
        <sz val="10"/>
        <rFont val="Arial"/>
        <family val="2"/>
      </rPr>
      <t>(importe mensual neto)</t>
    </r>
    <r>
      <rPr>
        <sz val="10"/>
        <rFont val="Arial"/>
        <family val="2"/>
      </rPr>
      <t xml:space="preserve">,
</t>
    </r>
    <r>
      <rPr>
        <i/>
        <sz val="10"/>
        <rFont val="Arial"/>
        <family val="2"/>
      </rPr>
      <t>p032740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h031220</t>
    </r>
    <r>
      <rPr>
        <sz val="10"/>
        <rFont val="Arial"/>
        <family val="2"/>
      </rPr>
      <t xml:space="preserve"> = did you(r household) receive any income from renting property? [1: yes] </t>
    </r>
    <r>
      <rPr>
        <i/>
        <sz val="10"/>
        <rFont val="Arial"/>
        <family val="2"/>
      </rPr>
      <t>(¿algún miembro del hogar recibió durante 1995 ingresos por el alquiler de alguna propriedad?)</t>
    </r>
    <r>
      <rPr>
        <sz val="10"/>
        <rFont val="Arial"/>
        <family val="2"/>
      </rPr>
      <t xml:space="preserve">,
</t>
    </r>
    <r>
      <rPr>
        <i/>
        <sz val="10"/>
        <rFont val="Arial"/>
        <family val="2"/>
      </rPr>
      <t>h031230</t>
    </r>
    <r>
      <rPr>
        <sz val="10"/>
        <rFont val="Arial"/>
        <family val="2"/>
      </rPr>
      <t xml:space="preserve"> = could you give an estimate of the amount? [1: yes, amount known; 2: yes, amunt not known, 3: no profit, as expenses equalled or exceeded the rent received] </t>
    </r>
    <r>
      <rPr>
        <i/>
        <sz val="10"/>
        <rFont val="Arial"/>
        <family val="2"/>
      </rPr>
      <t>(¿obtuvo el hogar durante 1995 alg?un beneficio, antes de impuestos, en concepto de alquiler?)</t>
    </r>
    <r>
      <rPr>
        <sz val="10"/>
        <rFont val="Arial"/>
        <family val="2"/>
      </rPr>
      <t xml:space="preserve">,
</t>
    </r>
    <r>
      <rPr>
        <i/>
        <sz val="10"/>
        <rFont val="Arial"/>
        <family val="2"/>
      </rPr>
      <t>h031240</t>
    </r>
    <r>
      <rPr>
        <sz val="10"/>
        <rFont val="Arial"/>
        <family val="2"/>
      </rPr>
      <t xml:space="preserve"> = amount of pre-tax rental income during 1995 in NC </t>
    </r>
    <r>
      <rPr>
        <i/>
        <sz val="10"/>
        <rFont val="Arial"/>
        <family val="2"/>
      </rPr>
      <t>(beneficio anual obtenido antes de impuestos)</t>
    </r>
    <r>
      <rPr>
        <sz val="10"/>
        <rFont val="Arial"/>
        <family val="2"/>
      </rPr>
      <t xml:space="preserve">,
</t>
    </r>
    <r>
      <rPr>
        <i/>
        <sz val="10"/>
        <rFont val="Arial"/>
        <family val="2"/>
      </rPr>
      <t>h031250</t>
    </r>
    <r>
      <rPr>
        <sz val="10"/>
        <rFont val="Arial"/>
        <family val="2"/>
      </rPr>
      <t xml:space="preserve"> = approximate range of pre-tax rental income during 1995 in NC </t>
    </r>
    <r>
      <rPr>
        <i/>
        <sz val="10"/>
        <rFont val="Arial"/>
        <family val="2"/>
      </rPr>
      <t>(indique al menos el intervalo aproximado en el que se encontraban en 1995 los benficios anuales por el concepto de alquiler)</t>
    </r>
    <r>
      <rPr>
        <sz val="10"/>
        <rFont val="Arial"/>
        <family val="2"/>
      </rPr>
      <t>.</t>
    </r>
  </si>
  <si>
    <t>Aggregated over individuals from ECHP individual level interview data (P-file, Wave 3)</t>
  </si>
  <si>
    <r>
      <t>V4 = sum(iV4) over individuals per household,
where iV4 = [(</t>
    </r>
    <r>
      <rPr>
        <i/>
        <sz val="10"/>
        <rFont val="Arial"/>
        <family val="2"/>
      </rPr>
      <t>p032220</t>
    </r>
    <r>
      <rPr>
        <sz val="10"/>
        <rFont val="Arial"/>
        <family val="2"/>
      </rPr>
      <t xml:space="preserve"> if </t>
    </r>
    <r>
      <rPr>
        <i/>
        <sz val="10"/>
        <rFont val="Arial"/>
        <family val="2"/>
      </rPr>
      <t>p032210</t>
    </r>
    <r>
      <rPr>
        <sz val="10"/>
        <rFont val="Arial"/>
        <family val="2"/>
      </rPr>
      <t>=1) or (midpoint of range(</t>
    </r>
    <r>
      <rPr>
        <i/>
        <sz val="10"/>
        <rFont val="Arial"/>
        <family val="2"/>
      </rPr>
      <t>p032230</t>
    </r>
    <r>
      <rPr>
        <sz val="10"/>
        <rFont val="Arial"/>
        <family val="2"/>
      </rPr>
      <t xml:space="preserve">) if </t>
    </r>
    <r>
      <rPr>
        <i/>
        <sz val="10"/>
        <rFont val="Arial"/>
        <family val="2"/>
      </rPr>
      <t>p032210</t>
    </r>
    <r>
      <rPr>
        <sz val="10"/>
        <rFont val="Arial"/>
        <family val="2"/>
      </rPr>
      <t xml:space="preserve">=2) or (-100,000 if </t>
    </r>
    <r>
      <rPr>
        <i/>
        <sz val="10"/>
        <rFont val="Arial"/>
        <family val="2"/>
      </rPr>
      <t>p032210</t>
    </r>
    <r>
      <rPr>
        <sz val="10"/>
        <rFont val="Arial"/>
        <family val="2"/>
      </rPr>
      <t xml:space="preserve">=3)] if </t>
    </r>
    <r>
      <rPr>
        <i/>
        <sz val="10"/>
        <rFont val="Arial"/>
        <family val="2"/>
      </rPr>
      <t>p032130</t>
    </r>
    <r>
      <rPr>
        <sz val="10"/>
        <rFont val="Arial"/>
        <family val="2"/>
      </rPr>
      <t>=1 &amp; (</t>
    </r>
    <r>
      <rPr>
        <i/>
        <sz val="10"/>
        <rFont val="Arial"/>
        <family val="2"/>
      </rPr>
      <t>p030260</t>
    </r>
    <r>
      <rPr>
        <sz val="10"/>
        <rFont val="Arial"/>
        <family val="2"/>
      </rPr>
      <t xml:space="preserve">=1 or </t>
    </r>
    <r>
      <rPr>
        <i/>
        <sz val="10"/>
        <rFont val="Arial"/>
        <family val="2"/>
      </rPr>
      <t>p030910</t>
    </r>
    <r>
      <rPr>
        <sz val="10"/>
        <rFont val="Arial"/>
        <family val="2"/>
      </rPr>
      <t xml:space="preserve">=1),
where </t>
    </r>
    <r>
      <rPr>
        <i/>
        <sz val="10"/>
        <rFont val="Arial"/>
        <family val="2"/>
      </rPr>
      <t>p032130</t>
    </r>
    <r>
      <rPr>
        <sz val="10"/>
        <rFont val="Arial"/>
        <family val="2"/>
      </rPr>
      <t xml:space="preserve"> = whether during 1995 received any self-employment income [1: yes] </t>
    </r>
    <r>
      <rPr>
        <i/>
        <sz val="10"/>
        <rFont val="Arial"/>
        <family val="2"/>
      </rPr>
      <t>(¿percibió durante 1995 algún ingreso de trabajo por cuenta propria como empresario o trabajodor independiente?)</t>
    </r>
    <r>
      <rPr>
        <sz val="10"/>
        <rFont val="Arial"/>
        <family val="2"/>
      </rPr>
      <t xml:space="preserve">,
</t>
    </r>
    <r>
      <rPr>
        <i/>
        <sz val="10"/>
        <rFont val="Arial"/>
        <family val="2"/>
      </rPr>
      <t xml:space="preserve">p032210/p032220/p032230 </t>
    </r>
    <r>
      <rPr>
        <sz val="10"/>
        <rFont val="Arial"/>
        <family val="2"/>
      </rPr>
      <t xml:space="preserve">= whether there was any profit in 1995 </t>
    </r>
    <r>
      <rPr>
        <i/>
        <sz val="10"/>
        <rFont val="Arial"/>
        <family val="2"/>
      </rPr>
      <t xml:space="preserve">(en relación a ese periodo, ¿cuál ha sido el resultado de la actividad antes de impuestos?) </t>
    </r>
    <r>
      <rPr>
        <sz val="10"/>
        <rFont val="Arial"/>
        <family val="2"/>
      </rPr>
      <t xml:space="preserve">[1: yes, knows amount, 2: exact amount not known; 3: nil profit, or incurred loss] / amount of pre-tax profit for most recent 12-month period in NC </t>
    </r>
    <r>
      <rPr>
        <i/>
        <sz val="10"/>
        <rFont val="Arial"/>
        <family val="2"/>
      </rPr>
      <t>(¿cuál fu el beneficio, antes de impuestos, del periodo considerado?)</t>
    </r>
    <r>
      <rPr>
        <sz val="10"/>
        <rFont val="Arial"/>
        <family val="2"/>
      </rPr>
      <t xml:space="preserve"> / approximate range of pre-tax profit for most recent 12-month period in NC </t>
    </r>
    <r>
      <rPr>
        <i/>
        <sz val="10"/>
        <rFont val="Arial"/>
        <family val="2"/>
      </rPr>
      <t>(¿podía indicarme al menos un valor aproximado, del beneficio obtenido antes de impuestos en el periodo considerato?)</t>
    </r>
    <r>
      <rPr>
        <sz val="10"/>
        <rFont val="Arial"/>
        <family val="2"/>
      </rPr>
      <t xml:space="preserve">,
</t>
    </r>
    <r>
      <rPr>
        <i/>
        <sz val="10"/>
        <rFont val="Arial"/>
        <family val="2"/>
      </rPr>
      <t>p030260</t>
    </r>
    <r>
      <rPr>
        <sz val="10"/>
        <rFont val="Arial"/>
        <family val="2"/>
      </rPr>
      <t xml:space="preserve"> = what type of industry do you work in? </t>
    </r>
    <r>
      <rPr>
        <i/>
        <sz val="10"/>
        <rFont val="Arial"/>
        <family val="2"/>
      </rPr>
      <t xml:space="preserve">(¿cuál es la actividad del establecimiento en el que trabaja actualmente?) </t>
    </r>
    <r>
      <rPr>
        <sz val="10"/>
        <rFont val="Arial"/>
        <family val="2"/>
      </rPr>
      <t xml:space="preserve">[1: agriculture],
</t>
    </r>
    <r>
      <rPr>
        <i/>
        <sz val="10"/>
        <rFont val="Arial"/>
        <family val="2"/>
      </rPr>
      <t>p030910</t>
    </r>
    <r>
      <rPr>
        <sz val="10"/>
        <rFont val="Arial"/>
        <family val="2"/>
      </rPr>
      <t xml:space="preserve"> = what type of industry do you work in? (even if only 1 hour) </t>
    </r>
    <r>
      <rPr>
        <i/>
        <sz val="10"/>
        <rFont val="Arial"/>
        <family val="2"/>
      </rPr>
      <t>(¿cuál es la actividad del establecimiento en el que trabaja actualmente?)</t>
    </r>
    <r>
      <rPr>
        <sz val="10"/>
        <rFont val="Arial"/>
        <family val="2"/>
      </rPr>
      <t xml:space="preserve"> [1: agriculture].</t>
    </r>
  </si>
  <si>
    <t>Partly aggregated over individuals from ECHP individual level interview data (P-file, Wave 3) and partly directly from ECHP household level interview data (H-file, Wave 3)</t>
  </si>
  <si>
    <r>
      <t>V1NET = sum(iV1NET) over individuals in household,
where iV1NET = [(</t>
    </r>
    <r>
      <rPr>
        <i/>
        <sz val="10"/>
        <rFont val="Arial"/>
        <family val="2"/>
      </rPr>
      <t>p031890*p031900</t>
    </r>
    <r>
      <rPr>
        <sz val="10"/>
        <rFont val="Arial"/>
        <family val="2"/>
      </rPr>
      <t xml:space="preserve"> if </t>
    </r>
    <r>
      <rPr>
        <i/>
        <sz val="10"/>
        <rFont val="Arial"/>
        <family val="2"/>
      </rPr>
      <t>p031900</t>
    </r>
    <r>
      <rPr>
        <sz val="10"/>
        <rFont val="Arial"/>
        <family val="2"/>
      </rPr>
      <t xml:space="preserve">&lt;=14 + </t>
    </r>
    <r>
      <rPr>
        <i/>
        <sz val="10"/>
        <rFont val="Arial"/>
        <family val="2"/>
      </rPr>
      <t>p031920</t>
    </r>
    <r>
      <rPr>
        <sz val="10"/>
        <rFont val="Arial"/>
        <family val="2"/>
      </rPr>
      <t>) + (</t>
    </r>
    <r>
      <rPr>
        <i/>
        <sz val="10"/>
        <rFont val="Arial"/>
        <family val="2"/>
      </rPr>
      <t>p031950*p031960</t>
    </r>
    <r>
      <rPr>
        <sz val="10"/>
        <rFont val="Arial"/>
        <family val="2"/>
      </rPr>
      <t xml:space="preserve"> if </t>
    </r>
    <r>
      <rPr>
        <i/>
        <sz val="10"/>
        <rFont val="Arial"/>
        <family val="2"/>
      </rPr>
      <t>p031930</t>
    </r>
    <r>
      <rPr>
        <sz val="10"/>
        <rFont val="Arial"/>
        <family val="2"/>
      </rPr>
      <t xml:space="preserve">=1 &amp; </t>
    </r>
    <r>
      <rPr>
        <i/>
        <sz val="10"/>
        <rFont val="Arial"/>
        <family val="2"/>
      </rPr>
      <t>p031940</t>
    </r>
    <r>
      <rPr>
        <sz val="10"/>
        <rFont val="Arial"/>
        <family val="2"/>
      </rPr>
      <t xml:space="preserve">=1) + </t>
    </r>
    <r>
      <rPr>
        <i/>
        <sz val="10"/>
        <rFont val="Arial"/>
        <family val="2"/>
      </rPr>
      <t>p031980 + p032000 + p032020 + p032040 + p032060 + p032080 + p032110</t>
    </r>
    <r>
      <rPr>
        <sz val="10"/>
        <rFont val="Arial"/>
        <family val="2"/>
      </rPr>
      <t xml:space="preserve">] if </t>
    </r>
    <r>
      <rPr>
        <i/>
        <sz val="10"/>
        <rFont val="Arial"/>
        <family val="2"/>
      </rPr>
      <t>p031870</t>
    </r>
    <r>
      <rPr>
        <sz val="10"/>
        <rFont val="Arial"/>
        <family val="2"/>
      </rPr>
      <t>=1 + [</t>
    </r>
    <r>
      <rPr>
        <i/>
        <sz val="10"/>
        <rFont val="Arial"/>
        <family val="2"/>
      </rPr>
      <t>p032270*p032280</t>
    </r>
    <r>
      <rPr>
        <sz val="10"/>
        <rFont val="Arial"/>
        <family val="2"/>
      </rPr>
      <t xml:space="preserve"> if </t>
    </r>
    <r>
      <rPr>
        <i/>
        <sz val="10"/>
        <rFont val="Arial"/>
        <family val="2"/>
      </rPr>
      <t>p032280</t>
    </r>
    <r>
      <rPr>
        <sz val="10"/>
        <rFont val="Arial"/>
        <family val="2"/>
      </rPr>
      <t xml:space="preserve">&lt;=14 + </t>
    </r>
    <r>
      <rPr>
        <i/>
        <sz val="10"/>
        <rFont val="Arial"/>
        <family val="2"/>
      </rPr>
      <t>p032270</t>
    </r>
    <r>
      <rPr>
        <sz val="10"/>
        <rFont val="Arial"/>
        <family val="2"/>
      </rPr>
      <t xml:space="preserve"> (if </t>
    </r>
    <r>
      <rPr>
        <i/>
        <sz val="10"/>
        <rFont val="Arial"/>
        <family val="2"/>
      </rPr>
      <t>p032280</t>
    </r>
    <r>
      <rPr>
        <sz val="10"/>
        <rFont val="Arial"/>
        <family val="2"/>
      </rPr>
      <t xml:space="preserve">=97) + </t>
    </r>
    <r>
      <rPr>
        <i/>
        <sz val="10"/>
        <rFont val="Arial"/>
        <family val="2"/>
      </rPr>
      <t>p032290</t>
    </r>
    <r>
      <rPr>
        <sz val="10"/>
        <rFont val="Arial"/>
        <family val="2"/>
      </rPr>
      <t xml:space="preserve">] if </t>
    </r>
    <r>
      <rPr>
        <i/>
        <sz val="10"/>
        <rFont val="Arial"/>
        <family val="2"/>
      </rPr>
      <t>p032240</t>
    </r>
    <r>
      <rPr>
        <sz val="10"/>
        <rFont val="Arial"/>
        <family val="2"/>
      </rPr>
      <t xml:space="preserve">=1,
where </t>
    </r>
    <r>
      <rPr>
        <i/>
        <sz val="10"/>
        <rFont val="Arial"/>
        <family val="2"/>
      </rPr>
      <t>p031870</t>
    </r>
    <r>
      <rPr>
        <sz val="10"/>
        <rFont val="Arial"/>
        <family val="2"/>
      </rPr>
      <t xml:space="preserve"> = did you during 1995 receive any wage/salary/pay in any form? </t>
    </r>
    <r>
      <rPr>
        <i/>
        <sz val="10"/>
        <rFont val="Arial"/>
        <family val="2"/>
      </rPr>
      <t>(</t>
    </r>
    <r>
      <rPr>
        <sz val="10"/>
        <rFont val="Times New Roman"/>
        <family val="1"/>
      </rPr>
      <t>¿</t>
    </r>
    <r>
      <rPr>
        <i/>
        <sz val="10"/>
        <rFont val="Arial"/>
        <family val="2"/>
      </rPr>
      <t>percibió durante 1995 algún sueldo, salario u otra forma de pago por algún trabajo como asalariado, trabajador bajo un programa público de empleo o aprendiz remunerado?)</t>
    </r>
    <r>
      <rPr>
        <sz val="10"/>
        <rFont val="Arial"/>
        <family val="2"/>
      </rPr>
      <t xml:space="preserve">,
</t>
    </r>
    <r>
      <rPr>
        <i/>
        <sz val="10"/>
        <rFont val="Arial"/>
        <family val="2"/>
      </rPr>
      <t xml:space="preserve">p031890 </t>
    </r>
    <r>
      <rPr>
        <sz val="10"/>
        <rFont val="Arial"/>
        <family val="2"/>
      </rPr>
      <t xml:space="preserve">= net monthly amount in NC </t>
    </r>
    <r>
      <rPr>
        <i/>
        <sz val="10"/>
        <rFont val="Arial"/>
        <family val="2"/>
      </rPr>
      <t>(durante el año 1995 ¿cuáles fueron los ingresos medios mensuales que le proporcionó su empleo?)</t>
    </r>
    <r>
      <rPr>
        <sz val="10"/>
        <rFont val="Arial"/>
        <family val="2"/>
      </rPr>
      <t xml:space="preserve">,
</t>
    </r>
    <r>
      <rPr>
        <i/>
        <sz val="10"/>
        <rFont val="Arial"/>
        <family val="2"/>
      </rPr>
      <t>p031900</t>
    </r>
    <r>
      <rPr>
        <sz val="10"/>
        <rFont val="Arial"/>
        <family val="2"/>
      </rPr>
      <t xml:space="preserve"> = for how many months received during 1995 </t>
    </r>
    <r>
      <rPr>
        <i/>
        <sz val="10"/>
        <rFont val="Arial"/>
        <family val="2"/>
      </rPr>
      <t>(¿durante cuántos meses de 1995 obtuvo estos ingresos?)</t>
    </r>
    <r>
      <rPr>
        <sz val="10"/>
        <rFont val="Arial"/>
        <family val="2"/>
      </rPr>
      <t xml:space="preserve">,
</t>
    </r>
    <r>
      <rPr>
        <i/>
        <sz val="10"/>
        <rFont val="Arial"/>
        <family val="2"/>
      </rPr>
      <t>p031920</t>
    </r>
    <r>
      <rPr>
        <sz val="10"/>
        <rFont val="Arial"/>
        <family val="2"/>
      </rPr>
      <t xml:space="preserve"> = if irregular, give total net amount for 1995 in NC </t>
    </r>
    <r>
      <rPr>
        <i/>
        <sz val="10"/>
        <rFont val="Arial"/>
        <family val="2"/>
      </rPr>
      <t>(si no puede indicar el número de meses exactos por haber tenido un empleo irregular, dé una estimación del montante total recibido durnate el año completo)</t>
    </r>
    <r>
      <rPr>
        <sz val="10"/>
        <rFont val="Arial"/>
        <family val="2"/>
      </rPr>
      <t xml:space="preserve">,
</t>
    </r>
    <r>
      <rPr>
        <i/>
        <sz val="10"/>
        <rFont val="Arial"/>
        <family val="2"/>
      </rPr>
      <t>p031930</t>
    </r>
    <r>
      <rPr>
        <sz val="10"/>
        <rFont val="Arial"/>
        <family val="2"/>
      </rPr>
      <t xml:space="preserve"> = did you receive extra payments for overtime or tips? </t>
    </r>
    <r>
      <rPr>
        <i/>
        <sz val="10"/>
        <rFont val="Arial"/>
        <family val="2"/>
      </rPr>
      <t xml:space="preserve">(¿percibió durante 1995 algún pago por horas extraordinarias, comisiones o propinas?) </t>
    </r>
    <r>
      <rPr>
        <sz val="10"/>
        <rFont val="Arial"/>
        <family val="2"/>
      </rPr>
      <t xml:space="preserve">[1: yes],
</t>
    </r>
    <r>
      <rPr>
        <i/>
        <sz val="10"/>
        <rFont val="Arial"/>
        <family val="2"/>
      </rPr>
      <t>p031940</t>
    </r>
    <r>
      <rPr>
        <sz val="10"/>
        <rFont val="Arial"/>
        <family val="2"/>
      </rPr>
      <t xml:space="preserve"> = are these in addition or already included in normal earnings? </t>
    </r>
    <r>
      <rPr>
        <i/>
        <sz val="10"/>
        <rFont val="Arial"/>
        <family val="2"/>
      </rPr>
      <t xml:space="preserve">(¿están estos pagos incluidos en los ingresos medios habituales consignados en las preguntas arriba?) </t>
    </r>
    <r>
      <rPr>
        <sz val="10"/>
        <rFont val="Arial"/>
        <family val="2"/>
      </rPr>
      <t xml:space="preserve">[1: additional to normal earnings],
</t>
    </r>
    <r>
      <rPr>
        <i/>
        <sz val="10"/>
        <rFont val="Arial"/>
        <family val="2"/>
      </rPr>
      <t>p031950</t>
    </r>
    <r>
      <rPr>
        <sz val="10"/>
        <rFont val="Arial"/>
        <family val="2"/>
      </rPr>
      <t xml:space="preserve"> = net amount of extra payments for overtime </t>
    </r>
    <r>
      <rPr>
        <i/>
        <sz val="10"/>
        <rFont val="Arial"/>
        <family val="2"/>
      </rPr>
      <t>(¿cuál fue el importe de los ingresos medios mensuales, procedentes de estos pagos extraordinarios?)</t>
    </r>
    <r>
      <rPr>
        <sz val="10"/>
        <rFont val="Arial"/>
        <family val="2"/>
      </rPr>
      <t xml:space="preserve">,
</t>
    </r>
    <r>
      <rPr>
        <i/>
        <sz val="10"/>
        <rFont val="Arial"/>
        <family val="2"/>
      </rPr>
      <t>p031960</t>
    </r>
    <r>
      <rPr>
        <sz val="10"/>
        <rFont val="Arial"/>
        <family val="2"/>
      </rPr>
      <t xml:space="preserve"> = for how many months received during 1995 </t>
    </r>
    <r>
      <rPr>
        <i/>
        <sz val="10"/>
        <rFont val="Arial"/>
        <family val="2"/>
      </rPr>
      <t>(¿durante cuántos meses de 1995 los percibió?)</t>
    </r>
    <r>
      <rPr>
        <sz val="10"/>
        <rFont val="Arial"/>
        <family val="2"/>
      </rPr>
      <t xml:space="preserve">,
</t>
    </r>
    <r>
      <rPr>
        <i/>
        <sz val="10"/>
        <rFont val="Arial"/>
        <family val="2"/>
      </rPr>
      <t>p032120</t>
    </r>
    <r>
      <rPr>
        <sz val="10"/>
        <rFont val="Arial"/>
        <family val="2"/>
      </rPr>
      <t xml:space="preserve"> = did you receive any occasional extra payments in 1995? [1: yes, at least one type received]</t>
    </r>
    <r>
      <rPr>
        <i/>
        <sz val="10"/>
        <rFont val="Arial"/>
        <family val="2"/>
      </rPr>
      <t xml:space="preserve"> (¿percibió durante 1995 alguno de los pagos extraordinarios que se relacionan a continuación?)</t>
    </r>
    <r>
      <rPr>
        <sz val="10"/>
        <rFont val="Arial"/>
        <family val="2"/>
      </rPr>
      <t xml:space="preserve">,
</t>
    </r>
    <r>
      <rPr>
        <i/>
        <sz val="10"/>
        <rFont val="Arial"/>
        <family val="2"/>
      </rPr>
      <t>p031980</t>
    </r>
    <r>
      <rPr>
        <sz val="10"/>
        <rFont val="Arial"/>
        <family val="2"/>
      </rPr>
      <t xml:space="preserve"> = net amount of 13th salary </t>
    </r>
    <r>
      <rPr>
        <i/>
        <sz val="10"/>
        <rFont val="Arial"/>
        <family val="2"/>
      </rPr>
      <t>(primera paga extraordinaria - mensualidad 13)</t>
    </r>
    <r>
      <rPr>
        <sz val="10"/>
        <rFont val="Arial"/>
        <family val="2"/>
      </rPr>
      <t xml:space="preserve">,
</t>
    </r>
    <r>
      <rPr>
        <i/>
        <sz val="10"/>
        <rFont val="Arial"/>
        <family val="2"/>
      </rPr>
      <t>p032000</t>
    </r>
    <r>
      <rPr>
        <sz val="10"/>
        <rFont val="Arial"/>
        <family val="2"/>
      </rPr>
      <t xml:space="preserve"> = net amount of 14th salary</t>
    </r>
    <r>
      <rPr>
        <i/>
        <sz val="10"/>
        <rFont val="Arial"/>
        <family val="2"/>
      </rPr>
      <t xml:space="preserve"> (secunda paga extraordinaria - mensualidad 14)</t>
    </r>
    <r>
      <rPr>
        <sz val="10"/>
        <rFont val="Arial"/>
        <family val="2"/>
      </rPr>
      <t xml:space="preserve">,
</t>
    </r>
    <r>
      <rPr>
        <i/>
        <sz val="10"/>
        <rFont val="Arial"/>
        <family val="2"/>
      </rPr>
      <t>p032020</t>
    </r>
    <r>
      <rPr>
        <sz val="10"/>
        <rFont val="Arial"/>
        <family val="2"/>
      </rPr>
      <t xml:space="preserve"> = net amount of holiday pay </t>
    </r>
    <r>
      <rPr>
        <i/>
        <sz val="10"/>
        <rFont val="Arial"/>
        <family val="2"/>
      </rPr>
      <t>(pagos o subvenciones para vacaciones)</t>
    </r>
    <r>
      <rPr>
        <sz val="10"/>
        <rFont val="Arial"/>
        <family val="2"/>
      </rPr>
      <t xml:space="preserve">,
</t>
    </r>
    <r>
      <rPr>
        <i/>
        <sz val="10"/>
        <rFont val="Arial"/>
        <family val="2"/>
      </rPr>
      <t>p032040</t>
    </r>
    <r>
      <rPr>
        <sz val="10"/>
        <rFont val="Arial"/>
        <family val="2"/>
      </rPr>
      <t xml:space="preserve"> = profit sharing, bonus </t>
    </r>
    <r>
      <rPr>
        <i/>
        <sz val="10"/>
        <rFont val="Arial"/>
        <family val="2"/>
      </rPr>
      <t>(participación en bebeficios de la empresa, pluses y gratificaciones)</t>
    </r>
    <r>
      <rPr>
        <sz val="10"/>
        <rFont val="Arial"/>
        <family val="2"/>
      </rPr>
      <t xml:space="preserve">, 
</t>
    </r>
    <r>
      <rPr>
        <i/>
        <sz val="10"/>
        <rFont val="Arial"/>
        <family val="2"/>
      </rPr>
      <t>p032060</t>
    </r>
    <r>
      <rPr>
        <sz val="10"/>
        <rFont val="Arial"/>
        <family val="2"/>
      </rPr>
      <t xml:space="preserve"> = other lump sum payment </t>
    </r>
    <r>
      <rPr>
        <i/>
        <sz val="10"/>
        <rFont val="Arial"/>
        <family val="2"/>
      </rPr>
      <t>(entregas de una sola vez)</t>
    </r>
    <r>
      <rPr>
        <sz val="10"/>
        <rFont val="Arial"/>
        <family val="2"/>
      </rPr>
      <t xml:space="preserve">, 
</t>
    </r>
    <r>
      <rPr>
        <i/>
        <sz val="10"/>
        <rFont val="Arial"/>
        <family val="2"/>
      </rPr>
      <t>p032080</t>
    </r>
    <r>
      <rPr>
        <sz val="10"/>
        <rFont val="Arial"/>
        <family val="2"/>
      </rPr>
      <t xml:space="preserve"> = company shares </t>
    </r>
    <r>
      <rPr>
        <i/>
        <sz val="10"/>
        <rFont val="Arial"/>
        <family val="2"/>
      </rPr>
      <t>(participaciones o acciones de la empresa)</t>
    </r>
    <r>
      <rPr>
        <sz val="10"/>
        <rFont val="Arial"/>
        <family val="2"/>
      </rPr>
      <t xml:space="preserve">,
</t>
    </r>
    <r>
      <rPr>
        <i/>
        <sz val="10"/>
        <rFont val="Arial"/>
        <family val="2"/>
      </rPr>
      <t>p032110</t>
    </r>
    <r>
      <rPr>
        <sz val="10"/>
        <rFont val="Arial"/>
        <family val="2"/>
      </rPr>
      <t xml:space="preserve"> = other extra payments </t>
    </r>
    <r>
      <rPr>
        <i/>
        <sz val="10"/>
        <rFont val="Arial"/>
        <family val="2"/>
      </rPr>
      <t>(otros pagos)</t>
    </r>
    <r>
      <rPr>
        <sz val="10"/>
        <rFont val="Arial"/>
        <family val="2"/>
      </rPr>
      <t xml:space="preserve">,
</t>
    </r>
    <r>
      <rPr>
        <i/>
        <sz val="10"/>
        <rFont val="Arial"/>
        <family val="2"/>
      </rPr>
      <t>p032240</t>
    </r>
    <r>
      <rPr>
        <sz val="10"/>
        <rFont val="Arial"/>
        <family val="2"/>
      </rPr>
      <t xml:space="preserve"> = did you during 1995 receive income from secondary/casual job? [1: yes] </t>
    </r>
    <r>
      <rPr>
        <i/>
        <sz val="10"/>
        <rFont val="Arial"/>
        <family val="2"/>
      </rPr>
      <t>(¿percibió durante 1995 algún ingreso de trabajo por cuenta ajena o cuenta propria efectuado en la agricoltura, industria o servicios, cuyo montante no haya sido especificado todavía en este cuestionario y procedente de uno o varios trabajos secundarios u ocasionales?)</t>
    </r>
    <r>
      <rPr>
        <sz val="10"/>
        <rFont val="Arial"/>
        <family val="2"/>
      </rPr>
      <t xml:space="preserve">,
</t>
    </r>
    <r>
      <rPr>
        <i/>
        <sz val="10"/>
        <rFont val="Arial"/>
        <family val="2"/>
      </rPr>
      <t>p032270</t>
    </r>
    <r>
      <rPr>
        <sz val="10"/>
        <rFont val="Arial"/>
        <family val="2"/>
      </rPr>
      <t xml:space="preserve"> = avarage monthly amount in NC </t>
    </r>
    <r>
      <rPr>
        <i/>
        <sz val="10"/>
        <rFont val="Arial"/>
        <family val="2"/>
      </rPr>
      <t>(facilite una estimación de los ingresos mensuales netos percibidos en 1995 por este trabajo secundario u ocasional)</t>
    </r>
    <r>
      <rPr>
        <sz val="10"/>
        <rFont val="Arial"/>
        <family val="2"/>
      </rPr>
      <t xml:space="preserve">,
</t>
    </r>
    <r>
      <rPr>
        <i/>
        <sz val="10"/>
        <rFont val="Arial"/>
        <family val="2"/>
      </rPr>
      <t>p032280</t>
    </r>
    <r>
      <rPr>
        <sz val="10"/>
        <rFont val="Arial"/>
        <family val="2"/>
      </rPr>
      <t xml:space="preserve"> = for how many months received during 1995 </t>
    </r>
    <r>
      <rPr>
        <i/>
        <sz val="10"/>
        <rFont val="Arial"/>
        <family val="2"/>
      </rPr>
      <t>(facilite una estimación del número de meses durante los que percibó dichos ingresos por este trabajo secundario u ocasional)</t>
    </r>
    <r>
      <rPr>
        <sz val="10"/>
        <rFont val="Arial"/>
        <family val="2"/>
      </rPr>
      <t xml:space="preserve">,
</t>
    </r>
    <r>
      <rPr>
        <i/>
        <sz val="10"/>
        <rFont val="Arial"/>
        <family val="2"/>
      </rPr>
      <t>p032290</t>
    </r>
    <r>
      <rPr>
        <sz val="10"/>
        <rFont val="Arial"/>
        <family val="2"/>
      </rPr>
      <t xml:space="preserve"> = if irregular, give total amount for 1995 in NC </t>
    </r>
    <r>
      <rPr>
        <i/>
        <sz val="10"/>
        <rFont val="Arial"/>
        <family val="2"/>
      </rPr>
      <t>(si no puede dar una estimación mensual indique el importe correspondientte al conjunto de ellos)</t>
    </r>
    <r>
      <rPr>
        <sz val="10"/>
        <rFont val="Arial"/>
        <family val="2"/>
      </rPr>
      <t>.</t>
    </r>
  </si>
  <si>
    <r>
      <t xml:space="preserve">D21 = </t>
    </r>
    <r>
      <rPr>
        <i/>
        <sz val="10"/>
        <rFont val="Arial"/>
        <family val="2"/>
      </rPr>
      <t>p033740</t>
    </r>
    <r>
      <rPr>
        <sz val="10"/>
        <rFont val="Arial"/>
        <family val="2"/>
      </rPr>
      <t xml:space="preserve"> (recoded) if (</t>
    </r>
    <r>
      <rPr>
        <i/>
        <sz val="10"/>
        <rFont val="Arial"/>
        <family val="2"/>
      </rPr>
      <t>p033590</t>
    </r>
    <r>
      <rPr>
        <sz val="10"/>
        <rFont val="Arial"/>
        <family val="2"/>
      </rPr>
      <t xml:space="preserve">=1 &amp; </t>
    </r>
    <r>
      <rPr>
        <i/>
        <sz val="10"/>
        <rFont val="Arial"/>
        <family val="2"/>
      </rPr>
      <t>p033760</t>
    </r>
    <r>
      <rPr>
        <sz val="10"/>
        <rFont val="Arial"/>
        <family val="2"/>
      </rPr>
      <t xml:space="preserve">~=1 &amp; </t>
    </r>
    <r>
      <rPr>
        <i/>
        <sz val="10"/>
        <rFont val="Arial"/>
        <family val="2"/>
      </rPr>
      <t>r03rel01</t>
    </r>
    <r>
      <rPr>
        <sz val="10"/>
        <rFont val="Arial"/>
        <family val="2"/>
      </rPr>
      <t xml:space="preserve">=0) ,
D21 = </t>
    </r>
    <r>
      <rPr>
        <i/>
        <sz val="10"/>
        <rFont val="Arial"/>
        <family val="2"/>
      </rPr>
      <t>p033620</t>
    </r>
    <r>
      <rPr>
        <sz val="10"/>
        <rFont val="Arial"/>
        <family val="2"/>
      </rPr>
      <t xml:space="preserve"> (recoded) if (</t>
    </r>
    <r>
      <rPr>
        <i/>
        <sz val="10"/>
        <rFont val="Arial"/>
        <family val="2"/>
      </rPr>
      <t>p033590</t>
    </r>
    <r>
      <rPr>
        <sz val="10"/>
        <rFont val="Arial"/>
        <family val="2"/>
      </rPr>
      <t xml:space="preserve">=2 &amp; </t>
    </r>
    <r>
      <rPr>
        <i/>
        <sz val="10"/>
        <rFont val="Arial"/>
        <family val="2"/>
      </rPr>
      <t>p033630</t>
    </r>
    <r>
      <rPr>
        <sz val="10"/>
        <rFont val="Arial"/>
        <family val="2"/>
      </rPr>
      <t xml:space="preserve">~=1 &amp; </t>
    </r>
    <r>
      <rPr>
        <i/>
        <sz val="10"/>
        <rFont val="Arial"/>
        <family val="2"/>
      </rPr>
      <t>r03rel01</t>
    </r>
    <r>
      <rPr>
        <sz val="10"/>
        <rFont val="Arial"/>
        <family val="2"/>
      </rPr>
      <t>=0),
D21 = 4 if [(</t>
    </r>
    <r>
      <rPr>
        <i/>
        <sz val="10"/>
        <rFont val="Arial"/>
        <family val="2"/>
      </rPr>
      <t>p033590</t>
    </r>
    <r>
      <rPr>
        <sz val="10"/>
        <rFont val="Arial"/>
        <family val="2"/>
      </rPr>
      <t xml:space="preserve">=1 &amp; </t>
    </r>
    <r>
      <rPr>
        <i/>
        <sz val="10"/>
        <rFont val="Arial"/>
        <family val="2"/>
      </rPr>
      <t>p033760</t>
    </r>
    <r>
      <rPr>
        <sz val="10"/>
        <rFont val="Arial"/>
        <family val="2"/>
      </rPr>
      <t>=1) or (</t>
    </r>
    <r>
      <rPr>
        <i/>
        <sz val="10"/>
        <rFont val="Arial"/>
        <family val="2"/>
      </rPr>
      <t>p033590</t>
    </r>
    <r>
      <rPr>
        <sz val="10"/>
        <rFont val="Arial"/>
        <family val="2"/>
      </rPr>
      <t xml:space="preserve">=2 &amp; </t>
    </r>
    <r>
      <rPr>
        <i/>
        <sz val="10"/>
        <rFont val="Arial"/>
        <family val="2"/>
      </rPr>
      <t>p033630</t>
    </r>
    <r>
      <rPr>
        <sz val="10"/>
        <rFont val="Arial"/>
        <family val="2"/>
      </rPr>
      <t xml:space="preserve">=1)] &amp; </t>
    </r>
    <r>
      <rPr>
        <i/>
        <sz val="10"/>
        <rFont val="Arial"/>
        <family val="2"/>
      </rPr>
      <t>r03rel01</t>
    </r>
    <r>
      <rPr>
        <sz val="10"/>
        <rFont val="Arial"/>
        <family val="2"/>
      </rPr>
      <t xml:space="preserve">=0,
where </t>
    </r>
    <r>
      <rPr>
        <i/>
        <sz val="10"/>
        <rFont val="Arial"/>
        <family val="2"/>
      </rPr>
      <t>p033590</t>
    </r>
    <r>
      <rPr>
        <sz val="10"/>
        <rFont val="Arial"/>
        <family val="2"/>
      </rPr>
      <t xml:space="preserve"> = have you been interviewed before? [1: yes; 2: no] </t>
    </r>
    <r>
      <rPr>
        <i/>
        <sz val="10"/>
        <rFont val="Arial"/>
        <family val="2"/>
      </rPr>
      <t>(¿fué el informante entrevistado en la encuesta anterior?)</t>
    </r>
    <r>
      <rPr>
        <sz val="10"/>
        <rFont val="Arial"/>
        <family val="2"/>
      </rPr>
      <t xml:space="preserve">,
</t>
    </r>
    <r>
      <rPr>
        <i/>
        <sz val="10"/>
        <rFont val="Arial"/>
        <family val="2"/>
      </rPr>
      <t>p033620/p033740</t>
    </r>
    <r>
      <rPr>
        <sz val="10"/>
        <rFont val="Arial"/>
        <family val="2"/>
      </rPr>
      <t xml:space="preserve"> = what is your present marital status? - interviewed before / first time interviewed </t>
    </r>
    <r>
      <rPr>
        <i/>
        <sz val="10"/>
        <rFont val="Arial"/>
        <family val="2"/>
      </rPr>
      <t>(¿cuál es su estado civil legal actual?)</t>
    </r>
    <r>
      <rPr>
        <sz val="10"/>
        <rFont val="Arial"/>
        <family val="2"/>
      </rPr>
      <t xml:space="preserve">,
</t>
    </r>
    <r>
      <rPr>
        <i/>
        <sz val="10"/>
        <rFont val="Arial"/>
        <family val="2"/>
      </rPr>
      <t>p033630/p033760</t>
    </r>
    <r>
      <rPr>
        <sz val="10"/>
        <rFont val="Arial"/>
        <family val="2"/>
      </rPr>
      <t xml:space="preserve"> = are you living in a consensual union? - interviewed before / first time interviewed </t>
    </r>
    <r>
      <rPr>
        <i/>
        <sz val="10"/>
        <rFont val="Arial"/>
        <family val="2"/>
      </rPr>
      <t>(aunque no esté actualmente casado, ¿mantiene una unión marital estable con convivencia en común con otra persona?)</t>
    </r>
    <r>
      <rPr>
        <sz val="10"/>
        <rFont val="Arial"/>
        <family val="2"/>
      </rPr>
      <t xml:space="preserve">,
</t>
    </r>
    <r>
      <rPr>
        <i/>
        <sz val="10"/>
        <rFont val="Arial"/>
        <family val="2"/>
      </rPr>
      <t>r03rel01</t>
    </r>
    <r>
      <rPr>
        <sz val="10"/>
        <rFont val="Arial"/>
        <family val="2"/>
      </rPr>
      <t xml:space="preserve"> = relation to person in line 1</t>
    </r>
    <r>
      <rPr>
        <i/>
        <sz val="10"/>
        <rFont val="Arial"/>
        <family val="2"/>
      </rPr>
      <t xml:space="preserve"> (código de relación de parentesco de la persona con respecto a el cabeza de familia) </t>
    </r>
    <r>
      <rPr>
        <sz val="10"/>
        <rFont val="Arial"/>
        <family val="2"/>
      </rPr>
      <t>[0: person him/herself]</t>
    </r>
    <r>
      <rPr>
        <i/>
        <sz val="10"/>
        <rFont val="Arial"/>
        <family val="2"/>
      </rPr>
      <t>.</t>
    </r>
  </si>
  <si>
    <r>
      <t xml:space="preserve">MARTSP = </t>
    </r>
    <r>
      <rPr>
        <i/>
        <sz val="10"/>
        <rFont val="Arial"/>
        <family val="2"/>
      </rPr>
      <t>p033740</t>
    </r>
    <r>
      <rPr>
        <sz val="10"/>
        <rFont val="Arial"/>
        <family val="2"/>
      </rPr>
      <t xml:space="preserve"> (recoded) if (</t>
    </r>
    <r>
      <rPr>
        <i/>
        <sz val="10"/>
        <rFont val="Arial"/>
        <family val="2"/>
      </rPr>
      <t>p033590</t>
    </r>
    <r>
      <rPr>
        <sz val="10"/>
        <rFont val="Arial"/>
        <family val="2"/>
      </rPr>
      <t xml:space="preserve">=1 &amp; </t>
    </r>
    <r>
      <rPr>
        <i/>
        <sz val="10"/>
        <rFont val="Arial"/>
        <family val="2"/>
      </rPr>
      <t>p033760</t>
    </r>
    <r>
      <rPr>
        <sz val="10"/>
        <rFont val="Arial"/>
        <family val="2"/>
      </rPr>
      <t xml:space="preserve">~=1 &amp; </t>
    </r>
    <r>
      <rPr>
        <i/>
        <sz val="10"/>
        <rFont val="Arial"/>
        <family val="2"/>
      </rPr>
      <t>r03rel01</t>
    </r>
    <r>
      <rPr>
        <sz val="10"/>
        <rFont val="Arial"/>
        <family val="2"/>
      </rPr>
      <t xml:space="preserve">=1) ,
MARTSP = </t>
    </r>
    <r>
      <rPr>
        <i/>
        <sz val="10"/>
        <rFont val="Arial"/>
        <family val="2"/>
      </rPr>
      <t>p033620</t>
    </r>
    <r>
      <rPr>
        <sz val="10"/>
        <rFont val="Arial"/>
        <family val="2"/>
      </rPr>
      <t xml:space="preserve"> (recoded) if (</t>
    </r>
    <r>
      <rPr>
        <i/>
        <sz val="10"/>
        <rFont val="Arial"/>
        <family val="2"/>
      </rPr>
      <t>p033590</t>
    </r>
    <r>
      <rPr>
        <sz val="10"/>
        <rFont val="Arial"/>
        <family val="2"/>
      </rPr>
      <t xml:space="preserve">=2 &amp; </t>
    </r>
    <r>
      <rPr>
        <i/>
        <sz val="10"/>
        <rFont val="Arial"/>
        <family val="2"/>
      </rPr>
      <t>p033630</t>
    </r>
    <r>
      <rPr>
        <sz val="10"/>
        <rFont val="Arial"/>
        <family val="2"/>
      </rPr>
      <t xml:space="preserve">~=1 &amp; </t>
    </r>
    <r>
      <rPr>
        <i/>
        <sz val="10"/>
        <rFont val="Arial"/>
        <family val="2"/>
      </rPr>
      <t>r03rel01</t>
    </r>
    <r>
      <rPr>
        <sz val="10"/>
        <rFont val="Arial"/>
        <family val="2"/>
      </rPr>
      <t>=1),
MARTSP = 4 if [(</t>
    </r>
    <r>
      <rPr>
        <i/>
        <sz val="10"/>
        <rFont val="Arial"/>
        <family val="2"/>
      </rPr>
      <t>p033590</t>
    </r>
    <r>
      <rPr>
        <sz val="10"/>
        <rFont val="Arial"/>
        <family val="2"/>
      </rPr>
      <t xml:space="preserve">=1 &amp; </t>
    </r>
    <r>
      <rPr>
        <i/>
        <sz val="10"/>
        <rFont val="Arial"/>
        <family val="2"/>
      </rPr>
      <t>p033760</t>
    </r>
    <r>
      <rPr>
        <sz val="10"/>
        <rFont val="Arial"/>
        <family val="2"/>
      </rPr>
      <t>=1) or (</t>
    </r>
    <r>
      <rPr>
        <i/>
        <sz val="10"/>
        <rFont val="Arial"/>
        <family val="2"/>
      </rPr>
      <t>p033590</t>
    </r>
    <r>
      <rPr>
        <sz val="10"/>
        <rFont val="Arial"/>
        <family val="2"/>
      </rPr>
      <t xml:space="preserve">=2 &amp; </t>
    </r>
    <r>
      <rPr>
        <i/>
        <sz val="10"/>
        <rFont val="Arial"/>
        <family val="2"/>
      </rPr>
      <t>p033630</t>
    </r>
    <r>
      <rPr>
        <sz val="10"/>
        <rFont val="Arial"/>
        <family val="2"/>
      </rPr>
      <t xml:space="preserve">=1)] &amp; </t>
    </r>
    <r>
      <rPr>
        <i/>
        <sz val="10"/>
        <rFont val="Arial"/>
        <family val="2"/>
      </rPr>
      <t>r03rel01</t>
    </r>
    <r>
      <rPr>
        <sz val="10"/>
        <rFont val="Arial"/>
        <family val="2"/>
      </rPr>
      <t xml:space="preserve">=1,
where </t>
    </r>
    <r>
      <rPr>
        <i/>
        <sz val="10"/>
        <rFont val="Arial"/>
        <family val="2"/>
      </rPr>
      <t>p033590</t>
    </r>
    <r>
      <rPr>
        <sz val="10"/>
        <rFont val="Arial"/>
        <family val="2"/>
      </rPr>
      <t xml:space="preserve"> = have you been interviewed before? [1: yes; 2: no] </t>
    </r>
    <r>
      <rPr>
        <i/>
        <sz val="10"/>
        <rFont val="Arial"/>
        <family val="2"/>
      </rPr>
      <t>(¿fué el informante entrevistado en la encuesta anterior?)</t>
    </r>
    <r>
      <rPr>
        <sz val="10"/>
        <rFont val="Arial"/>
        <family val="2"/>
      </rPr>
      <t xml:space="preserve">,
</t>
    </r>
    <r>
      <rPr>
        <i/>
        <sz val="10"/>
        <rFont val="Arial"/>
        <family val="2"/>
      </rPr>
      <t>p033620/p033740</t>
    </r>
    <r>
      <rPr>
        <sz val="10"/>
        <rFont val="Arial"/>
        <family val="2"/>
      </rPr>
      <t xml:space="preserve"> = what is your present marital status? - interviewed before / first time interviewed </t>
    </r>
    <r>
      <rPr>
        <i/>
        <sz val="10"/>
        <rFont val="Arial"/>
        <family val="2"/>
      </rPr>
      <t>(¿cuál es su estado civil legal actual?)</t>
    </r>
    <r>
      <rPr>
        <sz val="10"/>
        <rFont val="Arial"/>
        <family val="2"/>
      </rPr>
      <t xml:space="preserve">,
</t>
    </r>
    <r>
      <rPr>
        <i/>
        <sz val="10"/>
        <rFont val="Arial"/>
        <family val="2"/>
      </rPr>
      <t>p033630/p033760</t>
    </r>
    <r>
      <rPr>
        <sz val="10"/>
        <rFont val="Arial"/>
        <family val="2"/>
      </rPr>
      <t xml:space="preserve"> = are you living in a consensual union? - interviewed before / first time interviewed </t>
    </r>
    <r>
      <rPr>
        <i/>
        <sz val="10"/>
        <rFont val="Arial"/>
        <family val="2"/>
      </rPr>
      <t>(aunque no esté actualmente casado, ¿mantiene una unión marital estable con convivencia en común con otra persona?)</t>
    </r>
    <r>
      <rPr>
        <sz val="10"/>
        <rFont val="Arial"/>
        <family val="2"/>
      </rPr>
      <t xml:space="preserve">,
</t>
    </r>
    <r>
      <rPr>
        <i/>
        <sz val="10"/>
        <rFont val="Arial"/>
        <family val="2"/>
      </rPr>
      <t>r03rel01</t>
    </r>
    <r>
      <rPr>
        <sz val="10"/>
        <rFont val="Arial"/>
        <family val="2"/>
      </rPr>
      <t xml:space="preserve"> = relation to person in line 1</t>
    </r>
    <r>
      <rPr>
        <i/>
        <sz val="10"/>
        <rFont val="Arial"/>
        <family val="2"/>
      </rPr>
      <t xml:space="preserve"> (código de relación de parentesco de la persona con respecto a el cabeza de familia) </t>
    </r>
    <r>
      <rPr>
        <sz val="10"/>
        <rFont val="Arial"/>
        <family val="2"/>
      </rPr>
      <t>[1: spouse/partner/cohabitee]</t>
    </r>
    <r>
      <rPr>
        <i/>
        <sz val="10"/>
        <rFont val="Arial"/>
        <family val="2"/>
      </rPr>
      <t>.</t>
    </r>
  </si>
  <si>
    <r>
      <t xml:space="preserve">D22 = 1 if </t>
    </r>
    <r>
      <rPr>
        <i/>
        <sz val="10"/>
        <rFont val="Arial"/>
        <family val="2"/>
      </rPr>
      <t>h030240</t>
    </r>
    <r>
      <rPr>
        <sz val="10"/>
        <rFont val="Arial"/>
        <family val="2"/>
      </rPr>
      <t xml:space="preserve">=2,
D22 = 2 if </t>
    </r>
    <r>
      <rPr>
        <i/>
        <sz val="10"/>
        <rFont val="Arial"/>
        <family val="2"/>
      </rPr>
      <t>h030240</t>
    </r>
    <r>
      <rPr>
        <sz val="10"/>
        <rFont val="Arial"/>
        <family val="2"/>
      </rPr>
      <t xml:space="preserve">=1 &amp; </t>
    </r>
    <r>
      <rPr>
        <i/>
        <sz val="10"/>
        <rFont val="Arial"/>
        <family val="2"/>
      </rPr>
      <t>h030250</t>
    </r>
    <r>
      <rPr>
        <sz val="10"/>
        <rFont val="Arial"/>
        <family val="2"/>
      </rPr>
      <t xml:space="preserve">=1,
D22 = 3 if </t>
    </r>
    <r>
      <rPr>
        <i/>
        <sz val="10"/>
        <rFont val="Arial"/>
        <family val="2"/>
      </rPr>
      <t>h030240</t>
    </r>
    <r>
      <rPr>
        <sz val="10"/>
        <rFont val="Arial"/>
        <family val="2"/>
      </rPr>
      <t xml:space="preserve">=1 &amp; </t>
    </r>
    <r>
      <rPr>
        <i/>
        <sz val="10"/>
        <rFont val="Arial"/>
        <family val="2"/>
      </rPr>
      <t>h030250</t>
    </r>
    <r>
      <rPr>
        <sz val="10"/>
        <rFont val="Arial"/>
        <family val="2"/>
      </rPr>
      <t xml:space="preserve">=2,
D22 = 4 if </t>
    </r>
    <r>
      <rPr>
        <i/>
        <sz val="10"/>
        <rFont val="Arial"/>
        <family val="2"/>
      </rPr>
      <t>h030240</t>
    </r>
    <r>
      <rPr>
        <sz val="10"/>
        <rFont val="Arial"/>
        <family val="2"/>
      </rPr>
      <t xml:space="preserve">=1 &amp; </t>
    </r>
    <r>
      <rPr>
        <i/>
        <sz val="10"/>
        <rFont val="Arial"/>
        <family val="2"/>
      </rPr>
      <t>h030250</t>
    </r>
    <r>
      <rPr>
        <sz val="10"/>
        <rFont val="Arial"/>
        <family val="2"/>
      </rPr>
      <t xml:space="preserve">=9,
D22 = 5 if </t>
    </r>
    <r>
      <rPr>
        <i/>
        <sz val="10"/>
        <rFont val="Arial"/>
        <family val="2"/>
      </rPr>
      <t>h030240</t>
    </r>
    <r>
      <rPr>
        <sz val="10"/>
        <rFont val="Arial"/>
        <family val="2"/>
      </rPr>
      <t>=3,
where</t>
    </r>
    <r>
      <rPr>
        <i/>
        <sz val="10"/>
        <rFont val="Arial"/>
        <family val="2"/>
      </rPr>
      <t xml:space="preserve"> h030240 </t>
    </r>
    <r>
      <rPr>
        <sz val="10"/>
        <rFont val="Arial"/>
        <family val="2"/>
      </rPr>
      <t xml:space="preserve">= does your household own or rent this dwelling? </t>
    </r>
    <r>
      <rPr>
        <i/>
        <sz val="10"/>
        <rFont val="Arial"/>
        <family val="2"/>
      </rPr>
      <t>(</t>
    </r>
    <r>
      <rPr>
        <sz val="10"/>
        <rFont val="Times New Roman"/>
        <family val="1"/>
      </rPr>
      <t>¿</t>
    </r>
    <r>
      <rPr>
        <i/>
        <sz val="10"/>
        <rFont val="Arial"/>
        <family val="2"/>
      </rPr>
      <t>cuál es el régimen de tenencia de su vivienda?)</t>
    </r>
    <r>
      <rPr>
        <sz val="10"/>
        <rFont val="Arial"/>
        <family val="2"/>
      </rPr>
      <t xml:space="preserve">,
</t>
    </r>
    <r>
      <rPr>
        <i/>
        <sz val="10"/>
        <rFont val="Arial"/>
        <family val="2"/>
      </rPr>
      <t>h030250</t>
    </r>
    <r>
      <rPr>
        <sz val="10"/>
        <rFont val="Arial"/>
        <family val="2"/>
      </rPr>
      <t xml:space="preserve"> = do you still have to repay outstanding mortgage for this accomodation [1: yes, 2: no] </t>
    </r>
    <r>
      <rPr>
        <i/>
        <sz val="10"/>
        <rFont val="Arial"/>
        <family val="2"/>
      </rPr>
      <t>(¿actualmente, tiene su hogar pagos pendientes de préstamos hipotecarios u otros préstamos solicitados para la compra de la vivienda en la que reside habitualmente, o para realizar una gran reparación en dicha vivienda?</t>
    </r>
    <r>
      <rPr>
        <sz val="10"/>
        <rFont val="Arial"/>
        <family val="2"/>
      </rPr>
      <t>).</t>
    </r>
  </si>
  <si>
    <t>ECHP household level interview data (H-file, Wave 3)</t>
  </si>
  <si>
    <r>
      <t xml:space="preserve">D25 = </t>
    </r>
    <r>
      <rPr>
        <i/>
        <sz val="10"/>
        <rFont val="Arial"/>
        <family val="2"/>
      </rPr>
      <t>p033400</t>
    </r>
    <r>
      <rPr>
        <sz val="10"/>
        <rFont val="Arial"/>
        <family val="2"/>
      </rPr>
      <t xml:space="preserve"> (recoded) if </t>
    </r>
    <r>
      <rPr>
        <i/>
        <sz val="10"/>
        <rFont val="Arial"/>
        <family val="2"/>
      </rPr>
      <t>r03rel01</t>
    </r>
    <r>
      <rPr>
        <sz val="10"/>
        <rFont val="Arial"/>
        <family val="2"/>
      </rPr>
      <t xml:space="preserve">=0,
where </t>
    </r>
    <r>
      <rPr>
        <i/>
        <sz val="10"/>
        <rFont val="Arial"/>
        <family val="2"/>
      </rPr>
      <t>p033400</t>
    </r>
    <r>
      <rPr>
        <sz val="10"/>
        <rFont val="Arial"/>
        <family val="2"/>
      </rPr>
      <t xml:space="preserve"> = any chronical physical or mental health problem, illness or disability? </t>
    </r>
    <r>
      <rPr>
        <i/>
        <sz val="10"/>
        <rFont val="Arial"/>
        <family val="2"/>
      </rPr>
      <t>(¿tiene alguna enfermedad crónica física o mental, o alguna incapacidad o deficiencia crónicas?)</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</si>
  <si>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D26 = </t>
    </r>
    <r>
      <rPr>
        <i/>
        <sz val="10"/>
        <rFont val="Arial"/>
        <family val="2"/>
      </rPr>
      <t>p033400</t>
    </r>
    <r>
      <rPr>
        <sz val="10"/>
        <rFont val="Arial"/>
        <family val="2"/>
      </rPr>
      <t xml:space="preserve"> (recoded) if </t>
    </r>
    <r>
      <rPr>
        <i/>
        <sz val="10"/>
        <rFont val="Arial"/>
        <family val="2"/>
      </rPr>
      <t>r03rel01</t>
    </r>
    <r>
      <rPr>
        <sz val="10"/>
        <rFont val="Arial"/>
        <family val="2"/>
      </rPr>
      <t xml:space="preserve">=1,
where </t>
    </r>
    <r>
      <rPr>
        <i/>
        <sz val="10"/>
        <rFont val="Arial"/>
        <family val="2"/>
      </rPr>
      <t>p033400</t>
    </r>
    <r>
      <rPr>
        <sz val="10"/>
        <rFont val="Arial"/>
        <family val="2"/>
      </rPr>
      <t xml:space="preserve"> = any chronical physical or mental health problem, illness or disability? </t>
    </r>
    <r>
      <rPr>
        <i/>
        <sz val="10"/>
        <rFont val="Arial"/>
        <family val="2"/>
      </rPr>
      <t>(¿tiene alguna enfermedad crónica física o mental, o alguna incapacidad o deficiencia crónicas?)</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</si>
  <si>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t>Derived from ECHP individual level roster data (R-file, Wave 3) and interview data (P-file, Wave 3) and household level roster data (D-file, Wave 3)</t>
  </si>
  <si>
    <t>Derived from ECHP individual level roster data (R-file, Wave 3) and household level roster data (D-file, Wave 3)</t>
  </si>
  <si>
    <r>
      <t>D27 = sum(iD27) over individuals,
where iD27=1 if [</t>
    </r>
    <r>
      <rPr>
        <i/>
        <sz val="10"/>
        <rFont val="Arial"/>
        <family val="2"/>
      </rPr>
      <t>d03y - r03year</t>
    </r>
    <r>
      <rPr>
        <sz val="10"/>
        <rFont val="Arial"/>
        <family val="2"/>
      </rPr>
      <t xml:space="preserve"> (-1 if </t>
    </r>
    <r>
      <rPr>
        <i/>
        <sz val="10"/>
        <rFont val="Arial"/>
        <family val="2"/>
      </rPr>
      <t>d03m&lt;r03month</t>
    </r>
    <r>
      <rPr>
        <sz val="10"/>
        <rFont val="Arial"/>
        <family val="2"/>
      </rPr>
      <t>)]&lt;18 &amp; (</t>
    </r>
    <r>
      <rPr>
        <i/>
        <sz val="10"/>
        <rFont val="Arial"/>
        <family val="2"/>
      </rPr>
      <t>r03rel01</t>
    </r>
    <r>
      <rPr>
        <sz val="10"/>
        <rFont val="Arial"/>
        <family val="2"/>
      </rPr>
      <t xml:space="preserve">~=0 or 1) &amp; </t>
    </r>
    <r>
      <rPr>
        <i/>
        <sz val="10"/>
        <rFont val="Arial"/>
        <family val="2"/>
      </rPr>
      <t>p033620/p033740</t>
    </r>
    <r>
      <rPr>
        <sz val="10"/>
        <rFont val="Arial"/>
        <family val="2"/>
      </rPr>
      <t xml:space="preserve">=5), otherwise iD27=0.
and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r03year</t>
    </r>
    <r>
      <rPr>
        <sz val="10"/>
        <rFont val="Arial"/>
        <family val="2"/>
      </rPr>
      <t xml:space="preserve"> = year of birth</t>
    </r>
    <r>
      <rPr>
        <i/>
        <sz val="10"/>
        <rFont val="Arial"/>
        <family val="2"/>
      </rPr>
      <t xml:space="preserve"> (año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 xml:space="preserve">,
</t>
    </r>
    <r>
      <rPr>
        <i/>
        <sz val="10"/>
        <rFont val="Arial"/>
        <family val="2"/>
      </rPr>
      <t xml:space="preserve">r03rel01 </t>
    </r>
    <r>
      <rPr>
        <sz val="10"/>
        <rFont val="Arial"/>
        <family val="2"/>
      </rPr>
      <t xml:space="preserve">= relation to person in line 1 </t>
    </r>
    <r>
      <rPr>
        <i/>
        <sz val="10"/>
        <rFont val="Arial"/>
        <family val="2"/>
      </rPr>
      <t xml:space="preserve">(código de relación de parentesco de la persona con respecto a el cabeza de familia) </t>
    </r>
    <r>
      <rPr>
        <sz val="10"/>
        <rFont val="Arial"/>
        <family val="2"/>
      </rPr>
      <t xml:space="preserve">[0: person him/herself, i.e. head of household],
</t>
    </r>
    <r>
      <rPr>
        <i/>
        <sz val="10"/>
        <rFont val="Arial"/>
        <family val="2"/>
      </rPr>
      <t>p033620/p033740</t>
    </r>
    <r>
      <rPr>
        <sz val="10"/>
        <rFont val="Arial"/>
        <family val="2"/>
      </rPr>
      <t xml:space="preserve"> = what is your present marital status? - interviewed before / first time interviewed </t>
    </r>
    <r>
      <rPr>
        <i/>
        <sz val="10"/>
        <rFont val="Arial"/>
        <family val="2"/>
      </rPr>
      <t xml:space="preserve">(¿cuál es su estado civil legal actual?) </t>
    </r>
    <r>
      <rPr>
        <sz val="10"/>
        <rFont val="Arial"/>
        <family val="2"/>
      </rPr>
      <t>[5: never married].</t>
    </r>
  </si>
  <si>
    <r>
      <t>D28 = min(iD28) over individuals in households,
where iD28= [</t>
    </r>
    <r>
      <rPr>
        <i/>
        <sz val="10"/>
        <rFont val="Arial"/>
        <family val="2"/>
      </rPr>
      <t>d03y - r03year</t>
    </r>
    <r>
      <rPr>
        <sz val="10"/>
        <rFont val="Arial"/>
        <family val="2"/>
      </rPr>
      <t xml:space="preserve"> (-1 if </t>
    </r>
    <r>
      <rPr>
        <i/>
        <sz val="10"/>
        <rFont val="Arial"/>
        <family val="2"/>
      </rPr>
      <t>d03m&lt;r03month</t>
    </r>
    <r>
      <rPr>
        <sz val="10"/>
        <rFont val="Arial"/>
        <family val="2"/>
      </rPr>
      <t>)] if [</t>
    </r>
    <r>
      <rPr>
        <i/>
        <sz val="10"/>
        <rFont val="Arial"/>
        <family val="2"/>
      </rPr>
      <t>d03y - r03year</t>
    </r>
    <r>
      <rPr>
        <sz val="10"/>
        <rFont val="Arial"/>
        <family val="2"/>
      </rPr>
      <t xml:space="preserve"> (-1 if </t>
    </r>
    <r>
      <rPr>
        <i/>
        <sz val="10"/>
        <rFont val="Arial"/>
        <family val="2"/>
      </rPr>
      <t>d03m&lt;r03month</t>
    </r>
    <r>
      <rPr>
        <sz val="10"/>
        <rFont val="Arial"/>
        <family val="2"/>
      </rPr>
      <t>)]&lt;18 &amp; (</t>
    </r>
    <r>
      <rPr>
        <i/>
        <sz val="10"/>
        <rFont val="Arial"/>
        <family val="2"/>
      </rPr>
      <t>r03rel01</t>
    </r>
    <r>
      <rPr>
        <sz val="10"/>
        <rFont val="Arial"/>
        <family val="2"/>
      </rPr>
      <t xml:space="preserve">~=0 or 1) &amp; </t>
    </r>
    <r>
      <rPr>
        <i/>
        <sz val="10"/>
        <rFont val="Arial"/>
        <family val="2"/>
      </rPr>
      <t>p033620/p033740</t>
    </r>
    <r>
      <rPr>
        <sz val="10"/>
        <rFont val="Arial"/>
        <family val="2"/>
      </rPr>
      <t xml:space="preserve">=5),
and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r03year</t>
    </r>
    <r>
      <rPr>
        <sz val="10"/>
        <rFont val="Arial"/>
        <family val="2"/>
      </rPr>
      <t xml:space="preserve"> = year of birth</t>
    </r>
    <r>
      <rPr>
        <i/>
        <sz val="10"/>
        <rFont val="Arial"/>
        <family val="2"/>
      </rPr>
      <t xml:space="preserve"> (año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 xml:space="preserve">,
</t>
    </r>
    <r>
      <rPr>
        <i/>
        <sz val="10"/>
        <rFont val="Arial"/>
        <family val="2"/>
      </rPr>
      <t xml:space="preserve">r03rel01 </t>
    </r>
    <r>
      <rPr>
        <sz val="10"/>
        <rFont val="Arial"/>
        <family val="2"/>
      </rPr>
      <t xml:space="preserve">= relation to person in line 1 </t>
    </r>
    <r>
      <rPr>
        <i/>
        <sz val="10"/>
        <rFont val="Arial"/>
        <family val="2"/>
      </rPr>
      <t xml:space="preserve">(código de relación de parentesco de la persona con respecto a el cabeza de familia) </t>
    </r>
    <r>
      <rPr>
        <sz val="10"/>
        <rFont val="Arial"/>
        <family val="2"/>
      </rPr>
      <t xml:space="preserve">[0: person him/herself, i.e. head of household],
</t>
    </r>
    <r>
      <rPr>
        <i/>
        <sz val="10"/>
        <rFont val="Arial"/>
        <family val="2"/>
      </rPr>
      <t>p033620/p033740</t>
    </r>
    <r>
      <rPr>
        <sz val="10"/>
        <rFont val="Arial"/>
        <family val="2"/>
      </rPr>
      <t xml:space="preserve"> = what is your present marital status? - interviewed before / first time interviewed </t>
    </r>
    <r>
      <rPr>
        <i/>
        <sz val="10"/>
        <rFont val="Arial"/>
        <family val="2"/>
      </rPr>
      <t xml:space="preserve">(¿cuál es su estado civil legal actual?) </t>
    </r>
    <r>
      <rPr>
        <sz val="10"/>
        <rFont val="Arial"/>
        <family val="2"/>
      </rPr>
      <t>[5: never married].</t>
    </r>
  </si>
  <si>
    <r>
      <t>NUM6574 = sum(iNUM6574) over individuals,
where iNUM6574=1 if 65&lt;=[</t>
    </r>
    <r>
      <rPr>
        <i/>
        <sz val="10"/>
        <rFont val="Arial"/>
        <family val="2"/>
      </rPr>
      <t>d03y - r03year</t>
    </r>
    <r>
      <rPr>
        <sz val="10"/>
        <rFont val="Arial"/>
        <family val="2"/>
      </rPr>
      <t xml:space="preserve"> (-1 if </t>
    </r>
    <r>
      <rPr>
        <i/>
        <sz val="10"/>
        <rFont val="Arial"/>
        <family val="2"/>
      </rPr>
      <t>d03m&lt;r03month</t>
    </r>
    <r>
      <rPr>
        <sz val="10"/>
        <rFont val="Arial"/>
        <family val="2"/>
      </rPr>
      <t xml:space="preserve">)]&lt;75, otherwise iNUM6574=0,
and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r03year</t>
    </r>
    <r>
      <rPr>
        <sz val="10"/>
        <rFont val="Arial"/>
        <family val="2"/>
      </rPr>
      <t xml:space="preserve"> = year of birth</t>
    </r>
    <r>
      <rPr>
        <i/>
        <sz val="10"/>
        <rFont val="Arial"/>
        <family val="2"/>
      </rPr>
      <t xml:space="preserve"> (año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t>
    </r>
  </si>
  <si>
    <r>
      <t>NUMGE75 = sum(iNUMGE75) over individuals,
where iNUMGE75=1 if [</t>
    </r>
    <r>
      <rPr>
        <i/>
        <sz val="10"/>
        <rFont val="Arial"/>
        <family val="2"/>
      </rPr>
      <t>d03y - r03year</t>
    </r>
    <r>
      <rPr>
        <sz val="10"/>
        <rFont val="Arial"/>
        <family val="2"/>
      </rPr>
      <t xml:space="preserve"> (-1 if </t>
    </r>
    <r>
      <rPr>
        <i/>
        <sz val="10"/>
        <rFont val="Arial"/>
        <family val="2"/>
      </rPr>
      <t>d03m&lt;r03month</t>
    </r>
    <r>
      <rPr>
        <sz val="10"/>
        <rFont val="Arial"/>
        <family val="2"/>
      </rPr>
      <t xml:space="preserve">)]&gt;=75, otherwise iNUMGE75=0,
and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r03year</t>
    </r>
    <r>
      <rPr>
        <sz val="10"/>
        <rFont val="Arial"/>
        <family val="2"/>
      </rPr>
      <t xml:space="preserve"> = year of birth</t>
    </r>
    <r>
      <rPr>
        <i/>
        <sz val="10"/>
        <rFont val="Arial"/>
        <family val="2"/>
      </rPr>
      <t xml:space="preserve"> (año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t>
    </r>
  </si>
  <si>
    <r>
      <t xml:space="preserve">ACTIVHD = </t>
    </r>
    <r>
      <rPr>
        <i/>
        <sz val="10"/>
        <rFont val="Arial"/>
        <family val="2"/>
      </rPr>
      <t>p030540</t>
    </r>
    <r>
      <rPr>
        <sz val="10"/>
        <rFont val="Arial"/>
        <family val="2"/>
      </rPr>
      <t xml:space="preserve"> if </t>
    </r>
    <r>
      <rPr>
        <i/>
        <sz val="10"/>
        <rFont val="Arial"/>
        <family val="2"/>
      </rPr>
      <t>p030540</t>
    </r>
    <r>
      <rPr>
        <sz val="10"/>
        <rFont val="Arial"/>
        <family val="2"/>
      </rPr>
      <t xml:space="preserve">&gt;0 &amp; </t>
    </r>
    <r>
      <rPr>
        <i/>
        <sz val="10"/>
        <rFont val="Arial"/>
        <family val="2"/>
      </rPr>
      <t>r03rel01</t>
    </r>
    <r>
      <rPr>
        <sz val="10"/>
        <rFont val="Arial"/>
        <family val="2"/>
      </rPr>
      <t xml:space="preserve">=0, 
else ACTIVHD = 3 if </t>
    </r>
    <r>
      <rPr>
        <i/>
        <sz val="10"/>
        <rFont val="Arial"/>
        <family val="2"/>
      </rPr>
      <t>p030530</t>
    </r>
    <r>
      <rPr>
        <sz val="10"/>
        <rFont val="Arial"/>
        <family val="2"/>
      </rPr>
      <t xml:space="preserve">=2 &amp; </t>
    </r>
    <r>
      <rPr>
        <i/>
        <sz val="10"/>
        <rFont val="Arial"/>
        <family val="2"/>
      </rPr>
      <t>r03rel01</t>
    </r>
    <r>
      <rPr>
        <sz val="10"/>
        <rFont val="Arial"/>
        <family val="2"/>
      </rPr>
      <t xml:space="preserve">=0,
where </t>
    </r>
    <r>
      <rPr>
        <i/>
        <sz val="10"/>
        <rFont val="Arial"/>
        <family val="2"/>
      </rPr>
      <t>p030530</t>
    </r>
    <r>
      <rPr>
        <sz val="10"/>
        <rFont val="Arial"/>
        <family val="2"/>
      </rPr>
      <t xml:space="preserve"> = do you supervise or coordinate the work of others? </t>
    </r>
    <r>
      <rPr>
        <i/>
        <sz val="10"/>
        <rFont val="Arial"/>
        <family val="2"/>
      </rPr>
      <t>(¿supervisa o coordina el trabajo e algún empleado de la empresa u organismo en el que trabaja?)</t>
    </r>
    <r>
      <rPr>
        <sz val="10"/>
        <rFont val="Arial"/>
        <family val="2"/>
      </rPr>
      <t xml:space="preserve">,
</t>
    </r>
    <r>
      <rPr>
        <i/>
        <sz val="10"/>
        <rFont val="Arial"/>
        <family val="2"/>
      </rPr>
      <t>p030540</t>
    </r>
    <r>
      <rPr>
        <sz val="10"/>
        <rFont val="Arial"/>
        <family val="2"/>
      </rPr>
      <t xml:space="preserve"> = do you have a say on their pay/promotion? </t>
    </r>
    <r>
      <rPr>
        <i/>
        <sz val="10"/>
        <rFont val="Arial"/>
        <family val="2"/>
      </rPr>
      <t>(¿tiene alguna influencia sobre decisiones relacionadas con las retribuciones monetarias o con el ascenso de las personas cuyo trabajo coordina o supervisa?)</t>
    </r>
    <r>
      <rPr>
        <sz val="10"/>
        <rFont val="Arial"/>
        <family val="2"/>
      </rPr>
      <t xml:space="preserve">,
</t>
    </r>
    <r>
      <rPr>
        <i/>
        <sz val="10"/>
        <rFont val="Arial"/>
        <family val="2"/>
      </rPr>
      <t>r03rel01</t>
    </r>
    <r>
      <rPr>
        <sz val="10"/>
        <rFont val="Arial"/>
        <family val="2"/>
      </rPr>
      <t xml:space="preserve"> = relation to person in line 1 (código de relación de parentesco de la persona con respecto a el cabeza de familia) </t>
    </r>
    <r>
      <rPr>
        <i/>
        <sz val="10"/>
        <rFont val="Arial"/>
        <family val="2"/>
      </rPr>
      <t>[0: person him/herself]</t>
    </r>
    <r>
      <rPr>
        <sz val="10"/>
        <rFont val="Arial"/>
        <family val="2"/>
      </rPr>
      <t>.</t>
    </r>
  </si>
  <si>
    <r>
      <t xml:space="preserve">ACTIVSP = </t>
    </r>
    <r>
      <rPr>
        <i/>
        <sz val="10"/>
        <rFont val="Arial"/>
        <family val="2"/>
      </rPr>
      <t>p030540</t>
    </r>
    <r>
      <rPr>
        <sz val="10"/>
        <rFont val="Arial"/>
        <family val="2"/>
      </rPr>
      <t xml:space="preserve"> if </t>
    </r>
    <r>
      <rPr>
        <i/>
        <sz val="10"/>
        <rFont val="Arial"/>
        <family val="2"/>
      </rPr>
      <t>p030540</t>
    </r>
    <r>
      <rPr>
        <sz val="10"/>
        <rFont val="Arial"/>
        <family val="2"/>
      </rPr>
      <t xml:space="preserve">&gt;0 &amp; </t>
    </r>
    <r>
      <rPr>
        <i/>
        <sz val="10"/>
        <rFont val="Arial"/>
        <family val="2"/>
      </rPr>
      <t>r03rel01</t>
    </r>
    <r>
      <rPr>
        <sz val="10"/>
        <rFont val="Arial"/>
        <family val="2"/>
      </rPr>
      <t xml:space="preserve">=1, 
else ACTIVSP = 3 if </t>
    </r>
    <r>
      <rPr>
        <i/>
        <sz val="10"/>
        <rFont val="Arial"/>
        <family val="2"/>
      </rPr>
      <t>p030530</t>
    </r>
    <r>
      <rPr>
        <sz val="10"/>
        <rFont val="Arial"/>
        <family val="2"/>
      </rPr>
      <t xml:space="preserve">=2 &amp; </t>
    </r>
    <r>
      <rPr>
        <i/>
        <sz val="10"/>
        <rFont val="Arial"/>
        <family val="2"/>
      </rPr>
      <t>r03rel01</t>
    </r>
    <r>
      <rPr>
        <sz val="10"/>
        <rFont val="Arial"/>
        <family val="2"/>
      </rPr>
      <t xml:space="preserve">=1,
where </t>
    </r>
    <r>
      <rPr>
        <i/>
        <sz val="10"/>
        <rFont val="Arial"/>
        <family val="2"/>
      </rPr>
      <t>p030530</t>
    </r>
    <r>
      <rPr>
        <sz val="10"/>
        <rFont val="Arial"/>
        <family val="2"/>
      </rPr>
      <t xml:space="preserve"> = do you supervise or coordinate the work of others? </t>
    </r>
    <r>
      <rPr>
        <i/>
        <sz val="10"/>
        <rFont val="Arial"/>
        <family val="2"/>
      </rPr>
      <t>(¿supervisa o coordina el trabajo e algún empleado de la empresa u organismo en el que trabaja?)</t>
    </r>
    <r>
      <rPr>
        <sz val="10"/>
        <rFont val="Arial"/>
        <family val="2"/>
      </rPr>
      <t xml:space="preserve">,
</t>
    </r>
    <r>
      <rPr>
        <i/>
        <sz val="10"/>
        <rFont val="Arial"/>
        <family val="2"/>
      </rPr>
      <t>p030540</t>
    </r>
    <r>
      <rPr>
        <sz val="10"/>
        <rFont val="Arial"/>
        <family val="2"/>
      </rPr>
      <t xml:space="preserve"> = do you have a say on their pay/promotion? </t>
    </r>
    <r>
      <rPr>
        <i/>
        <sz val="10"/>
        <rFont val="Arial"/>
        <family val="2"/>
      </rPr>
      <t>(¿tiene alguna influencia sobre decisiones relacionadas con las retribuciones monetarias o con el ascenso de las personas cuyo trabajo coordina o supervisa?)</t>
    </r>
    <r>
      <rPr>
        <sz val="10"/>
        <rFont val="Arial"/>
        <family val="2"/>
      </rPr>
      <t xml:space="preserve">,
</t>
    </r>
    <r>
      <rPr>
        <i/>
        <sz val="10"/>
        <rFont val="Arial"/>
        <family val="2"/>
      </rPr>
      <t>r03rel01</t>
    </r>
    <r>
      <rPr>
        <sz val="10"/>
        <rFont val="Arial"/>
        <family val="2"/>
      </rPr>
      <t xml:space="preserve"> = relation to person in line 1 (código de relación de parentesco de la persona con respecto a el cabeza de familia) </t>
    </r>
    <r>
      <rPr>
        <i/>
        <sz val="10"/>
        <rFont val="Arial"/>
        <family val="2"/>
      </rPr>
      <t>[1: spouse/partner/cohabitee]</t>
    </r>
    <r>
      <rPr>
        <sz val="10"/>
        <rFont val="Arial"/>
        <family val="2"/>
      </rPr>
      <t>.</t>
    </r>
  </si>
  <si>
    <r>
      <t xml:space="preserve">LFSHD = </t>
    </r>
    <r>
      <rPr>
        <i/>
        <sz val="10"/>
        <rFont val="Arial"/>
        <family val="2"/>
      </rPr>
      <t xml:space="preserve">p030030 </t>
    </r>
    <r>
      <rPr>
        <sz val="10"/>
        <rFont val="Arial"/>
        <family val="2"/>
      </rPr>
      <t xml:space="preserve">(recoded) if </t>
    </r>
    <r>
      <rPr>
        <i/>
        <sz val="10"/>
        <rFont val="Arial"/>
        <family val="2"/>
      </rPr>
      <t>p030030</t>
    </r>
    <r>
      <rPr>
        <sz val="10"/>
        <rFont val="Arial"/>
        <family val="2"/>
      </rPr>
      <t>&gt;0 &amp;</t>
    </r>
    <r>
      <rPr>
        <i/>
        <sz val="10"/>
        <rFont val="Arial"/>
        <family val="2"/>
      </rPr>
      <t xml:space="preserve"> r03rel01</t>
    </r>
    <r>
      <rPr>
        <sz val="10"/>
        <rFont val="Arial"/>
        <family val="2"/>
      </rPr>
      <t xml:space="preserve">=0,
else LFSHD = </t>
    </r>
    <r>
      <rPr>
        <i/>
        <sz val="10"/>
        <rFont val="Arial"/>
        <family val="2"/>
      </rPr>
      <t>p030890</t>
    </r>
    <r>
      <rPr>
        <sz val="10"/>
        <rFont val="Arial"/>
        <family val="2"/>
      </rPr>
      <t xml:space="preserve"> (recoded) if </t>
    </r>
    <r>
      <rPr>
        <i/>
        <sz val="10"/>
        <rFont val="Arial"/>
        <family val="2"/>
      </rPr>
      <t>p030890</t>
    </r>
    <r>
      <rPr>
        <sz val="10"/>
        <rFont val="Arial"/>
        <family val="2"/>
      </rPr>
      <t xml:space="preserve">&gt;0 &amp; </t>
    </r>
    <r>
      <rPr>
        <i/>
        <sz val="10"/>
        <rFont val="Arial"/>
        <family val="2"/>
      </rPr>
      <t>r03rel01</t>
    </r>
    <r>
      <rPr>
        <sz val="10"/>
        <rFont val="Arial"/>
        <family val="2"/>
      </rPr>
      <t xml:space="preserve">=0,
else LFSHD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&amp; </t>
    </r>
    <r>
      <rPr>
        <i/>
        <sz val="10"/>
        <rFont val="Arial"/>
        <family val="2"/>
      </rPr>
      <t>r03rel01</t>
    </r>
    <r>
      <rPr>
        <sz val="10"/>
        <rFont val="Arial"/>
        <family val="2"/>
      </rPr>
      <t xml:space="preserve">=0,
where </t>
    </r>
    <r>
      <rPr>
        <i/>
        <sz val="10"/>
        <rFont val="Arial"/>
        <family val="2"/>
      </rPr>
      <t>p030030</t>
    </r>
    <r>
      <rPr>
        <sz val="10"/>
        <rFont val="Arial"/>
        <family val="2"/>
      </rPr>
      <t xml:space="preserve"> = main activity when working 15+ hours (self-defined) </t>
    </r>
    <r>
      <rPr>
        <i/>
        <sz val="10"/>
        <rFont val="Arial"/>
        <family val="2"/>
      </rPr>
      <t>(¿cuál es su situación profesional en el trabajo actual?)</t>
    </r>
    <r>
      <rPr>
        <sz val="10"/>
        <rFont val="Arial"/>
        <family val="2"/>
      </rPr>
      <t xml:space="preserve">,
</t>
    </r>
    <r>
      <rPr>
        <i/>
        <sz val="10"/>
        <rFont val="Arial"/>
        <family val="2"/>
      </rPr>
      <t>p030890</t>
    </r>
    <r>
      <rPr>
        <sz val="10"/>
        <rFont val="Arial"/>
        <family val="2"/>
      </rPr>
      <t xml:space="preserve"> = main activity when working last week</t>
    </r>
    <r>
      <rPr>
        <i/>
        <sz val="10"/>
        <rFont val="Arial"/>
        <family val="2"/>
      </rPr>
      <t xml:space="preserve"> (¿cuál es su situación profesional en este trabajo en los últimos 7 dias?)</t>
    </r>
    <r>
      <rPr>
        <sz val="10"/>
        <rFont val="Arial"/>
        <family val="2"/>
      </rPr>
      <t xml:space="preserve">,
</t>
    </r>
    <r>
      <rPr>
        <i/>
        <sz val="10"/>
        <rFont val="Arial"/>
        <family val="2"/>
      </rPr>
      <t>p030840</t>
    </r>
    <r>
      <rPr>
        <sz val="10"/>
        <rFont val="Arial"/>
        <family val="2"/>
      </rPr>
      <t xml:space="preserve"> = main activity when working less than 15 hours (self-defined) </t>
    </r>
    <r>
      <rPr>
        <i/>
        <sz val="10"/>
        <rFont val="Arial"/>
        <family val="2"/>
      </rPr>
      <t>(¿en qué situación de las siguientes se encuentra an la actualidad?)</t>
    </r>
    <r>
      <rPr>
        <sz val="10"/>
        <rFont val="Arial"/>
        <family val="2"/>
      </rPr>
      <t>,</t>
    </r>
    <r>
      <rPr>
        <i/>
        <sz val="10"/>
        <rFont val="Arial"/>
        <family val="2"/>
      </rPr>
      <t xml:space="preserve">
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</si>
  <si>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LFSSP = </t>
    </r>
    <r>
      <rPr>
        <i/>
        <sz val="10"/>
        <rFont val="Arial"/>
        <family val="2"/>
      </rPr>
      <t xml:space="preserve">p030030 </t>
    </r>
    <r>
      <rPr>
        <sz val="10"/>
        <rFont val="Arial"/>
        <family val="2"/>
      </rPr>
      <t xml:space="preserve">(recoded) if </t>
    </r>
    <r>
      <rPr>
        <i/>
        <sz val="10"/>
        <rFont val="Arial"/>
        <family val="2"/>
      </rPr>
      <t>p030030</t>
    </r>
    <r>
      <rPr>
        <sz val="10"/>
        <rFont val="Arial"/>
        <family val="2"/>
      </rPr>
      <t>&gt;0 &amp;</t>
    </r>
    <r>
      <rPr>
        <i/>
        <sz val="10"/>
        <rFont val="Arial"/>
        <family val="2"/>
      </rPr>
      <t xml:space="preserve"> r03rel01</t>
    </r>
    <r>
      <rPr>
        <sz val="10"/>
        <rFont val="Arial"/>
        <family val="2"/>
      </rPr>
      <t xml:space="preserve">=1 ,
else LFSSP = </t>
    </r>
    <r>
      <rPr>
        <i/>
        <sz val="10"/>
        <rFont val="Arial"/>
        <family val="2"/>
      </rPr>
      <t>p030890</t>
    </r>
    <r>
      <rPr>
        <sz val="10"/>
        <rFont val="Arial"/>
        <family val="2"/>
      </rPr>
      <t xml:space="preserve"> (recoded) if </t>
    </r>
    <r>
      <rPr>
        <i/>
        <sz val="10"/>
        <rFont val="Arial"/>
        <family val="2"/>
      </rPr>
      <t>p030890</t>
    </r>
    <r>
      <rPr>
        <sz val="10"/>
        <rFont val="Arial"/>
        <family val="2"/>
      </rPr>
      <t xml:space="preserve">&gt;0 &amp; </t>
    </r>
    <r>
      <rPr>
        <i/>
        <sz val="10"/>
        <rFont val="Arial"/>
        <family val="2"/>
      </rPr>
      <t>r03rel01</t>
    </r>
    <r>
      <rPr>
        <sz val="10"/>
        <rFont val="Arial"/>
        <family val="2"/>
      </rPr>
      <t xml:space="preserve">=1,
else LFSSP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&amp; </t>
    </r>
    <r>
      <rPr>
        <i/>
        <sz val="10"/>
        <rFont val="Arial"/>
        <family val="2"/>
      </rPr>
      <t>r03rel01</t>
    </r>
    <r>
      <rPr>
        <sz val="10"/>
        <rFont val="Arial"/>
        <family val="2"/>
      </rPr>
      <t xml:space="preserve">=1,
where </t>
    </r>
    <r>
      <rPr>
        <i/>
        <sz val="10"/>
        <rFont val="Arial"/>
        <family val="2"/>
      </rPr>
      <t>p030030</t>
    </r>
    <r>
      <rPr>
        <sz val="10"/>
        <rFont val="Arial"/>
        <family val="2"/>
      </rPr>
      <t xml:space="preserve"> = main activity when working 15+ hours (self-defined) </t>
    </r>
    <r>
      <rPr>
        <i/>
        <sz val="10"/>
        <rFont val="Arial"/>
        <family val="2"/>
      </rPr>
      <t>(¿cuál es su situación profesional en el trabajo actual?)</t>
    </r>
    <r>
      <rPr>
        <sz val="10"/>
        <rFont val="Arial"/>
        <family val="2"/>
      </rPr>
      <t xml:space="preserve">,
</t>
    </r>
    <r>
      <rPr>
        <i/>
        <sz val="10"/>
        <rFont val="Arial"/>
        <family val="2"/>
      </rPr>
      <t>p030890</t>
    </r>
    <r>
      <rPr>
        <sz val="10"/>
        <rFont val="Arial"/>
        <family val="2"/>
      </rPr>
      <t xml:space="preserve"> = main activity when working last week</t>
    </r>
    <r>
      <rPr>
        <i/>
        <sz val="10"/>
        <rFont val="Arial"/>
        <family val="2"/>
      </rPr>
      <t xml:space="preserve"> (¿cuál es su situación profesional en este trabajo en los últimos 7 dias?)</t>
    </r>
    <r>
      <rPr>
        <sz val="10"/>
        <rFont val="Arial"/>
        <family val="2"/>
      </rPr>
      <t xml:space="preserve">,
</t>
    </r>
    <r>
      <rPr>
        <i/>
        <sz val="10"/>
        <rFont val="Arial"/>
        <family val="2"/>
      </rPr>
      <t>p030840</t>
    </r>
    <r>
      <rPr>
        <sz val="10"/>
        <rFont val="Arial"/>
        <family val="2"/>
      </rPr>
      <t xml:space="preserve"> = main activity when working less than 15 hours (self-defined) </t>
    </r>
    <r>
      <rPr>
        <i/>
        <sz val="10"/>
        <rFont val="Arial"/>
        <family val="2"/>
      </rPr>
      <t>(¿en qué situación de las siguientes se encuentra an la actualidad?)</t>
    </r>
    <r>
      <rPr>
        <sz val="10"/>
        <rFont val="Arial"/>
        <family val="2"/>
      </rPr>
      <t>,</t>
    </r>
    <r>
      <rPr>
        <i/>
        <sz val="10"/>
        <rFont val="Arial"/>
        <family val="2"/>
      </rPr>
      <t xml:space="preserve">
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</si>
  <si>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WEEKHDFT = sum(4.333) over months in year for which p</t>
    </r>
    <r>
      <rPr>
        <i/>
        <sz val="10"/>
        <rFont val="Arial"/>
        <family val="2"/>
      </rPr>
      <t>031730 /.../ p031840</t>
    </r>
    <r>
      <rPr>
        <sz val="10"/>
        <rFont val="Arial"/>
        <family val="2"/>
      </rPr>
      <t xml:space="preserve">=1 to 4 if </t>
    </r>
    <r>
      <rPr>
        <i/>
        <sz val="10"/>
        <rFont val="Arial"/>
        <family val="2"/>
      </rPr>
      <t>p030630</t>
    </r>
    <r>
      <rPr>
        <sz val="10"/>
        <rFont val="Arial"/>
        <family val="2"/>
      </rPr>
      <t xml:space="preserve">=1 &amp; </t>
    </r>
    <r>
      <rPr>
        <i/>
        <sz val="10"/>
        <rFont val="Arial"/>
        <family val="2"/>
      </rPr>
      <t>r03rel01</t>
    </r>
    <r>
      <rPr>
        <sz val="10"/>
        <rFont val="Arial"/>
        <family val="2"/>
      </rPr>
      <t xml:space="preserve">=0,
where </t>
    </r>
    <r>
      <rPr>
        <i/>
        <sz val="10"/>
        <rFont val="Arial"/>
        <family val="2"/>
      </rPr>
      <t>p031730/.../p031840</t>
    </r>
    <r>
      <rPr>
        <sz val="10"/>
        <rFont val="Arial"/>
        <family val="2"/>
      </rPr>
      <t xml:space="preserve"> = main activity status during January/.../December 1995 [1 to 4: workers] </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[1: full-time] </t>
    </r>
    <r>
      <rPr>
        <i/>
        <sz val="10"/>
        <rFont val="Arial"/>
        <family val="2"/>
      </rPr>
      <t>(numero de horas trabajadas a la semana en el trabajo principal superior o inferior a 30)</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</si>
  <si>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WEEKSPFT = sum(4.333) over months in year for which p</t>
    </r>
    <r>
      <rPr>
        <i/>
        <sz val="10"/>
        <rFont val="Arial"/>
        <family val="2"/>
      </rPr>
      <t>031730 /.../ p031840</t>
    </r>
    <r>
      <rPr>
        <sz val="10"/>
        <rFont val="Arial"/>
        <family val="2"/>
      </rPr>
      <t xml:space="preserve">=1 to 4 if </t>
    </r>
    <r>
      <rPr>
        <i/>
        <sz val="10"/>
        <rFont val="Arial"/>
        <family val="2"/>
      </rPr>
      <t>p030630</t>
    </r>
    <r>
      <rPr>
        <sz val="10"/>
        <rFont val="Arial"/>
        <family val="2"/>
      </rPr>
      <t xml:space="preserve">=1 &amp; </t>
    </r>
    <r>
      <rPr>
        <i/>
        <sz val="10"/>
        <rFont val="Arial"/>
        <family val="2"/>
      </rPr>
      <t>r03rel01</t>
    </r>
    <r>
      <rPr>
        <sz val="10"/>
        <rFont val="Arial"/>
        <family val="2"/>
      </rPr>
      <t xml:space="preserve">=1,
where </t>
    </r>
    <r>
      <rPr>
        <i/>
        <sz val="10"/>
        <rFont val="Arial"/>
        <family val="2"/>
      </rPr>
      <t>p031730/.../p031840</t>
    </r>
    <r>
      <rPr>
        <sz val="10"/>
        <rFont val="Arial"/>
        <family val="2"/>
      </rPr>
      <t xml:space="preserve"> = main activity status during January/.../December 1995 [1 to 4: workers] </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[1: full-time] </t>
    </r>
    <r>
      <rPr>
        <i/>
        <sz val="10"/>
        <rFont val="Arial"/>
        <family val="2"/>
      </rPr>
      <t>(numero de horas trabajadas a la semana en el trabajo principal superior o inferior a 30)</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</si>
  <si>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WEEKHDPT = sum(4.333) over months in year for which p</t>
    </r>
    <r>
      <rPr>
        <i/>
        <sz val="10"/>
        <rFont val="Arial"/>
        <family val="2"/>
      </rPr>
      <t>031730 /.../ 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 xml:space="preserve">&gt;0) &amp; </t>
    </r>
    <r>
      <rPr>
        <i/>
        <sz val="10"/>
        <rFont val="Arial"/>
        <family val="2"/>
      </rPr>
      <t>r03rel01</t>
    </r>
    <r>
      <rPr>
        <sz val="10"/>
        <rFont val="Arial"/>
        <family val="2"/>
      </rPr>
      <t xml:space="preserve">=0,
where </t>
    </r>
    <r>
      <rPr>
        <i/>
        <sz val="10"/>
        <rFont val="Arial"/>
        <family val="2"/>
      </rPr>
      <t>p031730/.../p031840</t>
    </r>
    <r>
      <rPr>
        <sz val="10"/>
        <rFont val="Arial"/>
        <family val="2"/>
      </rPr>
      <t xml:space="preserve"> = main activity status during January/.../December 1995 [1 to 4: working at least 15 hours] </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[2: part-time] </t>
    </r>
    <r>
      <rPr>
        <i/>
        <sz val="10"/>
        <rFont val="Arial"/>
        <family val="2"/>
      </rPr>
      <t>(numero de horas trabajadas a la semana en el trabajo principal superior o inferior a 30)</t>
    </r>
    <r>
      <rPr>
        <sz val="10"/>
        <rFont val="Arial"/>
        <family val="2"/>
      </rPr>
      <t xml:space="preserve">,
</t>
    </r>
    <r>
      <rPr>
        <i/>
        <sz val="10"/>
        <rFont val="Arial"/>
        <family val="2"/>
      </rPr>
      <t>p030930</t>
    </r>
    <r>
      <rPr>
        <sz val="10"/>
        <rFont val="Arial"/>
        <family val="2"/>
      </rPr>
      <t xml:space="preserve"> = number of hours per week in occasional job (if regular) </t>
    </r>
    <r>
      <rPr>
        <i/>
        <sz val="10"/>
        <rFont val="Arial"/>
        <family val="2"/>
      </rPr>
      <t xml:space="preserve">(¿cuántas horas  semanales trabaja habitualmente?) </t>
    </r>
    <r>
      <rPr>
        <sz val="10"/>
        <rFont val="Arial"/>
        <family val="2"/>
      </rPr>
      <t xml:space="preserve">[for persons working &lt;15 hours last week),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r>
      <rPr>
        <i/>
        <sz val="10"/>
        <rFont val="Arial"/>
        <family val="2"/>
      </rPr>
      <t>.</t>
    </r>
  </si>
  <si>
    <r>
      <t xml:space="preserve">Information derived from monthly calendar of activities and number of hours worked at present.
This gives the number of weeks (derived from the number of months multiplied by 4.3) with at least 15 hours per week worked during last year as paid employees, paid apprentices or trainees under special schemes related to employment, self-employed persons (with or without employees), and unpaid workers in family enterprise if working 15 or more hours, for persons </t>
    </r>
    <r>
      <rPr>
        <b/>
        <sz val="10"/>
        <rFont val="Arial"/>
        <family val="2"/>
      </rPr>
      <t>currently</t>
    </r>
    <r>
      <rPr>
        <sz val="10"/>
        <rFont val="Arial"/>
        <family val="2"/>
      </rPr>
      <t xml:space="preserve"> working less than 30 hours per week and for persons who worked </t>
    </r>
    <r>
      <rPr>
        <b/>
        <sz val="10"/>
        <rFont val="Arial"/>
        <family val="2"/>
      </rPr>
      <t>during the past 7 days</t>
    </r>
    <r>
      <rPr>
        <sz val="10"/>
        <rFont val="Arial"/>
        <family val="2"/>
      </rPr>
      <t xml:space="preserve"> between one and 15 hours per week. 
Please note that a person who was full-time during 1995 (or part of it), but was part-time at the moment of the interview, would be considered as having been part-time during the whole of 1995. Furthermore, weeks worked during last year with less than 15 hours are not considered.</t>
    </r>
  </si>
  <si>
    <r>
      <t xml:space="preserve">Please note that the formula used is slightly different for those cases in which the head of household was not at line 1, died or moved out, see PREL.
Labels 1 to 4 for the original variables on main activity </t>
    </r>
    <r>
      <rPr>
        <i/>
        <sz val="10"/>
        <rFont val="Arial"/>
        <family val="2"/>
      </rPr>
      <t xml:space="preserve">(p031730/.../p031840) </t>
    </r>
    <r>
      <rPr>
        <sz val="10"/>
        <rFont val="Arial"/>
        <family val="2"/>
      </rPr>
      <t xml:space="preserve">correspond to: 
1: paid employment (whether full-time or part-time), 
2: paid apprenticeship or training under special schemes related to employment, 
3: self-employment (with or without employees), and 
4: unpaid work in family enterprise.
For all 4 labels, the person must have worked at least 15 hours per week. </t>
    </r>
  </si>
  <si>
    <r>
      <t>WEEKSPPT = sum(4.333) over months in year for which p</t>
    </r>
    <r>
      <rPr>
        <i/>
        <sz val="10"/>
        <rFont val="Arial"/>
        <family val="2"/>
      </rPr>
      <t>031730 /.../ 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 xml:space="preserve">&gt;0) &amp; </t>
    </r>
    <r>
      <rPr>
        <i/>
        <sz val="10"/>
        <rFont val="Arial"/>
        <family val="2"/>
      </rPr>
      <t>r03rel01</t>
    </r>
    <r>
      <rPr>
        <sz val="10"/>
        <rFont val="Arial"/>
        <family val="2"/>
      </rPr>
      <t xml:space="preserve">=1,
where </t>
    </r>
    <r>
      <rPr>
        <i/>
        <sz val="10"/>
        <rFont val="Arial"/>
        <family val="2"/>
      </rPr>
      <t>p031730/.../p031840</t>
    </r>
    <r>
      <rPr>
        <sz val="10"/>
        <rFont val="Arial"/>
        <family val="2"/>
      </rPr>
      <t xml:space="preserve"> = main activity status during January/.../December 1995 [1 to 4: working at least 15 hours] </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[2: part-time] </t>
    </r>
    <r>
      <rPr>
        <i/>
        <sz val="10"/>
        <rFont val="Arial"/>
        <family val="2"/>
      </rPr>
      <t>(numero de horas trabajadas a la semana en el trabajo principal superior o inferior a 30)</t>
    </r>
    <r>
      <rPr>
        <sz val="10"/>
        <rFont val="Arial"/>
        <family val="2"/>
      </rPr>
      <t xml:space="preserve">,
</t>
    </r>
    <r>
      <rPr>
        <i/>
        <sz val="10"/>
        <rFont val="Arial"/>
        <family val="2"/>
      </rPr>
      <t>p030930</t>
    </r>
    <r>
      <rPr>
        <sz val="10"/>
        <rFont val="Arial"/>
        <family val="2"/>
      </rPr>
      <t xml:space="preserve"> = number of hours per week in occasional job (if regular) </t>
    </r>
    <r>
      <rPr>
        <i/>
        <sz val="10"/>
        <rFont val="Arial"/>
        <family val="2"/>
      </rPr>
      <t xml:space="preserve">(¿cuántas horas  semanales trabaja habitualmente?) </t>
    </r>
    <r>
      <rPr>
        <sz val="10"/>
        <rFont val="Arial"/>
        <family val="2"/>
      </rPr>
      <t xml:space="preserve">[for persons working &lt;15 hours last week),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r>
      <rPr>
        <i/>
        <sz val="10"/>
        <rFont val="Arial"/>
        <family val="2"/>
      </rPr>
      <t>.</t>
    </r>
  </si>
  <si>
    <r>
      <t xml:space="preserve">WEEKHDUP = sum(4.333) over months in year for which </t>
    </r>
    <r>
      <rPr>
        <i/>
        <sz val="10"/>
        <rFont val="Arial"/>
        <family val="2"/>
      </rPr>
      <t>p031730/.../p031840</t>
    </r>
    <r>
      <rPr>
        <sz val="10"/>
        <rFont val="Arial"/>
        <family val="2"/>
      </rPr>
      <t xml:space="preserve">=6 if </t>
    </r>
    <r>
      <rPr>
        <i/>
        <sz val="10"/>
        <rFont val="Arial"/>
        <family val="2"/>
      </rPr>
      <t>r03rel01</t>
    </r>
    <r>
      <rPr>
        <sz val="10"/>
        <rFont val="Arial"/>
        <family val="2"/>
      </rPr>
      <t xml:space="preserve">=0,
where </t>
    </r>
    <r>
      <rPr>
        <i/>
        <sz val="10"/>
        <rFont val="Arial"/>
        <family val="2"/>
      </rPr>
      <t xml:space="preserve">p031730/.../p031840 </t>
    </r>
    <r>
      <rPr>
        <sz val="10"/>
        <rFont val="Arial"/>
        <family val="2"/>
      </rPr>
      <t xml:space="preserve">= main activity status during January/.../December 1995 [6: unemployed] </t>
    </r>
    <r>
      <rPr>
        <i/>
        <sz val="10"/>
        <rFont val="Arial"/>
        <family val="2"/>
      </rPr>
      <t>(¿cuál fue su situación en al actividad durante todo el año 1995: actividad principal para cada mes?)</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</si>
  <si>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WEEKSPUP = sum(4.333) over months in year for which </t>
    </r>
    <r>
      <rPr>
        <i/>
        <sz val="10"/>
        <rFont val="Arial"/>
        <family val="2"/>
      </rPr>
      <t>p031730/.../p031840</t>
    </r>
    <r>
      <rPr>
        <sz val="10"/>
        <rFont val="Arial"/>
        <family val="2"/>
      </rPr>
      <t xml:space="preserve">=6 if </t>
    </r>
    <r>
      <rPr>
        <i/>
        <sz val="10"/>
        <rFont val="Arial"/>
        <family val="2"/>
      </rPr>
      <t>r03rel01</t>
    </r>
    <r>
      <rPr>
        <sz val="10"/>
        <rFont val="Arial"/>
        <family val="2"/>
      </rPr>
      <t xml:space="preserve">=1,
where </t>
    </r>
    <r>
      <rPr>
        <i/>
        <sz val="10"/>
        <rFont val="Arial"/>
        <family val="2"/>
      </rPr>
      <t xml:space="preserve">p031730/.../p031840 </t>
    </r>
    <r>
      <rPr>
        <sz val="10"/>
        <rFont val="Arial"/>
        <family val="2"/>
      </rPr>
      <t xml:space="preserve">= main activity status during January/.../December 1995 [6: unemployed] </t>
    </r>
    <r>
      <rPr>
        <i/>
        <sz val="10"/>
        <rFont val="Arial"/>
        <family val="2"/>
      </rPr>
      <t>(¿cuál fue su situación en al actividad durante todo el año 1995: actividad principal para cada mes?)</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</si>
  <si>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HRSHD = (</t>
    </r>
    <r>
      <rPr>
        <i/>
        <sz val="10"/>
        <rFont val="Arial"/>
        <family val="2"/>
      </rPr>
      <t xml:space="preserve">p030620 + p030350 + p030750 + p030930) </t>
    </r>
    <r>
      <rPr>
        <sz val="10"/>
        <rFont val="Arial"/>
        <family val="2"/>
      </rPr>
      <t>if</t>
    </r>
    <r>
      <rPr>
        <i/>
        <sz val="10"/>
        <rFont val="Arial"/>
        <family val="2"/>
      </rPr>
      <t xml:space="preserve"> r03rel01</t>
    </r>
    <r>
      <rPr>
        <sz val="10"/>
        <rFont val="Arial"/>
        <family val="2"/>
      </rPr>
      <t xml:space="preserve">=0,
where </t>
    </r>
    <r>
      <rPr>
        <i/>
        <sz val="10"/>
        <rFont val="Arial"/>
        <family val="2"/>
      </rPr>
      <t>p030620</t>
    </r>
    <r>
      <rPr>
        <sz val="10"/>
        <rFont val="Arial"/>
        <family val="2"/>
      </rPr>
      <t xml:space="preserve"> = how many hours per week in main job, incl. overtime? </t>
    </r>
    <r>
      <rPr>
        <i/>
        <sz val="10"/>
        <rFont val="Arial"/>
        <family val="2"/>
      </rPr>
      <t>(¿cuántas horas  trabaja normalmente a la semana en su trabajo principal?)?</t>
    </r>
    <r>
      <rPr>
        <sz val="10"/>
        <rFont val="Arial"/>
        <family val="2"/>
      </rPr>
      <t xml:space="preserve">,
</t>
    </r>
    <r>
      <rPr>
        <i/>
        <sz val="10"/>
        <rFont val="Arial"/>
        <family val="2"/>
      </rPr>
      <t>p030350</t>
    </r>
    <r>
      <rPr>
        <sz val="10"/>
        <rFont val="Arial"/>
        <family val="2"/>
      </rPr>
      <t xml:space="preserve"> = how many hours per week in main job (asked to self-employed and unpaid workers) </t>
    </r>
    <r>
      <rPr>
        <i/>
        <sz val="10"/>
        <rFont val="Arial"/>
        <family val="2"/>
      </rPr>
      <t>(¿cuántas horas trabaja normalmente a la semana en su trabajo o negocio principal?)?</t>
    </r>
    <r>
      <rPr>
        <sz val="10"/>
        <rFont val="Arial"/>
        <family val="2"/>
      </rPr>
      <t xml:space="preserve">,
</t>
    </r>
    <r>
      <rPr>
        <i/>
        <sz val="10"/>
        <rFont val="Arial"/>
        <family val="2"/>
      </rPr>
      <t>p030750</t>
    </r>
    <r>
      <rPr>
        <sz val="10"/>
        <rFont val="Arial"/>
        <family val="2"/>
      </rPr>
      <t xml:space="preserve"> = how many hours per week in additional job? </t>
    </r>
    <r>
      <rPr>
        <i/>
        <sz val="10"/>
        <rFont val="Arial"/>
        <family val="2"/>
      </rPr>
      <t>(¿cuántas horas  a la semana ha trabajado -usted en este trabajo adicional?)</t>
    </r>
    <r>
      <rPr>
        <sz val="10"/>
        <rFont val="Arial"/>
        <family val="2"/>
      </rPr>
      <t xml:space="preserve">,
</t>
    </r>
    <r>
      <rPr>
        <i/>
        <sz val="10"/>
        <rFont val="Arial"/>
        <family val="2"/>
      </rPr>
      <t>p030930</t>
    </r>
    <r>
      <rPr>
        <sz val="10"/>
        <rFont val="Arial"/>
        <family val="2"/>
      </rPr>
      <t xml:space="preserve"> = how many hours per week in occasional job (if regular) </t>
    </r>
    <r>
      <rPr>
        <i/>
        <sz val="10"/>
        <rFont val="Arial"/>
        <family val="2"/>
      </rPr>
      <t>(¿cuántas horas  semanales trabaja habitualmente?)</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 xml:space="preserve">(código de relación de parentesco de la persona con respecto a el cabeza de familia) </t>
    </r>
    <r>
      <rPr>
        <sz val="10"/>
        <rFont val="Arial"/>
        <family val="2"/>
      </rPr>
      <t>[0: person him/herself].</t>
    </r>
  </si>
  <si>
    <r>
      <t>HRSSP = (</t>
    </r>
    <r>
      <rPr>
        <i/>
        <sz val="10"/>
        <rFont val="Arial"/>
        <family val="2"/>
      </rPr>
      <t xml:space="preserve">p030620 + p030350 + p030750 + p030930) </t>
    </r>
    <r>
      <rPr>
        <sz val="10"/>
        <rFont val="Arial"/>
        <family val="2"/>
      </rPr>
      <t>if</t>
    </r>
    <r>
      <rPr>
        <i/>
        <sz val="10"/>
        <rFont val="Arial"/>
        <family val="2"/>
      </rPr>
      <t xml:space="preserve"> r03rel01</t>
    </r>
    <r>
      <rPr>
        <sz val="10"/>
        <rFont val="Arial"/>
        <family val="2"/>
      </rPr>
      <t xml:space="preserve">=1,
where </t>
    </r>
    <r>
      <rPr>
        <i/>
        <sz val="10"/>
        <rFont val="Arial"/>
        <family val="2"/>
      </rPr>
      <t>p030620</t>
    </r>
    <r>
      <rPr>
        <sz val="10"/>
        <rFont val="Arial"/>
        <family val="2"/>
      </rPr>
      <t xml:space="preserve"> = how many hours per week in main job, incl. overtime? </t>
    </r>
    <r>
      <rPr>
        <i/>
        <sz val="10"/>
        <rFont val="Arial"/>
        <family val="2"/>
      </rPr>
      <t>(¿cuántas horas  trabaja normalmente a la semana en su trabajo principal?)?</t>
    </r>
    <r>
      <rPr>
        <sz val="10"/>
        <rFont val="Arial"/>
        <family val="2"/>
      </rPr>
      <t xml:space="preserve">,
</t>
    </r>
    <r>
      <rPr>
        <i/>
        <sz val="10"/>
        <rFont val="Arial"/>
        <family val="2"/>
      </rPr>
      <t>p030350</t>
    </r>
    <r>
      <rPr>
        <sz val="10"/>
        <rFont val="Arial"/>
        <family val="2"/>
      </rPr>
      <t xml:space="preserve"> = how many hours per week in main job (asked to self-employed and unpaid workers) </t>
    </r>
    <r>
      <rPr>
        <i/>
        <sz val="10"/>
        <rFont val="Arial"/>
        <family val="2"/>
      </rPr>
      <t>(¿cuántas horas trabaja normalmente a la semana en su trabajo o negocio principal?)?</t>
    </r>
    <r>
      <rPr>
        <sz val="10"/>
        <rFont val="Arial"/>
        <family val="2"/>
      </rPr>
      <t xml:space="preserve">,
</t>
    </r>
    <r>
      <rPr>
        <i/>
        <sz val="10"/>
        <rFont val="Arial"/>
        <family val="2"/>
      </rPr>
      <t>p030750</t>
    </r>
    <r>
      <rPr>
        <sz val="10"/>
        <rFont val="Arial"/>
        <family val="2"/>
      </rPr>
      <t xml:space="preserve"> = how many hours per week in additional job? </t>
    </r>
    <r>
      <rPr>
        <i/>
        <sz val="10"/>
        <rFont val="Arial"/>
        <family val="2"/>
      </rPr>
      <t>(¿cuántas horas  a la semana ha trabajado -usted en este trabajo adicional?)</t>
    </r>
    <r>
      <rPr>
        <sz val="10"/>
        <rFont val="Arial"/>
        <family val="2"/>
      </rPr>
      <t xml:space="preserve">,
</t>
    </r>
    <r>
      <rPr>
        <i/>
        <sz val="10"/>
        <rFont val="Arial"/>
        <family val="2"/>
      </rPr>
      <t>p030930</t>
    </r>
    <r>
      <rPr>
        <sz val="10"/>
        <rFont val="Arial"/>
        <family val="2"/>
      </rPr>
      <t xml:space="preserve"> = how many hours per week in occasional job (if regular) </t>
    </r>
    <r>
      <rPr>
        <i/>
        <sz val="10"/>
        <rFont val="Arial"/>
        <family val="2"/>
      </rPr>
      <t>(¿cuántas horas  semanales trabaja habitualmente?)</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</si>
  <si>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 xml:space="preserve">Please note that the formula used is slightly different for those cases in which the head of household was not at line 1, died or moved out, see PREL.
Please note that only one among </t>
    </r>
    <r>
      <rPr>
        <i/>
        <sz val="10"/>
        <rFont val="Arial"/>
        <family val="2"/>
      </rPr>
      <t>p030620</t>
    </r>
    <r>
      <rPr>
        <sz val="10"/>
        <rFont val="Arial"/>
        <family val="2"/>
      </rPr>
      <t xml:space="preserve">, </t>
    </r>
    <r>
      <rPr>
        <i/>
        <sz val="10"/>
        <rFont val="Arial"/>
        <family val="2"/>
      </rPr>
      <t>p030350</t>
    </r>
    <r>
      <rPr>
        <sz val="10"/>
        <rFont val="Arial"/>
        <family val="2"/>
      </rPr>
      <t xml:space="preserve"> and </t>
    </r>
    <r>
      <rPr>
        <i/>
        <sz val="10"/>
        <rFont val="Arial"/>
        <family val="2"/>
      </rPr>
      <t>p030930</t>
    </r>
    <r>
      <rPr>
        <sz val="10"/>
        <rFont val="Arial"/>
        <family val="2"/>
      </rPr>
      <t xml:space="preserve"> can be valid for the same person, while </t>
    </r>
    <r>
      <rPr>
        <i/>
        <sz val="10"/>
        <rFont val="Arial"/>
        <family val="2"/>
      </rPr>
      <t>p030750</t>
    </r>
    <r>
      <rPr>
        <sz val="10"/>
        <rFont val="Arial"/>
        <family val="2"/>
      </rPr>
      <t xml:space="preserve"> can be valid in addition to either of the first three. </t>
    </r>
  </si>
  <si>
    <t>The whole year 1995 (average monthly amount and number of months for main salaries and yearly amount for other payments)</t>
  </si>
  <si>
    <r>
      <t>PUNEMP = {[(</t>
    </r>
    <r>
      <rPr>
        <i/>
        <sz val="10"/>
        <rFont val="Arial"/>
        <family val="2"/>
      </rPr>
      <t>p032320*p032330</t>
    </r>
    <r>
      <rPr>
        <sz val="10"/>
        <rFont val="Arial"/>
        <family val="2"/>
      </rPr>
      <t xml:space="preserve"> if </t>
    </r>
    <r>
      <rPr>
        <i/>
        <sz val="10"/>
        <rFont val="Arial"/>
        <family val="2"/>
      </rPr>
      <t>p030330</t>
    </r>
    <r>
      <rPr>
        <sz val="10"/>
        <rFont val="Arial"/>
        <family val="2"/>
      </rPr>
      <t xml:space="preserve">&lt;=14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=1] + [(</t>
    </r>
    <r>
      <rPr>
        <i/>
        <sz val="10"/>
        <rFont val="Arial"/>
        <family val="2"/>
      </rPr>
      <t>p032380*p032390</t>
    </r>
    <r>
      <rPr>
        <sz val="10"/>
        <rFont val="Arial"/>
        <family val="2"/>
      </rPr>
      <t xml:space="preserve"> if </t>
    </r>
    <r>
      <rPr>
        <i/>
        <sz val="10"/>
        <rFont val="Arial"/>
        <family val="2"/>
      </rPr>
      <t>p032390</t>
    </r>
    <r>
      <rPr>
        <sz val="10"/>
        <rFont val="Arial"/>
        <family val="2"/>
      </rPr>
      <t xml:space="preserve">&lt;=14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=1] + [(</t>
    </r>
    <r>
      <rPr>
        <i/>
        <sz val="10"/>
        <rFont val="Arial"/>
        <family val="2"/>
      </rPr>
      <t xml:space="preserve">p032410*p032420 </t>
    </r>
    <r>
      <rPr>
        <sz val="10"/>
        <rFont val="Arial"/>
        <family val="2"/>
      </rPr>
      <t xml:space="preserve">if </t>
    </r>
    <r>
      <rPr>
        <i/>
        <sz val="10"/>
        <rFont val="Arial"/>
        <family val="2"/>
      </rPr>
      <t>p032420</t>
    </r>
    <r>
      <rPr>
        <sz val="10"/>
        <rFont val="Arial"/>
        <family val="2"/>
      </rPr>
      <t xml:space="preserve">&lt;=14 or </t>
    </r>
    <r>
      <rPr>
        <i/>
        <sz val="10"/>
        <rFont val="Arial"/>
        <family val="2"/>
      </rPr>
      <t>p032410</t>
    </r>
    <r>
      <rPr>
        <sz val="10"/>
        <rFont val="Arial"/>
        <family val="2"/>
      </rPr>
      <t xml:space="preserve"> if </t>
    </r>
    <r>
      <rPr>
        <i/>
        <sz val="10"/>
        <rFont val="Arial"/>
        <family val="2"/>
      </rPr>
      <t>p032420</t>
    </r>
    <r>
      <rPr>
        <sz val="10"/>
        <rFont val="Arial"/>
        <family val="2"/>
      </rPr>
      <t xml:space="preserve">=97) if </t>
    </r>
    <r>
      <rPr>
        <i/>
        <sz val="10"/>
        <rFont val="Arial"/>
        <family val="2"/>
      </rPr>
      <t>p032400</t>
    </r>
    <r>
      <rPr>
        <sz val="10"/>
        <rFont val="Arial"/>
        <family val="2"/>
      </rPr>
      <t>=1] + [(</t>
    </r>
    <r>
      <rPr>
        <i/>
        <sz val="10"/>
        <rFont val="Arial"/>
        <family val="2"/>
      </rPr>
      <t>p032440*p032450</t>
    </r>
    <r>
      <rPr>
        <sz val="10"/>
        <rFont val="Arial"/>
        <family val="2"/>
      </rPr>
      <t xml:space="preserve"> if </t>
    </r>
    <r>
      <rPr>
        <i/>
        <sz val="10"/>
        <rFont val="Arial"/>
        <family val="2"/>
      </rPr>
      <t>p032450</t>
    </r>
    <r>
      <rPr>
        <sz val="10"/>
        <rFont val="Arial"/>
        <family val="2"/>
      </rPr>
      <t xml:space="preserve">&lt;=14 or </t>
    </r>
    <r>
      <rPr>
        <i/>
        <sz val="10"/>
        <rFont val="Arial"/>
        <family val="2"/>
      </rPr>
      <t>p032440</t>
    </r>
    <r>
      <rPr>
        <sz val="10"/>
        <rFont val="Arial"/>
        <family val="2"/>
      </rPr>
      <t xml:space="preserve"> if </t>
    </r>
    <r>
      <rPr>
        <i/>
        <sz val="10"/>
        <rFont val="Arial"/>
        <family val="2"/>
      </rPr>
      <t>p032450</t>
    </r>
    <r>
      <rPr>
        <sz val="10"/>
        <rFont val="Arial"/>
        <family val="2"/>
      </rPr>
      <t>=97) if</t>
    </r>
    <r>
      <rPr>
        <i/>
        <sz val="10"/>
        <rFont val="Arial"/>
        <family val="2"/>
      </rPr>
      <t xml:space="preserve"> p032430</t>
    </r>
    <r>
      <rPr>
        <sz val="10"/>
        <rFont val="Arial"/>
        <family val="2"/>
      </rPr>
      <t xml:space="preserve">=1] if </t>
    </r>
    <r>
      <rPr>
        <i/>
        <sz val="10"/>
        <rFont val="Arial"/>
        <family val="2"/>
      </rPr>
      <t>p032300</t>
    </r>
    <r>
      <rPr>
        <sz val="10"/>
        <rFont val="Arial"/>
        <family val="2"/>
      </rPr>
      <t xml:space="preserve">=1},
where </t>
    </r>
    <r>
      <rPr>
        <i/>
        <sz val="10"/>
        <rFont val="Arial"/>
        <family val="2"/>
      </rPr>
      <t>p032300</t>
    </r>
    <r>
      <rPr>
        <sz val="10"/>
        <rFont val="Arial"/>
        <family val="2"/>
      </rPr>
      <t xml:space="preserve"> = did you in 1995 receive any benefit related to unemployment, job creation or training? </t>
    </r>
    <r>
      <rPr>
        <i/>
        <sz val="10"/>
        <rFont val="Arial"/>
        <family val="2"/>
      </rPr>
      <t xml:space="preserve">(¿percibió en 1995 alguna prestación de desempleo, formación profesional o fomento del empeo?) </t>
    </r>
    <r>
      <rPr>
        <sz val="10"/>
        <rFont val="Arial"/>
        <family val="2"/>
      </rPr>
      <t xml:space="preserve">[1: yes],
</t>
    </r>
    <r>
      <rPr>
        <i/>
        <sz val="10"/>
        <rFont val="Arial"/>
        <family val="2"/>
      </rPr>
      <t>p032310</t>
    </r>
    <r>
      <rPr>
        <sz val="10"/>
        <rFont val="Arial"/>
        <family val="2"/>
      </rPr>
      <t xml:space="preserve"> = did you receive unemployment insurance benefit? </t>
    </r>
    <r>
      <rPr>
        <i/>
        <sz val="10"/>
        <rFont val="Arial"/>
        <family val="2"/>
      </rPr>
      <t xml:space="preserve">(¿percibió en 1995 alguna prestación de desempleo?) </t>
    </r>
    <r>
      <rPr>
        <sz val="10"/>
        <rFont val="Arial"/>
        <family val="2"/>
      </rPr>
      <t xml:space="preserve">[1: yes],
</t>
    </r>
    <r>
      <rPr>
        <i/>
        <sz val="10"/>
        <rFont val="Arial"/>
        <family val="2"/>
      </rPr>
      <t>p032320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p032330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p032370</t>
    </r>
    <r>
      <rPr>
        <sz val="10"/>
        <rFont val="Arial"/>
        <family val="2"/>
      </rPr>
      <t xml:space="preserve"> = did you receive (re)training allowance?</t>
    </r>
    <r>
      <rPr>
        <i/>
        <sz val="10"/>
        <rFont val="Arial"/>
        <family val="2"/>
      </rPr>
      <t xml:space="preserve"> (¿percibió en 1995 algunas ayudas o becas por asistencia a cursos de formación profesional ocupaciónal?)</t>
    </r>
    <r>
      <rPr>
        <sz val="10"/>
        <rFont val="Arial"/>
        <family val="2"/>
      </rPr>
      <t xml:space="preserve"> [1: yes],
</t>
    </r>
    <r>
      <rPr>
        <i/>
        <sz val="10"/>
        <rFont val="Arial"/>
        <family val="2"/>
      </rPr>
      <t>p032380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p032390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p032400</t>
    </r>
    <r>
      <rPr>
        <sz val="10"/>
        <rFont val="Arial"/>
        <family val="2"/>
      </rPr>
      <t xml:space="preserve"> = did you receive placement/resettlement benefits? </t>
    </r>
    <r>
      <rPr>
        <i/>
        <sz val="10"/>
        <rFont val="Arial"/>
        <family val="2"/>
      </rPr>
      <t xml:space="preserve">(¿percibió en 1995 algunas prestaciones de promoción de empleo?) </t>
    </r>
    <r>
      <rPr>
        <sz val="10"/>
        <rFont val="Arial"/>
        <family val="2"/>
      </rPr>
      <t xml:space="preserve">[1: yes],
</t>
    </r>
    <r>
      <rPr>
        <i/>
        <sz val="10"/>
        <rFont val="Arial"/>
        <family val="2"/>
      </rPr>
      <t>p032410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p032430</t>
    </r>
    <r>
      <rPr>
        <sz val="10"/>
        <rFont val="Arial"/>
        <family val="2"/>
      </rPr>
      <t xml:space="preserve"> = did you receive other unemployment benefits?</t>
    </r>
    <r>
      <rPr>
        <i/>
        <sz val="10"/>
        <rFont val="Arial"/>
        <family val="2"/>
      </rPr>
      <t xml:space="preserve"> (¿percibió en 1995 otras ayudas o prestaciones por desempleo?)</t>
    </r>
    <r>
      <rPr>
        <sz val="10"/>
        <rFont val="Arial"/>
        <family val="2"/>
      </rPr>
      <t xml:space="preserve"> [1: yes],
</t>
    </r>
    <r>
      <rPr>
        <i/>
        <sz val="10"/>
        <rFont val="Arial"/>
        <family val="2"/>
      </rPr>
      <t>p032440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p032450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</si>
  <si>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PPRVPEN = [(</t>
    </r>
    <r>
      <rPr>
        <i/>
        <sz val="10"/>
        <rFont val="Arial"/>
        <family val="2"/>
      </rPr>
      <t>p032510*p032520</t>
    </r>
    <r>
      <rPr>
        <sz val="10"/>
        <rFont val="Arial"/>
        <family val="2"/>
      </rPr>
      <t xml:space="preserve"> if </t>
    </r>
    <r>
      <rPr>
        <i/>
        <sz val="10"/>
        <rFont val="Arial"/>
        <family val="2"/>
      </rPr>
      <t>p032520</t>
    </r>
    <r>
      <rPr>
        <sz val="10"/>
        <rFont val="Arial"/>
        <family val="2"/>
      </rPr>
      <t xml:space="preserve">&lt;=14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=1] + [(</t>
    </r>
    <r>
      <rPr>
        <i/>
        <sz val="10"/>
        <rFont val="Arial"/>
        <family val="2"/>
      </rPr>
      <t>p032700*p032710</t>
    </r>
    <r>
      <rPr>
        <sz val="10"/>
        <rFont val="Arial"/>
        <family val="2"/>
      </rPr>
      <t xml:space="preserve"> if </t>
    </r>
    <r>
      <rPr>
        <i/>
        <sz val="10"/>
        <rFont val="Arial"/>
        <family val="2"/>
      </rPr>
      <t>p032710</t>
    </r>
    <r>
      <rPr>
        <sz val="10"/>
        <rFont val="Arial"/>
        <family val="2"/>
      </rPr>
      <t xml:space="preserve">&lt;=14 or </t>
    </r>
    <r>
      <rPr>
        <i/>
        <sz val="10"/>
        <rFont val="Arial"/>
        <family val="2"/>
      </rPr>
      <t xml:space="preserve">p032700 </t>
    </r>
    <r>
      <rPr>
        <sz val="10"/>
        <rFont val="Arial"/>
        <family val="2"/>
      </rPr>
      <t xml:space="preserve">if </t>
    </r>
    <r>
      <rPr>
        <i/>
        <sz val="10"/>
        <rFont val="Arial"/>
        <family val="2"/>
      </rPr>
      <t>p032710</t>
    </r>
    <r>
      <rPr>
        <sz val="10"/>
        <rFont val="Arial"/>
        <family val="2"/>
      </rPr>
      <t xml:space="preserve">=97) if </t>
    </r>
    <r>
      <rPr>
        <i/>
        <sz val="10"/>
        <rFont val="Arial"/>
        <family val="2"/>
      </rPr>
      <t>p032690</t>
    </r>
    <r>
      <rPr>
        <sz val="10"/>
        <rFont val="Arial"/>
        <family val="2"/>
      </rPr>
      <t xml:space="preserve">=1],
where </t>
    </r>
    <r>
      <rPr>
        <i/>
        <sz val="10"/>
        <rFont val="Arial"/>
        <family val="2"/>
      </rPr>
      <t>p032500</t>
    </r>
    <r>
      <rPr>
        <sz val="10"/>
        <rFont val="Arial"/>
        <family val="2"/>
      </rPr>
      <t xml:space="preserve"> = did you receive supplementary old-age pension (2nd pillar)?</t>
    </r>
    <r>
      <rPr>
        <i/>
        <sz val="10"/>
        <rFont val="Arial"/>
        <family val="2"/>
      </rPr>
      <t xml:space="preserve"> (¿percibió en 1995 alguna pensión contributiva de jubilación o retiro de un regimen complementario o suplementario?)</t>
    </r>
    <r>
      <rPr>
        <sz val="10"/>
        <rFont val="Arial"/>
        <family val="2"/>
      </rPr>
      <t xml:space="preserve"> [1: yes],
</t>
    </r>
    <r>
      <rPr>
        <i/>
        <sz val="10"/>
        <rFont val="Arial"/>
        <family val="2"/>
      </rPr>
      <t>p032510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p032520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p032690</t>
    </r>
    <r>
      <rPr>
        <sz val="10"/>
        <rFont val="Arial"/>
        <family val="2"/>
      </rPr>
      <t xml:space="preserve"> = did you receive supplementary widows pension (2nd pillar) </t>
    </r>
    <r>
      <rPr>
        <i/>
        <sz val="10"/>
        <rFont val="Arial"/>
        <family val="2"/>
      </rPr>
      <t xml:space="preserve">(¿percibió en 1995 alguna pensión contributiva de viudedad de un regimen complementario o suplementario?) </t>
    </r>
    <r>
      <rPr>
        <sz val="10"/>
        <rFont val="Arial"/>
        <family val="2"/>
      </rPr>
      <t xml:space="preserve">[1: yes],
</t>
    </r>
    <r>
      <rPr>
        <i/>
        <sz val="10"/>
        <rFont val="Arial"/>
        <family val="2"/>
      </rPr>
      <t>p032700</t>
    </r>
    <r>
      <rPr>
        <sz val="10"/>
        <rFont val="Arial"/>
        <family val="2"/>
      </rPr>
      <t xml:space="preserve"> = amount of support received during 1995 in NC</t>
    </r>
    <r>
      <rPr>
        <i/>
        <sz val="10"/>
        <rFont val="Arial"/>
        <family val="2"/>
      </rPr>
      <t xml:space="preserve"> (importe mensual neto)</t>
    </r>
    <r>
      <rPr>
        <sz val="10"/>
        <rFont val="Arial"/>
        <family val="2"/>
      </rPr>
      <t xml:space="preserve">,
</t>
    </r>
    <r>
      <rPr>
        <i/>
        <sz val="10"/>
        <rFont val="Arial"/>
        <family val="2"/>
      </rPr>
      <t>p032710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</si>
  <si>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CAGE =(</t>
    </r>
    <r>
      <rPr>
        <i/>
        <sz val="10"/>
        <rFont val="Arial"/>
        <family val="2"/>
      </rPr>
      <t>d03y - r03year</t>
    </r>
    <r>
      <rPr>
        <sz val="10"/>
        <rFont val="Arial"/>
        <family val="2"/>
      </rPr>
      <t xml:space="preserve">) if </t>
    </r>
    <r>
      <rPr>
        <i/>
        <sz val="10"/>
        <rFont val="Arial"/>
        <family val="2"/>
      </rPr>
      <t>d03m&gt;=r03month</t>
    </r>
    <r>
      <rPr>
        <sz val="10"/>
        <rFont val="Arial"/>
        <family val="2"/>
      </rPr>
      <t>,
CAGE =(</t>
    </r>
    <r>
      <rPr>
        <i/>
        <sz val="10"/>
        <rFont val="Arial"/>
        <family val="2"/>
      </rPr>
      <t>d03y - r03year</t>
    </r>
    <r>
      <rPr>
        <sz val="10"/>
        <rFont val="Arial"/>
        <family val="2"/>
      </rPr>
      <t>) -1 if</t>
    </r>
    <r>
      <rPr>
        <i/>
        <sz val="10"/>
        <rFont val="Arial"/>
        <family val="2"/>
      </rPr>
      <t xml:space="preserve"> d03m&lt;r03month</t>
    </r>
    <r>
      <rPr>
        <sz val="10"/>
        <rFont val="Arial"/>
        <family val="2"/>
      </rPr>
      <t xml:space="preserve">,
where </t>
    </r>
    <r>
      <rPr>
        <i/>
        <sz val="10"/>
        <rFont val="Arial"/>
        <family val="2"/>
      </rPr>
      <t>d03y</t>
    </r>
    <r>
      <rPr>
        <sz val="10"/>
        <rFont val="Arial"/>
        <family val="2"/>
      </rPr>
      <t xml:space="preserve"> = year of interview </t>
    </r>
    <r>
      <rPr>
        <i/>
        <sz val="10"/>
        <rFont val="Arial"/>
        <family val="2"/>
      </rPr>
      <t>(año de cumplimentación del cuestionario de hogar en el ciclo 3)</t>
    </r>
    <r>
      <rPr>
        <sz val="10"/>
        <rFont val="Arial"/>
        <family val="2"/>
      </rPr>
      <t xml:space="preserve">,
</t>
    </r>
    <r>
      <rPr>
        <i/>
        <sz val="10"/>
        <rFont val="Arial"/>
        <family val="2"/>
      </rPr>
      <t xml:space="preserve">r03year </t>
    </r>
    <r>
      <rPr>
        <sz val="10"/>
        <rFont val="Arial"/>
        <family val="2"/>
      </rPr>
      <t xml:space="preserve">= year of birth </t>
    </r>
    <r>
      <rPr>
        <i/>
        <sz val="10"/>
        <rFont val="Arial"/>
        <family val="2"/>
      </rPr>
      <t>(año de nacimiento)</t>
    </r>
    <r>
      <rPr>
        <sz val="10"/>
        <rFont val="Arial"/>
        <family val="2"/>
      </rPr>
      <t xml:space="preserve">,
</t>
    </r>
    <r>
      <rPr>
        <i/>
        <sz val="10"/>
        <rFont val="Arial"/>
        <family val="2"/>
      </rPr>
      <t>d03m</t>
    </r>
    <r>
      <rPr>
        <sz val="10"/>
        <rFont val="Arial"/>
        <family val="2"/>
      </rPr>
      <t xml:space="preserve"> = month of interview </t>
    </r>
    <r>
      <rPr>
        <i/>
        <sz val="10"/>
        <rFont val="Arial"/>
        <family val="2"/>
      </rPr>
      <t>(mes de cumplimentación del cuestionario de hogar),</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t>
    </r>
  </si>
  <si>
    <t>In case a head of household died or moved out from the household between ECHP Waves 2 and 3 (i.e. dropped out of the sample), LIS has removed that person and corrected the relationship of the remaining persons in household (which still referred to the old situation).</t>
  </si>
  <si>
    <r>
      <t xml:space="preserve">CREL = </t>
    </r>
    <r>
      <rPr>
        <i/>
        <sz val="10"/>
        <rFont val="Arial"/>
        <family val="2"/>
      </rPr>
      <t>r03rel01</t>
    </r>
    <r>
      <rPr>
        <sz val="10"/>
        <rFont val="Arial"/>
        <family val="2"/>
      </rPr>
      <t xml:space="preserve">+ 1,
where </t>
    </r>
    <r>
      <rPr>
        <i/>
        <sz val="10"/>
        <rFont val="Arial"/>
        <family val="2"/>
      </rPr>
      <t xml:space="preserve">r03rel01 </t>
    </r>
    <r>
      <rPr>
        <sz val="10"/>
        <rFont val="Arial"/>
        <family val="2"/>
      </rPr>
      <t xml:space="preserve">= relation to person in line 1 </t>
    </r>
    <r>
      <rPr>
        <i/>
        <sz val="10"/>
        <rFont val="Arial"/>
        <family val="2"/>
      </rPr>
      <t>(código de relación de parentesco de la persona con respecto a el cabeza de familia)</t>
    </r>
    <r>
      <rPr>
        <sz val="10"/>
        <rFont val="Arial"/>
        <family val="2"/>
      </rPr>
      <t>.</t>
    </r>
  </si>
  <si>
    <r>
      <t xml:space="preserve">CSEX = </t>
    </r>
    <r>
      <rPr>
        <i/>
        <sz val="10"/>
        <rFont val="Arial"/>
        <family val="2"/>
      </rPr>
      <t>r03sex</t>
    </r>
    <r>
      <rPr>
        <sz val="10"/>
        <rFont val="Arial"/>
        <family val="2"/>
      </rPr>
      <t xml:space="preserve">
where </t>
    </r>
    <r>
      <rPr>
        <i/>
        <sz val="10"/>
        <rFont val="Arial"/>
        <family val="2"/>
      </rPr>
      <t xml:space="preserve">r03sex </t>
    </r>
    <r>
      <rPr>
        <sz val="10"/>
        <rFont val="Arial"/>
        <family val="2"/>
      </rPr>
      <t xml:space="preserve">= sex </t>
    </r>
    <r>
      <rPr>
        <i/>
        <sz val="10"/>
        <rFont val="Arial"/>
        <family val="2"/>
      </rPr>
      <t>(sexo)</t>
    </r>
    <r>
      <rPr>
        <sz val="10"/>
        <rFont val="Arial"/>
        <family val="2"/>
      </rPr>
      <t>.</t>
    </r>
  </si>
  <si>
    <t>ECHP individual level roster data (R-file, Wave 3) and interview data (P-file, Wave 3) and household level roster data (D-file, Wave 3)</t>
  </si>
  <si>
    <t>Derived from ECHP individual level roster data (R-file, Wave 3)</t>
  </si>
  <si>
    <r>
      <t>D1 = (</t>
    </r>
    <r>
      <rPr>
        <i/>
        <sz val="10"/>
        <rFont val="Arial"/>
        <family val="2"/>
      </rPr>
      <t>d03y - r03year</t>
    </r>
    <r>
      <rPr>
        <sz val="10"/>
        <rFont val="Arial"/>
        <family val="2"/>
      </rPr>
      <t xml:space="preserve">) if </t>
    </r>
    <r>
      <rPr>
        <i/>
        <sz val="10"/>
        <rFont val="Arial"/>
        <family val="2"/>
      </rPr>
      <t xml:space="preserve">d08m&gt;=r03month </t>
    </r>
    <r>
      <rPr>
        <sz val="10"/>
        <rFont val="Arial"/>
        <family val="2"/>
      </rPr>
      <t xml:space="preserve">&amp; </t>
    </r>
    <r>
      <rPr>
        <i/>
        <sz val="10"/>
        <rFont val="Arial"/>
        <family val="2"/>
      </rPr>
      <t>r03rel01</t>
    </r>
    <r>
      <rPr>
        <sz val="10"/>
        <rFont val="Arial"/>
        <family val="2"/>
      </rPr>
      <t>=0,
D1 = (</t>
    </r>
    <r>
      <rPr>
        <i/>
        <sz val="10"/>
        <rFont val="Arial"/>
        <family val="2"/>
      </rPr>
      <t>d03y - r03year</t>
    </r>
    <r>
      <rPr>
        <sz val="10"/>
        <rFont val="Arial"/>
        <family val="2"/>
      </rPr>
      <t>) -1 if</t>
    </r>
    <r>
      <rPr>
        <i/>
        <sz val="10"/>
        <rFont val="Arial"/>
        <family val="2"/>
      </rPr>
      <t xml:space="preserve"> d08m&lt;r03month</t>
    </r>
    <r>
      <rPr>
        <sz val="10"/>
        <rFont val="Arial"/>
        <family val="2"/>
      </rPr>
      <t xml:space="preserve"> &amp; </t>
    </r>
    <r>
      <rPr>
        <i/>
        <sz val="10"/>
        <rFont val="Arial"/>
        <family val="2"/>
      </rPr>
      <t>r03rel01</t>
    </r>
    <r>
      <rPr>
        <sz val="10"/>
        <rFont val="Arial"/>
        <family val="2"/>
      </rPr>
      <t xml:space="preserve">=0,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 xml:space="preserve">r03year </t>
    </r>
    <r>
      <rPr>
        <sz val="10"/>
        <rFont val="Arial"/>
        <family val="2"/>
      </rPr>
      <t xml:space="preserve">= year of birth </t>
    </r>
    <r>
      <rPr>
        <i/>
        <sz val="10"/>
        <rFont val="Arial"/>
        <family val="2"/>
      </rPr>
      <t>(año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
r03rel01 = relation to person in line 1 (código de relación de parentesco de la persona con respecto a el cabeza de familia) </t>
    </r>
    <r>
      <rPr>
        <sz val="10"/>
        <rFont val="Arial"/>
        <family val="2"/>
      </rPr>
      <t>[0: person him/herself].</t>
    </r>
  </si>
  <si>
    <r>
      <t>D1 = (</t>
    </r>
    <r>
      <rPr>
        <i/>
        <sz val="10"/>
        <rFont val="Arial"/>
        <family val="2"/>
      </rPr>
      <t>d03y - r03year</t>
    </r>
    <r>
      <rPr>
        <sz val="10"/>
        <rFont val="Arial"/>
        <family val="2"/>
      </rPr>
      <t xml:space="preserve">) if </t>
    </r>
    <r>
      <rPr>
        <i/>
        <sz val="10"/>
        <rFont val="Arial"/>
        <family val="2"/>
      </rPr>
      <t xml:space="preserve">d03m&gt;=r03month </t>
    </r>
    <r>
      <rPr>
        <sz val="10"/>
        <rFont val="Arial"/>
        <family val="2"/>
      </rPr>
      <t xml:space="preserve">&amp; </t>
    </r>
    <r>
      <rPr>
        <i/>
        <sz val="10"/>
        <rFont val="Arial"/>
        <family val="2"/>
      </rPr>
      <t>r03rel01</t>
    </r>
    <r>
      <rPr>
        <sz val="10"/>
        <rFont val="Arial"/>
        <family val="2"/>
      </rPr>
      <t>=1,
D1 = (</t>
    </r>
    <r>
      <rPr>
        <i/>
        <sz val="10"/>
        <rFont val="Arial"/>
        <family val="2"/>
      </rPr>
      <t>d03y - r03year</t>
    </r>
    <r>
      <rPr>
        <sz val="10"/>
        <rFont val="Arial"/>
        <family val="2"/>
      </rPr>
      <t>) -1 if</t>
    </r>
    <r>
      <rPr>
        <i/>
        <sz val="10"/>
        <rFont val="Arial"/>
        <family val="2"/>
      </rPr>
      <t xml:space="preserve"> d03m&lt;r03month</t>
    </r>
    <r>
      <rPr>
        <sz val="10"/>
        <rFont val="Arial"/>
        <family val="2"/>
      </rPr>
      <t xml:space="preserve"> &amp; </t>
    </r>
    <r>
      <rPr>
        <i/>
        <sz val="10"/>
        <rFont val="Arial"/>
        <family val="2"/>
      </rPr>
      <t>r03rel01</t>
    </r>
    <r>
      <rPr>
        <sz val="10"/>
        <rFont val="Arial"/>
        <family val="2"/>
      </rPr>
      <t xml:space="preserve">=1,
where </t>
    </r>
    <r>
      <rPr>
        <i/>
        <sz val="10"/>
        <rFont val="Arial"/>
        <family val="2"/>
      </rPr>
      <t>d03y</t>
    </r>
    <r>
      <rPr>
        <sz val="10"/>
        <rFont val="Arial"/>
        <family val="2"/>
      </rPr>
      <t xml:space="preserve"> = year of survey </t>
    </r>
    <r>
      <rPr>
        <i/>
        <sz val="10"/>
        <rFont val="Arial"/>
        <family val="2"/>
      </rPr>
      <t>(año de cumplimentación del cuestionario de hogar en el ciclo 3)</t>
    </r>
    <r>
      <rPr>
        <sz val="10"/>
        <rFont val="Arial"/>
        <family val="2"/>
      </rPr>
      <t xml:space="preserve">,
</t>
    </r>
    <r>
      <rPr>
        <i/>
        <sz val="10"/>
        <rFont val="Arial"/>
        <family val="2"/>
      </rPr>
      <t xml:space="preserve">r03year </t>
    </r>
    <r>
      <rPr>
        <sz val="10"/>
        <rFont val="Arial"/>
        <family val="2"/>
      </rPr>
      <t xml:space="preserve">= year of birth </t>
    </r>
    <r>
      <rPr>
        <i/>
        <sz val="10"/>
        <rFont val="Arial"/>
        <family val="2"/>
      </rPr>
      <t>(año de nacimiento)</t>
    </r>
    <r>
      <rPr>
        <sz val="10"/>
        <rFont val="Arial"/>
        <family val="2"/>
      </rPr>
      <t xml:space="preserve">,
</t>
    </r>
    <r>
      <rPr>
        <i/>
        <sz val="10"/>
        <rFont val="Arial"/>
        <family val="2"/>
      </rPr>
      <t>d03m</t>
    </r>
    <r>
      <rPr>
        <sz val="10"/>
        <rFont val="Arial"/>
        <family val="2"/>
      </rPr>
      <t xml:space="preserve"> = month of survey </t>
    </r>
    <r>
      <rPr>
        <i/>
        <sz val="10"/>
        <rFont val="Arial"/>
        <family val="2"/>
      </rPr>
      <t>(mes de cumplimentación del cuestionario de hogar en el ciclo 3),</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
r03rel01 = relation to person in line 1 (código de relación de parentesco de la persona con respecto a el cabeza de familia) </t>
    </r>
    <r>
      <rPr>
        <sz val="10"/>
        <rFont val="Arial"/>
        <family val="2"/>
      </rPr>
      <t>[1: spouse/partner/cohabitee].</t>
    </r>
  </si>
  <si>
    <r>
      <t xml:space="preserve">D3 = </t>
    </r>
    <r>
      <rPr>
        <i/>
        <sz val="10"/>
        <rFont val="Arial"/>
        <family val="2"/>
      </rPr>
      <t xml:space="preserve">r03sex </t>
    </r>
    <r>
      <rPr>
        <sz val="10"/>
        <rFont val="Arial"/>
        <family val="2"/>
      </rPr>
      <t xml:space="preserve">if </t>
    </r>
    <r>
      <rPr>
        <i/>
        <sz val="10"/>
        <rFont val="Arial"/>
        <family val="2"/>
      </rPr>
      <t>r03rel01</t>
    </r>
    <r>
      <rPr>
        <sz val="10"/>
        <rFont val="Arial"/>
        <family val="2"/>
      </rPr>
      <t xml:space="preserve">=0,
where </t>
    </r>
    <r>
      <rPr>
        <i/>
        <sz val="10"/>
        <rFont val="Arial"/>
        <family val="2"/>
      </rPr>
      <t xml:space="preserve">r03sex </t>
    </r>
    <r>
      <rPr>
        <sz val="10"/>
        <rFont val="Arial"/>
        <family val="2"/>
      </rPr>
      <t xml:space="preserve">= sex </t>
    </r>
    <r>
      <rPr>
        <i/>
        <sz val="10"/>
        <rFont val="Arial"/>
        <family val="2"/>
      </rPr>
      <t>(sexo)</t>
    </r>
    <r>
      <rPr>
        <sz val="10"/>
        <rFont val="Arial"/>
        <family val="2"/>
      </rPr>
      <t xml:space="preserve">,
</t>
    </r>
    <r>
      <rPr>
        <i/>
        <sz val="10"/>
        <rFont val="Arial"/>
        <family val="2"/>
      </rPr>
      <t xml:space="preserve">r03rel01 </t>
    </r>
    <r>
      <rPr>
        <sz val="10"/>
        <rFont val="Arial"/>
        <family val="2"/>
      </rPr>
      <t xml:space="preserve">=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</si>
  <si>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D6 = sum(iD6) over individuals in household,
where iD6 = 1 if </t>
    </r>
    <r>
      <rPr>
        <i/>
        <sz val="10"/>
        <rFont val="Arial"/>
        <family val="2"/>
      </rPr>
      <t>p031870=</t>
    </r>
    <r>
      <rPr>
        <sz val="10"/>
        <rFont val="Arial"/>
        <family val="2"/>
      </rPr>
      <t xml:space="preserve">1 or </t>
    </r>
    <r>
      <rPr>
        <i/>
        <sz val="10"/>
        <rFont val="Arial"/>
        <family val="2"/>
      </rPr>
      <t>p032130=</t>
    </r>
    <r>
      <rPr>
        <sz val="10"/>
        <rFont val="Arial"/>
        <family val="2"/>
      </rPr>
      <t xml:space="preserve">1 or </t>
    </r>
    <r>
      <rPr>
        <i/>
        <sz val="10"/>
        <rFont val="Arial"/>
        <family val="2"/>
      </rPr>
      <t>p032240=</t>
    </r>
    <r>
      <rPr>
        <sz val="10"/>
        <rFont val="Arial"/>
        <family val="2"/>
      </rPr>
      <t xml:space="preserve">1),
and where  </t>
    </r>
    <r>
      <rPr>
        <i/>
        <sz val="10"/>
        <rFont val="Arial"/>
        <family val="2"/>
      </rPr>
      <t>p031870</t>
    </r>
    <r>
      <rPr>
        <sz val="10"/>
        <rFont val="Arial"/>
        <family val="2"/>
      </rPr>
      <t xml:space="preserve"> = did you during 2000 receive any wage/salary/pay in any form? [1: yes] </t>
    </r>
    <r>
      <rPr>
        <i/>
        <sz val="10"/>
        <rFont val="Arial"/>
        <family val="2"/>
      </rPr>
      <t>(¿percibió durante 1995 algún sueldo, salario u otra forma de pago por algún trabajo como asalariado, trabajador bajo un programa público de empleo o aprendiz remunerado?)</t>
    </r>
    <r>
      <rPr>
        <sz val="10"/>
        <rFont val="Arial"/>
        <family val="2"/>
      </rPr>
      <t xml:space="preserve">, 
</t>
    </r>
    <r>
      <rPr>
        <i/>
        <sz val="10"/>
        <rFont val="Arial"/>
        <family val="2"/>
      </rPr>
      <t>p032130</t>
    </r>
    <r>
      <rPr>
        <sz val="10"/>
        <rFont val="Arial"/>
        <family val="2"/>
      </rPr>
      <t xml:space="preserve"> = did you during 1995 receive any self-employment income? [1: yes] </t>
    </r>
    <r>
      <rPr>
        <i/>
        <sz val="10"/>
        <rFont val="Arial"/>
        <family val="2"/>
      </rPr>
      <t>(¿percibió durante 1995 algún ingreso de trabajo por cuenta propria como empresario o trabajodor independiente?)</t>
    </r>
    <r>
      <rPr>
        <sz val="10"/>
        <rFont val="Arial"/>
        <family val="2"/>
      </rPr>
      <t xml:space="preserve">,
</t>
    </r>
    <r>
      <rPr>
        <i/>
        <sz val="10"/>
        <rFont val="Arial"/>
        <family val="2"/>
      </rPr>
      <t>p032240</t>
    </r>
    <r>
      <rPr>
        <sz val="10"/>
        <rFont val="Arial"/>
        <family val="2"/>
      </rPr>
      <t xml:space="preserve"> = did you during 1995 receive income from secondary/casual job? [1: yes] </t>
    </r>
    <r>
      <rPr>
        <i/>
        <sz val="10"/>
        <rFont val="Arial"/>
        <family val="2"/>
      </rPr>
      <t>(¿percibió durante 1995 algún ingreso de trabajo por cuenta ajena o cuenta propria efectuado en la agricoltura, industria o servicios, cuyo montante no haya sido especificado todavía en este cuestionario y procedente de uno o varios trabajos secundarios u ocasionales?)</t>
    </r>
    <r>
      <rPr>
        <sz val="10"/>
        <rFont val="Arial"/>
        <family val="2"/>
      </rPr>
      <t>.</t>
    </r>
  </si>
  <si>
    <t>Derived from ECHP individual level data interview (P-file, Wave 3)</t>
  </si>
  <si>
    <t>ECHP household level roster data (D-file, Wave 3)</t>
  </si>
  <si>
    <t>ECHP individual level interview data (P-file, Wave 3) and roster data (R-file, Wave 3)</t>
  </si>
  <si>
    <r>
      <t>D8 = 1 if [</t>
    </r>
    <r>
      <rPr>
        <i/>
        <sz val="10"/>
        <rFont val="Arial"/>
        <family val="2"/>
      </rPr>
      <t>p033550</t>
    </r>
    <r>
      <rPr>
        <sz val="10"/>
        <rFont val="Arial"/>
        <family val="2"/>
      </rPr>
      <t xml:space="preserve">=1 &amp; </t>
    </r>
    <r>
      <rPr>
        <i/>
        <sz val="10"/>
        <rFont val="Arial"/>
        <family val="2"/>
      </rPr>
      <t>p033560</t>
    </r>
    <r>
      <rPr>
        <sz val="10"/>
        <rFont val="Arial"/>
        <family val="2"/>
      </rPr>
      <t>&gt;1 or (</t>
    </r>
    <r>
      <rPr>
        <i/>
        <sz val="10"/>
        <rFont val="Arial"/>
        <family val="2"/>
      </rPr>
      <t>pm008</t>
    </r>
    <r>
      <rPr>
        <sz val="10"/>
        <rFont val="Arial"/>
        <family val="2"/>
      </rPr>
      <t xml:space="preserve">=1 &amp; </t>
    </r>
    <r>
      <rPr>
        <i/>
        <sz val="10"/>
        <rFont val="Arial"/>
        <family val="2"/>
      </rPr>
      <t>pm011</t>
    </r>
    <r>
      <rPr>
        <sz val="10"/>
        <rFont val="Arial"/>
        <family val="2"/>
      </rPr>
      <t xml:space="preserve">=-8)] &amp; </t>
    </r>
    <r>
      <rPr>
        <i/>
        <sz val="10"/>
        <rFont val="Arial"/>
        <family val="2"/>
      </rPr>
      <t>r03rel01</t>
    </r>
    <r>
      <rPr>
        <sz val="10"/>
        <rFont val="Arial"/>
        <family val="2"/>
      </rPr>
      <t xml:space="preserve">=0, 
D8 = 2 if </t>
    </r>
    <r>
      <rPr>
        <i/>
        <sz val="10"/>
        <rFont val="Arial"/>
        <family val="2"/>
      </rPr>
      <t xml:space="preserve"> [p033550</t>
    </r>
    <r>
      <rPr>
        <sz val="10"/>
        <rFont val="Arial"/>
        <family val="2"/>
      </rPr>
      <t xml:space="preserve">=1 &amp; </t>
    </r>
    <r>
      <rPr>
        <i/>
        <sz val="10"/>
        <rFont val="Arial"/>
        <family val="2"/>
      </rPr>
      <t>p033560</t>
    </r>
    <r>
      <rPr>
        <sz val="10"/>
        <rFont val="Arial"/>
        <family val="2"/>
      </rPr>
      <t>=1 or (</t>
    </r>
    <r>
      <rPr>
        <i/>
        <sz val="10"/>
        <rFont val="Arial"/>
        <family val="2"/>
      </rPr>
      <t>pm008</t>
    </r>
    <r>
      <rPr>
        <sz val="10"/>
        <rFont val="Arial"/>
        <family val="2"/>
      </rPr>
      <t xml:space="preserve">=1 &amp; </t>
    </r>
    <r>
      <rPr>
        <i/>
        <sz val="10"/>
        <rFont val="Arial"/>
        <family val="2"/>
      </rPr>
      <t>pm011</t>
    </r>
    <r>
      <rPr>
        <sz val="10"/>
        <rFont val="Arial"/>
        <family val="2"/>
      </rPr>
      <t xml:space="preserve">=1 or 2)] &amp; </t>
    </r>
    <r>
      <rPr>
        <i/>
        <sz val="10"/>
        <rFont val="Arial"/>
        <family val="2"/>
      </rPr>
      <t>r03rel01</t>
    </r>
    <r>
      <rPr>
        <sz val="10"/>
        <rFont val="Arial"/>
        <family val="2"/>
      </rPr>
      <t xml:space="preserve">=0,
D8 = </t>
    </r>
    <r>
      <rPr>
        <i/>
        <sz val="10"/>
        <rFont val="Arial"/>
        <family val="2"/>
      </rPr>
      <t>pm008</t>
    </r>
    <r>
      <rPr>
        <sz val="10"/>
        <rFont val="Arial"/>
        <family val="2"/>
      </rPr>
      <t>+1 if (</t>
    </r>
    <r>
      <rPr>
        <i/>
        <sz val="10"/>
        <rFont val="Arial"/>
        <family val="2"/>
      </rPr>
      <t>p033550</t>
    </r>
    <r>
      <rPr>
        <sz val="10"/>
        <rFont val="Arial"/>
        <family val="2"/>
      </rPr>
      <t xml:space="preserve">=2 or </t>
    </r>
    <r>
      <rPr>
        <i/>
        <sz val="10"/>
        <rFont val="Arial"/>
        <family val="2"/>
      </rPr>
      <t>pm008</t>
    </r>
    <r>
      <rPr>
        <sz val="10"/>
        <rFont val="Arial"/>
        <family val="2"/>
      </rPr>
      <t xml:space="preserve">=2) to 4 &amp; </t>
    </r>
    <r>
      <rPr>
        <i/>
        <sz val="10"/>
        <rFont val="Arial"/>
        <family val="2"/>
      </rPr>
      <t>r03rel01</t>
    </r>
    <r>
      <rPr>
        <sz val="10"/>
        <rFont val="Arial"/>
        <family val="2"/>
      </rPr>
      <t xml:space="preserve">=0,
where </t>
    </r>
    <r>
      <rPr>
        <i/>
        <sz val="10"/>
        <rFont val="Arial"/>
        <family val="2"/>
      </rPr>
      <t>p033550</t>
    </r>
    <r>
      <rPr>
        <sz val="10"/>
        <rFont val="Arial"/>
        <family val="2"/>
      </rPr>
      <t xml:space="preserve"> = is (one of) your present citizenships the one of the country of survey? [1: yes; 2: no] (derived from </t>
    </r>
    <r>
      <rPr>
        <i/>
        <sz val="10"/>
        <rFont val="Arial"/>
        <family val="2"/>
      </rPr>
      <t>pm008</t>
    </r>
    <r>
      <rPr>
        <sz val="10"/>
        <rFont val="Arial"/>
        <family val="2"/>
      </rPr>
      <t xml:space="preserve"> - see below),,
</t>
    </r>
    <r>
      <rPr>
        <i/>
        <sz val="10"/>
        <rFont val="Arial"/>
        <family val="2"/>
      </rPr>
      <t>p033560</t>
    </r>
    <r>
      <rPr>
        <sz val="10"/>
        <rFont val="Arial"/>
        <family val="2"/>
      </rPr>
      <t xml:space="preserve"> = whether person has other citizenships [1: yes, 2: no] (derived from </t>
    </r>
    <r>
      <rPr>
        <i/>
        <sz val="10"/>
        <rFont val="Arial"/>
        <family val="2"/>
      </rPr>
      <t>pm008</t>
    </r>
    <r>
      <rPr>
        <sz val="10"/>
        <rFont val="Arial"/>
        <family val="2"/>
      </rPr>
      <t xml:space="preserve"> - see below),
</t>
    </r>
    <r>
      <rPr>
        <i/>
        <sz val="10"/>
        <rFont val="Arial"/>
        <family val="2"/>
      </rPr>
      <t xml:space="preserve">pm008 </t>
    </r>
    <r>
      <rPr>
        <sz val="10"/>
        <rFont val="Arial"/>
        <family val="2"/>
      </rPr>
      <t xml:space="preserve">= nationality </t>
    </r>
    <r>
      <rPr>
        <i/>
        <sz val="10"/>
        <rFont val="Arial"/>
        <family val="2"/>
      </rPr>
      <t>(¿cuál es su nacionalidad?)</t>
    </r>
    <r>
      <rPr>
        <sz val="10"/>
        <rFont val="Arial"/>
        <family val="2"/>
      </rPr>
      <t xml:space="preserve">,
</t>
    </r>
    <r>
      <rPr>
        <i/>
        <sz val="10"/>
        <rFont val="Arial"/>
        <family val="2"/>
      </rPr>
      <t>pm011</t>
    </r>
    <r>
      <rPr>
        <sz val="10"/>
        <rFont val="Arial"/>
        <family val="2"/>
      </rPr>
      <t xml:space="preserve"> = country of second nationality </t>
    </r>
    <r>
      <rPr>
        <i/>
        <sz val="10"/>
        <rFont val="Arial"/>
        <family val="2"/>
      </rPr>
      <t>(¿cuál es su nacionalidad?)</t>
    </r>
    <r>
      <rPr>
        <sz val="10"/>
        <rFont val="Arial"/>
        <family val="2"/>
      </rPr>
      <t xml:space="preserve"> [1: EU country; 2: other country; -8=not applicable],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</si>
  <si>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ECHP variable </t>
    </r>
    <r>
      <rPr>
        <i/>
        <sz val="10"/>
        <rFont val="Arial"/>
        <family val="2"/>
      </rPr>
      <t>p033570</t>
    </r>
    <r>
      <rPr>
        <sz val="10"/>
        <rFont val="Arial"/>
        <family val="2"/>
      </rPr>
      <t xml:space="preserve"> (other citizenship - ECHP country code) was not delivered.
Please note that the formula used is slightly different for those cases in which the head of household was not at line 1, died or moved out, see PREL.</t>
    </r>
  </si>
  <si>
    <r>
      <t xml:space="preserve">Original variable recoded from character into numeric.
ECHP variable </t>
    </r>
    <r>
      <rPr>
        <i/>
        <sz val="10"/>
        <rFont val="Arial"/>
        <family val="2"/>
      </rPr>
      <t>d03nuts3</t>
    </r>
    <r>
      <rPr>
        <sz val="10"/>
        <rFont val="Arial"/>
        <family val="2"/>
      </rPr>
      <t xml:space="preserve"> exists for the Spanish ECHP, but was not delivered for confidentiality reasons.</t>
    </r>
  </si>
  <si>
    <r>
      <t xml:space="preserve">D7= </t>
    </r>
    <r>
      <rPr>
        <i/>
        <sz val="10"/>
        <rFont val="Arial"/>
        <family val="2"/>
      </rPr>
      <t>d03smst1</t>
    </r>
    <r>
      <rPr>
        <sz val="10"/>
        <rFont val="Arial"/>
        <family val="2"/>
      </rPr>
      <t xml:space="preserve">,
where </t>
    </r>
    <r>
      <rPr>
        <i/>
        <sz val="10"/>
        <rFont val="Arial"/>
        <family val="2"/>
      </rPr>
      <t xml:space="preserve">d03sms1 </t>
    </r>
    <r>
      <rPr>
        <sz val="10"/>
        <rFont val="Arial"/>
        <family val="2"/>
      </rPr>
      <t xml:space="preserve">= major domain (e.g. NUTS 1 region) for which separate estimates might be required, according to current location of household) </t>
    </r>
    <r>
      <rPr>
        <i/>
        <sz val="10"/>
        <rFont val="Arial"/>
        <family val="2"/>
      </rPr>
      <t>()</t>
    </r>
    <r>
      <rPr>
        <sz val="10"/>
        <rFont val="Arial"/>
        <family val="2"/>
      </rPr>
      <t>.</t>
    </r>
  </si>
  <si>
    <r>
      <t>ETHNATSP = 1 if [</t>
    </r>
    <r>
      <rPr>
        <i/>
        <sz val="10"/>
        <rFont val="Arial"/>
        <family val="2"/>
      </rPr>
      <t>p033550</t>
    </r>
    <r>
      <rPr>
        <sz val="10"/>
        <rFont val="Arial"/>
        <family val="2"/>
      </rPr>
      <t xml:space="preserve">=1 &amp; </t>
    </r>
    <r>
      <rPr>
        <i/>
        <sz val="10"/>
        <rFont val="Arial"/>
        <family val="2"/>
      </rPr>
      <t>p033560</t>
    </r>
    <r>
      <rPr>
        <sz val="10"/>
        <rFont val="Arial"/>
        <family val="2"/>
      </rPr>
      <t>&gt;1 or (</t>
    </r>
    <r>
      <rPr>
        <i/>
        <sz val="10"/>
        <rFont val="Arial"/>
        <family val="2"/>
      </rPr>
      <t>pm008</t>
    </r>
    <r>
      <rPr>
        <sz val="10"/>
        <rFont val="Arial"/>
        <family val="2"/>
      </rPr>
      <t xml:space="preserve">=1 &amp; </t>
    </r>
    <r>
      <rPr>
        <i/>
        <sz val="10"/>
        <rFont val="Arial"/>
        <family val="2"/>
      </rPr>
      <t>pm011</t>
    </r>
    <r>
      <rPr>
        <sz val="10"/>
        <rFont val="Arial"/>
        <family val="2"/>
      </rPr>
      <t xml:space="preserve">=-8)] &amp; </t>
    </r>
    <r>
      <rPr>
        <i/>
        <sz val="10"/>
        <rFont val="Arial"/>
        <family val="2"/>
      </rPr>
      <t>r03rel01</t>
    </r>
    <r>
      <rPr>
        <sz val="10"/>
        <rFont val="Arial"/>
        <family val="2"/>
      </rPr>
      <t xml:space="preserve">=1, 
ETHNATSP = 2 if </t>
    </r>
    <r>
      <rPr>
        <i/>
        <sz val="10"/>
        <rFont val="Arial"/>
        <family val="2"/>
      </rPr>
      <t xml:space="preserve"> [p033550</t>
    </r>
    <r>
      <rPr>
        <sz val="10"/>
        <rFont val="Arial"/>
        <family val="2"/>
      </rPr>
      <t xml:space="preserve">=1 &amp; </t>
    </r>
    <r>
      <rPr>
        <i/>
        <sz val="10"/>
        <rFont val="Arial"/>
        <family val="2"/>
      </rPr>
      <t>p033560</t>
    </r>
    <r>
      <rPr>
        <sz val="10"/>
        <rFont val="Arial"/>
        <family val="2"/>
      </rPr>
      <t>=1 or (</t>
    </r>
    <r>
      <rPr>
        <i/>
        <sz val="10"/>
        <rFont val="Arial"/>
        <family val="2"/>
      </rPr>
      <t>pm008</t>
    </r>
    <r>
      <rPr>
        <sz val="10"/>
        <rFont val="Arial"/>
        <family val="2"/>
      </rPr>
      <t xml:space="preserve">=1 &amp; </t>
    </r>
    <r>
      <rPr>
        <i/>
        <sz val="10"/>
        <rFont val="Arial"/>
        <family val="2"/>
      </rPr>
      <t>pm011</t>
    </r>
    <r>
      <rPr>
        <sz val="10"/>
        <rFont val="Arial"/>
        <family val="2"/>
      </rPr>
      <t xml:space="preserve">=1 or 2)] &amp; </t>
    </r>
    <r>
      <rPr>
        <i/>
        <sz val="10"/>
        <rFont val="Arial"/>
        <family val="2"/>
      </rPr>
      <t>r03rel01</t>
    </r>
    <r>
      <rPr>
        <sz val="10"/>
        <rFont val="Arial"/>
        <family val="2"/>
      </rPr>
      <t xml:space="preserve">=1,
ETHNATSP = </t>
    </r>
    <r>
      <rPr>
        <i/>
        <sz val="10"/>
        <rFont val="Arial"/>
        <family val="2"/>
      </rPr>
      <t>pm008</t>
    </r>
    <r>
      <rPr>
        <sz val="10"/>
        <rFont val="Arial"/>
        <family val="2"/>
      </rPr>
      <t>+1 if (</t>
    </r>
    <r>
      <rPr>
        <i/>
        <sz val="10"/>
        <rFont val="Arial"/>
        <family val="2"/>
      </rPr>
      <t>p033550</t>
    </r>
    <r>
      <rPr>
        <sz val="10"/>
        <rFont val="Arial"/>
        <family val="2"/>
      </rPr>
      <t xml:space="preserve">=2 or </t>
    </r>
    <r>
      <rPr>
        <i/>
        <sz val="10"/>
        <rFont val="Arial"/>
        <family val="2"/>
      </rPr>
      <t>pm008</t>
    </r>
    <r>
      <rPr>
        <sz val="10"/>
        <rFont val="Arial"/>
        <family val="2"/>
      </rPr>
      <t xml:space="preserve">=2) to 4 &amp; </t>
    </r>
    <r>
      <rPr>
        <i/>
        <sz val="10"/>
        <rFont val="Arial"/>
        <family val="2"/>
      </rPr>
      <t>r03rel01</t>
    </r>
    <r>
      <rPr>
        <sz val="10"/>
        <rFont val="Arial"/>
        <family val="2"/>
      </rPr>
      <t xml:space="preserve">=1,
where </t>
    </r>
    <r>
      <rPr>
        <i/>
        <sz val="10"/>
        <rFont val="Arial"/>
        <family val="2"/>
      </rPr>
      <t>p033550</t>
    </r>
    <r>
      <rPr>
        <sz val="10"/>
        <rFont val="Arial"/>
        <family val="2"/>
      </rPr>
      <t xml:space="preserve"> = is (one of) your present citizenships the one of the country of survey? [1: yes; 2: no] (derived from </t>
    </r>
    <r>
      <rPr>
        <i/>
        <sz val="10"/>
        <rFont val="Arial"/>
        <family val="2"/>
      </rPr>
      <t>pm008</t>
    </r>
    <r>
      <rPr>
        <sz val="10"/>
        <rFont val="Arial"/>
        <family val="2"/>
      </rPr>
      <t xml:space="preserve"> - see below),,
</t>
    </r>
    <r>
      <rPr>
        <i/>
        <sz val="10"/>
        <rFont val="Arial"/>
        <family val="2"/>
      </rPr>
      <t>p033560</t>
    </r>
    <r>
      <rPr>
        <sz val="10"/>
        <rFont val="Arial"/>
        <family val="2"/>
      </rPr>
      <t xml:space="preserve"> = whether person has other citizenships [1: yes, 2: no] (derived from </t>
    </r>
    <r>
      <rPr>
        <i/>
        <sz val="10"/>
        <rFont val="Arial"/>
        <family val="2"/>
      </rPr>
      <t>pm008</t>
    </r>
    <r>
      <rPr>
        <sz val="10"/>
        <rFont val="Arial"/>
        <family val="2"/>
      </rPr>
      <t xml:space="preserve"> - see below),
</t>
    </r>
    <r>
      <rPr>
        <i/>
        <sz val="10"/>
        <rFont val="Arial"/>
        <family val="2"/>
      </rPr>
      <t xml:space="preserve">pm008 </t>
    </r>
    <r>
      <rPr>
        <sz val="10"/>
        <rFont val="Arial"/>
        <family val="2"/>
      </rPr>
      <t xml:space="preserve">= nationality </t>
    </r>
    <r>
      <rPr>
        <i/>
        <sz val="10"/>
        <rFont val="Arial"/>
        <family val="2"/>
      </rPr>
      <t>(¿cuál es su nacionalidad?)</t>
    </r>
    <r>
      <rPr>
        <sz val="10"/>
        <rFont val="Arial"/>
        <family val="2"/>
      </rPr>
      <t xml:space="preserve">,
</t>
    </r>
    <r>
      <rPr>
        <i/>
        <sz val="10"/>
        <rFont val="Arial"/>
        <family val="2"/>
      </rPr>
      <t>pm011</t>
    </r>
    <r>
      <rPr>
        <sz val="10"/>
        <rFont val="Arial"/>
        <family val="2"/>
      </rPr>
      <t xml:space="preserve"> = country of second nationality </t>
    </r>
    <r>
      <rPr>
        <i/>
        <sz val="10"/>
        <rFont val="Arial"/>
        <family val="2"/>
      </rPr>
      <t>(¿cuál es su nacionalidad?)</t>
    </r>
    <r>
      <rPr>
        <sz val="10"/>
        <rFont val="Arial"/>
        <family val="2"/>
      </rPr>
      <t xml:space="preserve"> [1: EU country; 2: other country; -8=not applicable],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</si>
  <si>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 xml:space="preserve">D10 = </t>
    </r>
    <r>
      <rPr>
        <i/>
        <sz val="10"/>
        <rFont val="Arial"/>
        <family val="2"/>
      </rPr>
      <t xml:space="preserve">pt022 </t>
    </r>
    <r>
      <rPr>
        <sz val="10"/>
        <rFont val="Arial"/>
        <family val="2"/>
      </rPr>
      <t xml:space="preserve">(recoded) if </t>
    </r>
    <r>
      <rPr>
        <i/>
        <sz val="10"/>
        <rFont val="Arial"/>
        <family val="2"/>
      </rPr>
      <t>r03rel01</t>
    </r>
    <r>
      <rPr>
        <sz val="10"/>
        <rFont val="Arial"/>
        <family val="2"/>
      </rPr>
      <t xml:space="preserve">=0,
where </t>
    </r>
    <r>
      <rPr>
        <i/>
        <sz val="10"/>
        <rFont val="Arial"/>
        <family val="2"/>
      </rPr>
      <t xml:space="preserve">pt022 </t>
    </r>
    <r>
      <rPr>
        <sz val="10"/>
        <rFont val="Arial"/>
        <family val="2"/>
      </rPr>
      <t xml:space="preserve">= highest level of education completed </t>
    </r>
    <r>
      <rPr>
        <i/>
        <sz val="10"/>
        <rFont val="Arial"/>
        <family val="2"/>
      </rPr>
      <t>(en relación a sus estudios, ¿cuál es el nivel más alto de educación general o de educación superior que ha completado?)</t>
    </r>
    <r>
      <rPr>
        <sz val="10"/>
        <rFont val="Arial"/>
        <family val="2"/>
      </rPr>
      <t xml:space="preserve"> [see comment for original labels],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</si>
  <si>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D11 = </t>
    </r>
    <r>
      <rPr>
        <i/>
        <sz val="10"/>
        <rFont val="Arial"/>
        <family val="2"/>
      </rPr>
      <t xml:space="preserve">pt022 </t>
    </r>
    <r>
      <rPr>
        <sz val="10"/>
        <rFont val="Arial"/>
        <family val="2"/>
      </rPr>
      <t xml:space="preserve">(recoded) if </t>
    </r>
    <r>
      <rPr>
        <i/>
        <sz val="10"/>
        <rFont val="Arial"/>
        <family val="2"/>
      </rPr>
      <t>r03rel01</t>
    </r>
    <r>
      <rPr>
        <sz val="10"/>
        <rFont val="Arial"/>
        <family val="2"/>
      </rPr>
      <t xml:space="preserve">=1,
where </t>
    </r>
    <r>
      <rPr>
        <i/>
        <sz val="10"/>
        <rFont val="Arial"/>
        <family val="2"/>
      </rPr>
      <t xml:space="preserve">pt022 = </t>
    </r>
    <r>
      <rPr>
        <sz val="10"/>
        <rFont val="Arial"/>
        <family val="2"/>
      </rPr>
      <t>highest level of education completed</t>
    </r>
    <r>
      <rPr>
        <i/>
        <sz val="10"/>
        <rFont val="Arial"/>
        <family val="2"/>
      </rPr>
      <t xml:space="preserve"> (en relación a sus estudios, ¿cuál es el nivel más alto de educación general o de educación superior que ha completado?) </t>
    </r>
    <r>
      <rPr>
        <sz val="10"/>
        <rFont val="Arial"/>
        <family val="2"/>
      </rPr>
      <t xml:space="preserve">[see comment for original labels],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</si>
  <si>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 xml:space="preserve">D14 = </t>
    </r>
    <r>
      <rPr>
        <i/>
        <sz val="10"/>
        <rFont val="Arial"/>
        <family val="2"/>
      </rPr>
      <t>p030200</t>
    </r>
    <r>
      <rPr>
        <sz val="10"/>
        <rFont val="Arial"/>
        <family val="2"/>
      </rPr>
      <t>*100 if 0&lt;</t>
    </r>
    <r>
      <rPr>
        <i/>
        <sz val="10"/>
        <rFont val="Arial"/>
        <family val="2"/>
      </rPr>
      <t>p030200</t>
    </r>
    <r>
      <rPr>
        <sz val="10"/>
        <rFont val="Arial"/>
        <family val="2"/>
      </rPr>
      <t xml:space="preserve">&lt;=9 &amp; </t>
    </r>
    <r>
      <rPr>
        <i/>
        <sz val="10"/>
        <rFont val="Arial"/>
        <family val="2"/>
      </rPr>
      <t>r03rel01</t>
    </r>
    <r>
      <rPr>
        <sz val="10"/>
        <rFont val="Arial"/>
        <family val="2"/>
      </rPr>
      <t xml:space="preserve">=0,
else D14 = </t>
    </r>
    <r>
      <rPr>
        <i/>
        <sz val="10"/>
        <rFont val="Arial"/>
        <family val="2"/>
      </rPr>
      <t>p030900</t>
    </r>
    <r>
      <rPr>
        <sz val="10"/>
        <rFont val="Arial"/>
        <family val="2"/>
      </rPr>
      <t>*100 if 0&lt;</t>
    </r>
    <r>
      <rPr>
        <i/>
        <sz val="10"/>
        <rFont val="Arial"/>
        <family val="2"/>
      </rPr>
      <t>p030900</t>
    </r>
    <r>
      <rPr>
        <sz val="10"/>
        <rFont val="Arial"/>
        <family val="2"/>
      </rPr>
      <t xml:space="preserve">&lt;=9 &amp; </t>
    </r>
    <r>
      <rPr>
        <i/>
        <sz val="10"/>
        <rFont val="Arial"/>
        <family val="2"/>
      </rPr>
      <t>r03rel01</t>
    </r>
    <r>
      <rPr>
        <sz val="10"/>
        <rFont val="Arial"/>
        <family val="2"/>
      </rPr>
      <t>=0,
where</t>
    </r>
    <r>
      <rPr>
        <i/>
        <sz val="10"/>
        <rFont val="Arial"/>
        <family val="2"/>
      </rPr>
      <t xml:space="preserve"> p030200</t>
    </r>
    <r>
      <rPr>
        <sz val="10"/>
        <rFont val="Arial"/>
        <family val="2"/>
      </rPr>
      <t xml:space="preserve"> = what is your present occupation? </t>
    </r>
    <r>
      <rPr>
        <i/>
        <sz val="10"/>
        <rFont val="Arial"/>
        <family val="2"/>
      </rPr>
      <t>(¿cuál es la ocupación, profesión u oficio que desempeña?)</t>
    </r>
    <r>
      <rPr>
        <sz val="10"/>
        <rFont val="Arial"/>
        <family val="2"/>
      </rPr>
      <t xml:space="preserve">,
</t>
    </r>
    <r>
      <rPr>
        <i/>
        <sz val="10"/>
        <rFont val="Arial"/>
        <family val="2"/>
      </rPr>
      <t>p030900</t>
    </r>
    <r>
      <rPr>
        <sz val="10"/>
        <rFont val="Arial"/>
        <family val="2"/>
      </rPr>
      <t xml:space="preserve"> = what is your present occupation? (even if only 1 hour) </t>
    </r>
    <r>
      <rPr>
        <i/>
        <sz val="10"/>
        <rFont val="Arial"/>
        <family val="2"/>
      </rPr>
      <t>(¿cuál es la ocupación, profesión u oficio desempeñado en este trabajo?)</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</si>
  <si>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t>ECHP individual level interview data (P-file, Wave 3) and individual level roster data (R-file, Wave 3)</t>
  </si>
  <si>
    <r>
      <t xml:space="preserve">D15 = </t>
    </r>
    <r>
      <rPr>
        <i/>
        <sz val="10"/>
        <rFont val="Arial"/>
        <family val="2"/>
      </rPr>
      <t>p030200</t>
    </r>
    <r>
      <rPr>
        <sz val="10"/>
        <rFont val="Arial"/>
        <family val="2"/>
      </rPr>
      <t>*100 if 0&lt;</t>
    </r>
    <r>
      <rPr>
        <i/>
        <sz val="10"/>
        <rFont val="Arial"/>
        <family val="2"/>
      </rPr>
      <t>p030200</t>
    </r>
    <r>
      <rPr>
        <sz val="10"/>
        <rFont val="Arial"/>
        <family val="2"/>
      </rPr>
      <t xml:space="preserve">&lt;=9 &amp; </t>
    </r>
    <r>
      <rPr>
        <i/>
        <sz val="10"/>
        <rFont val="Arial"/>
        <family val="2"/>
      </rPr>
      <t>r03rel01</t>
    </r>
    <r>
      <rPr>
        <sz val="10"/>
        <rFont val="Arial"/>
        <family val="2"/>
      </rPr>
      <t xml:space="preserve">=1,
else D14 = </t>
    </r>
    <r>
      <rPr>
        <i/>
        <sz val="10"/>
        <rFont val="Arial"/>
        <family val="2"/>
      </rPr>
      <t>p030900</t>
    </r>
    <r>
      <rPr>
        <sz val="10"/>
        <rFont val="Arial"/>
        <family val="2"/>
      </rPr>
      <t>*100 if 0&lt;</t>
    </r>
    <r>
      <rPr>
        <i/>
        <sz val="10"/>
        <rFont val="Arial"/>
        <family val="2"/>
      </rPr>
      <t>p030900</t>
    </r>
    <r>
      <rPr>
        <sz val="10"/>
        <rFont val="Arial"/>
        <family val="2"/>
      </rPr>
      <t xml:space="preserve">&lt;=9 &amp; </t>
    </r>
    <r>
      <rPr>
        <i/>
        <sz val="10"/>
        <rFont val="Arial"/>
        <family val="2"/>
      </rPr>
      <t>r03rel01</t>
    </r>
    <r>
      <rPr>
        <sz val="10"/>
        <rFont val="Arial"/>
        <family val="2"/>
      </rPr>
      <t>=1,
where</t>
    </r>
    <r>
      <rPr>
        <i/>
        <sz val="10"/>
        <rFont val="Arial"/>
        <family val="2"/>
      </rPr>
      <t xml:space="preserve"> p030200</t>
    </r>
    <r>
      <rPr>
        <sz val="10"/>
        <rFont val="Arial"/>
        <family val="2"/>
      </rPr>
      <t xml:space="preserve"> = what is your present occupation? </t>
    </r>
    <r>
      <rPr>
        <i/>
        <sz val="10"/>
        <rFont val="Arial"/>
        <family val="2"/>
      </rPr>
      <t>(¿cuál es la ocupación, profesión u oficio que desempeña?)</t>
    </r>
    <r>
      <rPr>
        <sz val="10"/>
        <rFont val="Arial"/>
        <family val="2"/>
      </rPr>
      <t xml:space="preserve">,
</t>
    </r>
    <r>
      <rPr>
        <i/>
        <sz val="10"/>
        <rFont val="Arial"/>
        <family val="2"/>
      </rPr>
      <t>p030900</t>
    </r>
    <r>
      <rPr>
        <sz val="10"/>
        <rFont val="Arial"/>
        <family val="2"/>
      </rPr>
      <t xml:space="preserve"> = what is your present occupation? (even if only 1 hour) </t>
    </r>
    <r>
      <rPr>
        <i/>
        <sz val="10"/>
        <rFont val="Arial"/>
        <family val="2"/>
      </rPr>
      <t>(¿cuál es la ocupación, profesión u oficio desempeñado en este trabajo?)</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</si>
  <si>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 xml:space="preserve">D16 = </t>
    </r>
    <r>
      <rPr>
        <i/>
        <sz val="10"/>
        <rFont val="Arial"/>
        <family val="2"/>
      </rPr>
      <t>p030260</t>
    </r>
    <r>
      <rPr>
        <sz val="10"/>
        <rFont val="Arial"/>
        <family val="2"/>
      </rPr>
      <t>*10 if 0&lt;</t>
    </r>
    <r>
      <rPr>
        <i/>
        <sz val="10"/>
        <rFont val="Arial"/>
        <family val="2"/>
      </rPr>
      <t>p030260</t>
    </r>
    <r>
      <rPr>
        <sz val="10"/>
        <rFont val="Arial"/>
        <family val="2"/>
      </rPr>
      <t xml:space="preserve">&lt;97 &amp; </t>
    </r>
    <r>
      <rPr>
        <i/>
        <sz val="10"/>
        <rFont val="Arial"/>
        <family val="2"/>
      </rPr>
      <t>r03rel01</t>
    </r>
    <r>
      <rPr>
        <sz val="10"/>
        <rFont val="Arial"/>
        <family val="2"/>
      </rPr>
      <t xml:space="preserve">=0,
else D16 = </t>
    </r>
    <r>
      <rPr>
        <i/>
        <sz val="10"/>
        <rFont val="Arial"/>
        <family val="2"/>
      </rPr>
      <t>p0309100</t>
    </r>
    <r>
      <rPr>
        <sz val="10"/>
        <rFont val="Arial"/>
        <family val="2"/>
      </rPr>
      <t>*10 if 0&lt;</t>
    </r>
    <r>
      <rPr>
        <i/>
        <sz val="10"/>
        <rFont val="Arial"/>
        <family val="2"/>
      </rPr>
      <t>p030910</t>
    </r>
    <r>
      <rPr>
        <sz val="10"/>
        <rFont val="Arial"/>
        <family val="2"/>
      </rPr>
      <t xml:space="preserve">&lt;97 &amp; </t>
    </r>
    <r>
      <rPr>
        <i/>
        <sz val="10"/>
        <rFont val="Arial"/>
        <family val="2"/>
      </rPr>
      <t>r03rel01</t>
    </r>
    <r>
      <rPr>
        <sz val="10"/>
        <rFont val="Arial"/>
        <family val="2"/>
      </rPr>
      <t>=0,
where</t>
    </r>
    <r>
      <rPr>
        <i/>
        <sz val="10"/>
        <rFont val="Arial"/>
        <family val="2"/>
      </rPr>
      <t xml:space="preserve"> p030260</t>
    </r>
    <r>
      <rPr>
        <sz val="10"/>
        <rFont val="Arial"/>
        <family val="2"/>
      </rPr>
      <t xml:space="preserve"> = what type of industry do you work in? </t>
    </r>
    <r>
      <rPr>
        <i/>
        <sz val="10"/>
        <rFont val="Arial"/>
        <family val="2"/>
      </rPr>
      <t>(¿cuál es la actividad del establecimiento en el que trabaja actualmente?)</t>
    </r>
    <r>
      <rPr>
        <sz val="10"/>
        <rFont val="Arial"/>
        <family val="2"/>
      </rPr>
      <t xml:space="preserve">,
</t>
    </r>
    <r>
      <rPr>
        <i/>
        <sz val="10"/>
        <rFont val="Arial"/>
        <family val="2"/>
      </rPr>
      <t>p030910</t>
    </r>
    <r>
      <rPr>
        <sz val="10"/>
        <rFont val="Arial"/>
        <family val="2"/>
      </rPr>
      <t xml:space="preserve"> = what type of industry do you work in? (even if only 1 hour) </t>
    </r>
    <r>
      <rPr>
        <i/>
        <sz val="10"/>
        <rFont val="Arial"/>
        <family val="2"/>
      </rPr>
      <t>(¿cuál es la actividad del establecimiento en el que trabaja actualmente?)</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persons him/herself].</t>
    </r>
  </si>
  <si>
    <r>
      <t xml:space="preserve">D17 = </t>
    </r>
    <r>
      <rPr>
        <i/>
        <sz val="10"/>
        <rFont val="Arial"/>
        <family val="2"/>
      </rPr>
      <t>p030260</t>
    </r>
    <r>
      <rPr>
        <sz val="10"/>
        <rFont val="Arial"/>
        <family val="2"/>
      </rPr>
      <t>*10 if 0&lt;</t>
    </r>
    <r>
      <rPr>
        <i/>
        <sz val="10"/>
        <rFont val="Arial"/>
        <family val="2"/>
      </rPr>
      <t>p030260</t>
    </r>
    <r>
      <rPr>
        <sz val="10"/>
        <rFont val="Arial"/>
        <family val="2"/>
      </rPr>
      <t xml:space="preserve">&lt;97 &amp; </t>
    </r>
    <r>
      <rPr>
        <i/>
        <sz val="10"/>
        <rFont val="Arial"/>
        <family val="2"/>
      </rPr>
      <t>r03rel01</t>
    </r>
    <r>
      <rPr>
        <sz val="10"/>
        <rFont val="Arial"/>
        <family val="2"/>
      </rPr>
      <t xml:space="preserve">=1,
else D17 = </t>
    </r>
    <r>
      <rPr>
        <i/>
        <sz val="10"/>
        <rFont val="Arial"/>
        <family val="2"/>
      </rPr>
      <t>p030910</t>
    </r>
    <r>
      <rPr>
        <sz val="10"/>
        <rFont val="Arial"/>
        <family val="2"/>
      </rPr>
      <t>*10 if 0&lt;</t>
    </r>
    <r>
      <rPr>
        <i/>
        <sz val="10"/>
        <rFont val="Arial"/>
        <family val="2"/>
      </rPr>
      <t>p030910</t>
    </r>
    <r>
      <rPr>
        <sz val="10"/>
        <rFont val="Arial"/>
        <family val="2"/>
      </rPr>
      <t xml:space="preserve">&lt;97 &amp; </t>
    </r>
    <r>
      <rPr>
        <i/>
        <sz val="10"/>
        <rFont val="Arial"/>
        <family val="2"/>
      </rPr>
      <t>r03rel01</t>
    </r>
    <r>
      <rPr>
        <sz val="10"/>
        <rFont val="Arial"/>
        <family val="2"/>
      </rPr>
      <t>=1,
where</t>
    </r>
    <r>
      <rPr>
        <i/>
        <sz val="10"/>
        <rFont val="Arial"/>
        <family val="2"/>
      </rPr>
      <t xml:space="preserve"> p030260</t>
    </r>
    <r>
      <rPr>
        <sz val="10"/>
        <rFont val="Arial"/>
        <family val="2"/>
      </rPr>
      <t xml:space="preserve"> = what type of industry do you work in? </t>
    </r>
    <r>
      <rPr>
        <i/>
        <sz val="10"/>
        <rFont val="Arial"/>
        <family val="2"/>
      </rPr>
      <t>(¿cuál es la actividad del establecimiento en el que trabaja actualmente?)</t>
    </r>
    <r>
      <rPr>
        <sz val="10"/>
        <rFont val="Arial"/>
        <family val="2"/>
      </rPr>
      <t xml:space="preserve">,
</t>
    </r>
    <r>
      <rPr>
        <i/>
        <sz val="10"/>
        <rFont val="Arial"/>
        <family val="2"/>
      </rPr>
      <t>p030910</t>
    </r>
    <r>
      <rPr>
        <sz val="10"/>
        <rFont val="Arial"/>
        <family val="2"/>
      </rPr>
      <t xml:space="preserve"> = what type of industry do you work in? (even if only 1 hour) </t>
    </r>
    <r>
      <rPr>
        <i/>
        <sz val="10"/>
        <rFont val="Arial"/>
        <family val="2"/>
      </rPr>
      <t>(¿cuál es la actividad del establecimiento en el que trabaja actualmente?)</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[1: spouse/partner/cohabitee].</t>
    </r>
  </si>
  <si>
    <r>
      <t xml:space="preserve">D18 = </t>
    </r>
    <r>
      <rPr>
        <i/>
        <sz val="10"/>
        <rFont val="Arial"/>
        <family val="2"/>
      </rPr>
      <t>p030280</t>
    </r>
    <r>
      <rPr>
        <sz val="10"/>
        <rFont val="Arial"/>
        <family val="2"/>
      </rPr>
      <t xml:space="preserve"> &amp; </t>
    </r>
    <r>
      <rPr>
        <i/>
        <sz val="10"/>
        <rFont val="Arial"/>
        <family val="2"/>
      </rPr>
      <t>r03rel01</t>
    </r>
    <r>
      <rPr>
        <sz val="10"/>
        <rFont val="Arial"/>
        <family val="2"/>
      </rPr>
      <t>=0,
where</t>
    </r>
    <r>
      <rPr>
        <i/>
        <sz val="10"/>
        <rFont val="Arial"/>
        <family val="2"/>
      </rPr>
      <t xml:space="preserve"> p030280</t>
    </r>
    <r>
      <rPr>
        <sz val="10"/>
        <rFont val="Arial"/>
        <family val="2"/>
      </rPr>
      <t xml:space="preserve"> = do you work in private or public sector? </t>
    </r>
    <r>
      <rPr>
        <i/>
        <sz val="10"/>
        <rFont val="Arial"/>
        <family val="2"/>
      </rPr>
      <t>(¿a qué sector de la economía pertenece la empresa u organismo en el que trabaja actualmente?),
r03rel01</t>
    </r>
    <r>
      <rPr>
        <sz val="10"/>
        <rFont val="Arial"/>
        <family val="2"/>
      </rPr>
      <t xml:space="preserve"> = relation to person in line 1</t>
    </r>
    <r>
      <rPr>
        <i/>
        <sz val="10"/>
        <rFont val="Arial"/>
        <family val="2"/>
      </rPr>
      <t xml:space="preserve"> (código de relación de parentesco de la persona con respecto a el cabeza de familia) </t>
    </r>
    <r>
      <rPr>
        <sz val="10"/>
        <rFont val="Arial"/>
        <family val="2"/>
      </rPr>
      <t>[0: person him/herself].</t>
    </r>
  </si>
  <si>
    <r>
      <t xml:space="preserve">D19 = </t>
    </r>
    <r>
      <rPr>
        <i/>
        <sz val="10"/>
        <rFont val="Arial"/>
        <family val="2"/>
      </rPr>
      <t>p030280</t>
    </r>
    <r>
      <rPr>
        <sz val="10"/>
        <rFont val="Arial"/>
        <family val="2"/>
      </rPr>
      <t xml:space="preserve"> &amp; </t>
    </r>
    <r>
      <rPr>
        <i/>
        <sz val="10"/>
        <rFont val="Arial"/>
        <family val="2"/>
      </rPr>
      <t>r03rel01</t>
    </r>
    <r>
      <rPr>
        <sz val="10"/>
        <rFont val="Arial"/>
        <family val="2"/>
      </rPr>
      <t>=1,
where</t>
    </r>
    <r>
      <rPr>
        <i/>
        <sz val="10"/>
        <rFont val="Arial"/>
        <family val="2"/>
      </rPr>
      <t xml:space="preserve"> p030280</t>
    </r>
    <r>
      <rPr>
        <sz val="10"/>
        <rFont val="Arial"/>
        <family val="2"/>
      </rPr>
      <t xml:space="preserve"> = do you work in private or public sector? </t>
    </r>
    <r>
      <rPr>
        <i/>
        <sz val="10"/>
        <rFont val="Arial"/>
        <family val="2"/>
      </rPr>
      <t>(¿a qué sector de la economía pertenece la empresa u organismo en el que trabaja actualmente?),
r03rel01</t>
    </r>
    <r>
      <rPr>
        <sz val="10"/>
        <rFont val="Arial"/>
        <family val="2"/>
      </rPr>
      <t xml:space="preserve"> = relation to person in line 1</t>
    </r>
    <r>
      <rPr>
        <i/>
        <sz val="10"/>
        <rFont val="Arial"/>
        <family val="2"/>
      </rPr>
      <t xml:space="preserve"> (código de relación de parentesco de la persona con respecto a el cabeza de familia) </t>
    </r>
    <r>
      <rPr>
        <sz val="10"/>
        <rFont val="Arial"/>
        <family val="2"/>
      </rPr>
      <t>[1: spouse/partner/cohabitee].</t>
    </r>
  </si>
  <si>
    <r>
      <t xml:space="preserve">PSOCRET = {[(p032480*p032490 if </t>
    </r>
    <r>
      <rPr>
        <i/>
        <sz val="10"/>
        <rFont val="Arial"/>
        <family val="2"/>
      </rPr>
      <t>p032490</t>
    </r>
    <r>
      <rPr>
        <sz val="10"/>
        <rFont val="Arial"/>
        <family val="2"/>
      </rPr>
      <t xml:space="preserve">&lt;=14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=1] + [(</t>
    </r>
    <r>
      <rPr>
        <i/>
        <sz val="10"/>
        <rFont val="Arial"/>
        <family val="2"/>
      </rPr>
      <t>p032600*p032610</t>
    </r>
    <r>
      <rPr>
        <sz val="10"/>
        <rFont val="Arial"/>
        <family val="2"/>
      </rPr>
      <t xml:space="preserve"> if </t>
    </r>
    <r>
      <rPr>
        <i/>
        <sz val="10"/>
        <rFont val="Arial"/>
        <family val="2"/>
      </rPr>
      <t>p032610</t>
    </r>
    <r>
      <rPr>
        <sz val="10"/>
        <rFont val="Arial"/>
        <family val="2"/>
      </rPr>
      <t xml:space="preserve">&lt;=14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=1] + [(</t>
    </r>
    <r>
      <rPr>
        <i/>
        <sz val="10"/>
        <rFont val="Arial"/>
        <family val="2"/>
      </rPr>
      <t>p032630*p032640</t>
    </r>
    <r>
      <rPr>
        <sz val="10"/>
        <rFont val="Arial"/>
        <family val="2"/>
      </rPr>
      <t xml:space="preserve"> if </t>
    </r>
    <r>
      <rPr>
        <i/>
        <sz val="10"/>
        <rFont val="Arial"/>
        <family val="2"/>
      </rPr>
      <t>p032640</t>
    </r>
    <r>
      <rPr>
        <sz val="10"/>
        <rFont val="Arial"/>
        <family val="2"/>
      </rPr>
      <t xml:space="preserve">&lt;=14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 xml:space="preserve">=1] if </t>
    </r>
    <r>
      <rPr>
        <i/>
        <sz val="10"/>
        <rFont val="Arial"/>
        <family val="2"/>
      </rPr>
      <t>p032460</t>
    </r>
    <r>
      <rPr>
        <sz val="10"/>
        <rFont val="Arial"/>
        <family val="2"/>
      </rPr>
      <t>=1} + {[(</t>
    </r>
    <r>
      <rPr>
        <i/>
        <sz val="10"/>
        <rFont val="Arial"/>
        <family val="2"/>
      </rPr>
      <t>p032670*p032680</t>
    </r>
    <r>
      <rPr>
        <sz val="10"/>
        <rFont val="Arial"/>
        <family val="2"/>
      </rPr>
      <t xml:space="preserve"> if </t>
    </r>
    <r>
      <rPr>
        <i/>
        <sz val="10"/>
        <rFont val="Arial"/>
        <family val="2"/>
      </rPr>
      <t>p032680</t>
    </r>
    <r>
      <rPr>
        <sz val="10"/>
        <rFont val="Arial"/>
        <family val="2"/>
      </rPr>
      <t xml:space="preserve">&lt;=14 or </t>
    </r>
    <r>
      <rPr>
        <i/>
        <sz val="10"/>
        <rFont val="Arial"/>
        <family val="2"/>
      </rPr>
      <t>p032670</t>
    </r>
    <r>
      <rPr>
        <sz val="10"/>
        <rFont val="Arial"/>
        <family val="2"/>
      </rPr>
      <t xml:space="preserve"> if </t>
    </r>
    <r>
      <rPr>
        <i/>
        <sz val="10"/>
        <rFont val="Arial"/>
        <family val="2"/>
      </rPr>
      <t>p032680</t>
    </r>
    <r>
      <rPr>
        <sz val="10"/>
        <rFont val="Arial"/>
        <family val="2"/>
      </rPr>
      <t xml:space="preserve">=97) if </t>
    </r>
    <r>
      <rPr>
        <i/>
        <sz val="10"/>
        <rFont val="Arial"/>
        <family val="2"/>
      </rPr>
      <t>p032660</t>
    </r>
    <r>
      <rPr>
        <sz val="10"/>
        <rFont val="Arial"/>
        <family val="2"/>
      </rPr>
      <t>=1] + [(</t>
    </r>
    <r>
      <rPr>
        <i/>
        <sz val="10"/>
        <rFont val="Arial"/>
        <family val="2"/>
      </rPr>
      <t>p032790*p032800</t>
    </r>
    <r>
      <rPr>
        <sz val="10"/>
        <rFont val="Arial"/>
        <family val="2"/>
      </rPr>
      <t xml:space="preserve"> if </t>
    </r>
    <r>
      <rPr>
        <i/>
        <sz val="10"/>
        <rFont val="Arial"/>
        <family val="2"/>
      </rPr>
      <t>p032800</t>
    </r>
    <r>
      <rPr>
        <sz val="10"/>
        <rFont val="Arial"/>
        <family val="2"/>
      </rPr>
      <t xml:space="preserve">&lt;=14 or </t>
    </r>
    <r>
      <rPr>
        <i/>
        <sz val="10"/>
        <rFont val="Arial"/>
        <family val="2"/>
      </rPr>
      <t>p032790</t>
    </r>
    <r>
      <rPr>
        <sz val="10"/>
        <rFont val="Arial"/>
        <family val="2"/>
      </rPr>
      <t xml:space="preserve"> if </t>
    </r>
    <r>
      <rPr>
        <i/>
        <sz val="10"/>
        <rFont val="Arial"/>
        <family val="2"/>
      </rPr>
      <t>p032800</t>
    </r>
    <r>
      <rPr>
        <sz val="10"/>
        <rFont val="Arial"/>
        <family val="2"/>
      </rPr>
      <t xml:space="preserve">=97) if </t>
    </r>
    <r>
      <rPr>
        <i/>
        <sz val="10"/>
        <rFont val="Arial"/>
        <family val="2"/>
      </rPr>
      <t>p032780</t>
    </r>
    <r>
      <rPr>
        <sz val="10"/>
        <rFont val="Arial"/>
        <family val="2"/>
      </rPr>
      <t xml:space="preserve">=1] if </t>
    </r>
    <r>
      <rPr>
        <i/>
        <sz val="10"/>
        <rFont val="Arial"/>
        <family val="2"/>
      </rPr>
      <t>p032650</t>
    </r>
    <r>
      <rPr>
        <sz val="10"/>
        <rFont val="Arial"/>
        <family val="2"/>
      </rPr>
      <t xml:space="preserve">=1},
where </t>
    </r>
    <r>
      <rPr>
        <i/>
        <sz val="10"/>
        <rFont val="Arial"/>
        <family val="2"/>
      </rPr>
      <t>p032460</t>
    </r>
    <r>
      <rPr>
        <sz val="10"/>
        <rFont val="Arial"/>
        <family val="2"/>
      </rPr>
      <t xml:space="preserve"> = did you in 1995 receive any pension pension related to old-age/retirement? [1: yes] </t>
    </r>
    <r>
      <rPr>
        <i/>
        <sz val="10"/>
        <rFont val="Arial"/>
        <family val="2"/>
      </rPr>
      <t>(¿percibió en 1995 alguna pensión o prestación de vejez, jubilación o retiro?)</t>
    </r>
    <r>
      <rPr>
        <sz val="10"/>
        <rFont val="Arial"/>
        <family val="2"/>
      </rPr>
      <t xml:space="preserve">,
</t>
    </r>
    <r>
      <rPr>
        <i/>
        <sz val="10"/>
        <rFont val="Arial"/>
        <family val="2"/>
      </rPr>
      <t>p032470</t>
    </r>
    <r>
      <rPr>
        <sz val="10"/>
        <rFont val="Arial"/>
        <family val="2"/>
      </rPr>
      <t xml:space="preserve"> = did you receive basic old-age pension (first pillar)? </t>
    </r>
    <r>
      <rPr>
        <i/>
        <sz val="10"/>
        <rFont val="Arial"/>
        <family val="2"/>
      </rPr>
      <t>(¿percibió en 1995 alguna pensión contributiva de jubilación o retiro de un regimen de base?)</t>
    </r>
    <r>
      <rPr>
        <sz val="10"/>
        <rFont val="Arial"/>
        <family val="2"/>
      </rPr>
      <t xml:space="preserve"> [1: yes],
</t>
    </r>
    <r>
      <rPr>
        <i/>
        <sz val="10"/>
        <rFont val="Arial"/>
        <family val="2"/>
      </rPr>
      <t>p032480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p032490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p032590</t>
    </r>
    <r>
      <rPr>
        <sz val="10"/>
        <rFont val="Arial"/>
        <family val="2"/>
      </rPr>
      <t xml:space="preserve"> = did you receive early retirement schemes? </t>
    </r>
    <r>
      <rPr>
        <i/>
        <sz val="10"/>
        <rFont val="Arial"/>
        <family val="2"/>
      </rPr>
      <t xml:space="preserve">(¿percibió en 1995 alguna pensión de jubilación voluntaria anticipada o ayudas equivalentes a la jubilación anticipada no voluntaria?) </t>
    </r>
    <r>
      <rPr>
        <sz val="10"/>
        <rFont val="Arial"/>
        <family val="2"/>
      </rPr>
      <t xml:space="preserve">[1: yes],
</t>
    </r>
    <r>
      <rPr>
        <i/>
        <sz val="10"/>
        <rFont val="Arial"/>
        <family val="2"/>
      </rPr>
      <t>p03260</t>
    </r>
    <r>
      <rPr>
        <sz val="10"/>
        <rFont val="Arial"/>
        <family val="2"/>
      </rPr>
      <t>0= average monthly amount or lumpsum of early retirement pension in NC</t>
    </r>
    <r>
      <rPr>
        <i/>
        <sz val="10"/>
        <rFont val="Arial"/>
        <family val="2"/>
      </rPr>
      <t xml:space="preserve"> (importe mensual neto)</t>
    </r>
    <r>
      <rPr>
        <sz val="10"/>
        <rFont val="Arial"/>
        <family val="2"/>
      </rPr>
      <t xml:space="preserve">,
</t>
    </r>
    <r>
      <rPr>
        <i/>
        <sz val="10"/>
        <rFont val="Arial"/>
        <family val="2"/>
      </rPr>
      <t>p032610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p032620</t>
    </r>
    <r>
      <rPr>
        <sz val="10"/>
        <rFont val="Arial"/>
        <family val="2"/>
      </rPr>
      <t xml:space="preserve"> = did you receive other old-age benefit? </t>
    </r>
    <r>
      <rPr>
        <i/>
        <sz val="10"/>
        <rFont val="Arial"/>
        <family val="2"/>
      </rPr>
      <t xml:space="preserve">(¿percibió en 1995 otras  prestaciones de vejez, jubilación o retiro?) </t>
    </r>
    <r>
      <rPr>
        <sz val="10"/>
        <rFont val="Arial"/>
        <family val="2"/>
      </rPr>
      <t xml:space="preserve">[1: yes],
</t>
    </r>
    <r>
      <rPr>
        <i/>
        <sz val="10"/>
        <rFont val="Arial"/>
        <family val="2"/>
      </rPr>
      <t>p032630</t>
    </r>
    <r>
      <rPr>
        <sz val="10"/>
        <rFont val="Arial"/>
        <family val="2"/>
      </rPr>
      <t xml:space="preserve"> = average monthly amount or lumpsum of other old-age related scemes or benefits in NC (importe mensual neto),
</t>
    </r>
    <r>
      <rPr>
        <i/>
        <sz val="10"/>
        <rFont val="Arial"/>
        <family val="2"/>
      </rPr>
      <t>p032640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p032650</t>
    </r>
    <r>
      <rPr>
        <sz val="10"/>
        <rFont val="Arial"/>
        <family val="2"/>
      </rPr>
      <t xml:space="preserve"> = did you in 1995 receive any survivors pension? [1: yes] </t>
    </r>
    <r>
      <rPr>
        <i/>
        <sz val="10"/>
        <rFont val="Arial"/>
        <family val="2"/>
      </rPr>
      <t>(¿percibió en 1995 alguna pensión o prestación de supervivencia -  viudedad, orfandad o en favor de familiares?)</t>
    </r>
    <r>
      <rPr>
        <sz val="10"/>
        <rFont val="Arial"/>
        <family val="2"/>
      </rPr>
      <t xml:space="preserve">, 
</t>
    </r>
    <r>
      <rPr>
        <i/>
        <sz val="10"/>
        <rFont val="Arial"/>
        <family val="2"/>
      </rPr>
      <t>p032660</t>
    </r>
    <r>
      <rPr>
        <sz val="10"/>
        <rFont val="Arial"/>
        <family val="2"/>
      </rPr>
      <t xml:space="preserve"> = did you in 1995 receive any basic widow pension (first pillar)?</t>
    </r>
    <r>
      <rPr>
        <i/>
        <sz val="10"/>
        <rFont val="Arial"/>
        <family val="2"/>
      </rPr>
      <t xml:space="preserve"> (¿percibió en 1995 alguna pensión contributiva de viudedad de un regimen de base?)</t>
    </r>
    <r>
      <rPr>
        <sz val="10"/>
        <rFont val="Arial"/>
        <family val="2"/>
      </rPr>
      <t xml:space="preserve"> [1: yes],
</t>
    </r>
    <r>
      <rPr>
        <i/>
        <sz val="10"/>
        <rFont val="Arial"/>
        <family val="2"/>
      </rPr>
      <t>p032670</t>
    </r>
    <r>
      <rPr>
        <sz val="10"/>
        <rFont val="Arial"/>
        <family val="2"/>
      </rPr>
      <t xml:space="preserve"> = average monthly amount or lumpsum of widows pension in NC (importe mensual neto),
</t>
    </r>
    <r>
      <rPr>
        <i/>
        <sz val="10"/>
        <rFont val="Arial"/>
        <family val="2"/>
      </rPr>
      <t>p032680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p032780</t>
    </r>
    <r>
      <rPr>
        <sz val="10"/>
        <rFont val="Arial"/>
        <family val="2"/>
      </rPr>
      <t xml:space="preserve"> = did you in 1995 receive any other widow's benefits)? </t>
    </r>
    <r>
      <rPr>
        <i/>
        <sz val="10"/>
        <rFont val="Arial"/>
        <family val="2"/>
      </rPr>
      <t xml:space="preserve">(¿percibió en 1995 otras  prestaciones de viudedad - en caso de accidente o enfermedad?) </t>
    </r>
    <r>
      <rPr>
        <sz val="10"/>
        <rFont val="Arial"/>
        <family val="2"/>
      </rPr>
      <t xml:space="preserve">[1: yes],
</t>
    </r>
    <r>
      <rPr>
        <i/>
        <sz val="10"/>
        <rFont val="Arial"/>
        <family val="2"/>
      </rPr>
      <t>p032790</t>
    </r>
    <r>
      <rPr>
        <sz val="10"/>
        <rFont val="Arial"/>
        <family val="2"/>
      </rPr>
      <t xml:space="preserve"> = average monthly amount or lumpsum of other widow benefits in NC (importe mensual neto),
</t>
    </r>
    <r>
      <rPr>
        <i/>
        <sz val="10"/>
        <rFont val="Arial"/>
        <family val="2"/>
      </rPr>
      <t>p032800</t>
    </r>
    <r>
      <rPr>
        <sz val="10"/>
        <rFont val="Arial"/>
        <family val="2"/>
      </rPr>
      <t xml:space="preserve"> = for how many months received during 1995 (número de mensualidades percibidas durante 1995).</t>
    </r>
  </si>
  <si>
    <t>The whole year 1995 / At present</t>
  </si>
  <si>
    <t>Variable introduced in Wave V.</t>
  </si>
  <si>
    <r>
      <t>PNWAGE = [(</t>
    </r>
    <r>
      <rPr>
        <i/>
        <sz val="10"/>
        <rFont val="Arial"/>
        <family val="2"/>
      </rPr>
      <t>p031890*p031900</t>
    </r>
    <r>
      <rPr>
        <sz val="10"/>
        <rFont val="Arial"/>
        <family val="2"/>
      </rPr>
      <t xml:space="preserve"> if </t>
    </r>
    <r>
      <rPr>
        <i/>
        <sz val="10"/>
        <rFont val="Arial"/>
        <family val="2"/>
      </rPr>
      <t>p031900</t>
    </r>
    <r>
      <rPr>
        <sz val="10"/>
        <rFont val="Arial"/>
        <family val="2"/>
      </rPr>
      <t xml:space="preserve">&lt;=14 + </t>
    </r>
    <r>
      <rPr>
        <i/>
        <sz val="10"/>
        <rFont val="Arial"/>
        <family val="2"/>
      </rPr>
      <t>p031920</t>
    </r>
    <r>
      <rPr>
        <sz val="10"/>
        <rFont val="Arial"/>
        <family val="2"/>
      </rPr>
      <t>) + (</t>
    </r>
    <r>
      <rPr>
        <i/>
        <sz val="10"/>
        <rFont val="Arial"/>
        <family val="2"/>
      </rPr>
      <t>p031950*p031960</t>
    </r>
    <r>
      <rPr>
        <sz val="10"/>
        <rFont val="Arial"/>
        <family val="2"/>
      </rPr>
      <t xml:space="preserve"> if </t>
    </r>
    <r>
      <rPr>
        <i/>
        <sz val="10"/>
        <rFont val="Arial"/>
        <family val="2"/>
      </rPr>
      <t>p031930</t>
    </r>
    <r>
      <rPr>
        <sz val="10"/>
        <rFont val="Arial"/>
        <family val="2"/>
      </rPr>
      <t xml:space="preserve">=1 &amp; </t>
    </r>
    <r>
      <rPr>
        <i/>
        <sz val="10"/>
        <rFont val="Arial"/>
        <family val="2"/>
      </rPr>
      <t>p031940</t>
    </r>
    <r>
      <rPr>
        <sz val="10"/>
        <rFont val="Arial"/>
        <family val="2"/>
      </rPr>
      <t xml:space="preserve">=1) + </t>
    </r>
    <r>
      <rPr>
        <i/>
        <sz val="10"/>
        <rFont val="Arial"/>
        <family val="2"/>
      </rPr>
      <t>p031980 + p032000 + p032020 + p032040 + p032060 + p032080 + p032110</t>
    </r>
    <r>
      <rPr>
        <sz val="10"/>
        <rFont val="Arial"/>
        <family val="2"/>
      </rPr>
      <t xml:space="preserve">] if </t>
    </r>
    <r>
      <rPr>
        <i/>
        <sz val="10"/>
        <rFont val="Arial"/>
        <family val="2"/>
      </rPr>
      <t>p031870</t>
    </r>
    <r>
      <rPr>
        <sz val="10"/>
        <rFont val="Arial"/>
        <family val="2"/>
      </rPr>
      <t>=1 + [</t>
    </r>
    <r>
      <rPr>
        <i/>
        <sz val="10"/>
        <rFont val="Arial"/>
        <family val="2"/>
      </rPr>
      <t>p032270*p032280</t>
    </r>
    <r>
      <rPr>
        <sz val="10"/>
        <rFont val="Arial"/>
        <family val="2"/>
      </rPr>
      <t xml:space="preserve"> if </t>
    </r>
    <r>
      <rPr>
        <i/>
        <sz val="10"/>
        <rFont val="Arial"/>
        <family val="2"/>
      </rPr>
      <t>p032280</t>
    </r>
    <r>
      <rPr>
        <sz val="10"/>
        <rFont val="Arial"/>
        <family val="2"/>
      </rPr>
      <t xml:space="preserve">&lt;=14 + </t>
    </r>
    <r>
      <rPr>
        <i/>
        <sz val="10"/>
        <rFont val="Arial"/>
        <family val="2"/>
      </rPr>
      <t>p032270</t>
    </r>
    <r>
      <rPr>
        <sz val="10"/>
        <rFont val="Arial"/>
        <family val="2"/>
      </rPr>
      <t xml:space="preserve"> (if </t>
    </r>
    <r>
      <rPr>
        <i/>
        <sz val="10"/>
        <rFont val="Arial"/>
        <family val="2"/>
      </rPr>
      <t>p032280</t>
    </r>
    <r>
      <rPr>
        <sz val="10"/>
        <rFont val="Arial"/>
        <family val="2"/>
      </rPr>
      <t xml:space="preserve">=97) + </t>
    </r>
    <r>
      <rPr>
        <i/>
        <sz val="10"/>
        <rFont val="Arial"/>
        <family val="2"/>
      </rPr>
      <t>p032290</t>
    </r>
    <r>
      <rPr>
        <sz val="10"/>
        <rFont val="Arial"/>
        <family val="2"/>
      </rPr>
      <t xml:space="preserve">] if </t>
    </r>
    <r>
      <rPr>
        <i/>
        <sz val="10"/>
        <rFont val="Arial"/>
        <family val="2"/>
      </rPr>
      <t>p032240</t>
    </r>
    <r>
      <rPr>
        <sz val="10"/>
        <rFont val="Arial"/>
        <family val="2"/>
      </rPr>
      <t xml:space="preserve">=1,
where </t>
    </r>
    <r>
      <rPr>
        <i/>
        <sz val="10"/>
        <rFont val="Arial"/>
        <family val="2"/>
      </rPr>
      <t>p031870</t>
    </r>
    <r>
      <rPr>
        <sz val="10"/>
        <rFont val="Arial"/>
        <family val="2"/>
      </rPr>
      <t xml:space="preserve"> = did you during 1995 receive any wage/salary/pay in any form? </t>
    </r>
    <r>
      <rPr>
        <i/>
        <sz val="10"/>
        <rFont val="Arial"/>
        <family val="2"/>
      </rPr>
      <t>(</t>
    </r>
    <r>
      <rPr>
        <sz val="10"/>
        <rFont val="Times New Roman"/>
        <family val="1"/>
      </rPr>
      <t>¿</t>
    </r>
    <r>
      <rPr>
        <i/>
        <sz val="10"/>
        <rFont val="Arial"/>
        <family val="2"/>
      </rPr>
      <t>percibió durante 1995 algún sueldo, salario u otra forma de pago por algún trabajo como asalariado, trabajador bajo un programa público de empleo o aprendiz remunerado?)</t>
    </r>
    <r>
      <rPr>
        <sz val="10"/>
        <rFont val="Arial"/>
        <family val="2"/>
      </rPr>
      <t xml:space="preserve">,
</t>
    </r>
    <r>
      <rPr>
        <i/>
        <sz val="10"/>
        <rFont val="Arial"/>
        <family val="2"/>
      </rPr>
      <t xml:space="preserve">p031890 </t>
    </r>
    <r>
      <rPr>
        <sz val="10"/>
        <rFont val="Arial"/>
        <family val="2"/>
      </rPr>
      <t xml:space="preserve">= net monthly amount in NC </t>
    </r>
    <r>
      <rPr>
        <i/>
        <sz val="10"/>
        <rFont val="Arial"/>
        <family val="2"/>
      </rPr>
      <t>(durante el año 1995 ¿cuáles fueron los ingresos medios mensuales que le proporcionó su empleo?)</t>
    </r>
    <r>
      <rPr>
        <sz val="10"/>
        <rFont val="Arial"/>
        <family val="2"/>
      </rPr>
      <t xml:space="preserve">,
</t>
    </r>
    <r>
      <rPr>
        <i/>
        <sz val="10"/>
        <rFont val="Arial"/>
        <family val="2"/>
      </rPr>
      <t>p031900</t>
    </r>
    <r>
      <rPr>
        <sz val="10"/>
        <rFont val="Arial"/>
        <family val="2"/>
      </rPr>
      <t xml:space="preserve"> = for how many months received during 1995 </t>
    </r>
    <r>
      <rPr>
        <i/>
        <sz val="10"/>
        <rFont val="Arial"/>
        <family val="2"/>
      </rPr>
      <t>(¿durante cuántos meses de 1995 obtuvo estos ingresos?)</t>
    </r>
    <r>
      <rPr>
        <sz val="10"/>
        <rFont val="Arial"/>
        <family val="2"/>
      </rPr>
      <t xml:space="preserve">,
</t>
    </r>
    <r>
      <rPr>
        <i/>
        <sz val="10"/>
        <rFont val="Arial"/>
        <family val="2"/>
      </rPr>
      <t>p031920</t>
    </r>
    <r>
      <rPr>
        <sz val="10"/>
        <rFont val="Arial"/>
        <family val="2"/>
      </rPr>
      <t xml:space="preserve"> = if irregular, give total net amount for 1995 in NC </t>
    </r>
    <r>
      <rPr>
        <i/>
        <sz val="10"/>
        <rFont val="Arial"/>
        <family val="2"/>
      </rPr>
      <t>(si no puede indicar el número de meses exactos por haber tenido un empleo irregular, dé una estimación del montante total recibido durnate el año completo)</t>
    </r>
    <r>
      <rPr>
        <sz val="10"/>
        <rFont val="Arial"/>
        <family val="2"/>
      </rPr>
      <t xml:space="preserve">,
</t>
    </r>
    <r>
      <rPr>
        <i/>
        <sz val="10"/>
        <rFont val="Arial"/>
        <family val="2"/>
      </rPr>
      <t>p031930</t>
    </r>
    <r>
      <rPr>
        <sz val="10"/>
        <rFont val="Arial"/>
        <family val="2"/>
      </rPr>
      <t xml:space="preserve"> = did you receive extra payments for overtime or tips? </t>
    </r>
    <r>
      <rPr>
        <i/>
        <sz val="10"/>
        <rFont val="Arial"/>
        <family val="2"/>
      </rPr>
      <t xml:space="preserve">(¿percibió durante 1995 algún pago por horas extraordinarias, comisiones o propinas?) </t>
    </r>
    <r>
      <rPr>
        <sz val="10"/>
        <rFont val="Arial"/>
        <family val="2"/>
      </rPr>
      <t xml:space="preserve">[1: yes],
</t>
    </r>
    <r>
      <rPr>
        <i/>
        <sz val="10"/>
        <rFont val="Arial"/>
        <family val="2"/>
      </rPr>
      <t>p031940</t>
    </r>
    <r>
      <rPr>
        <sz val="10"/>
        <rFont val="Arial"/>
        <family val="2"/>
      </rPr>
      <t xml:space="preserve"> = are these in addition or already included in normal earnings? </t>
    </r>
    <r>
      <rPr>
        <i/>
        <sz val="10"/>
        <rFont val="Arial"/>
        <family val="2"/>
      </rPr>
      <t xml:space="preserve">(¿están estos pagos incluidos en los ingresos medios habituales consignados en las preguntas arriba?) </t>
    </r>
    <r>
      <rPr>
        <sz val="10"/>
        <rFont val="Arial"/>
        <family val="2"/>
      </rPr>
      <t xml:space="preserve">[1: additional to normal earnings],
</t>
    </r>
    <r>
      <rPr>
        <i/>
        <sz val="10"/>
        <rFont val="Arial"/>
        <family val="2"/>
      </rPr>
      <t>p031950</t>
    </r>
    <r>
      <rPr>
        <sz val="10"/>
        <rFont val="Arial"/>
        <family val="2"/>
      </rPr>
      <t xml:space="preserve"> = net amount of extra payments for overtime </t>
    </r>
    <r>
      <rPr>
        <i/>
        <sz val="10"/>
        <rFont val="Arial"/>
        <family val="2"/>
      </rPr>
      <t>(¿cuál fue el importe de los ingresos medios mensuales, procedentes de estos pagos extraordinarios?)</t>
    </r>
    <r>
      <rPr>
        <sz val="10"/>
        <rFont val="Arial"/>
        <family val="2"/>
      </rPr>
      <t xml:space="preserve">,
</t>
    </r>
    <r>
      <rPr>
        <i/>
        <sz val="10"/>
        <rFont val="Arial"/>
        <family val="2"/>
      </rPr>
      <t>p031960</t>
    </r>
    <r>
      <rPr>
        <sz val="10"/>
        <rFont val="Arial"/>
        <family val="2"/>
      </rPr>
      <t xml:space="preserve"> = for how many months received during 1995 </t>
    </r>
    <r>
      <rPr>
        <i/>
        <sz val="10"/>
        <rFont val="Arial"/>
        <family val="2"/>
      </rPr>
      <t>(¿durante cuántos meses de 1995 los percibió?)</t>
    </r>
    <r>
      <rPr>
        <sz val="10"/>
        <rFont val="Arial"/>
        <family val="2"/>
      </rPr>
      <t xml:space="preserve">,
</t>
    </r>
    <r>
      <rPr>
        <i/>
        <sz val="10"/>
        <rFont val="Arial"/>
        <family val="2"/>
      </rPr>
      <t>p032120</t>
    </r>
    <r>
      <rPr>
        <sz val="10"/>
        <rFont val="Arial"/>
        <family val="2"/>
      </rPr>
      <t xml:space="preserve"> = did you receive any occasional extra payments in 1995? [1: yes, at least one type received]</t>
    </r>
    <r>
      <rPr>
        <i/>
        <sz val="10"/>
        <rFont val="Arial"/>
        <family val="2"/>
      </rPr>
      <t xml:space="preserve"> (¿percibió durante 1995 alguno de los pagos extraordinarios que se relacionan a continuación?)</t>
    </r>
    <r>
      <rPr>
        <sz val="10"/>
        <rFont val="Arial"/>
        <family val="2"/>
      </rPr>
      <t xml:space="preserve">,
</t>
    </r>
    <r>
      <rPr>
        <i/>
        <sz val="10"/>
        <rFont val="Arial"/>
        <family val="2"/>
      </rPr>
      <t>p031980</t>
    </r>
    <r>
      <rPr>
        <sz val="10"/>
        <rFont val="Arial"/>
        <family val="2"/>
      </rPr>
      <t xml:space="preserve"> = net amount of 13th salary </t>
    </r>
    <r>
      <rPr>
        <i/>
        <sz val="10"/>
        <rFont val="Arial"/>
        <family val="2"/>
      </rPr>
      <t>(primera paga extraordinaria - mensualidad 13)</t>
    </r>
    <r>
      <rPr>
        <sz val="10"/>
        <rFont val="Arial"/>
        <family val="2"/>
      </rPr>
      <t xml:space="preserve">,
</t>
    </r>
    <r>
      <rPr>
        <i/>
        <sz val="10"/>
        <rFont val="Arial"/>
        <family val="2"/>
      </rPr>
      <t>p032000</t>
    </r>
    <r>
      <rPr>
        <sz val="10"/>
        <rFont val="Arial"/>
        <family val="2"/>
      </rPr>
      <t xml:space="preserve"> = net amount of 14th salary</t>
    </r>
    <r>
      <rPr>
        <i/>
        <sz val="10"/>
        <rFont val="Arial"/>
        <family val="2"/>
      </rPr>
      <t xml:space="preserve"> (secunda paga extraordinaria - mensualidad 14)</t>
    </r>
    <r>
      <rPr>
        <sz val="10"/>
        <rFont val="Arial"/>
        <family val="2"/>
      </rPr>
      <t xml:space="preserve">,
</t>
    </r>
    <r>
      <rPr>
        <i/>
        <sz val="10"/>
        <rFont val="Arial"/>
        <family val="2"/>
      </rPr>
      <t>p032020</t>
    </r>
    <r>
      <rPr>
        <sz val="10"/>
        <rFont val="Arial"/>
        <family val="2"/>
      </rPr>
      <t xml:space="preserve"> = net amount of holiday pay </t>
    </r>
    <r>
      <rPr>
        <i/>
        <sz val="10"/>
        <rFont val="Arial"/>
        <family val="2"/>
      </rPr>
      <t>(pagos o subvenciones para vacaciones)</t>
    </r>
    <r>
      <rPr>
        <sz val="10"/>
        <rFont val="Arial"/>
        <family val="2"/>
      </rPr>
      <t xml:space="preserve">,
</t>
    </r>
    <r>
      <rPr>
        <i/>
        <sz val="10"/>
        <rFont val="Arial"/>
        <family val="2"/>
      </rPr>
      <t>p032040</t>
    </r>
    <r>
      <rPr>
        <sz val="10"/>
        <rFont val="Arial"/>
        <family val="2"/>
      </rPr>
      <t xml:space="preserve"> = profit sharing, bonus </t>
    </r>
    <r>
      <rPr>
        <i/>
        <sz val="10"/>
        <rFont val="Arial"/>
        <family val="2"/>
      </rPr>
      <t>(participación en bebeficios de la empresa, pluses y gratificaciones)</t>
    </r>
    <r>
      <rPr>
        <sz val="10"/>
        <rFont val="Arial"/>
        <family val="2"/>
      </rPr>
      <t xml:space="preserve">, 
</t>
    </r>
    <r>
      <rPr>
        <i/>
        <sz val="10"/>
        <rFont val="Arial"/>
        <family val="2"/>
      </rPr>
      <t>p032060</t>
    </r>
    <r>
      <rPr>
        <sz val="10"/>
        <rFont val="Arial"/>
        <family val="2"/>
      </rPr>
      <t xml:space="preserve"> = other lump sum payment </t>
    </r>
    <r>
      <rPr>
        <i/>
        <sz val="10"/>
        <rFont val="Arial"/>
        <family val="2"/>
      </rPr>
      <t>(entregas de una sola vez)</t>
    </r>
    <r>
      <rPr>
        <sz val="10"/>
        <rFont val="Arial"/>
        <family val="2"/>
      </rPr>
      <t xml:space="preserve">, 
</t>
    </r>
    <r>
      <rPr>
        <i/>
        <sz val="10"/>
        <rFont val="Arial"/>
        <family val="2"/>
      </rPr>
      <t>p032080</t>
    </r>
    <r>
      <rPr>
        <sz val="10"/>
        <rFont val="Arial"/>
        <family val="2"/>
      </rPr>
      <t xml:space="preserve"> = company shares </t>
    </r>
    <r>
      <rPr>
        <i/>
        <sz val="10"/>
        <rFont val="Arial"/>
        <family val="2"/>
      </rPr>
      <t>(participaciones o acciones de la empresa)</t>
    </r>
    <r>
      <rPr>
        <sz val="10"/>
        <rFont val="Arial"/>
        <family val="2"/>
      </rPr>
      <t xml:space="preserve">,
</t>
    </r>
    <r>
      <rPr>
        <i/>
        <sz val="10"/>
        <rFont val="Arial"/>
        <family val="2"/>
      </rPr>
      <t>p032110</t>
    </r>
    <r>
      <rPr>
        <sz val="10"/>
        <rFont val="Arial"/>
        <family val="2"/>
      </rPr>
      <t xml:space="preserve"> = other extra payments </t>
    </r>
    <r>
      <rPr>
        <i/>
        <sz val="10"/>
        <rFont val="Arial"/>
        <family val="2"/>
      </rPr>
      <t>(otros pagos)</t>
    </r>
    <r>
      <rPr>
        <sz val="10"/>
        <rFont val="Arial"/>
        <family val="2"/>
      </rPr>
      <t xml:space="preserve">,
</t>
    </r>
    <r>
      <rPr>
        <i/>
        <sz val="10"/>
        <rFont val="Arial"/>
        <family val="2"/>
      </rPr>
      <t>p032240</t>
    </r>
    <r>
      <rPr>
        <sz val="10"/>
        <rFont val="Arial"/>
        <family val="2"/>
      </rPr>
      <t xml:space="preserve"> = did you during 1995 receive income from secondary/casual job? [1: yes] </t>
    </r>
    <r>
      <rPr>
        <i/>
        <sz val="10"/>
        <rFont val="Arial"/>
        <family val="2"/>
      </rPr>
      <t>(¿percibió durante 1995 algún ingreso de trabajo por cuenta ajena o cuenta propria efectuado en la agricoltura, industria o servicios, cuyo montante no haya sido especificado todavía en este cuestionario y procedente de uno o varios trabajos secundarios u ocasionales?)</t>
    </r>
    <r>
      <rPr>
        <sz val="10"/>
        <rFont val="Arial"/>
        <family val="2"/>
      </rPr>
      <t xml:space="preserve">,
</t>
    </r>
    <r>
      <rPr>
        <i/>
        <sz val="10"/>
        <rFont val="Arial"/>
        <family val="2"/>
      </rPr>
      <t>p032270</t>
    </r>
    <r>
      <rPr>
        <sz val="10"/>
        <rFont val="Arial"/>
        <family val="2"/>
      </rPr>
      <t xml:space="preserve"> = avarage monthly amount in NC </t>
    </r>
    <r>
      <rPr>
        <i/>
        <sz val="10"/>
        <rFont val="Arial"/>
        <family val="2"/>
      </rPr>
      <t>(facilite una estimación de los ingresos mensuales netos percibidos en 1995 por este trabajo secundario u ocasional)</t>
    </r>
    <r>
      <rPr>
        <sz val="10"/>
        <rFont val="Arial"/>
        <family val="2"/>
      </rPr>
      <t xml:space="preserve">,
</t>
    </r>
    <r>
      <rPr>
        <i/>
        <sz val="10"/>
        <rFont val="Arial"/>
        <family val="2"/>
      </rPr>
      <t>p032280</t>
    </r>
    <r>
      <rPr>
        <sz val="10"/>
        <rFont val="Arial"/>
        <family val="2"/>
      </rPr>
      <t xml:space="preserve"> = for how many months received during 1995 </t>
    </r>
    <r>
      <rPr>
        <i/>
        <sz val="10"/>
        <rFont val="Arial"/>
        <family val="2"/>
      </rPr>
      <t>(facilite una estimación del número de meses durante los que percibó dichos ingresos por este trabajo secundario u ocasional)</t>
    </r>
    <r>
      <rPr>
        <sz val="10"/>
        <rFont val="Arial"/>
        <family val="2"/>
      </rPr>
      <t xml:space="preserve">,
</t>
    </r>
    <r>
      <rPr>
        <i/>
        <sz val="10"/>
        <rFont val="Arial"/>
        <family val="2"/>
      </rPr>
      <t>p032290</t>
    </r>
    <r>
      <rPr>
        <sz val="10"/>
        <rFont val="Arial"/>
        <family val="2"/>
      </rPr>
      <t xml:space="preserve"> = if irregular, give total amount for 1995 in NC </t>
    </r>
    <r>
      <rPr>
        <i/>
        <sz val="10"/>
        <rFont val="Arial"/>
        <family val="2"/>
      </rPr>
      <t>(si no puede dar una estimación mensual indique el importe correspondientte al conjunto de ellos)</t>
    </r>
    <r>
      <rPr>
        <sz val="10"/>
        <rFont val="Arial"/>
        <family val="2"/>
      </rPr>
      <t>.</t>
    </r>
  </si>
  <si>
    <t>Please note that the status of cohabitee (living together in a consensual union) has priority over the legal marital status (i.e. a divorced person, living with a new partner is coded as living together).</t>
  </si>
  <si>
    <t>3 own child
4 step/adopted/foster child
5 sibling
6 step/adopted/foster sibling
7 grand child (including step/adopted/foster)
9 other relative
10 not related</t>
  </si>
  <si>
    <t>Country specific household information</t>
  </si>
  <si>
    <r>
      <t xml:space="preserve">Derived out of the following original variables: </t>
    </r>
    <r>
      <rPr>
        <i/>
        <sz val="10"/>
        <rFont val="Arial"/>
        <family val="2"/>
      </rPr>
      <t xml:space="preserve">
p083620/p083740</t>
    </r>
    <r>
      <rPr>
        <sz val="10"/>
        <rFont val="Arial"/>
        <family val="2"/>
      </rPr>
      <t xml:space="preserve"> = what is your present marital status? - interviewed before / first time interviewed </t>
    </r>
    <r>
      <rPr>
        <i/>
        <sz val="10"/>
        <rFont val="Arial"/>
        <family val="2"/>
      </rPr>
      <t>(¿cuál es su estado civil legal actual?)</t>
    </r>
    <r>
      <rPr>
        <sz val="10"/>
        <rFont val="Arial"/>
        <family val="2"/>
      </rPr>
      <t xml:space="preserve">,
</t>
    </r>
    <r>
      <rPr>
        <i/>
        <sz val="10"/>
        <rFont val="Arial"/>
        <family val="2"/>
      </rPr>
      <t>p083630/p083760</t>
    </r>
    <r>
      <rPr>
        <sz val="10"/>
        <rFont val="Arial"/>
        <family val="2"/>
      </rPr>
      <t xml:space="preserve"> = are you living in a consensual union? - interviewed before / first time interviewed </t>
    </r>
    <r>
      <rPr>
        <i/>
        <sz val="10"/>
        <rFont val="Arial"/>
        <family val="2"/>
      </rPr>
      <t>(aunque no esté actualmente casado, ¿mantiene una unión marital estable con convivencia en común con otra persona?)</t>
    </r>
    <r>
      <rPr>
        <sz val="10"/>
        <rFont val="Arial"/>
        <family val="2"/>
      </rPr>
      <t xml:space="preserve">,
</t>
    </r>
    <r>
      <rPr>
        <i/>
        <sz val="10"/>
        <rFont val="Arial"/>
        <family val="2"/>
      </rPr>
      <t>r08rel01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t>
    </r>
  </si>
  <si>
    <t>Widow/er's pension 
A.T or E.P. compensation for widow/ers
Death grant</t>
  </si>
  <si>
    <t>Ordinary retirement pension 
Partial retirement pension
Flexible retirement pension
Early-retirement pensions
Widow/er's pension 
A.T or E.P. compensation for widow/ers
Death grant</t>
  </si>
  <si>
    <t>The whole year 1995 (average monthly amount and number of months)</t>
  </si>
  <si>
    <t>Non-contributory old-age pension.</t>
  </si>
  <si>
    <t>Non-contributory old-age pension</t>
  </si>
  <si>
    <t>Unemployment subsidy.</t>
  </si>
  <si>
    <t>Unemployment subsidy</t>
  </si>
  <si>
    <t>Social assistance cash benefits
Non-contributory old-age pension
Unemployment subsidy</t>
  </si>
  <si>
    <t>Information available in the original Spanish survey, but not in the ECHP.</t>
  </si>
  <si>
    <r>
      <t xml:space="preserve">PWEEKUP = sum(4.333) over months in year for which </t>
    </r>
    <r>
      <rPr>
        <i/>
        <sz val="10"/>
        <rFont val="Arial"/>
        <family val="2"/>
      </rPr>
      <t>p031730/.../p031840</t>
    </r>
    <r>
      <rPr>
        <sz val="10"/>
        <rFont val="Arial"/>
        <family val="2"/>
      </rPr>
      <t xml:space="preserve">=6,
where </t>
    </r>
    <r>
      <rPr>
        <i/>
        <sz val="10"/>
        <rFont val="Arial"/>
        <family val="2"/>
      </rPr>
      <t xml:space="preserve">p031730/.../p031840 </t>
    </r>
    <r>
      <rPr>
        <sz val="10"/>
        <rFont val="Arial"/>
        <family val="2"/>
      </rPr>
      <t xml:space="preserve">= main activity status during January/.../December 1995 [6: unemployed] </t>
    </r>
    <r>
      <rPr>
        <i/>
        <sz val="10"/>
        <rFont val="Arial"/>
        <family val="2"/>
      </rPr>
      <t>(¿cuál fue su situación en al actividad durante todo el año 1995: actividad principal para cada mes?)</t>
    </r>
    <r>
      <rPr>
        <sz val="10"/>
        <rFont val="Arial"/>
        <family val="2"/>
      </rPr>
      <t>.</t>
    </r>
  </si>
  <si>
    <r>
      <t xml:space="preserve">PDISABL = </t>
    </r>
    <r>
      <rPr>
        <i/>
        <sz val="10"/>
        <rFont val="Arial"/>
        <family val="2"/>
      </rPr>
      <t>p033400</t>
    </r>
    <r>
      <rPr>
        <sz val="10"/>
        <rFont val="Arial"/>
        <family val="2"/>
      </rPr>
      <t xml:space="preserve"> (recoded),
where </t>
    </r>
    <r>
      <rPr>
        <i/>
        <sz val="10"/>
        <rFont val="Arial"/>
        <family val="2"/>
      </rPr>
      <t>p033400</t>
    </r>
    <r>
      <rPr>
        <sz val="10"/>
        <rFont val="Arial"/>
        <family val="2"/>
      </rPr>
      <t xml:space="preserve"> = any chronical physical or mental health problem, illness or disability? </t>
    </r>
    <r>
      <rPr>
        <i/>
        <sz val="10"/>
        <rFont val="Arial"/>
        <family val="2"/>
      </rPr>
      <t>(¿tiene alguna enfermedad crónica física o mental, o alguna incapacidad o deficiencia crónicas?)</t>
    </r>
    <r>
      <rPr>
        <sz val="10"/>
        <rFont val="Arial"/>
        <family val="2"/>
      </rPr>
      <t>.</t>
    </r>
  </si>
  <si>
    <r>
      <t xml:space="preserve">POCC = </t>
    </r>
    <r>
      <rPr>
        <i/>
        <sz val="10"/>
        <rFont val="Arial"/>
        <family val="2"/>
      </rPr>
      <t>p030200</t>
    </r>
    <r>
      <rPr>
        <sz val="10"/>
        <rFont val="Arial"/>
        <family val="2"/>
      </rPr>
      <t>*100 if 0&lt;</t>
    </r>
    <r>
      <rPr>
        <i/>
        <sz val="10"/>
        <rFont val="Arial"/>
        <family val="2"/>
      </rPr>
      <t>p030200</t>
    </r>
    <r>
      <rPr>
        <sz val="10"/>
        <rFont val="Arial"/>
        <family val="2"/>
      </rPr>
      <t xml:space="preserve">&lt;=9,
else POCC = </t>
    </r>
    <r>
      <rPr>
        <i/>
        <sz val="10"/>
        <rFont val="Arial"/>
        <family val="2"/>
      </rPr>
      <t>p030900</t>
    </r>
    <r>
      <rPr>
        <sz val="10"/>
        <rFont val="Arial"/>
        <family val="2"/>
      </rPr>
      <t>*100 if 0&lt;</t>
    </r>
    <r>
      <rPr>
        <i/>
        <sz val="10"/>
        <rFont val="Arial"/>
        <family val="2"/>
      </rPr>
      <t>p030900</t>
    </r>
    <r>
      <rPr>
        <sz val="10"/>
        <rFont val="Arial"/>
        <family val="2"/>
      </rPr>
      <t>&lt;=9,
where</t>
    </r>
    <r>
      <rPr>
        <i/>
        <sz val="10"/>
        <rFont val="Arial"/>
        <family val="2"/>
      </rPr>
      <t xml:space="preserve"> p030200</t>
    </r>
    <r>
      <rPr>
        <sz val="10"/>
        <rFont val="Arial"/>
        <family val="2"/>
      </rPr>
      <t xml:space="preserve"> = what is your present occupation? - 15+ hours </t>
    </r>
    <r>
      <rPr>
        <i/>
        <sz val="10"/>
        <rFont val="Arial"/>
        <family val="2"/>
      </rPr>
      <t>(</t>
    </r>
    <r>
      <rPr>
        <sz val="10"/>
        <rFont val="Times New Roman"/>
        <family val="1"/>
      </rPr>
      <t>¿</t>
    </r>
    <r>
      <rPr>
        <i/>
        <sz val="10"/>
        <rFont val="Arial"/>
        <family val="2"/>
      </rPr>
      <t>cuál es la ocupación, profesión u oficio que desempeña?)</t>
    </r>
    <r>
      <rPr>
        <sz val="10"/>
        <rFont val="Arial"/>
        <family val="2"/>
      </rPr>
      <t xml:space="preserve">,
</t>
    </r>
    <r>
      <rPr>
        <i/>
        <sz val="10"/>
        <rFont val="Arial"/>
        <family val="2"/>
      </rPr>
      <t>p030900</t>
    </r>
    <r>
      <rPr>
        <sz val="10"/>
        <rFont val="Arial"/>
        <family val="2"/>
      </rPr>
      <t xml:space="preserve"> = what is your present occupation? - 1-14 hours </t>
    </r>
    <r>
      <rPr>
        <i/>
        <sz val="10"/>
        <rFont val="Arial"/>
        <family val="2"/>
      </rPr>
      <t>(¿cuál es la ocupación, profesión u oficio desempeñado en este trabajo?)</t>
    </r>
    <r>
      <rPr>
        <sz val="10"/>
        <rFont val="Arial"/>
        <family val="2"/>
      </rPr>
      <t>.</t>
    </r>
  </si>
  <si>
    <r>
      <t xml:space="preserve">PIND = </t>
    </r>
    <r>
      <rPr>
        <i/>
        <sz val="10"/>
        <rFont val="Arial"/>
        <family val="2"/>
      </rPr>
      <t>p030260</t>
    </r>
    <r>
      <rPr>
        <sz val="10"/>
        <rFont val="Arial"/>
        <family val="2"/>
      </rPr>
      <t>*10 if 0&lt;</t>
    </r>
    <r>
      <rPr>
        <i/>
        <sz val="10"/>
        <rFont val="Arial"/>
        <family val="2"/>
      </rPr>
      <t>p030260</t>
    </r>
    <r>
      <rPr>
        <sz val="10"/>
        <rFont val="Arial"/>
        <family val="2"/>
      </rPr>
      <t xml:space="preserve">&lt;97,
else PIND = </t>
    </r>
    <r>
      <rPr>
        <i/>
        <sz val="10"/>
        <rFont val="Arial"/>
        <family val="2"/>
      </rPr>
      <t>p030910</t>
    </r>
    <r>
      <rPr>
        <sz val="10"/>
        <rFont val="Arial"/>
        <family val="2"/>
      </rPr>
      <t>*10 if 0&lt;</t>
    </r>
    <r>
      <rPr>
        <i/>
        <sz val="10"/>
        <rFont val="Arial"/>
        <family val="2"/>
      </rPr>
      <t>p030910</t>
    </r>
    <r>
      <rPr>
        <sz val="10"/>
        <rFont val="Arial"/>
        <family val="2"/>
      </rPr>
      <t>&lt;97,
where</t>
    </r>
    <r>
      <rPr>
        <i/>
        <sz val="10"/>
        <rFont val="Arial"/>
        <family val="2"/>
      </rPr>
      <t xml:space="preserve"> p030260</t>
    </r>
    <r>
      <rPr>
        <sz val="10"/>
        <rFont val="Arial"/>
        <family val="2"/>
      </rPr>
      <t xml:space="preserve"> = what type of industry do you work in? - 15+ hours </t>
    </r>
    <r>
      <rPr>
        <i/>
        <sz val="10"/>
        <rFont val="Arial"/>
        <family val="2"/>
      </rPr>
      <t>(¿cuál es la actividad del establecimiento en el que trabaja actualmente?)</t>
    </r>
    <r>
      <rPr>
        <sz val="10"/>
        <rFont val="Arial"/>
        <family val="2"/>
      </rPr>
      <t xml:space="preserve">,
</t>
    </r>
    <r>
      <rPr>
        <i/>
        <sz val="10"/>
        <rFont val="Arial"/>
        <family val="2"/>
      </rPr>
      <t>p030910</t>
    </r>
    <r>
      <rPr>
        <sz val="10"/>
        <rFont val="Arial"/>
        <family val="2"/>
      </rPr>
      <t xml:space="preserve"> = what type of industry do you work in? - 1-14 hours </t>
    </r>
    <r>
      <rPr>
        <i/>
        <sz val="10"/>
        <rFont val="Arial"/>
        <family val="2"/>
      </rPr>
      <t>(¿cuál es la actividad del establecimiento en el que trabaja actualmente?)</t>
    </r>
    <r>
      <rPr>
        <sz val="10"/>
        <rFont val="Arial"/>
        <family val="2"/>
      </rPr>
      <t>.</t>
    </r>
  </si>
  <si>
    <r>
      <t xml:space="preserve">PTYPEWK = </t>
    </r>
    <r>
      <rPr>
        <i/>
        <sz val="10"/>
        <rFont val="Arial"/>
        <family val="2"/>
      </rPr>
      <t>p030280</t>
    </r>
    <r>
      <rPr>
        <sz val="10"/>
        <rFont val="Arial"/>
        <family val="2"/>
      </rPr>
      <t>,
where</t>
    </r>
    <r>
      <rPr>
        <i/>
        <sz val="10"/>
        <rFont val="Arial"/>
        <family val="2"/>
      </rPr>
      <t xml:space="preserve"> p030280</t>
    </r>
    <r>
      <rPr>
        <sz val="10"/>
        <rFont val="Arial"/>
        <family val="2"/>
      </rPr>
      <t xml:space="preserve"> = do you work in private or public sector? </t>
    </r>
    <r>
      <rPr>
        <i/>
        <sz val="10"/>
        <rFont val="Arial"/>
        <family val="2"/>
      </rPr>
      <t>(</t>
    </r>
    <r>
      <rPr>
        <sz val="10"/>
        <rFont val="Times New Roman"/>
        <family val="1"/>
      </rPr>
      <t>¿</t>
    </r>
    <r>
      <rPr>
        <i/>
        <sz val="10"/>
        <rFont val="Arial"/>
        <family val="2"/>
      </rPr>
      <t>a qué sector de la economía pertenece la empresa u organismo en el que trabaja actualmente?)</t>
    </r>
    <r>
      <rPr>
        <sz val="10"/>
        <rFont val="Arial"/>
        <family val="2"/>
      </rPr>
      <t>.</t>
    </r>
  </si>
  <si>
    <t>4-digit NACE classsification (see variable descriptives for deatailed list of labels)
999 unknown</t>
  </si>
  <si>
    <t>-2 not available because not forwarded
1 private (incl. non-profit private org.)
2 public (incl. semi-public)
9 unknown</t>
  </si>
  <si>
    <t>0 no
1 yes
9 unknown</t>
  </si>
  <si>
    <r>
      <t xml:space="preserve">PEDUC = 1 if </t>
    </r>
    <r>
      <rPr>
        <i/>
        <sz val="10"/>
        <rFont val="Arial"/>
        <family val="2"/>
      </rPr>
      <t>pt022</t>
    </r>
    <r>
      <rPr>
        <sz val="10"/>
        <rFont val="Arial"/>
        <family val="2"/>
      </rPr>
      <t xml:space="preserve">=2,
PEDUC = 2 if </t>
    </r>
    <r>
      <rPr>
        <i/>
        <sz val="10"/>
        <rFont val="Arial"/>
        <family val="2"/>
      </rPr>
      <t>pt022</t>
    </r>
    <r>
      <rPr>
        <sz val="10"/>
        <rFont val="Arial"/>
        <family val="2"/>
      </rPr>
      <t xml:space="preserve">=5,
PEDUC = 3 if </t>
    </r>
    <r>
      <rPr>
        <i/>
        <sz val="10"/>
        <rFont val="Arial"/>
        <family val="2"/>
      </rPr>
      <t>pt022</t>
    </r>
    <r>
      <rPr>
        <sz val="10"/>
        <rFont val="Arial"/>
        <family val="2"/>
      </rPr>
      <t xml:space="preserve">=8,
PEDUC = 4 if </t>
    </r>
    <r>
      <rPr>
        <i/>
        <sz val="10"/>
        <rFont val="Arial"/>
        <family val="2"/>
      </rPr>
      <t>pt022</t>
    </r>
    <r>
      <rPr>
        <sz val="10"/>
        <rFont val="Arial"/>
        <family val="2"/>
      </rPr>
      <t xml:space="preserve">=9,
PEDUC = 5 if </t>
    </r>
    <r>
      <rPr>
        <i/>
        <sz val="10"/>
        <rFont val="Arial"/>
        <family val="2"/>
      </rPr>
      <t>pt022</t>
    </r>
    <r>
      <rPr>
        <sz val="10"/>
        <rFont val="Arial"/>
        <family val="2"/>
      </rPr>
      <t xml:space="preserve">=11,
PEDUC = 6 if </t>
    </r>
    <r>
      <rPr>
        <i/>
        <sz val="10"/>
        <rFont val="Arial"/>
        <family val="2"/>
      </rPr>
      <t>pt022</t>
    </r>
    <r>
      <rPr>
        <sz val="10"/>
        <rFont val="Arial"/>
        <family val="2"/>
      </rPr>
      <t xml:space="preserve">=12,
PEDUC = 7 if </t>
    </r>
    <r>
      <rPr>
        <i/>
        <sz val="10"/>
        <rFont val="Arial"/>
        <family val="2"/>
      </rPr>
      <t>pt022</t>
    </r>
    <r>
      <rPr>
        <sz val="10"/>
        <rFont val="Arial"/>
        <family val="2"/>
      </rPr>
      <t xml:space="preserve">=15,
PEDUC = 8 if </t>
    </r>
    <r>
      <rPr>
        <i/>
        <sz val="10"/>
        <rFont val="Arial"/>
        <family val="2"/>
      </rPr>
      <t>pt022</t>
    </r>
    <r>
      <rPr>
        <sz val="10"/>
        <rFont val="Arial"/>
        <family val="2"/>
      </rPr>
      <t xml:space="preserve">=17,
where </t>
    </r>
    <r>
      <rPr>
        <i/>
        <sz val="10"/>
        <rFont val="Arial"/>
        <family val="2"/>
      </rPr>
      <t>pt022</t>
    </r>
    <r>
      <rPr>
        <sz val="10"/>
        <rFont val="Arial"/>
        <family val="2"/>
      </rPr>
      <t xml:space="preserve"> = highest level of education completed </t>
    </r>
    <r>
      <rPr>
        <i/>
        <sz val="10"/>
        <rFont val="Arial"/>
        <family val="2"/>
      </rPr>
      <t xml:space="preserve">(en relación a sus estudios, ¿cuál es el nivel más alto de educación general o de educación superior que ha completado?) </t>
    </r>
    <r>
      <rPr>
        <sz val="10"/>
        <rFont val="Arial"/>
        <family val="2"/>
      </rPr>
      <t>[see comment for original labels].</t>
    </r>
  </si>
  <si>
    <r>
      <t xml:space="preserve">Including contributory invalidity benefits (both for general invalidity and for work injury and occupational disease - impossible to separate): 
- invalidity pensions </t>
    </r>
    <r>
      <rPr>
        <i/>
        <sz val="10"/>
        <rFont val="Arial"/>
        <family val="2"/>
      </rPr>
      <t>(pensiones por invalidez)</t>
    </r>
    <r>
      <rPr>
        <sz val="10"/>
        <rFont val="Arial"/>
        <family val="2"/>
      </rPr>
      <t xml:space="preserve">, including the total and permanent disability pension </t>
    </r>
    <r>
      <rPr>
        <i/>
        <sz val="10"/>
        <rFont val="Arial"/>
        <family val="2"/>
      </rPr>
      <t>(pensión por incapacidad permanente total)</t>
    </r>
    <r>
      <rPr>
        <sz val="10"/>
        <rFont val="Arial"/>
        <family val="2"/>
      </rPr>
      <t xml:space="preserve">, the complete permanent disability pension </t>
    </r>
    <r>
      <rPr>
        <i/>
        <sz val="10"/>
        <rFont val="Arial"/>
        <family val="2"/>
      </rPr>
      <t>(pensión por incapacidad permanente absoluta)</t>
    </r>
    <r>
      <rPr>
        <sz val="10"/>
        <rFont val="Arial"/>
        <family val="2"/>
      </rPr>
      <t xml:space="preserve"> and the serious (or outstanding) invalidity pension </t>
    </r>
    <r>
      <rPr>
        <i/>
        <sz val="10"/>
        <rFont val="Arial"/>
        <family val="2"/>
      </rPr>
      <t>(pensión por gran invalidez).</t>
    </r>
    <r>
      <rPr>
        <sz val="10"/>
        <rFont val="Arial"/>
        <family val="2"/>
      </rPr>
      <t xml:space="preserve">
- invalidity one-off benefits </t>
    </r>
    <r>
      <rPr>
        <i/>
        <sz val="10"/>
        <rFont val="Arial"/>
        <family val="2"/>
      </rPr>
      <t>(prestaciones a tanto alzado por invalidez)</t>
    </r>
    <r>
      <rPr>
        <sz val="10"/>
        <rFont val="Arial"/>
        <family val="2"/>
      </rPr>
      <t xml:space="preserve">, such as the partial permanent disablement benefit </t>
    </r>
    <r>
      <rPr>
        <i/>
        <sz val="10"/>
        <rFont val="Arial"/>
        <family val="2"/>
      </rPr>
      <t>(prestación por invalidez parcial)</t>
    </r>
    <r>
      <rPr>
        <sz val="10"/>
        <rFont val="Arial"/>
        <family val="2"/>
      </rPr>
      <t xml:space="preserve">, and the permanent non-disabling injuries benefit </t>
    </r>
    <r>
      <rPr>
        <i/>
        <sz val="10"/>
        <rFont val="Arial"/>
        <family val="2"/>
      </rPr>
      <t>(prestación por lesiones permanentes no invalidantes)</t>
    </r>
    <r>
      <rPr>
        <sz val="10"/>
        <rFont val="Arial"/>
        <family val="2"/>
      </rPr>
      <t xml:space="preserve">;
and non-contributory (assistance/means-tested) invalidity benefits </t>
    </r>
    <r>
      <rPr>
        <i/>
        <sz val="10"/>
        <rFont val="Arial"/>
        <family val="2"/>
      </rPr>
      <t>(prestaciones no contributivas por invalidez)</t>
    </r>
    <r>
      <rPr>
        <sz val="10"/>
        <rFont val="Arial"/>
        <family val="2"/>
      </rPr>
      <t>:</t>
    </r>
    <r>
      <rPr>
        <i/>
        <sz val="10"/>
        <rFont val="Arial"/>
        <family val="2"/>
      </rPr>
      <t xml:space="preserve">
- </t>
    </r>
    <r>
      <rPr>
        <sz val="10"/>
        <rFont val="Arial"/>
        <family val="2"/>
      </rPr>
      <t xml:space="preserve">non-contributory invalidity pension </t>
    </r>
    <r>
      <rPr>
        <i/>
        <sz val="10"/>
        <rFont val="Arial"/>
        <family val="2"/>
      </rPr>
      <t xml:space="preserve">(pensión no contributiva de invalidez)
</t>
    </r>
    <r>
      <rPr>
        <sz val="10"/>
        <rFont val="Arial"/>
        <family val="2"/>
      </rPr>
      <t xml:space="preserve">- economic benefits of the LISMI </t>
    </r>
    <r>
      <rPr>
        <i/>
        <sz val="10"/>
        <rFont val="Arial"/>
        <family val="2"/>
      </rPr>
      <t>(prestaciones economicas de la LISMI)</t>
    </r>
    <r>
      <rPr>
        <sz val="10"/>
        <rFont val="Arial"/>
        <family val="2"/>
      </rPr>
      <t xml:space="preserve">: these are the minimum income guarantee subsidy </t>
    </r>
    <r>
      <rPr>
        <i/>
        <sz val="10"/>
        <rFont val="Arial"/>
        <family val="2"/>
      </rPr>
      <t>(subsidio de garantía de ingresos mínimos - SGIM)</t>
    </r>
    <r>
      <rPr>
        <sz val="10"/>
        <rFont val="Arial"/>
        <family val="2"/>
      </rPr>
      <t xml:space="preserve">, the constant attandance allowance </t>
    </r>
    <r>
      <rPr>
        <i/>
        <sz val="10"/>
        <rFont val="Arial"/>
        <family val="2"/>
      </rPr>
      <t>(subsidio para ayuada de tercera persona - SATP)</t>
    </r>
    <r>
      <rPr>
        <sz val="10"/>
        <rFont val="Arial"/>
        <family val="2"/>
      </rPr>
      <t xml:space="preserve"> </t>
    </r>
    <r>
      <rPr>
        <i/>
        <sz val="10"/>
        <rFont val="Arial"/>
        <family val="2"/>
      </rPr>
      <t>and the m</t>
    </r>
    <r>
      <rPr>
        <sz val="10"/>
        <rFont val="Arial"/>
        <family val="2"/>
      </rPr>
      <t>obility subsidy and compensation for transportation expenditures</t>
    </r>
    <r>
      <rPr>
        <i/>
        <sz val="10"/>
        <rFont val="Arial"/>
        <family val="2"/>
      </rPr>
      <t xml:space="preserve"> (subsidio de movilidad y compensación por gastos de transporte - SMGT)</t>
    </r>
    <r>
      <rPr>
        <sz val="10"/>
        <rFont val="Arial"/>
        <family val="2"/>
      </rPr>
      <t xml:space="preserve">. </t>
    </r>
  </si>
  <si>
    <t>Contributory benefits for permanent general invalidity and permanent work-related or occupational diseases invalidity:  
- total and permanent disability pension
- complete permanent disability pension 
- serious (or outstanding) invalidity pension 
- partial permanent disablement benefit 
- permanent non-disabling injuries benefit
Non-contributory invalidity benefits:
- non-contributory invalidity pension 
- economic benefits of the LISMI</t>
  </si>
  <si>
    <t>Unemployment insurance benefit
Allowances from the Training and Professional Insertion Plan (FIP)
Resettlement benefits
Subsidies for occasional and temporary jobs in the Public Administration
Other supports for the unemployment
Dismissal benefit</t>
  </si>
  <si>
    <t>Allowances from the Training and Professional Insertion Plan (FIP), incl.:
- subsidy for trasportation and maintenance
- subsidy for transportation
- subsidy for accommodation and maintenance
- grant for following a course</t>
  </si>
  <si>
    <r>
      <t xml:space="preserve">Includes allowances from the Training and Professional Insertion Plan (Plan de Formación e Inserción Profesional - FIP), incl.:
- subsidy for trasportation and maintenance </t>
    </r>
    <r>
      <rPr>
        <i/>
        <sz val="10"/>
        <rFont val="Arial"/>
        <family val="2"/>
      </rPr>
      <t>(ayudas de transporte y manutención)</t>
    </r>
    <r>
      <rPr>
        <sz val="10"/>
        <rFont val="Arial"/>
        <family val="2"/>
      </rPr>
      <t xml:space="preserve">
- subsidy for transportation</t>
    </r>
    <r>
      <rPr>
        <i/>
        <sz val="10"/>
        <rFont val="Arial"/>
        <family val="2"/>
      </rPr>
      <t xml:space="preserve"> (ayuda de transporte)</t>
    </r>
    <r>
      <rPr>
        <sz val="10"/>
        <rFont val="Arial"/>
        <family val="2"/>
      </rPr>
      <t xml:space="preserve">
- subsidy for accommodation and maintenance </t>
    </r>
    <r>
      <rPr>
        <i/>
        <sz val="10"/>
        <rFont val="Arial"/>
        <family val="2"/>
      </rPr>
      <t>(ayuda por alojamiento y manutención)</t>
    </r>
    <r>
      <rPr>
        <sz val="10"/>
        <rFont val="Arial"/>
        <family val="2"/>
      </rPr>
      <t xml:space="preserve">
- grant for following a course </t>
    </r>
    <r>
      <rPr>
        <i/>
        <sz val="10"/>
        <rFont val="Arial"/>
        <family val="2"/>
      </rPr>
      <t>(becas por realización de cursos).</t>
    </r>
  </si>
  <si>
    <t>School grants for compulsory schooling</t>
  </si>
  <si>
    <t>Housing allowances
School grants for compulsory schooling</t>
  </si>
  <si>
    <t>Information on immigration is asked in ECHP only the first time an individual is interviewed; since we only have wave 8 data, information was available only for those individuals being interviewed for the first time in the last wave (i.e. not even 5% of the sample), and thus we decided to not fill this variable at all.</t>
  </si>
  <si>
    <t>Survey held in 1996/97; income data relate to 1995 (ECHP wave 3).</t>
  </si>
  <si>
    <t>Including income from own business, professional practice or farm, working as free-lance or subcontractor, providing services or selling goods on own account.
Please note that this amount is inclusive of taxes, that is, profit or income afetr deducting all expenses such as wages paid, rent, equipment, mterials and other runnig costs, but before deducting tax paid or any money or goods withdrawn for private use. 
If the exact amount of profit is not known, the midpoint of approximate range is used as an approximation; in case of loss, this has been imputed to be equal to ESP 100,000.</t>
  </si>
  <si>
    <t>Please note that the formula was slightly different for those cases in which the head of household was not at line 1, died or moved out, see PREL.
Age and sex are the two only variables available for the full roster of persons (i.e. even for those not interviewed, see comment for CASENUM).</t>
  </si>
  <si>
    <t>Please note that the formula used is slightly different for those cases in which the head of household was not at line 1, died or moved out, see PREL.
Age and sex are the two only variables available for the full roster of persons (i.e. even for those not interviewed, see comment for CASENUM).</t>
  </si>
  <si>
    <t>Please note that the formula used is slightly different for those cases in which the head of household was not at line 1, died or moved out, see PREL.</t>
  </si>
  <si>
    <t>Occupation in main job of the spouse</t>
  </si>
  <si>
    <t>Industry branch in main job of the head of household</t>
  </si>
  <si>
    <t>Industry branch in main job of the spouse</t>
  </si>
  <si>
    <r>
      <t xml:space="preserve">Economic sector (public versus private) of main job of the head of household </t>
    </r>
  </si>
  <si>
    <t>Economic sector (public versus private) of main job of the spouse</t>
  </si>
  <si>
    <t>Marital status of the head of household</t>
  </si>
  <si>
    <t>Marital status of the spouse</t>
  </si>
  <si>
    <t>Tenure of dwelling</t>
  </si>
  <si>
    <t>Whether head of household has a chronical physical or mental health problem, illness or disability</t>
  </si>
  <si>
    <t>Whether spouse has a chronical physical or mental health problem, illness or disability</t>
  </si>
  <si>
    <t>Number of persons below 18 in the household</t>
  </si>
  <si>
    <t>Age of the youngest person below 18 in the household</t>
  </si>
  <si>
    <t>Number of persons aged 65 to 74 in the household</t>
  </si>
  <si>
    <t>Number of persons aged 75 or more in the household</t>
  </si>
  <si>
    <t>Position in main job of head of household</t>
  </si>
  <si>
    <t>Position in main job of spouse</t>
  </si>
  <si>
    <t>Self-defined current main activity status of head of household</t>
  </si>
  <si>
    <t>Self-defined current main activity status of spouse</t>
  </si>
  <si>
    <t>Nuber of weeks worked full-time during 2000 by head of household</t>
  </si>
  <si>
    <t>Nuber of weeks worked full-time during 2000 by spouse</t>
  </si>
  <si>
    <t>Nuber of weeks worked fpart-time during 2000 by head of household</t>
  </si>
  <si>
    <t>Nuber of weeks worked part-time during 2000 by spouse</t>
  </si>
  <si>
    <t>Number of weeks the head of household was unemployed during 2000</t>
  </si>
  <si>
    <t>Number of weeks the spouse was unemployed during 2000</t>
  </si>
  <si>
    <t>Total weekly hours usually worked (in all jobs, incl. overtime) by the head of household</t>
  </si>
  <si>
    <t>Total weekly hours usually worked (in all jobs, incl. overtime) by the spouse</t>
  </si>
  <si>
    <t>Mortages/loans for the accommodation and rent</t>
  </si>
  <si>
    <t>Net income from wage/salary/pay, extra payments for overtime or tips, any occasional extra payments (13th/14th salary, holiday pay, profit bonus, etc.) and income from secondary/casual job</t>
  </si>
  <si>
    <t>Pre-tax profit from self-employment</t>
  </si>
  <si>
    <t>Monthly amounts have been multiplied by 12 (variables followed by a "y").</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</si>
  <si>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</si>
  <si>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</si>
  <si>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</si>
  <si>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</si>
  <si>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</si>
  <si>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</si>
  <si>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</si>
  <si>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</si>
  <si>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</si>
  <si>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</si>
  <si>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</si>
  <si>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</si>
  <si>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</si>
  <si>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</si>
  <si>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</si>
  <si>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</si>
  <si>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</si>
  <si>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</si>
  <si>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</si>
  <si>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</si>
  <si>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</si>
  <si>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</si>
  <si>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</si>
  <si>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</si>
  <si>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</si>
  <si>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</si>
  <si>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</si>
  <si>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</si>
  <si>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</si>
  <si>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</si>
  <si>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</si>
  <si>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</si>
  <si>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</si>
  <si>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</si>
  <si>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</si>
  <si>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</si>
  <si>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</si>
  <si>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</si>
  <si>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</si>
  <si>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</si>
  <si>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</si>
  <si>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</si>
  <si>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</si>
  <si>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</si>
  <si>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</si>
  <si>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</si>
  <si>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</si>
  <si>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D4 = sum(iD4) over individuals in household,
where iD4 = 1.</t>
  </si>
  <si>
    <t>See variables definition.</t>
  </si>
  <si>
    <t>V26S6</t>
  </si>
  <si>
    <t>Near cash child care benefits</t>
  </si>
  <si>
    <t>Note that if there is a married couple and the head is female, the head is switched with the spouse, so that the head is male.</t>
  </si>
  <si>
    <t>D5=5</t>
  </si>
  <si>
    <t>DEFLATE = 1.</t>
  </si>
  <si>
    <t>Deflation factor serves to correct for extreme high inflation for some Eastern European countries. Value if per default 1 in other countries.</t>
  </si>
  <si>
    <t>Non-farm self-employment income</t>
  </si>
  <si>
    <t>Variable not available in ECHP.</t>
  </si>
  <si>
    <t>Original variable descriptives</t>
  </si>
  <si>
    <t>Variable label</t>
  </si>
  <si>
    <t>Present in file</t>
  </si>
  <si>
    <t>Value labels</t>
  </si>
  <si>
    <t>Variable construction</t>
  </si>
  <si>
    <t>V8X</t>
  </si>
  <si>
    <t>V35X</t>
  </si>
  <si>
    <t>0 no couple present in household
1 married couple
2 married couple, head and spouse interchanged by LIS
3 non-married cohabiting couple
4 non-married cohabiting couple, LIS interchanged partners
5  non-married cohabiting couple, both partners same sex</t>
  </si>
  <si>
    <t>Market value: residence (homeowners)</t>
  </si>
  <si>
    <t>V11</t>
  </si>
  <si>
    <t>Income taxes</t>
  </si>
  <si>
    <t>V12</t>
  </si>
  <si>
    <t>ECHP individual level interview data (P-file, Wave 8)</t>
  </si>
  <si>
    <t>All income sources in ECHP are measured NET, except gross self-employment income.</t>
  </si>
  <si>
    <t>Please note that this is net income.</t>
  </si>
  <si>
    <t>1 tenant
2 owner, with mortgage
3 owner, without mortgage
4 owner, no info. on mortgage
5 rent-free dwelling</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</si>
  <si>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</si>
  <si>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</si>
  <si>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</si>
  <si>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</si>
  <si>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</si>
  <si>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</si>
  <si>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</si>
  <si>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</si>
  <si>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</si>
  <si>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</si>
  <si>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</si>
  <si>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</si>
  <si>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</si>
  <si>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</si>
  <si>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</si>
  <si>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</si>
  <si>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</si>
  <si>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</si>
  <si>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</si>
  <si>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</si>
  <si>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</si>
  <si>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</si>
  <si>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</si>
  <si>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</si>
  <si>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</si>
  <si>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</si>
  <si>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</si>
  <si>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</si>
  <si>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</si>
  <si>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</si>
  <si>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</si>
  <si>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</si>
  <si>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</si>
  <si>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</si>
  <si>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</si>
  <si>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</si>
  <si>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</si>
  <si>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</si>
  <si>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</si>
  <si>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</si>
  <si>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</si>
  <si>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</si>
  <si>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</si>
  <si>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</si>
  <si>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</si>
  <si>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</si>
  <si>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</si>
  <si>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</si>
  <si>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</si>
  <si>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</si>
  <si>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</si>
  <si>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</si>
  <si>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</si>
  <si>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</si>
  <si>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</si>
  <si>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</si>
  <si>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</si>
  <si>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</si>
  <si>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</si>
  <si>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Question not asked to self-employed and unpaid workers, as well as to apprentices and trainees on social security benefits.</t>
  </si>
  <si>
    <t>Country of other citizenship was originally collected with 3-digit accuracy ECHP country classification, and LIS reshaped it to the 4-digit codes.</t>
  </si>
  <si>
    <t>PHRWAGE = PNWAGE/(PHOURS*52).</t>
  </si>
  <si>
    <t>Variable not separately available in ECHP nor in the original survey (occupational pensions from own or spouse's former employment in state or private sector employment are included in V19S1).</t>
  </si>
  <si>
    <t>Yes/no indicators for employer provided free/subsidised child-minding or creche, health care or medical insurance, education/training, sports/leisure/holiday centre and housing exist in ECHP but the amounts are not available.</t>
  </si>
  <si>
    <t>Property or wealth taxes</t>
  </si>
  <si>
    <t>V13</t>
  </si>
  <si>
    <t>Mandatory Employee Contribution</t>
  </si>
  <si>
    <t>V14</t>
  </si>
  <si>
    <t>Other direct taxes</t>
  </si>
  <si>
    <t>V15</t>
  </si>
  <si>
    <t>Indirect taxes</t>
  </si>
  <si>
    <t>V16</t>
  </si>
  <si>
    <t>Sick Pay</t>
  </si>
  <si>
    <t>V17</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</si>
  <si>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</si>
  <si>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V22SR</t>
  </si>
  <si>
    <t>Number of children under age 18</t>
  </si>
  <si>
    <t>D28</t>
  </si>
  <si>
    <t>Age of the youngest child</t>
  </si>
  <si>
    <t>NUM6574</t>
  </si>
  <si>
    <t>Number of persons aged 65 to 74</t>
  </si>
  <si>
    <t>NUMGE75</t>
  </si>
  <si>
    <t>Number of persons aged 75 or more</t>
  </si>
  <si>
    <t>ACTIVHD</t>
  </si>
  <si>
    <t>Activity status of head</t>
  </si>
  <si>
    <t>ACTIVSP</t>
  </si>
  <si>
    <t xml:space="preserve">Lissification comments </t>
  </si>
  <si>
    <t>Contents</t>
  </si>
  <si>
    <t>LIS dataset identification number</t>
  </si>
  <si>
    <t>LIS household identification number</t>
  </si>
  <si>
    <t>Inflation factor</t>
  </si>
  <si>
    <t>Presence of couple in household</t>
  </si>
  <si>
    <t>Age in completed years of head of household</t>
  </si>
  <si>
    <t>Age in completed years of spouse</t>
  </si>
  <si>
    <t>Sex of head of household</t>
  </si>
  <si>
    <t>No information</t>
  </si>
  <si>
    <t>Number of persons with wages (from main or secondary/casual job) or self-employment income in household</t>
  </si>
  <si>
    <t>Region of residence (NUTS1 code)</t>
  </si>
  <si>
    <t>Citizenship of head of household</t>
  </si>
  <si>
    <t>Citizenship of spouse</t>
  </si>
  <si>
    <t>Highest completed level of general education of the head of hosuehold</t>
  </si>
  <si>
    <t>Highest completed level of general education of spouse</t>
  </si>
  <si>
    <t>Net hourly income from salaried work of spouse</t>
  </si>
  <si>
    <t>V4 + V5</t>
  </si>
  <si>
    <t>V1 + V4 + V5</t>
  </si>
  <si>
    <t>V25 + V26</t>
  </si>
  <si>
    <t>V16 + V17 + V18 + V22</t>
  </si>
  <si>
    <t>V16 + V17 + V18 + V19 + V20 + V21 + V22</t>
  </si>
  <si>
    <t>V16 + V17 + V18 + V19 + V20 + V21 + V22 + V25 + V26</t>
  </si>
  <si>
    <t>V34 + V35</t>
  </si>
  <si>
    <t>V16 + V17 + V18 + V19 + V20 + V21 + V22 + V25 + V26 + V34 + V35</t>
  </si>
  <si>
    <t>(V1 + V4 + V5 + V8 + V16 + V17 + V18 + V19 + V20 + V21 + V22 + V25 + V26 + V32 + V33 + V34 + V35 + V36) - (V7 + V11 + V13)</t>
  </si>
  <si>
    <t>Universe</t>
  </si>
  <si>
    <t>Reference period</t>
  </si>
  <si>
    <t>All households</t>
  </si>
  <si>
    <t>At the moment of the interview</t>
  </si>
  <si>
    <t>Not available for households with no spouse</t>
  </si>
  <si>
    <t>Not available for households whose head is not in employment</t>
  </si>
  <si>
    <t>At present / past 7 days</t>
  </si>
  <si>
    <t>The original variable was collected at the NUTS3 level, but was then aggregated into NUTS 1 for confidentiality reasons.</t>
  </si>
  <si>
    <t>Not available in Spanish ECHP.</t>
  </si>
  <si>
    <t>Gross wages were also collected, but only net values were recorded by LIS.</t>
  </si>
  <si>
    <r>
      <t xml:space="preserve">For Spain, the ECHP source widows pension, means-tested welfare schemes (variables </t>
    </r>
    <r>
      <rPr>
        <i/>
        <sz val="10"/>
        <rFont val="Arial"/>
        <family val="2"/>
      </rPr>
      <t>p082750/p082760/p082770</t>
    </r>
    <r>
      <rPr>
        <sz val="10"/>
        <rFont val="Arial"/>
        <family val="2"/>
      </rPr>
      <t>) does not exist.</t>
    </r>
  </si>
  <si>
    <r>
      <t xml:space="preserve">For Spain, the ECHP source unmarried mother's allowance (variables </t>
    </r>
    <r>
      <rPr>
        <i/>
        <sz val="10"/>
        <rFont val="Arial"/>
        <family val="2"/>
      </rPr>
      <t>p082970/p082980/p082990</t>
    </r>
    <r>
      <rPr>
        <sz val="10"/>
        <rFont val="Arial"/>
        <family val="2"/>
      </rPr>
      <t>) does not exist.</t>
    </r>
  </si>
  <si>
    <t>INE household level data (fact01h-file, Wave 8)</t>
  </si>
  <si>
    <r>
      <t xml:space="preserve">PWEIGHT = </t>
    </r>
    <r>
      <rPr>
        <i/>
        <sz val="10"/>
        <rFont val="Arial"/>
        <family val="2"/>
      </rPr>
      <t>designwt</t>
    </r>
    <r>
      <rPr>
        <sz val="10"/>
        <rFont val="Arial"/>
        <family val="2"/>
      </rPr>
      <t xml:space="preserve">,
where </t>
    </r>
    <r>
      <rPr>
        <i/>
        <sz val="10"/>
        <rFont val="Arial"/>
        <family val="2"/>
      </rPr>
      <t xml:space="preserve">designwt </t>
    </r>
    <r>
      <rPr>
        <sz val="10"/>
        <rFont val="Arial"/>
        <family val="2"/>
      </rPr>
      <t>= sample design weight.</t>
    </r>
  </si>
  <si>
    <t>Spain supplied sample design weights corresponding to the inverse selection probability of PSUs, i.e. the census sections (the weight is thus the same for all persons in the same PSU), and does NOT correct for non-response.</t>
  </si>
  <si>
    <t>Spain supplied sample design weights corresponding to the inverse selection probability of PSUs, i.e. the census sections (the weight is thus the same for all households in the same PSU), and does NOT correct for non-response.</t>
  </si>
  <si>
    <t>Social assistance cash benefits</t>
  </si>
  <si>
    <t>Occupational supplementay widow's pension</t>
  </si>
  <si>
    <t>Occupational supplementay own pension</t>
  </si>
  <si>
    <t>Occupational supplementay pension (both own and suvivors')</t>
  </si>
  <si>
    <t>Family related benefits: General family allowance / Child benefit, Child tax credit, Child Bonus for pensioners
Child Support (advance maintenance payments)
Orphans' and other dependents' benefits from Pension Insurance, from Accident Insurance and from special schemes</t>
  </si>
  <si>
    <r>
      <t xml:space="preserve">HWEIGHT = </t>
    </r>
    <r>
      <rPr>
        <i/>
        <sz val="10"/>
        <rFont val="Arial"/>
        <family val="2"/>
      </rPr>
      <t>designwt</t>
    </r>
    <r>
      <rPr>
        <sz val="10"/>
        <rFont val="Arial"/>
        <family val="2"/>
      </rPr>
      <t xml:space="preserve">,
where </t>
    </r>
    <r>
      <rPr>
        <i/>
        <sz val="10"/>
        <rFont val="Arial"/>
        <family val="2"/>
      </rPr>
      <t xml:space="preserve">designwt </t>
    </r>
    <r>
      <rPr>
        <sz val="10"/>
        <rFont val="Arial"/>
        <family val="2"/>
      </rPr>
      <t>= sample design weight</t>
    </r>
    <r>
      <rPr>
        <sz val="10"/>
        <rFont val="Arial"/>
        <family val="2"/>
      </rPr>
      <t>.</t>
    </r>
  </si>
  <si>
    <t>Sample design weight</t>
  </si>
  <si>
    <t>Household weights were supplied separately from the main files.</t>
  </si>
  <si>
    <t>The country of other citizenship was originally collected with 3-digit accuracy ECHP country classification, but data were delivered with 2 categories only (EU, non-EU) for confidentiality reasons.</t>
  </si>
  <si>
    <t>Wave 8 information only was delivered, so that information on migration was available for first time interviewed only (5% of the sample). For this reason, LIS decided not to fill the variable at all.</t>
  </si>
  <si>
    <t>ECHP individual level interview data (P-file, Wave 8) and individual level roster data (R-file, Wave 8)</t>
  </si>
  <si>
    <r>
      <t xml:space="preserve">The LIS codes contain the following original categories: 
1: </t>
    </r>
    <r>
      <rPr>
        <i/>
        <sz val="10"/>
        <rFont val="Arial"/>
        <family val="2"/>
      </rPr>
      <t>analfabetos y sin estudios</t>
    </r>
    <r>
      <rPr>
        <sz val="10"/>
        <rFont val="Arial"/>
        <family val="2"/>
      </rPr>
      <t xml:space="preserve">;
2: </t>
    </r>
    <r>
      <rPr>
        <i/>
        <sz val="10"/>
        <rFont val="Arial"/>
        <family val="2"/>
      </rPr>
      <t>estudios primarios: EGB (primera etapa o ciclos inicial y medio)</t>
    </r>
    <r>
      <rPr>
        <sz val="10"/>
        <rFont val="Arial"/>
        <family val="2"/>
      </rPr>
      <t xml:space="preserve">;
3: </t>
    </r>
    <r>
      <rPr>
        <i/>
        <sz val="10"/>
        <rFont val="Arial"/>
        <family val="2"/>
      </rPr>
      <t xml:space="preserve">primer nivel de enseñanza secundaria: bachillerato elemental, EGB (secunda etapa o ciclo superior) y ESO; </t>
    </r>
    <r>
      <rPr>
        <sz val="10"/>
        <rFont val="Arial"/>
        <family val="2"/>
      </rPr>
      <t xml:space="preserve">
4: </t>
    </r>
    <r>
      <rPr>
        <i/>
        <sz val="10"/>
        <rFont val="Arial"/>
        <family val="2"/>
      </rPr>
      <t>formación profesional de primer grado, FPI</t>
    </r>
    <r>
      <rPr>
        <sz val="10"/>
        <rFont val="Arial"/>
        <family val="2"/>
      </rPr>
      <t xml:space="preserve">;
5: </t>
    </r>
    <r>
      <rPr>
        <i/>
        <sz val="10"/>
        <rFont val="Arial"/>
        <family val="2"/>
      </rPr>
      <t>formación profesional de secundo grado, FPII y Módulo 3 de FP</t>
    </r>
    <r>
      <rPr>
        <sz val="10"/>
        <rFont val="Arial"/>
        <family val="2"/>
      </rPr>
      <t xml:space="preserve">;
6: </t>
    </r>
    <r>
      <rPr>
        <i/>
        <sz val="10"/>
        <rFont val="Arial"/>
        <family val="2"/>
      </rPr>
      <t>secundo nivel de ensñanza secundaria: bachillerato superior, BUP, COU;</t>
    </r>
    <r>
      <rPr>
        <sz val="10"/>
        <rFont val="Arial"/>
        <family val="2"/>
      </rPr>
      <t xml:space="preserve">
7: </t>
    </r>
    <r>
      <rPr>
        <i/>
        <sz val="10"/>
        <rFont val="Arial"/>
        <family val="2"/>
      </rPr>
      <t xml:space="preserve">título universitario de ciclo corto y estudios equivalentes a superiores (reconoscidos y no reconoscidos);
</t>
    </r>
    <r>
      <rPr>
        <sz val="10"/>
        <rFont val="Arial"/>
        <family val="2"/>
      </rPr>
      <t>8:</t>
    </r>
    <r>
      <rPr>
        <i/>
        <sz val="10"/>
        <rFont val="Arial"/>
        <family val="2"/>
      </rPr>
      <t xml:space="preserve"> título universitario de ciclo largo o equivalente y reconoscido (se incluye el doctorado y los estudios de postgrado que exijan la licenciatura).</t>
    </r>
  </si>
  <si>
    <t>Information about vocational training was recorded in the original survey, but the corresponding variables were not delivered.</t>
  </si>
  <si>
    <t>Information derived from monthly calendar of activities.
Including weeks where person was unemployed.</t>
  </si>
  <si>
    <t>Financial support or maintenance from non relatives outside the household</t>
  </si>
  <si>
    <t>Financial support or maintenance from relatives, friends, or other relative outside the household</t>
  </si>
  <si>
    <t>Financial support or maintenance from relatives, friends, or other relatives or non relatives outside the household</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</si>
  <si>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</si>
  <si>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</si>
  <si>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</si>
  <si>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</si>
  <si>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</si>
  <si>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</si>
  <si>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</si>
  <si>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</si>
  <si>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</si>
  <si>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</si>
  <si>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</si>
  <si>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</si>
  <si>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</si>
  <si>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</si>
  <si>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</si>
  <si>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</si>
  <si>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</si>
  <si>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</si>
  <si>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</si>
  <si>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</si>
  <si>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</si>
  <si>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</si>
  <si>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</si>
  <si>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</si>
  <si>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</si>
  <si>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</si>
  <si>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</si>
  <si>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</si>
  <si>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</si>
  <si>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</si>
  <si>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</si>
  <si>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</si>
  <si>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</si>
  <si>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</si>
  <si>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</si>
  <si>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</si>
  <si>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</si>
  <si>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</si>
  <si>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Please note that the formula used is slightly different for those cases in which the head of household was not at line 1, died or moved out, see PREL.
Information derived from monthly calendar of activities.</t>
  </si>
  <si>
    <t>Alimony</t>
  </si>
  <si>
    <t>Reimbursement for income tax paid in previous years</t>
  </si>
  <si>
    <t>Net income from wage/salary/pay, extra payments for overtime or tips, any occasional extra payments (13th/14th salary, holiday pay, profit bonus, etc.) and income from secondary/casual job of the head of household</t>
  </si>
  <si>
    <t>Please note that the formula used is slightly different for those cases in which the head of household was not at line 1, died or moved out, see PREL.
No longer necessary to use information from previous waves as information on present main job is reasked at each survey.</t>
  </si>
  <si>
    <t>Please note that the formula used is slightly different for those cases in which the head of household was not at line 1, died or moved out, see PREL.
Children born after 31/12/84 (i.e. who were under 16 on 31/12/00) were not eligible for individual interview and were thus not asked this question. LIS has imputed their marital status to "never married".</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</si>
  <si>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</si>
  <si>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</si>
  <si>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</si>
  <si>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</si>
  <si>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</si>
  <si>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</si>
  <si>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</si>
  <si>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</si>
  <si>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</si>
  <si>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</si>
  <si>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</si>
  <si>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</si>
  <si>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</si>
  <si>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</si>
  <si>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</si>
  <si>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</si>
  <si>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</si>
  <si>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</si>
  <si>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</si>
  <si>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</si>
  <si>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</si>
  <si>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</si>
  <si>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</si>
  <si>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</si>
  <si>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</si>
  <si>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</si>
  <si>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</si>
  <si>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</si>
  <si>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</si>
  <si>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</si>
  <si>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</si>
  <si>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</si>
  <si>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</si>
  <si>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</si>
  <si>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</si>
  <si>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</si>
  <si>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</si>
  <si>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</si>
  <si>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</si>
  <si>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</si>
  <si>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</si>
  <si>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</si>
  <si>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</si>
  <si>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</si>
  <si>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</si>
  <si>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</si>
  <si>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</si>
  <si>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</si>
  <si>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</si>
  <si>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</si>
  <si>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</si>
  <si>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</si>
  <si>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</si>
  <si>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</si>
  <si>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</si>
  <si>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</si>
  <si>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</si>
  <si>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</si>
  <si>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</si>
  <si>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</si>
  <si>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</si>
  <si>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</si>
  <si>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</si>
  <si>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</si>
  <si>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</si>
  <si>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</si>
  <si>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</si>
  <si>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</si>
  <si>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</si>
  <si>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</si>
  <si>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Net wage/salary of head</t>
  </si>
  <si>
    <t>V40</t>
  </si>
  <si>
    <t>Value of non-cash child care benefits</t>
  </si>
  <si>
    <t>Age and sex are the two only variables available for the full roster of persons (i.e. even for those not interviewed, see comment for CASENUM).</t>
  </si>
  <si>
    <t>V8S1</t>
  </si>
  <si>
    <t>Interests and dividends</t>
  </si>
  <si>
    <t>Value of non cash food benefits</t>
  </si>
  <si>
    <t xml:space="preserve">Head, spouse and (ever) married children are excluded. </t>
  </si>
  <si>
    <t>V40 = PHRWAGE if PPNUM=1.</t>
  </si>
  <si>
    <t>V42 = PHRWAGE if PPNUM=2.</t>
  </si>
  <si>
    <t xml:space="preserve">Educational level </t>
  </si>
  <si>
    <t xml:space="preserve">Occupational training </t>
  </si>
  <si>
    <t>SOCTRANS = V16 + V17 + V18 + V19 + V20 + V21 + V22 + V23 + V24 + V25 + V26 + V34 + V35</t>
  </si>
  <si>
    <t>GI = V1 + V4 + V5 + V8 + V16 + V17 + V18 + V19 + V20 + V21 + V22 + V23 + V24 + V25 + V26 + V32 + V33 + V34 + V35 + V36</t>
  </si>
  <si>
    <t>DPI = (V1 + V4 + V5 + V8 + V16 + V17 + V18 + V19 + V20 + V21 + V22 + V23 + V24 + V25 + V26 + V32 + V33 + V34 + V35 + V36) - (V7 + V11+ V13)</t>
  </si>
  <si>
    <t>PRIVATI = V43 + V35</t>
  </si>
  <si>
    <t>Earners are those individuals who receive an income from salaries and/or self employment and/or any secondary or casual job.</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</si>
  <si>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</si>
  <si>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</si>
  <si>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</si>
  <si>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</si>
  <si>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</si>
  <si>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</si>
  <si>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</si>
  <si>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</si>
  <si>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</si>
  <si>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</si>
  <si>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</si>
  <si>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</si>
  <si>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</si>
  <si>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</si>
  <si>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</si>
  <si>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</si>
  <si>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</si>
  <si>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</si>
  <si>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</si>
  <si>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</si>
  <si>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</si>
  <si>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</si>
  <si>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</si>
  <si>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</si>
  <si>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</si>
  <si>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</si>
  <si>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</si>
  <si>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Not available for children, for persons not currently in employment (15+ hours) and who did not carry out any paid job in the last 7 days (1-14 hours), and for persons currently in employment (15+ hours) but who were unable or unwilling to give number of hours worked</t>
  </si>
  <si>
    <t>86 86 or more</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</si>
  <si>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</si>
  <si>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</si>
  <si>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</si>
  <si>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</si>
  <si>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</si>
  <si>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</si>
  <si>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</si>
  <si>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</si>
  <si>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</si>
  <si>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</si>
  <si>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</si>
  <si>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</si>
  <si>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</si>
  <si>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</si>
  <si>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</si>
  <si>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</si>
  <si>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</si>
  <si>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</si>
  <si>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</si>
  <si>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NO</t>
  </si>
  <si>
    <t>HSLOT2</t>
  </si>
  <si>
    <t>Demographic variables</t>
  </si>
  <si>
    <t>MARRIED</t>
  </si>
  <si>
    <t>Married couple indicator</t>
  </si>
  <si>
    <t>D1</t>
  </si>
  <si>
    <t>Age of head</t>
  </si>
  <si>
    <t>D2</t>
  </si>
  <si>
    <t>Age of spouse</t>
  </si>
  <si>
    <t>D3</t>
  </si>
  <si>
    <t>Sex of head</t>
  </si>
  <si>
    <t>D4</t>
  </si>
  <si>
    <t>1 male
2 female</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</si>
  <si>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</si>
  <si>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</si>
  <si>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</si>
  <si>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</si>
  <si>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</si>
  <si>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</si>
  <si>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</si>
  <si>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</si>
  <si>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</si>
  <si>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</si>
  <si>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</si>
  <si>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</si>
  <si>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</si>
  <si>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</si>
  <si>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</si>
  <si>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</si>
  <si>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</si>
  <si>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</si>
  <si>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</si>
  <si>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</si>
  <si>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</si>
  <si>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</si>
  <si>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</si>
  <si>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</si>
  <si>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</si>
  <si>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</si>
  <si>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</si>
  <si>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</si>
  <si>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</si>
  <si>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</si>
  <si>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</si>
  <si>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</si>
  <si>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</si>
  <si>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</si>
  <si>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</si>
  <si>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</si>
  <si>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</si>
  <si>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</si>
  <si>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</si>
  <si>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</si>
  <si>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</si>
  <si>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</si>
  <si>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</si>
  <si>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</si>
  <si>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</si>
  <si>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</si>
  <si>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</si>
  <si>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</si>
  <si>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</si>
  <si>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</si>
  <si>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</si>
  <si>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</si>
  <si>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</si>
  <si>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</si>
  <si>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</si>
  <si>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</si>
  <si>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</si>
  <si>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</si>
  <si>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</si>
  <si>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</si>
  <si>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Monthly amounts have been multiplied by the number of months received (variables followed by a "y").</t>
  </si>
  <si>
    <t>Information derived from monthly calendar of activities.</t>
  </si>
  <si>
    <t>No longer necessary to use information from previous waves as information on present main job is reasked at each survey.</t>
  </si>
  <si>
    <t xml:space="preserve">Self assesment. </t>
  </si>
  <si>
    <t>Summary LIS variable</t>
  </si>
  <si>
    <t>CASENUM = anonymised sequential integer.</t>
  </si>
  <si>
    <t>Variable derived from LIS variables</t>
  </si>
  <si>
    <t>If main activity is stated as self-employed, but an additional wage is declared, this will results in a low hourly wage rate.</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</si>
  <si>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</si>
  <si>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</si>
  <si>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</si>
  <si>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</si>
  <si>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</si>
  <si>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</si>
  <si>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</si>
  <si>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</si>
  <si>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</si>
  <si>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</si>
  <si>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</si>
  <si>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</si>
  <si>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</si>
  <si>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</si>
  <si>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</si>
  <si>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</si>
  <si>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</si>
  <si>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</si>
  <si>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</si>
  <si>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</si>
  <si>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</si>
  <si>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</si>
  <si>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</si>
  <si>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</si>
  <si>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</si>
  <si>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</si>
  <si>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</si>
  <si>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</si>
  <si>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</si>
  <si>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</si>
  <si>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</si>
  <si>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</si>
  <si>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</si>
  <si>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</si>
  <si>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</si>
  <si>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</si>
  <si>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</si>
  <si>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</si>
  <si>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</si>
  <si>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</si>
  <si>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</si>
  <si>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</si>
  <si>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</si>
  <si>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</si>
  <si>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</si>
  <si>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</si>
  <si>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</si>
  <si>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</si>
  <si>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</si>
  <si>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</si>
  <si>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</si>
  <si>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</si>
  <si>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</si>
  <si>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</si>
  <si>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</si>
  <si>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</si>
  <si>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</si>
  <si>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</si>
  <si>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</si>
  <si>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</si>
  <si>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</si>
  <si>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</si>
  <si>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</si>
  <si>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</si>
  <si>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</si>
  <si>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</si>
  <si>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</si>
  <si>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Including short-term sickness/invalidity benefits in case of work injury and occupational disease. Long-term benefits are included in V18 (impossible to separate).</t>
  </si>
  <si>
    <t>Employmewnt injury and occupational disease short-term benefits</t>
  </si>
  <si>
    <t>Sickness benefit</t>
  </si>
  <si>
    <t>Including subsidies to orphans of both parents (distinct from survivor's benefits from Pension Insurance) and other family allowances.</t>
  </si>
  <si>
    <t>Subsidies to orphans of both parents 
Other family allowances</t>
  </si>
  <si>
    <t>Maternity benefit</t>
  </si>
  <si>
    <t>Birth allowance</t>
  </si>
  <si>
    <t>Maternity benefit
Birth allowance</t>
  </si>
  <si>
    <t>Benefits/grants from public, semi-public and private institutions for non compulsory schooling 
Supports for farmers for not producing</t>
  </si>
  <si>
    <t>This variable mainly contains benefits/grants from public, semi-public and private institutions for non compulsory schooling, but also contains some supports for farmers for not producing (not possible to separate).</t>
  </si>
  <si>
    <t>Child benefit for handicapped children
Benefits/grants for non compulsory schooling 
Supports for farmers for not producing</t>
  </si>
  <si>
    <t>Main unemployment benefit.</t>
  </si>
  <si>
    <t>Other supports for the unemployment
Dismissal benefit</t>
  </si>
  <si>
    <t>Unemployment insurance benefit</t>
  </si>
  <si>
    <t>Resettlement benefits
Subsidies for occasional and temporary jobs in the Public Administration</t>
  </si>
  <si>
    <t>Unemployment insurance benefit
Training allowance
Resettlement benefits
Subsidies for occasional and temporary jobs in the Public Administration
Other supports for the unemployment
Dismissal benefit</t>
  </si>
  <si>
    <t xml:space="preserve">Other old-age or retirement benefits </t>
  </si>
  <si>
    <t>Income from capital or investment
Income from renting property
Old-age and survivor's pensions from personal schemes (third pillar) and life insurances</t>
  </si>
  <si>
    <r>
      <t xml:space="preserve">Including orphanhood pension </t>
    </r>
    <r>
      <rPr>
        <i/>
        <sz val="10"/>
        <rFont val="Arial"/>
        <family val="2"/>
      </rPr>
      <t>(pensión por orfandad)</t>
    </r>
    <r>
      <rPr>
        <sz val="10"/>
        <rFont val="Arial"/>
        <family val="2"/>
      </rPr>
      <t xml:space="preserve">, pension for family members </t>
    </r>
    <r>
      <rPr>
        <i/>
        <sz val="10"/>
        <rFont val="Arial"/>
        <family val="2"/>
      </rPr>
      <t>(pensión en favor de familiares)</t>
    </r>
    <r>
      <rPr>
        <sz val="10"/>
        <rFont val="Arial"/>
        <family val="2"/>
      </rPr>
      <t xml:space="preserve">, subsidy for family members </t>
    </r>
    <r>
      <rPr>
        <i/>
        <sz val="10"/>
        <rFont val="Arial"/>
        <family val="2"/>
      </rPr>
      <t>(subsidio en favor de familiares)</t>
    </r>
    <r>
      <rPr>
        <sz val="10"/>
        <rFont val="Arial"/>
        <family val="2"/>
      </rPr>
      <t xml:space="preserve">, A.T or E.P. compensation for family members </t>
    </r>
    <r>
      <rPr>
        <i/>
        <sz val="10"/>
        <rFont val="Arial"/>
        <family val="2"/>
      </rPr>
      <t>(indemnizaciones por AT o EP)</t>
    </r>
    <r>
      <rPr>
        <sz val="10"/>
        <rFont val="Arial"/>
        <family val="2"/>
      </rPr>
      <t xml:space="preserve"> and the death grant</t>
    </r>
    <r>
      <rPr>
        <i/>
        <sz val="10"/>
        <rFont val="Arial"/>
        <family val="2"/>
      </rPr>
      <t xml:space="preserve"> (auxilio de defunción)</t>
    </r>
    <r>
      <rPr>
        <sz val="10"/>
        <rFont val="Arial"/>
        <family val="2"/>
      </rPr>
      <t xml:space="preserve"> granted to orphans and other family members.
All survivors benefits listed here may derive from the death of an insured person due to a work-injury or an occupational disease (impossible to separate).</t>
    </r>
  </si>
  <si>
    <r>
      <t xml:space="preserve">Including the widow/er's pension </t>
    </r>
    <r>
      <rPr>
        <i/>
        <sz val="10"/>
        <rFont val="Arial"/>
        <family val="2"/>
      </rPr>
      <t>(pensión de viudedad)</t>
    </r>
    <r>
      <rPr>
        <sz val="10"/>
        <rFont val="Arial"/>
        <family val="2"/>
      </rPr>
      <t xml:space="preserve">, both for non-work related and work-related death, the additinoal A.T or E.P. compensation for widow/ers </t>
    </r>
    <r>
      <rPr>
        <i/>
        <sz val="10"/>
        <rFont val="Arial"/>
        <family val="2"/>
      </rPr>
      <t>(indemnizaciones por AT o EP)</t>
    </r>
    <r>
      <rPr>
        <sz val="10"/>
        <rFont val="Arial"/>
        <family val="2"/>
      </rPr>
      <t xml:space="preserve"> only in case of work-related death of insured, and the death grant </t>
    </r>
    <r>
      <rPr>
        <i/>
        <sz val="10"/>
        <rFont val="Arial"/>
        <family val="2"/>
      </rPr>
      <t>(auxilio de defunción)</t>
    </r>
    <r>
      <rPr>
        <sz val="10"/>
        <rFont val="Arial"/>
        <family val="2"/>
      </rPr>
      <t xml:space="preserve"> granted to widow/ers.</t>
    </r>
  </si>
  <si>
    <t>Orphanhood pension
Pension for family members
Subsidy for family members
A.T or E.P. compensation for family members
Death grant</t>
  </si>
  <si>
    <t>Benefit for dependent child or minor in foster care</t>
  </si>
  <si>
    <t xml:space="preserve">Includes the means-tested benefit for dependent child or minor in foster care (from the non-contributory scheme of family benefits). </t>
  </si>
  <si>
    <t>Benefit for dependent disabled child or minor in foster care</t>
  </si>
  <si>
    <t>This is the child benefit for handicapped children (from teh universal non-contributory family benefits scheme).</t>
  </si>
  <si>
    <t>For Spain, the ECHP source deserted wife's allowance is not collected (no such benefit in Spain).</t>
  </si>
  <si>
    <t xml:space="preserve">Variable not available in ECHP (it is only recorded whether non-cash benefits are received).
In Spain there is a non-economic benefit for child care of a minor fostered or from other family members, which consists in considering as the period of effective contribution the first year of leave with the reservation of the job for the period of leave from work for the care of each child, foster child, or other family members. </t>
  </si>
  <si>
    <t>Please note that this is net income. Same as DPI.</t>
  </si>
  <si>
    <t xml:space="preserve">Age at last birthday (for persons over 85 the year of birth was fixed to 1911 for confidentiality reasons). </t>
  </si>
  <si>
    <t>The original variable year of birth, was bottomcoded at 1911 (giving rise to a topcoding for the age of 85).
Age and sex are the two only variables available for the full roster of persons (i.e. even for those not interviewed, see comment for CASENUM).
For the one record missing in roster file, info was taken from adult file.</t>
  </si>
  <si>
    <t>Age and sex are the two only variables available for the full roster of persons (i.e. even for those not interviewed, see comment for CASENUM).
For the one record missing in roster file, info was taken from adult file.</t>
  </si>
  <si>
    <t>85 85 or more
999 unknown</t>
  </si>
  <si>
    <t>1 male
2 female
9 unknown</t>
  </si>
  <si>
    <r>
      <t xml:space="preserve">PSEX = </t>
    </r>
    <r>
      <rPr>
        <i/>
        <sz val="10"/>
        <rFont val="Arial"/>
        <family val="2"/>
      </rPr>
      <t>r03sex</t>
    </r>
    <r>
      <rPr>
        <sz val="10"/>
        <rFont val="Arial"/>
        <family val="2"/>
      </rPr>
      <t xml:space="preserve">
where </t>
    </r>
    <r>
      <rPr>
        <i/>
        <sz val="10"/>
        <rFont val="Arial"/>
        <family val="2"/>
      </rPr>
      <t xml:space="preserve">r03sex </t>
    </r>
    <r>
      <rPr>
        <sz val="10"/>
        <rFont val="Arial"/>
        <family val="2"/>
      </rPr>
      <t xml:space="preserve">= sex </t>
    </r>
    <r>
      <rPr>
        <i/>
        <sz val="10"/>
        <rFont val="Arial"/>
        <family val="2"/>
      </rPr>
      <t>(sexo)</t>
    </r>
    <r>
      <rPr>
        <sz val="10"/>
        <rFont val="Arial"/>
        <family val="2"/>
      </rPr>
      <t>.</t>
    </r>
  </si>
  <si>
    <r>
      <t>PAGE =(</t>
    </r>
    <r>
      <rPr>
        <i/>
        <sz val="10"/>
        <rFont val="Arial"/>
        <family val="2"/>
      </rPr>
      <t>d03y - r03year</t>
    </r>
    <r>
      <rPr>
        <sz val="10"/>
        <rFont val="Arial"/>
        <family val="2"/>
      </rPr>
      <t xml:space="preserve">) if </t>
    </r>
    <r>
      <rPr>
        <i/>
        <sz val="10"/>
        <rFont val="Arial"/>
        <family val="2"/>
      </rPr>
      <t>d03m&gt;=r03month</t>
    </r>
    <r>
      <rPr>
        <sz val="10"/>
        <rFont val="Arial"/>
        <family val="2"/>
      </rPr>
      <t>,
PAGE =(</t>
    </r>
    <r>
      <rPr>
        <i/>
        <sz val="10"/>
        <rFont val="Arial"/>
        <family val="2"/>
      </rPr>
      <t>d03y - r03year</t>
    </r>
    <r>
      <rPr>
        <sz val="10"/>
        <rFont val="Arial"/>
        <family val="2"/>
      </rPr>
      <t>) -1 if</t>
    </r>
    <r>
      <rPr>
        <i/>
        <sz val="10"/>
        <rFont val="Arial"/>
        <family val="2"/>
      </rPr>
      <t xml:space="preserve"> d03m&lt;r03month</t>
    </r>
    <r>
      <rPr>
        <sz val="10"/>
        <rFont val="Arial"/>
        <family val="2"/>
      </rPr>
      <t xml:space="preserve">,
where </t>
    </r>
    <r>
      <rPr>
        <i/>
        <sz val="10"/>
        <rFont val="Arial"/>
        <family val="2"/>
      </rPr>
      <t>d03y</t>
    </r>
    <r>
      <rPr>
        <sz val="10"/>
        <rFont val="Arial"/>
        <family val="2"/>
      </rPr>
      <t xml:space="preserve"> = year of interview </t>
    </r>
    <r>
      <rPr>
        <i/>
        <sz val="10"/>
        <rFont val="Arial"/>
        <family val="2"/>
      </rPr>
      <t>(año de cumplimentación del cuestionario de hogar en el ciclo 3)</t>
    </r>
    <r>
      <rPr>
        <sz val="10"/>
        <rFont val="Arial"/>
        <family val="2"/>
      </rPr>
      <t xml:space="preserve">,
</t>
    </r>
    <r>
      <rPr>
        <i/>
        <sz val="10"/>
        <rFont val="Arial"/>
        <family val="2"/>
      </rPr>
      <t xml:space="preserve">r03year </t>
    </r>
    <r>
      <rPr>
        <sz val="10"/>
        <rFont val="Arial"/>
        <family val="2"/>
      </rPr>
      <t xml:space="preserve">= year of birth </t>
    </r>
    <r>
      <rPr>
        <i/>
        <sz val="10"/>
        <rFont val="Arial"/>
        <family val="2"/>
      </rPr>
      <t>(año de nacimiento)</t>
    </r>
    <r>
      <rPr>
        <sz val="10"/>
        <rFont val="Arial"/>
        <family val="2"/>
      </rPr>
      <t xml:space="preserve">,
</t>
    </r>
    <r>
      <rPr>
        <i/>
        <sz val="10"/>
        <rFont val="Arial"/>
        <family val="2"/>
      </rPr>
      <t>d03m</t>
    </r>
    <r>
      <rPr>
        <sz val="10"/>
        <rFont val="Arial"/>
        <family val="2"/>
      </rPr>
      <t xml:space="preserve"> = month of interview </t>
    </r>
    <r>
      <rPr>
        <i/>
        <sz val="10"/>
        <rFont val="Arial"/>
        <family val="2"/>
      </rPr>
      <t>(mes de cumplimentación del cuestionario de hogar),</t>
    </r>
    <r>
      <rPr>
        <sz val="10"/>
        <rFont val="Arial"/>
        <family val="2"/>
      </rPr>
      <t xml:space="preserve">
</t>
    </r>
    <r>
      <rPr>
        <i/>
        <sz val="10"/>
        <rFont val="Arial"/>
        <family val="2"/>
      </rPr>
      <t>r03month</t>
    </r>
    <r>
      <rPr>
        <sz val="10"/>
        <rFont val="Arial"/>
        <family val="2"/>
      </rPr>
      <t xml:space="preserve"> = month of birth</t>
    </r>
    <r>
      <rPr>
        <i/>
        <sz val="10"/>
        <rFont val="Arial"/>
        <family val="2"/>
      </rPr>
      <t xml:space="preserve"> (mes de nacimiento)</t>
    </r>
    <r>
      <rPr>
        <sz val="10"/>
        <rFont val="Arial"/>
        <family val="2"/>
      </rPr>
      <t>.</t>
    </r>
  </si>
  <si>
    <t>ECHP individual level roster data (R-file, Wave 3) and household level roster data (D-file, Wave 3)</t>
  </si>
  <si>
    <t>ECHP individual level roster data (R-file, Wave 3)</t>
  </si>
  <si>
    <r>
      <t xml:space="preserve">PMART = </t>
    </r>
    <r>
      <rPr>
        <i/>
        <sz val="10"/>
        <rFont val="Arial"/>
        <family val="2"/>
      </rPr>
      <t xml:space="preserve">p033740 </t>
    </r>
    <r>
      <rPr>
        <sz val="10"/>
        <rFont val="Arial"/>
        <family val="2"/>
      </rPr>
      <t>(recoded) if (</t>
    </r>
    <r>
      <rPr>
        <i/>
        <sz val="10"/>
        <rFont val="Arial"/>
        <family val="2"/>
      </rPr>
      <t>p033590</t>
    </r>
    <r>
      <rPr>
        <sz val="10"/>
        <rFont val="Arial"/>
        <family val="2"/>
      </rPr>
      <t xml:space="preserve">=1 &amp; </t>
    </r>
    <r>
      <rPr>
        <i/>
        <sz val="10"/>
        <rFont val="Arial"/>
        <family val="2"/>
      </rPr>
      <t>p033760</t>
    </r>
    <r>
      <rPr>
        <sz val="10"/>
        <rFont val="Arial"/>
        <family val="2"/>
      </rPr>
      <t xml:space="preserve">~=1),
PMART = </t>
    </r>
    <r>
      <rPr>
        <i/>
        <sz val="10"/>
        <rFont val="Arial"/>
        <family val="2"/>
      </rPr>
      <t>p033620</t>
    </r>
    <r>
      <rPr>
        <sz val="10"/>
        <rFont val="Arial"/>
        <family val="2"/>
      </rPr>
      <t xml:space="preserve"> (recoded) if (</t>
    </r>
    <r>
      <rPr>
        <i/>
        <sz val="10"/>
        <rFont val="Arial"/>
        <family val="2"/>
      </rPr>
      <t>p033590</t>
    </r>
    <r>
      <rPr>
        <sz val="10"/>
        <rFont val="Arial"/>
        <family val="2"/>
      </rPr>
      <t xml:space="preserve">=2 &amp; </t>
    </r>
    <r>
      <rPr>
        <i/>
        <sz val="10"/>
        <rFont val="Arial"/>
        <family val="2"/>
      </rPr>
      <t>p033630</t>
    </r>
    <r>
      <rPr>
        <sz val="10"/>
        <rFont val="Arial"/>
        <family val="2"/>
      </rPr>
      <t>~=1),
PMART = 4 if (</t>
    </r>
    <r>
      <rPr>
        <i/>
        <sz val="10"/>
        <rFont val="Arial"/>
        <family val="2"/>
      </rPr>
      <t>p033590</t>
    </r>
    <r>
      <rPr>
        <sz val="10"/>
        <rFont val="Arial"/>
        <family val="2"/>
      </rPr>
      <t xml:space="preserve">=1 &amp; </t>
    </r>
    <r>
      <rPr>
        <i/>
        <sz val="10"/>
        <rFont val="Arial"/>
        <family val="2"/>
      </rPr>
      <t>p033760</t>
    </r>
    <r>
      <rPr>
        <sz val="10"/>
        <rFont val="Arial"/>
        <family val="2"/>
      </rPr>
      <t>=1) or (</t>
    </r>
    <r>
      <rPr>
        <i/>
        <sz val="10"/>
        <rFont val="Arial"/>
        <family val="2"/>
      </rPr>
      <t>p033590</t>
    </r>
    <r>
      <rPr>
        <sz val="10"/>
        <rFont val="Arial"/>
        <family val="2"/>
      </rPr>
      <t xml:space="preserve">=2 &amp; </t>
    </r>
    <r>
      <rPr>
        <i/>
        <sz val="10"/>
        <rFont val="Arial"/>
        <family val="2"/>
      </rPr>
      <t>p033630</t>
    </r>
    <r>
      <rPr>
        <sz val="10"/>
        <rFont val="Arial"/>
        <family val="2"/>
      </rPr>
      <t xml:space="preserve">=1),
where </t>
    </r>
    <r>
      <rPr>
        <i/>
        <sz val="10"/>
        <rFont val="Arial"/>
        <family val="2"/>
      </rPr>
      <t>p033590</t>
    </r>
    <r>
      <rPr>
        <sz val="10"/>
        <rFont val="Arial"/>
        <family val="2"/>
      </rPr>
      <t xml:space="preserve"> = have you been interviewed before? [1: yes; 2: no] </t>
    </r>
    <r>
      <rPr>
        <i/>
        <sz val="10"/>
        <rFont val="Arial"/>
        <family val="2"/>
      </rPr>
      <t>(¿fué el informante entrevistado en la encuesta anterior?)</t>
    </r>
    <r>
      <rPr>
        <sz val="10"/>
        <rFont val="Arial"/>
        <family val="2"/>
      </rPr>
      <t xml:space="preserve">,
</t>
    </r>
    <r>
      <rPr>
        <i/>
        <sz val="10"/>
        <rFont val="Arial"/>
        <family val="2"/>
      </rPr>
      <t>p033620/p033740</t>
    </r>
    <r>
      <rPr>
        <sz val="10"/>
        <rFont val="Arial"/>
        <family val="2"/>
      </rPr>
      <t xml:space="preserve"> = what is your present marital status? - interviewed before / first time interviewed </t>
    </r>
    <r>
      <rPr>
        <i/>
        <sz val="10"/>
        <rFont val="Arial"/>
        <family val="2"/>
      </rPr>
      <t>(</t>
    </r>
    <r>
      <rPr>
        <sz val="10"/>
        <rFont val="Times New Roman"/>
        <family val="1"/>
      </rPr>
      <t>¿</t>
    </r>
    <r>
      <rPr>
        <i/>
        <sz val="10"/>
        <rFont val="Arial"/>
        <family val="2"/>
      </rPr>
      <t>cuál es su estado civil legal actual?)</t>
    </r>
    <r>
      <rPr>
        <sz val="10"/>
        <rFont val="Arial"/>
        <family val="2"/>
      </rPr>
      <t xml:space="preserve">,
</t>
    </r>
    <r>
      <rPr>
        <i/>
        <sz val="10"/>
        <rFont val="Arial"/>
        <family val="2"/>
      </rPr>
      <t>p033630/p033760</t>
    </r>
    <r>
      <rPr>
        <sz val="10"/>
        <rFont val="Arial"/>
        <family val="2"/>
      </rPr>
      <t xml:space="preserve"> = are you living in a consensual union? - interviewed before / first time interviewed </t>
    </r>
    <r>
      <rPr>
        <i/>
        <sz val="10"/>
        <rFont val="Arial"/>
        <family val="2"/>
      </rPr>
      <t>(aunque no esté actualmente casado, ¿mantiene una unión marital estable con convivencia en común con otra persona?).</t>
    </r>
  </si>
  <si>
    <t>Children born after 31/12/79 (i.e. who were under 16 on 31/12/95) were not eligible for individual interview and were thus not asked this question. LIS has imputed their marital status to "never married".
Please note that the status of cohabitee (living together in a consensual union) has priority over the legal marital status (i.e. a divorced person, living with a new partner is coded as living together).</t>
  </si>
  <si>
    <t>ECHP individual level interview data (P-file, Wave 3)</t>
  </si>
  <si>
    <t>1 never married
2 married
3 separated
4 living together
5 divorced
6 widowed
9 unknown</t>
  </si>
  <si>
    <r>
      <t xml:space="preserve">PREL = </t>
    </r>
    <r>
      <rPr>
        <i/>
        <sz val="10"/>
        <rFont val="Arial"/>
        <family val="2"/>
      </rPr>
      <t>r03rel01</t>
    </r>
    <r>
      <rPr>
        <sz val="10"/>
        <rFont val="Arial"/>
        <family val="2"/>
      </rPr>
      <t xml:space="preserve">+ 1,
where </t>
    </r>
    <r>
      <rPr>
        <i/>
        <sz val="10"/>
        <rFont val="Arial"/>
        <family val="2"/>
      </rPr>
      <t xml:space="preserve">r03rel01 </t>
    </r>
    <r>
      <rPr>
        <sz val="10"/>
        <rFont val="Arial"/>
        <family val="2"/>
      </rPr>
      <t xml:space="preserve">= relation to person in line 1 </t>
    </r>
    <r>
      <rPr>
        <i/>
        <sz val="10"/>
        <rFont val="Arial"/>
        <family val="2"/>
      </rPr>
      <t>(código de relación de parentesco de la persona con respecto a el cabeza de familia)</t>
    </r>
    <r>
      <rPr>
        <sz val="10"/>
        <rFont val="Arial"/>
        <family val="2"/>
      </rPr>
      <t>.</t>
    </r>
  </si>
  <si>
    <t>1 head of household
2 husband/wife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
97 not applicable
99 unknown</t>
  </si>
  <si>
    <t>In case a head of household died or moved out from the household between ECHP Waves 2 and 3 (i.e. dropped out of the sample - 154 cases), LIS has removed that person and corrected the relationship of the remaining persons in household (which still referred to the old situation).
For the one record missing in roster file, info was manually imputed (as head since it is a single person household).</t>
  </si>
  <si>
    <t>COUNTRY = 141.</t>
  </si>
  <si>
    <t>141 Spain 1995</t>
  </si>
  <si>
    <r>
      <t>INE household level data (</t>
    </r>
    <r>
      <rPr>
        <i/>
        <sz val="10"/>
        <rFont val="Arial"/>
        <family val="2"/>
      </rPr>
      <t>fact96h</t>
    </r>
    <r>
      <rPr>
        <sz val="10"/>
        <rFont val="Arial"/>
        <family val="2"/>
      </rPr>
      <t>-file, Wave 3)</t>
    </r>
  </si>
  <si>
    <t>ECHP individual level interview data (P-file, Wave 3) and ECHP users database individual level adult data</t>
  </si>
  <si>
    <r>
      <t>PETHNAT = 1 if (</t>
    </r>
    <r>
      <rPr>
        <i/>
        <sz val="10"/>
        <rFont val="Arial"/>
        <family val="2"/>
      </rPr>
      <t>p033550</t>
    </r>
    <r>
      <rPr>
        <sz val="10"/>
        <rFont val="Arial"/>
        <family val="2"/>
      </rPr>
      <t xml:space="preserve">=1 &amp; </t>
    </r>
    <r>
      <rPr>
        <i/>
        <sz val="10"/>
        <rFont val="Arial"/>
        <family val="2"/>
      </rPr>
      <t>p033560</t>
    </r>
    <r>
      <rPr>
        <sz val="10"/>
        <rFont val="Arial"/>
        <family val="2"/>
      </rPr>
      <t>&gt;1) or</t>
    </r>
    <r>
      <rPr>
        <i/>
        <sz val="10"/>
        <rFont val="Arial"/>
        <family val="2"/>
      </rPr>
      <t xml:space="preserve"> </t>
    </r>
    <r>
      <rPr>
        <sz val="10"/>
        <rFont val="Arial"/>
        <family val="2"/>
      </rPr>
      <t>(</t>
    </r>
    <r>
      <rPr>
        <i/>
        <sz val="10"/>
        <rFont val="Arial"/>
        <family val="2"/>
      </rPr>
      <t>pm008</t>
    </r>
    <r>
      <rPr>
        <sz val="10"/>
        <rFont val="Arial"/>
        <family val="2"/>
      </rPr>
      <t xml:space="preserve">=1 &amp; </t>
    </r>
    <r>
      <rPr>
        <i/>
        <sz val="10"/>
        <rFont val="Arial"/>
        <family val="2"/>
      </rPr>
      <t>pm011</t>
    </r>
    <r>
      <rPr>
        <sz val="10"/>
        <rFont val="Arial"/>
        <family val="2"/>
      </rPr>
      <t xml:space="preserve">=-8), 
PETHNAT = 2 if </t>
    </r>
    <r>
      <rPr>
        <i/>
        <sz val="10"/>
        <rFont val="Arial"/>
        <family val="2"/>
      </rPr>
      <t xml:space="preserve"> (p033550</t>
    </r>
    <r>
      <rPr>
        <sz val="10"/>
        <rFont val="Arial"/>
        <family val="2"/>
      </rPr>
      <t xml:space="preserve">=1 &amp; </t>
    </r>
    <r>
      <rPr>
        <i/>
        <sz val="10"/>
        <rFont val="Arial"/>
        <family val="2"/>
      </rPr>
      <t>p033560</t>
    </r>
    <r>
      <rPr>
        <sz val="10"/>
        <rFont val="Arial"/>
        <family val="2"/>
      </rPr>
      <t>=1) or (</t>
    </r>
    <r>
      <rPr>
        <i/>
        <sz val="10"/>
        <rFont val="Arial"/>
        <family val="2"/>
      </rPr>
      <t>pm008</t>
    </r>
    <r>
      <rPr>
        <sz val="10"/>
        <rFont val="Arial"/>
        <family val="2"/>
      </rPr>
      <t xml:space="preserve">=1 &amp; </t>
    </r>
    <r>
      <rPr>
        <i/>
        <sz val="10"/>
        <rFont val="Arial"/>
        <family val="2"/>
      </rPr>
      <t>pm011</t>
    </r>
    <r>
      <rPr>
        <sz val="10"/>
        <rFont val="Arial"/>
        <family val="2"/>
      </rPr>
      <t xml:space="preserve">=1 or 2),
PETHNAT = </t>
    </r>
    <r>
      <rPr>
        <i/>
        <sz val="10"/>
        <rFont val="Arial"/>
        <family val="2"/>
      </rPr>
      <t>pm008</t>
    </r>
    <r>
      <rPr>
        <sz val="10"/>
        <rFont val="Arial"/>
        <family val="2"/>
      </rPr>
      <t xml:space="preserve">+1 if </t>
    </r>
    <r>
      <rPr>
        <i/>
        <sz val="10"/>
        <rFont val="Arial"/>
        <family val="2"/>
      </rPr>
      <t>p033550</t>
    </r>
    <r>
      <rPr>
        <sz val="10"/>
        <rFont val="Arial"/>
        <family val="2"/>
      </rPr>
      <t xml:space="preserve">=2 or </t>
    </r>
    <r>
      <rPr>
        <i/>
        <sz val="10"/>
        <rFont val="Arial"/>
        <family val="2"/>
      </rPr>
      <t>pm008</t>
    </r>
    <r>
      <rPr>
        <sz val="10"/>
        <rFont val="Arial"/>
        <family val="2"/>
      </rPr>
      <t xml:space="preserve">=2 to 4, 
where </t>
    </r>
    <r>
      <rPr>
        <i/>
        <sz val="10"/>
        <rFont val="Arial"/>
        <family val="2"/>
      </rPr>
      <t>p033550</t>
    </r>
    <r>
      <rPr>
        <sz val="10"/>
        <rFont val="Arial"/>
        <family val="2"/>
      </rPr>
      <t xml:space="preserve"> = is (one of) your present citizenships the one of the country of survey? [1: yes; 2: no] (derived from </t>
    </r>
    <r>
      <rPr>
        <i/>
        <sz val="10"/>
        <rFont val="Arial"/>
        <family val="2"/>
      </rPr>
      <t>pm008</t>
    </r>
    <r>
      <rPr>
        <sz val="10"/>
        <rFont val="Arial"/>
        <family val="2"/>
      </rPr>
      <t xml:space="preserve"> - see below),
</t>
    </r>
    <r>
      <rPr>
        <i/>
        <sz val="10"/>
        <rFont val="Arial"/>
        <family val="2"/>
      </rPr>
      <t>p033560</t>
    </r>
    <r>
      <rPr>
        <sz val="10"/>
        <rFont val="Arial"/>
        <family val="2"/>
      </rPr>
      <t xml:space="preserve"> = whether person has other citizenships [1: yes, 2: no] </t>
    </r>
    <r>
      <rPr>
        <i/>
        <sz val="10"/>
        <rFont val="Arial"/>
        <family val="2"/>
      </rPr>
      <t>(</t>
    </r>
    <r>
      <rPr>
        <sz val="10"/>
        <rFont val="Arial"/>
        <family val="2"/>
      </rPr>
      <t xml:space="preserve">derived from </t>
    </r>
    <r>
      <rPr>
        <i/>
        <sz val="10"/>
        <rFont val="Arial"/>
        <family val="2"/>
      </rPr>
      <t>pm008</t>
    </r>
    <r>
      <rPr>
        <sz val="10"/>
        <rFont val="Arial"/>
        <family val="2"/>
      </rPr>
      <t xml:space="preserve"> - see below</t>
    </r>
    <r>
      <rPr>
        <i/>
        <sz val="10"/>
        <rFont val="Arial"/>
        <family val="2"/>
      </rPr>
      <t>)</t>
    </r>
    <r>
      <rPr>
        <sz val="10"/>
        <rFont val="Arial"/>
        <family val="2"/>
      </rPr>
      <t xml:space="preserve">,
</t>
    </r>
    <r>
      <rPr>
        <i/>
        <sz val="10"/>
        <rFont val="Arial"/>
        <family val="2"/>
      </rPr>
      <t>pm008</t>
    </r>
    <r>
      <rPr>
        <sz val="10"/>
        <rFont val="Arial"/>
        <family val="2"/>
      </rPr>
      <t xml:space="preserve"> = nationality </t>
    </r>
    <r>
      <rPr>
        <i/>
        <sz val="10"/>
        <rFont val="Arial"/>
        <family val="2"/>
      </rPr>
      <t>(</t>
    </r>
    <r>
      <rPr>
        <sz val="10"/>
        <rFont val="Times New Roman"/>
        <family val="1"/>
      </rPr>
      <t>¿</t>
    </r>
    <r>
      <rPr>
        <i/>
        <sz val="10"/>
        <rFont val="Arial"/>
        <family val="2"/>
      </rPr>
      <t>cuál es su nacionalidad?)</t>
    </r>
    <r>
      <rPr>
        <sz val="10"/>
        <rFont val="Arial"/>
        <family val="2"/>
      </rPr>
      <t>,</t>
    </r>
    <r>
      <rPr>
        <i/>
        <sz val="10"/>
        <rFont val="Arial"/>
        <family val="2"/>
      </rPr>
      <t xml:space="preserve">
pm011 = </t>
    </r>
    <r>
      <rPr>
        <sz val="10"/>
        <rFont val="Arial"/>
        <family val="2"/>
      </rPr>
      <t xml:space="preserve">country of second nationality </t>
    </r>
    <r>
      <rPr>
        <i/>
        <sz val="10"/>
        <rFont val="Arial"/>
        <family val="2"/>
      </rPr>
      <t>(¿cuál es su nacionalidad?</t>
    </r>
    <r>
      <rPr>
        <sz val="10"/>
        <rFont val="Arial"/>
        <family val="2"/>
      </rPr>
      <t>)</t>
    </r>
    <r>
      <rPr>
        <i/>
        <sz val="10"/>
        <rFont val="Arial"/>
        <family val="2"/>
      </rPr>
      <t xml:space="preserve"> </t>
    </r>
    <r>
      <rPr>
        <sz val="10"/>
        <rFont val="Arial"/>
        <family val="2"/>
      </rPr>
      <t>[1: EU country; 2: other country; -8=not applicable].</t>
    </r>
  </si>
  <si>
    <t>1 national
2 national with second nationality
3 non-national, EU-citizenship
4 non-national, non EU-citizenship
9 unknown</t>
  </si>
  <si>
    <t>Not available for children (persons born after 31/12/1979)</t>
  </si>
  <si>
    <t>Wave 3 information only was delivered, so that information on migration was available for first time interviewed only (5% of the sample). For this reason, LIS decided not to fill the variable at all.</t>
  </si>
  <si>
    <t>Information on immigration is asked in ECHP only the first time an individual is interviwed; since we only have wave 3 data, information was available only for those individuals being interviewed for the first time in the last wave (i.e. not even 5% of the sample), and thus we decided to not fill this variable at all.</t>
  </si>
  <si>
    <t>1 no education, or pre-primary (ISCED 0)
2 primary education (ISCED 1)
3 first stage of secondary level (ISCED 2)
4 vocational training, intermediate level (ISCED 3 or 4)
5 vocational training, advanced level (ISCED 4 or 5)
6 second stage of secondary level (ISCED 3)
7 initial university degree, or equivalent (ISCED 5)
8 higher university degree, or post-doctorate (ISCED 6)
9 unknown/still at school</t>
  </si>
  <si>
    <r>
      <t xml:space="preserve">The ECHP variables </t>
    </r>
    <r>
      <rPr>
        <i/>
        <sz val="10"/>
        <rFont val="Arial"/>
        <family val="2"/>
      </rPr>
      <t>p033850</t>
    </r>
    <r>
      <rPr>
        <sz val="10"/>
        <rFont val="Arial"/>
        <family val="2"/>
      </rPr>
      <t xml:space="preserve"> to </t>
    </r>
    <r>
      <rPr>
        <i/>
        <sz val="10"/>
        <rFont val="Arial"/>
        <family val="2"/>
      </rPr>
      <t>p033930</t>
    </r>
    <r>
      <rPr>
        <sz val="10"/>
        <rFont val="Arial"/>
        <family val="2"/>
      </rPr>
      <t xml:space="preserve"> with information on vocational training were not delivered.</t>
    </r>
  </si>
  <si>
    <t>1 paid employment
2 paid apprenticeship
3 special training scheme related to paid employment
4 self-employed
5 unpaid family worker
6 education / training
7 unemployed
8 retired
9 doing housework
10 military/community service
11 other economically inactive
99 unknown</t>
  </si>
  <si>
    <r>
      <t xml:space="preserve">PLFS = </t>
    </r>
    <r>
      <rPr>
        <i/>
        <sz val="10"/>
        <rFont val="Arial"/>
        <family val="2"/>
      </rPr>
      <t xml:space="preserve">p030030 </t>
    </r>
    <r>
      <rPr>
        <sz val="10"/>
        <rFont val="Arial"/>
        <family val="2"/>
      </rPr>
      <t xml:space="preserve">(recoded) if </t>
    </r>
    <r>
      <rPr>
        <i/>
        <sz val="10"/>
        <rFont val="Arial"/>
        <family val="2"/>
      </rPr>
      <t>p030030</t>
    </r>
    <r>
      <rPr>
        <sz val="10"/>
        <rFont val="Arial"/>
        <family val="2"/>
      </rPr>
      <t xml:space="preserve">&gt;0,
else PLFS = </t>
    </r>
    <r>
      <rPr>
        <i/>
        <sz val="10"/>
        <rFont val="Arial"/>
        <family val="2"/>
      </rPr>
      <t>p030890</t>
    </r>
    <r>
      <rPr>
        <sz val="10"/>
        <rFont val="Arial"/>
        <family val="2"/>
      </rPr>
      <t xml:space="preserve"> (recoded) if </t>
    </r>
    <r>
      <rPr>
        <i/>
        <sz val="10"/>
        <rFont val="Arial"/>
        <family val="2"/>
      </rPr>
      <t>p030890</t>
    </r>
    <r>
      <rPr>
        <sz val="10"/>
        <rFont val="Arial"/>
        <family val="2"/>
      </rPr>
      <t xml:space="preserve">&gt;0,
else PLFS = </t>
    </r>
    <r>
      <rPr>
        <i/>
        <sz val="10"/>
        <rFont val="Arial"/>
        <family val="2"/>
      </rPr>
      <t xml:space="preserve">p030840 </t>
    </r>
    <r>
      <rPr>
        <sz val="10"/>
        <rFont val="Arial"/>
        <family val="2"/>
      </rPr>
      <t xml:space="preserve">(recoded) if </t>
    </r>
    <r>
      <rPr>
        <i/>
        <sz val="10"/>
        <rFont val="Arial"/>
        <family val="2"/>
      </rPr>
      <t>p030840</t>
    </r>
    <r>
      <rPr>
        <sz val="10"/>
        <rFont val="Arial"/>
        <family val="2"/>
      </rPr>
      <t xml:space="preserve">&gt;0,
where </t>
    </r>
    <r>
      <rPr>
        <i/>
        <sz val="10"/>
        <rFont val="Arial"/>
        <family val="2"/>
      </rPr>
      <t>p030030</t>
    </r>
    <r>
      <rPr>
        <sz val="10"/>
        <rFont val="Arial"/>
        <family val="2"/>
      </rPr>
      <t xml:space="preserve"> = main professional activity when working 15+ hours</t>
    </r>
    <r>
      <rPr>
        <i/>
        <sz val="10"/>
        <rFont val="Arial"/>
        <family val="2"/>
      </rPr>
      <t xml:space="preserve"> (¿cuál es su situación profesional en el trabajo actual?)</t>
    </r>
    <r>
      <rPr>
        <sz val="10"/>
        <rFont val="Arial"/>
        <family val="2"/>
      </rPr>
      <t xml:space="preserve">,
</t>
    </r>
    <r>
      <rPr>
        <i/>
        <sz val="10"/>
        <rFont val="Arial"/>
        <family val="2"/>
      </rPr>
      <t xml:space="preserve">p030890 </t>
    </r>
    <r>
      <rPr>
        <sz val="10"/>
        <rFont val="Arial"/>
        <family val="2"/>
      </rPr>
      <t xml:space="preserve">= main professional activity when working at least one hour last week </t>
    </r>
    <r>
      <rPr>
        <i/>
        <sz val="10"/>
        <rFont val="Arial"/>
        <family val="2"/>
      </rPr>
      <t>(¿cuál es su situación profesional en este trabajo en los últimos 7 dias?)</t>
    </r>
    <r>
      <rPr>
        <sz val="10"/>
        <rFont val="Arial"/>
        <family val="2"/>
      </rPr>
      <t>,</t>
    </r>
    <r>
      <rPr>
        <i/>
        <sz val="10"/>
        <rFont val="Arial"/>
        <family val="2"/>
      </rPr>
      <t xml:space="preserve">
p030840</t>
    </r>
    <r>
      <rPr>
        <sz val="10"/>
        <rFont val="Arial"/>
        <family val="2"/>
      </rPr>
      <t xml:space="preserve"> = main activity when not working 15+ hours </t>
    </r>
    <r>
      <rPr>
        <i/>
        <sz val="10"/>
        <rFont val="Arial"/>
        <family val="2"/>
      </rPr>
      <t>(¿en qué situación de las siguientes se encuentra an la actualidad?)</t>
    </r>
    <r>
      <rPr>
        <sz val="10"/>
        <rFont val="Arial"/>
        <family val="2"/>
      </rPr>
      <t>.</t>
    </r>
  </si>
  <si>
    <r>
      <t xml:space="preserve">PACTIV = </t>
    </r>
    <r>
      <rPr>
        <i/>
        <sz val="10"/>
        <rFont val="Arial"/>
        <family val="2"/>
      </rPr>
      <t>p030540</t>
    </r>
    <r>
      <rPr>
        <sz val="10"/>
        <rFont val="Arial"/>
        <family val="2"/>
      </rPr>
      <t xml:space="preserve"> if </t>
    </r>
    <r>
      <rPr>
        <i/>
        <sz val="10"/>
        <rFont val="Arial"/>
        <family val="2"/>
      </rPr>
      <t>p030540</t>
    </r>
    <r>
      <rPr>
        <sz val="10"/>
        <rFont val="Arial"/>
        <family val="2"/>
      </rPr>
      <t xml:space="preserve">&gt;0, 
else PACTIV = 3 if </t>
    </r>
    <r>
      <rPr>
        <i/>
        <sz val="10"/>
        <rFont val="Arial"/>
        <family val="2"/>
      </rPr>
      <t>p030530</t>
    </r>
    <r>
      <rPr>
        <sz val="10"/>
        <rFont val="Arial"/>
        <family val="2"/>
      </rPr>
      <t xml:space="preserve">=2,
where </t>
    </r>
    <r>
      <rPr>
        <i/>
        <sz val="10"/>
        <rFont val="Arial"/>
        <family val="2"/>
      </rPr>
      <t>p030530</t>
    </r>
    <r>
      <rPr>
        <sz val="10"/>
        <rFont val="Arial"/>
        <family val="2"/>
      </rPr>
      <t xml:space="preserve"> = do you supervise or coordinate the work of others? </t>
    </r>
    <r>
      <rPr>
        <i/>
        <sz val="10"/>
        <rFont val="Arial"/>
        <family val="2"/>
      </rPr>
      <t>(</t>
    </r>
    <r>
      <rPr>
        <sz val="10"/>
        <rFont val="Times New Roman"/>
        <family val="1"/>
      </rPr>
      <t>¿</t>
    </r>
    <r>
      <rPr>
        <i/>
        <sz val="10"/>
        <rFont val="Arial"/>
        <family val="2"/>
      </rPr>
      <t>supervisa o coordina el trabajo e algún empleado de la empresa u organismo en el que trabaja?)</t>
    </r>
    <r>
      <rPr>
        <sz val="10"/>
        <rFont val="Arial"/>
        <family val="2"/>
      </rPr>
      <t xml:space="preserve">,
</t>
    </r>
    <r>
      <rPr>
        <i/>
        <sz val="10"/>
        <rFont val="Arial"/>
        <family val="2"/>
      </rPr>
      <t>p030540</t>
    </r>
    <r>
      <rPr>
        <sz val="10"/>
        <rFont val="Arial"/>
        <family val="2"/>
      </rPr>
      <t xml:space="preserve"> = do you have a say on their pay/promotion? </t>
    </r>
    <r>
      <rPr>
        <i/>
        <sz val="10"/>
        <rFont val="Arial"/>
        <family val="2"/>
      </rPr>
      <t>(¿tiene alguna influencia sobre decisiones relacionadas con las retribuciones monetarias o con el ascenso de las personas cuyo trabajo coordina o supervisa?)</t>
    </r>
    <r>
      <rPr>
        <sz val="10"/>
        <rFont val="Arial"/>
        <family val="2"/>
      </rPr>
      <t>.</t>
    </r>
  </si>
  <si>
    <t>1 supervising, and determining pay/promotion
2 supervising, without determining pay/promotion
3 non supervising
9 unknown</t>
  </si>
  <si>
    <r>
      <t xml:space="preserve">PHOURS = </t>
    </r>
    <r>
      <rPr>
        <i/>
        <sz val="10"/>
        <rFont val="Arial"/>
        <family val="2"/>
      </rPr>
      <t>p030620 + p030350 + p030750 + p030930</t>
    </r>
    <r>
      <rPr>
        <sz val="10"/>
        <rFont val="Arial"/>
        <family val="2"/>
      </rPr>
      <t xml:space="preserve">,
where </t>
    </r>
    <r>
      <rPr>
        <i/>
        <sz val="10"/>
        <rFont val="Arial"/>
        <family val="2"/>
      </rPr>
      <t>p030620</t>
    </r>
    <r>
      <rPr>
        <sz val="10"/>
        <rFont val="Arial"/>
        <family val="2"/>
      </rPr>
      <t xml:space="preserve"> = number of hours per week in main job, incl. paid overtime - persons in paid employment/traineeship, 15+ hours </t>
    </r>
    <r>
      <rPr>
        <i/>
        <sz val="10"/>
        <rFont val="Arial"/>
        <family val="2"/>
      </rPr>
      <t>(¿cuántas horas  trabaja normalmente a la semana en su trabajo principal?)</t>
    </r>
    <r>
      <rPr>
        <sz val="10"/>
        <rFont val="Arial"/>
        <family val="2"/>
      </rPr>
      <t xml:space="preserve">,
</t>
    </r>
    <r>
      <rPr>
        <i/>
        <sz val="10"/>
        <rFont val="Arial"/>
        <family val="2"/>
      </rPr>
      <t>p030350</t>
    </r>
    <r>
      <rPr>
        <sz val="10"/>
        <rFont val="Arial"/>
        <family val="2"/>
      </rPr>
      <t xml:space="preserve"> = number of hours per week normally worked in main job or business - self-employed/unpaid workers, 15+ hours </t>
    </r>
    <r>
      <rPr>
        <i/>
        <sz val="10"/>
        <rFont val="Arial"/>
        <family val="2"/>
      </rPr>
      <t>(</t>
    </r>
    <r>
      <rPr>
        <sz val="10"/>
        <rFont val="Times New Roman"/>
        <family val="1"/>
      </rPr>
      <t>¿</t>
    </r>
    <r>
      <rPr>
        <i/>
        <sz val="10"/>
        <rFont val="Arial"/>
        <family val="2"/>
      </rPr>
      <t>cuántas horas trabaja normalmente a la semana en su trabajo o negocio principal?)</t>
    </r>
    <r>
      <rPr>
        <sz val="10"/>
        <rFont val="Arial"/>
        <family val="2"/>
      </rPr>
      <t xml:space="preserve">,
</t>
    </r>
    <r>
      <rPr>
        <i/>
        <sz val="10"/>
        <rFont val="Arial"/>
        <family val="2"/>
      </rPr>
      <t>p030750</t>
    </r>
    <r>
      <rPr>
        <sz val="10"/>
        <rFont val="Arial"/>
        <family val="2"/>
      </rPr>
      <t xml:space="preserve"> = number of hours per week in additional job </t>
    </r>
    <r>
      <rPr>
        <i/>
        <sz val="10"/>
        <rFont val="Arial"/>
        <family val="2"/>
      </rPr>
      <t>(¿cuántas horas  a la semana ha trabajado -usted en este trabajo adicional?)</t>
    </r>
    <r>
      <rPr>
        <sz val="10"/>
        <rFont val="Arial"/>
        <family val="2"/>
      </rPr>
      <t xml:space="preserve">,
</t>
    </r>
    <r>
      <rPr>
        <i/>
        <sz val="10"/>
        <rFont val="Arial"/>
        <family val="2"/>
      </rPr>
      <t xml:space="preserve">p030930 </t>
    </r>
    <r>
      <rPr>
        <sz val="10"/>
        <rFont val="Arial"/>
        <family val="2"/>
      </rPr>
      <t>= total number of hours per week normally worked in all jobs or business - 1-14 hours, if regular</t>
    </r>
    <r>
      <rPr>
        <i/>
        <sz val="10"/>
        <rFont val="Arial"/>
        <family val="2"/>
      </rPr>
      <t xml:space="preserve"> (¿cuántas horas  semanales trabaja habitualmente?).</t>
    </r>
  </si>
  <si>
    <r>
      <t xml:space="preserve">Please note that only one among </t>
    </r>
    <r>
      <rPr>
        <i/>
        <sz val="10"/>
        <rFont val="Arial"/>
        <family val="2"/>
      </rPr>
      <t>p030620</t>
    </r>
    <r>
      <rPr>
        <sz val="10"/>
        <rFont val="Arial"/>
        <family val="2"/>
      </rPr>
      <t xml:space="preserve">, </t>
    </r>
    <r>
      <rPr>
        <i/>
        <sz val="10"/>
        <rFont val="Arial"/>
        <family val="2"/>
      </rPr>
      <t>p030350</t>
    </r>
    <r>
      <rPr>
        <sz val="10"/>
        <rFont val="Arial"/>
        <family val="2"/>
      </rPr>
      <t xml:space="preserve"> and </t>
    </r>
    <r>
      <rPr>
        <i/>
        <sz val="10"/>
        <rFont val="Arial"/>
        <family val="2"/>
      </rPr>
      <t>p030930</t>
    </r>
    <r>
      <rPr>
        <sz val="10"/>
        <rFont val="Arial"/>
        <family val="2"/>
      </rPr>
      <t xml:space="preserve"> can be valid for the same person, while </t>
    </r>
    <r>
      <rPr>
        <i/>
        <sz val="10"/>
        <rFont val="Arial"/>
        <family val="2"/>
      </rPr>
      <t>p030750</t>
    </r>
    <r>
      <rPr>
        <sz val="10"/>
        <rFont val="Arial"/>
        <family val="2"/>
      </rPr>
      <t xml:space="preserve"> can be valid in addition to either of the first three. </t>
    </r>
  </si>
  <si>
    <r>
      <t>PWEEKFT = sum(4.333) over months in year for which p</t>
    </r>
    <r>
      <rPr>
        <i/>
        <sz val="10"/>
        <rFont val="Arial"/>
        <family val="2"/>
      </rPr>
      <t>031730 /.../ p031840</t>
    </r>
    <r>
      <rPr>
        <sz val="10"/>
        <rFont val="Arial"/>
        <family val="2"/>
      </rPr>
      <t xml:space="preserve">=1 to 4 if </t>
    </r>
    <r>
      <rPr>
        <i/>
        <sz val="10"/>
        <rFont val="Arial"/>
        <family val="2"/>
      </rPr>
      <t>p030630</t>
    </r>
    <r>
      <rPr>
        <sz val="10"/>
        <rFont val="Arial"/>
        <family val="2"/>
      </rPr>
      <t xml:space="preserve">=1,
where </t>
    </r>
    <r>
      <rPr>
        <i/>
        <sz val="10"/>
        <rFont val="Arial"/>
        <family val="2"/>
      </rPr>
      <t>p031730/.../p031840</t>
    </r>
    <r>
      <rPr>
        <sz val="10"/>
        <rFont val="Arial"/>
        <family val="2"/>
      </rPr>
      <t xml:space="preserve"> = main activity status during January/.../December 1995 [1 to 4: workers] </t>
    </r>
    <r>
      <rPr>
        <i/>
        <sz val="10"/>
        <rFont val="Arial"/>
        <family val="2"/>
      </rPr>
      <t>(</t>
    </r>
    <r>
      <rPr>
        <sz val="10"/>
        <rFont val="Times New Roman"/>
        <family val="1"/>
      </rPr>
      <t>¿</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[1: full-time] </t>
    </r>
    <r>
      <rPr>
        <i/>
        <sz val="10"/>
        <rFont val="Arial"/>
        <family val="2"/>
      </rPr>
      <t>(numero de horas trabajadas a la semana en el trabajo principal superior o inferior a 30)</t>
    </r>
    <r>
      <rPr>
        <sz val="10"/>
        <rFont val="Arial"/>
        <family val="2"/>
      </rPr>
      <t>.</t>
    </r>
  </si>
  <si>
    <r>
      <t>V5 = sum(iV5) over individuals per household,
where iV5 = [(</t>
    </r>
    <r>
      <rPr>
        <i/>
        <sz val="10"/>
        <rFont val="Arial"/>
        <family val="2"/>
      </rPr>
      <t>p032220</t>
    </r>
    <r>
      <rPr>
        <sz val="10"/>
        <rFont val="Arial"/>
        <family val="2"/>
      </rPr>
      <t xml:space="preserve"> if </t>
    </r>
    <r>
      <rPr>
        <i/>
        <sz val="10"/>
        <rFont val="Arial"/>
        <family val="2"/>
      </rPr>
      <t>p032210</t>
    </r>
    <r>
      <rPr>
        <sz val="10"/>
        <rFont val="Arial"/>
        <family val="2"/>
      </rPr>
      <t>=1) or (midpoint of range(</t>
    </r>
    <r>
      <rPr>
        <i/>
        <sz val="10"/>
        <rFont val="Arial"/>
        <family val="2"/>
      </rPr>
      <t>p032230</t>
    </r>
    <r>
      <rPr>
        <sz val="10"/>
        <rFont val="Arial"/>
        <family val="2"/>
      </rPr>
      <t xml:space="preserve">) if </t>
    </r>
    <r>
      <rPr>
        <i/>
        <sz val="10"/>
        <rFont val="Arial"/>
        <family val="2"/>
      </rPr>
      <t>p032210</t>
    </r>
    <r>
      <rPr>
        <sz val="10"/>
        <rFont val="Arial"/>
        <family val="2"/>
      </rPr>
      <t xml:space="preserve">=2) or (-100,000 if </t>
    </r>
    <r>
      <rPr>
        <i/>
        <sz val="10"/>
        <rFont val="Arial"/>
        <family val="2"/>
      </rPr>
      <t>p032210</t>
    </r>
    <r>
      <rPr>
        <sz val="10"/>
        <rFont val="Arial"/>
        <family val="2"/>
      </rPr>
      <t xml:space="preserve">=3)] if </t>
    </r>
    <r>
      <rPr>
        <i/>
        <sz val="10"/>
        <rFont val="Arial"/>
        <family val="2"/>
      </rPr>
      <t>p032130</t>
    </r>
    <r>
      <rPr>
        <sz val="10"/>
        <rFont val="Arial"/>
        <family val="2"/>
      </rPr>
      <t>=1 &amp; (</t>
    </r>
    <r>
      <rPr>
        <i/>
        <sz val="10"/>
        <rFont val="Arial"/>
        <family val="2"/>
      </rPr>
      <t>p030260~</t>
    </r>
    <r>
      <rPr>
        <sz val="10"/>
        <rFont val="Arial"/>
        <family val="2"/>
      </rPr>
      <t xml:space="preserve">=1 or </t>
    </r>
    <r>
      <rPr>
        <i/>
        <sz val="10"/>
        <rFont val="Arial"/>
        <family val="2"/>
      </rPr>
      <t>p030910~</t>
    </r>
    <r>
      <rPr>
        <sz val="10"/>
        <rFont val="Arial"/>
        <family val="2"/>
      </rPr>
      <t xml:space="preserve">=1),
where </t>
    </r>
    <r>
      <rPr>
        <i/>
        <sz val="10"/>
        <rFont val="Arial"/>
        <family val="2"/>
      </rPr>
      <t>p032130</t>
    </r>
    <r>
      <rPr>
        <sz val="10"/>
        <rFont val="Arial"/>
        <family val="2"/>
      </rPr>
      <t xml:space="preserve"> = whether during 2000 received any self-employment income </t>
    </r>
    <r>
      <rPr>
        <i/>
        <sz val="10"/>
        <rFont val="Arial"/>
        <family val="2"/>
      </rPr>
      <t>(ingresos netos por rentas del trabajo por cuenta propria)</t>
    </r>
    <r>
      <rPr>
        <sz val="10"/>
        <rFont val="Arial"/>
        <family val="2"/>
      </rPr>
      <t xml:space="preserve"> [1: yes],
</t>
    </r>
    <r>
      <rPr>
        <i/>
        <sz val="10"/>
        <rFont val="Arial"/>
        <family val="2"/>
      </rPr>
      <t xml:space="preserve">p032210/p032220/p032220b/p032230 </t>
    </r>
    <r>
      <rPr>
        <sz val="10"/>
        <rFont val="Arial"/>
        <family val="2"/>
      </rPr>
      <t xml:space="preserve">= whether there was any profint in 1995  </t>
    </r>
    <r>
      <rPr>
        <i/>
        <sz val="10"/>
        <rFont val="Arial"/>
        <family val="2"/>
      </rPr>
      <t xml:space="preserve">(en relación a ese periodo, ¿cuál ha sido el resultado de la actividad antes de impuestos?) </t>
    </r>
    <r>
      <rPr>
        <sz val="10"/>
        <rFont val="Arial"/>
        <family val="2"/>
      </rPr>
      <t xml:space="preserve">[1: yes, knows amount, 2: nil profit nor loss; 3: exact amount not known] / pre-tax amount for most recent 12-month period </t>
    </r>
    <r>
      <rPr>
        <i/>
        <sz val="10"/>
        <rFont val="Arial"/>
        <family val="2"/>
      </rPr>
      <t>(¿cuál fu el beneficio, antes de impuestos, del periodo considerado?)</t>
    </r>
    <r>
      <rPr>
        <sz val="10"/>
        <rFont val="Arial"/>
        <family val="2"/>
      </rPr>
      <t xml:space="preserve"> / approximate range of pre-tax profit for most recent 12-month period </t>
    </r>
    <r>
      <rPr>
        <i/>
        <sz val="10"/>
        <rFont val="Arial"/>
        <family val="2"/>
      </rPr>
      <t>(¿podía indicarme al menos un valor aproximado, del beneficio obtenido antes de impuestos en el periodo considerato?)</t>
    </r>
    <r>
      <rPr>
        <sz val="10"/>
        <rFont val="Arial"/>
        <family val="2"/>
      </rPr>
      <t xml:space="preserve">,
</t>
    </r>
    <r>
      <rPr>
        <i/>
        <sz val="10"/>
        <rFont val="Arial"/>
        <family val="2"/>
      </rPr>
      <t>p030260</t>
    </r>
    <r>
      <rPr>
        <sz val="10"/>
        <rFont val="Arial"/>
        <family val="2"/>
      </rPr>
      <t xml:space="preserve"> = what type of industry do you work in? </t>
    </r>
    <r>
      <rPr>
        <i/>
        <sz val="10"/>
        <rFont val="Arial"/>
        <family val="2"/>
      </rPr>
      <t xml:space="preserve">(¿cuál es la actividad del establecimiento en el que trabaja actualmente?) </t>
    </r>
    <r>
      <rPr>
        <sz val="10"/>
        <rFont val="Arial"/>
        <family val="2"/>
      </rPr>
      <t xml:space="preserve">[1: agriculture],
</t>
    </r>
    <r>
      <rPr>
        <i/>
        <sz val="10"/>
        <rFont val="Arial"/>
        <family val="2"/>
      </rPr>
      <t>p030910</t>
    </r>
    <r>
      <rPr>
        <sz val="10"/>
        <rFont val="Arial"/>
        <family val="2"/>
      </rPr>
      <t xml:space="preserve"> = what type of industry do you work in? (even if only 1 hour) </t>
    </r>
    <r>
      <rPr>
        <i/>
        <sz val="10"/>
        <rFont val="Arial"/>
        <family val="2"/>
      </rPr>
      <t>(¿cuál es la actividad del establecimiento en el que trabaja actualmente?)</t>
    </r>
    <r>
      <rPr>
        <sz val="10"/>
        <rFont val="Arial"/>
        <family val="2"/>
      </rPr>
      <t xml:space="preserve"> [1: agriculture].</t>
    </r>
  </si>
  <si>
    <t>If the exact amount of profit is not known, the midpoint of approximate range is used as an approximation; the following midpoints in NC have been used:
up to 850.000 ESP per year    =      425,000
850,000 - 1,700,000 ESP        =   1,275,000
1,700,000 - 2,550,000 ESP     =   2,125,000
2,550,000 - 3,400,000 ESP     =   2,975,000
3,400,000 - 5,100,000 ESP     =   4,250,000
5,100,000 - 8,500,000 ESP     =   6,800,000
8,500,000 - 12,750,000 ESP   = 10,625,000
12,750,000 - 17,000,000 ESP = 14,875,000
17,000,000 ESP and over       = 19,125,000.
In case of loss, this has been imputed to be equal to ESP 100,000.
In spite of this, the Spanish 1995 dataset still included many missings (41 cases for both farm and non-farm) when  self-employment income is stated to be received, but no amount was given; LIS ignored the missings for those cases where the largest source of income differs from  self-employment income.</t>
  </si>
  <si>
    <t>If the exact amount of income from capital or investment or rental income is not known, the midpoint of approximate range is used as an approximation; the following midpoints in NC have been used: 
up to 170,000 ESP           =     17,000 (for capital income) or 85,000 (for rental income)
170,000 - 510,000 ESP      =    340,000
510,000 - 850,000 ESP    =    680,000
850,000 - 1,700,000 ESP = 1,275,000
above 1,700,000 ESP      = 1,870,000.
In spite of this, there were still 94 missing cases; LIS has imputed them to the median value of those who received positive amount (i.e. 17,000) in order to avoid too many missing DPI because of a missing source which is most likely small.
In case of no profit from rental income, the loss has been imputed to -10,000 ESP.</t>
  </si>
  <si>
    <t xml:space="preserve">Rental income includes income from renting properties (flats, houses, rooms, garages, plots, lands, machines, etc.) as well as agricultural lands and incorporated agricultural buldings.
If the exact amount of income from capital or investment or rental income is not known, the midpoint of approximate range is used as an approximation.
In case of no profit from rental income, the loss has been imputed to -10,000 ESP.
Rental income is estimated after deducting costs such as mortgage, repairs, maintenance and insurance and before tax. </t>
  </si>
  <si>
    <r>
      <t>V16 = sum(iV16) over individuals in household,
where iV16 = [</t>
    </r>
    <r>
      <rPr>
        <i/>
        <sz val="10"/>
        <rFont val="Arial"/>
        <family val="2"/>
      </rPr>
      <t>p033080*p033090</t>
    </r>
    <r>
      <rPr>
        <sz val="10"/>
        <rFont val="Arial"/>
        <family val="2"/>
      </rPr>
      <t xml:space="preserve"> (if </t>
    </r>
    <r>
      <rPr>
        <i/>
        <sz val="10"/>
        <rFont val="Arial"/>
        <family val="2"/>
      </rPr>
      <t>p033090</t>
    </r>
    <r>
      <rPr>
        <sz val="10"/>
        <rFont val="Arial"/>
        <family val="2"/>
      </rPr>
      <t xml:space="preserve">&lt;=14) or </t>
    </r>
    <r>
      <rPr>
        <i/>
        <sz val="10"/>
        <rFont val="Arial"/>
        <family val="2"/>
      </rPr>
      <t>p033080</t>
    </r>
    <r>
      <rPr>
        <sz val="10"/>
        <rFont val="Arial"/>
        <family val="2"/>
      </rPr>
      <t xml:space="preserve"> (if </t>
    </r>
    <r>
      <rPr>
        <i/>
        <sz val="10"/>
        <rFont val="Arial"/>
        <family val="2"/>
      </rPr>
      <t>p033090</t>
    </r>
    <r>
      <rPr>
        <sz val="10"/>
        <rFont val="Arial"/>
        <family val="2"/>
      </rPr>
      <t xml:space="preserve">=97)] if </t>
    </r>
    <r>
      <rPr>
        <i/>
        <sz val="10"/>
        <rFont val="Arial"/>
        <family val="2"/>
      </rPr>
      <t>p033070</t>
    </r>
    <r>
      <rPr>
        <sz val="10"/>
        <rFont val="Arial"/>
        <family val="2"/>
      </rPr>
      <t>=1 + [</t>
    </r>
    <r>
      <rPr>
        <i/>
        <sz val="10"/>
        <rFont val="Arial"/>
        <family val="2"/>
      </rPr>
      <t>p033110*p033120</t>
    </r>
    <r>
      <rPr>
        <sz val="10"/>
        <rFont val="Arial"/>
        <family val="2"/>
      </rPr>
      <t xml:space="preserve"> (if </t>
    </r>
    <r>
      <rPr>
        <i/>
        <sz val="10"/>
        <rFont val="Arial"/>
        <family val="2"/>
      </rPr>
      <t>p033120</t>
    </r>
    <r>
      <rPr>
        <sz val="10"/>
        <rFont val="Arial"/>
        <family val="2"/>
      </rPr>
      <t xml:space="preserve">&lt;=14) or </t>
    </r>
    <r>
      <rPr>
        <i/>
        <sz val="10"/>
        <rFont val="Arial"/>
        <family val="2"/>
      </rPr>
      <t>p033110</t>
    </r>
    <r>
      <rPr>
        <sz val="10"/>
        <rFont val="Arial"/>
        <family val="2"/>
      </rPr>
      <t xml:space="preserve"> (if </t>
    </r>
    <r>
      <rPr>
        <i/>
        <sz val="10"/>
        <rFont val="Arial"/>
        <family val="2"/>
      </rPr>
      <t>p033120</t>
    </r>
    <r>
      <rPr>
        <sz val="10"/>
        <rFont val="Arial"/>
        <family val="2"/>
      </rPr>
      <t xml:space="preserve">=97)] if </t>
    </r>
    <r>
      <rPr>
        <i/>
        <sz val="10"/>
        <rFont val="Arial"/>
        <family val="2"/>
      </rPr>
      <t>p033100</t>
    </r>
    <r>
      <rPr>
        <sz val="10"/>
        <rFont val="Arial"/>
        <family val="2"/>
      </rPr>
      <t xml:space="preserve">=1,
and where </t>
    </r>
    <r>
      <rPr>
        <i/>
        <sz val="10"/>
        <rFont val="Arial"/>
        <family val="2"/>
      </rPr>
      <t>p033070</t>
    </r>
    <r>
      <rPr>
        <sz val="10"/>
        <rFont val="Arial"/>
        <family val="2"/>
      </rPr>
      <t xml:space="preserve"> = did you receive income maintenance in case of sickness or injury? </t>
    </r>
    <r>
      <rPr>
        <i/>
        <sz val="10"/>
        <rFont val="Arial"/>
        <family val="2"/>
      </rPr>
      <t>(¿percibió en 1995 algún mantenimiento de salario o subsidio de incapacidad temporal en caso de enfermedad comun o accidente no laboral?)</t>
    </r>
    <r>
      <rPr>
        <sz val="10"/>
        <rFont val="Arial"/>
        <family val="2"/>
      </rPr>
      <t xml:space="preserve"> [1: yes],
</t>
    </r>
    <r>
      <rPr>
        <i/>
        <sz val="10"/>
        <rFont val="Arial"/>
        <family val="2"/>
      </rPr>
      <t>p03080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p033090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p033100</t>
    </r>
    <r>
      <rPr>
        <sz val="10"/>
        <rFont val="Arial"/>
        <family val="2"/>
      </rPr>
      <t xml:space="preserve"> = did you receive other sickness benefits? [1: yes] </t>
    </r>
    <r>
      <rPr>
        <i/>
        <sz val="10"/>
        <rFont val="Arial"/>
        <family val="2"/>
      </rPr>
      <t>(¿percibió en 1995 algunas otras prestación en metalico por enfermedad o invalidez?)</t>
    </r>
    <r>
      <rPr>
        <sz val="10"/>
        <rFont val="Arial"/>
        <family val="2"/>
      </rPr>
      <t xml:space="preserve">,
</t>
    </r>
    <r>
      <rPr>
        <i/>
        <sz val="10"/>
        <rFont val="Arial"/>
        <family val="2"/>
      </rPr>
      <t>p033110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p033120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</si>
  <si>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V17 = sum(iV17) over individuals in household,
where iV17 = [</t>
    </r>
    <r>
      <rPr>
        <i/>
        <sz val="10"/>
        <rFont val="Arial"/>
        <family val="2"/>
      </rPr>
      <t xml:space="preserve">p033140*p033150 </t>
    </r>
    <r>
      <rPr>
        <sz val="10"/>
        <rFont val="Arial"/>
        <family val="2"/>
      </rPr>
      <t xml:space="preserve">(if </t>
    </r>
    <r>
      <rPr>
        <i/>
        <sz val="10"/>
        <rFont val="Arial"/>
        <family val="2"/>
      </rPr>
      <t>p033150</t>
    </r>
    <r>
      <rPr>
        <sz val="10"/>
        <rFont val="Arial"/>
        <family val="2"/>
      </rPr>
      <t xml:space="preserve">&lt;=14) or </t>
    </r>
    <r>
      <rPr>
        <i/>
        <sz val="10"/>
        <rFont val="Arial"/>
        <family val="2"/>
      </rPr>
      <t>p033140</t>
    </r>
    <r>
      <rPr>
        <sz val="10"/>
        <rFont val="Arial"/>
        <family val="2"/>
      </rPr>
      <t xml:space="preserve"> (if </t>
    </r>
    <r>
      <rPr>
        <i/>
        <sz val="10"/>
        <rFont val="Arial"/>
        <family val="2"/>
      </rPr>
      <t>p033150</t>
    </r>
    <r>
      <rPr>
        <sz val="10"/>
        <rFont val="Arial"/>
        <family val="2"/>
      </rPr>
      <t xml:space="preserve">=97)] if </t>
    </r>
    <r>
      <rPr>
        <i/>
        <sz val="10"/>
        <rFont val="Arial"/>
        <family val="2"/>
      </rPr>
      <t>p033130</t>
    </r>
    <r>
      <rPr>
        <sz val="10"/>
        <rFont val="Arial"/>
        <family val="2"/>
      </rPr>
      <t xml:space="preserve">=1,
and where </t>
    </r>
    <r>
      <rPr>
        <i/>
        <sz val="10"/>
        <rFont val="Arial"/>
        <family val="2"/>
      </rPr>
      <t>p033130</t>
    </r>
    <r>
      <rPr>
        <sz val="10"/>
        <rFont val="Arial"/>
        <family val="2"/>
      </rPr>
      <t xml:space="preserve"> = did you receive compensation for occupational accidents and diseases? </t>
    </r>
    <r>
      <rPr>
        <i/>
        <sz val="10"/>
        <rFont val="Arial"/>
        <family val="2"/>
      </rPr>
      <t xml:space="preserve">(¿percibió en 1995 algún mantenimiento de salario o subsidio de incapacidad temporal en caso de accidente de trabajo o enfermedad profesional?) </t>
    </r>
    <r>
      <rPr>
        <sz val="10"/>
        <rFont val="Arial"/>
        <family val="2"/>
      </rPr>
      <t xml:space="preserve">[1: yes],
</t>
    </r>
    <r>
      <rPr>
        <i/>
        <sz val="10"/>
        <rFont val="Arial"/>
        <family val="2"/>
      </rPr>
      <t>p033140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p033150</t>
    </r>
    <r>
      <rPr>
        <sz val="10"/>
        <rFont val="Arial"/>
        <family val="2"/>
      </rPr>
      <t xml:space="preserve"> = for how many months received during 1995 </t>
    </r>
    <r>
      <rPr>
        <i/>
        <sz val="10"/>
        <rFont val="Arial"/>
        <family val="2"/>
      </rPr>
      <t>(número de mensualidades percibidas durante 1995).</t>
    </r>
  </si>
  <si>
    <t>The whole year 1995 (normal monthly amount and number of months)</t>
  </si>
  <si>
    <t>The whole year 1995 (yearly amount)</t>
  </si>
  <si>
    <t>The whole year 1995 / The most recent 12-month period</t>
  </si>
  <si>
    <t>V1 + V4 + V5 + V8 + V16 + V17 + V18 + V19 + V20 + V21 + V22 + V23 + V24 + V25 + V26 + V32 + V33 + V34 + V35 + V36</t>
  </si>
  <si>
    <r>
      <t>V18 = sum(iV18) over individuals in household,
where iV18 = [</t>
    </r>
    <r>
      <rPr>
        <i/>
        <sz val="10"/>
        <rFont val="Arial"/>
        <family val="2"/>
      </rPr>
      <t>p033170*p033180</t>
    </r>
    <r>
      <rPr>
        <sz val="10"/>
        <rFont val="Arial"/>
        <family val="2"/>
      </rPr>
      <t xml:space="preserve"> (if </t>
    </r>
    <r>
      <rPr>
        <i/>
        <sz val="10"/>
        <rFont val="Arial"/>
        <family val="2"/>
      </rPr>
      <t>p033180</t>
    </r>
    <r>
      <rPr>
        <sz val="10"/>
        <rFont val="Arial"/>
        <family val="2"/>
      </rPr>
      <t xml:space="preserve">&lt;=14) or </t>
    </r>
    <r>
      <rPr>
        <i/>
        <sz val="10"/>
        <rFont val="Arial"/>
        <family val="2"/>
      </rPr>
      <t>p033170</t>
    </r>
    <r>
      <rPr>
        <sz val="10"/>
        <rFont val="Arial"/>
        <family val="2"/>
      </rPr>
      <t xml:space="preserve"> (if </t>
    </r>
    <r>
      <rPr>
        <i/>
        <sz val="10"/>
        <rFont val="Arial"/>
        <family val="2"/>
      </rPr>
      <t>p033180</t>
    </r>
    <r>
      <rPr>
        <sz val="10"/>
        <rFont val="Arial"/>
        <family val="2"/>
      </rPr>
      <t xml:space="preserve">=97)] if </t>
    </r>
    <r>
      <rPr>
        <i/>
        <sz val="10"/>
        <rFont val="Arial"/>
        <family val="2"/>
      </rPr>
      <t>p033160</t>
    </r>
    <r>
      <rPr>
        <sz val="10"/>
        <rFont val="Arial"/>
        <family val="2"/>
      </rPr>
      <t>=1 + [</t>
    </r>
    <r>
      <rPr>
        <i/>
        <sz val="10"/>
        <rFont val="Arial"/>
        <family val="2"/>
      </rPr>
      <t>p033200*p033210</t>
    </r>
    <r>
      <rPr>
        <sz val="10"/>
        <rFont val="Arial"/>
        <family val="2"/>
      </rPr>
      <t xml:space="preserve"> (if </t>
    </r>
    <r>
      <rPr>
        <i/>
        <sz val="10"/>
        <rFont val="Arial"/>
        <family val="2"/>
      </rPr>
      <t>p033210</t>
    </r>
    <r>
      <rPr>
        <sz val="10"/>
        <rFont val="Arial"/>
        <family val="2"/>
      </rPr>
      <t xml:space="preserve">&lt;=14) or </t>
    </r>
    <r>
      <rPr>
        <i/>
        <sz val="10"/>
        <rFont val="Arial"/>
        <family val="2"/>
      </rPr>
      <t>p033200</t>
    </r>
    <r>
      <rPr>
        <sz val="10"/>
        <rFont val="Arial"/>
        <family val="2"/>
      </rPr>
      <t xml:space="preserve"> (if </t>
    </r>
    <r>
      <rPr>
        <i/>
        <sz val="10"/>
        <rFont val="Arial"/>
        <family val="2"/>
      </rPr>
      <t>p033210</t>
    </r>
    <r>
      <rPr>
        <sz val="10"/>
        <rFont val="Arial"/>
        <family val="2"/>
      </rPr>
      <t xml:space="preserve">=97)] if </t>
    </r>
    <r>
      <rPr>
        <i/>
        <sz val="10"/>
        <rFont val="Arial"/>
        <family val="2"/>
      </rPr>
      <t>p033190</t>
    </r>
    <r>
      <rPr>
        <sz val="10"/>
        <rFont val="Arial"/>
        <family val="2"/>
      </rPr>
      <t xml:space="preserve">=1,
and where </t>
    </r>
    <r>
      <rPr>
        <i/>
        <sz val="10"/>
        <rFont val="Arial"/>
        <family val="2"/>
      </rPr>
      <t>p033160</t>
    </r>
    <r>
      <rPr>
        <sz val="10"/>
        <rFont val="Arial"/>
        <family val="2"/>
      </rPr>
      <t xml:space="preserve"> = did you receive invalidity pension? </t>
    </r>
    <r>
      <rPr>
        <i/>
        <sz val="10"/>
        <rFont val="Arial"/>
        <family val="2"/>
      </rPr>
      <t xml:space="preserve">(¿percibió en 1995 algunas pensiones de invalidez, por enfermedad comun o profesional, por accidente laboral o no?) </t>
    </r>
    <r>
      <rPr>
        <sz val="10"/>
        <rFont val="Arial"/>
        <family val="2"/>
      </rPr>
      <t xml:space="preserve">[1: yes],
</t>
    </r>
    <r>
      <rPr>
        <i/>
        <sz val="10"/>
        <rFont val="Arial"/>
        <family val="2"/>
      </rPr>
      <t>p033170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p033180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p033190</t>
    </r>
    <r>
      <rPr>
        <sz val="10"/>
        <rFont val="Arial"/>
        <family val="2"/>
      </rPr>
      <t xml:space="preserve"> = did you receive other invalidity benefits? </t>
    </r>
    <r>
      <rPr>
        <i/>
        <sz val="10"/>
        <rFont val="Arial"/>
        <family val="2"/>
      </rPr>
      <t xml:space="preserve">(¿percibió en 1995 algunas otras prestación de invalidez?) </t>
    </r>
    <r>
      <rPr>
        <sz val="10"/>
        <rFont val="Arial"/>
        <family val="2"/>
      </rPr>
      <t xml:space="preserve">[1: yes],
</t>
    </r>
    <r>
      <rPr>
        <i/>
        <sz val="10"/>
        <rFont val="Arial"/>
        <family val="2"/>
      </rPr>
      <t>p033200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p033210</t>
    </r>
    <r>
      <rPr>
        <sz val="10"/>
        <rFont val="Arial"/>
        <family val="2"/>
      </rPr>
      <t xml:space="preserve"> = for how many months received during 1995 </t>
    </r>
    <r>
      <rPr>
        <i/>
        <sz val="10"/>
        <rFont val="Arial"/>
        <family val="2"/>
      </rPr>
      <t>(número de mensualidades percibidas durante 1995)</t>
    </r>
    <r>
      <rPr>
        <sz val="10"/>
        <rFont val="Arial"/>
        <family val="2"/>
      </rPr>
      <t>.</t>
    </r>
  </si>
  <si>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</si>
  <si>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</si>
  <si>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</si>
  <si>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</si>
  <si>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</si>
  <si>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</si>
  <si>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</si>
  <si>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</si>
  <si>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</si>
  <si>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</si>
  <si>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</si>
  <si>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</si>
  <si>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</si>
  <si>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</si>
  <si>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</si>
  <si>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t>Person specific person information</t>
  </si>
  <si>
    <t>SOCTRANS = V16 + V17 + V18 + V19 + V20 + V21 + V22 + V23 + V24 + V25 + V26</t>
  </si>
  <si>
    <t>SOCI = V16 + V17 + V18 + V19 + V20 + V21 + V22 + V23 + V24</t>
  </si>
  <si>
    <t>OTHSOCI = V16 + V17 + V18 + V22 + V23 + V24</t>
  </si>
  <si>
    <t>MEANSI = V25 + V26</t>
  </si>
  <si>
    <t>MI= V1 + V4 + V5 + V8 + V32 + V33</t>
  </si>
  <si>
    <t>PENSIOI = V32 + V33</t>
  </si>
  <si>
    <t>FI = V1 + V4 + V5 + V8</t>
  </si>
  <si>
    <t>EARNING = V1 + V4 + V5</t>
  </si>
  <si>
    <t>SELFI = V4 + V5</t>
  </si>
  <si>
    <t>Not available for households with no spouse or spouse not in employment</t>
  </si>
  <si>
    <t>Not available for households whose head is not in employment (15+ hours)</t>
  </si>
  <si>
    <t>At present</t>
  </si>
  <si>
    <t>Not available for households with no spouse or spouse not in employment (15+ hours)</t>
  </si>
  <si>
    <t>Not available for households without persons below 18</t>
  </si>
  <si>
    <t>Not available for households whose head is not in paid employment (15+ hours)</t>
  </si>
  <si>
    <t>Not available for households with no spouse or spouse not in paid employment (15+ hours)</t>
  </si>
  <si>
    <t>Variables followed by an "e" record the approximation to the midpoint of range for cases in which the exact amount was not known; variables followed by an "n" record the cases in which no profit or a loss was registered.</t>
  </si>
  <si>
    <t>Not available for households whose head is not currently in employment (15+ hours) or is currently in employment (15+ hours) but was unable or unwilling to give number of hours worked</t>
  </si>
  <si>
    <t>Not available for households without spouse or whose spouse is not currently in employment (15+ hours) or is currently in employment (15+ hours) but was unable or unwilling to give number of hours worked</t>
  </si>
  <si>
    <t>Not available for households whose head is not currently in employment (15+ hours) and did not carry out any paid job in the last 7 days (1-14 hours), or is currently in employment (15+ hours) who was unable or unwilling to give number of hours worked</t>
  </si>
  <si>
    <t>Not available for households without spouse or whose spouse is not currently in employment (15+ hours) and did not carry out any paid job in the last 7 days (1-14 hours), or is currently in employment (15+ hours) but was unable or unwilling to give number of hours worked</t>
  </si>
  <si>
    <t>Not available for households whose head worked 1-14 hours last week and stated that s/he usually works irregular hours</t>
  </si>
  <si>
    <t>At present / past 4 weeks</t>
  </si>
  <si>
    <t>Not available for households with no spouse or not whose spouse worked 1-14 hours last week and stated that s/he usually works irregular hours</t>
  </si>
  <si>
    <t>The most recent 12-month period for which information is available</t>
  </si>
  <si>
    <t>The whole year 2000 (average monthly amount and number of months)</t>
  </si>
  <si>
    <t xml:space="preserve">Not available for households without spouse </t>
  </si>
  <si>
    <t>The most recent 12-month period</t>
  </si>
  <si>
    <t>Missing values</t>
  </si>
  <si>
    <t>Not available</t>
  </si>
  <si>
    <t>Number of observations in universe</t>
  </si>
  <si>
    <t>LIS person identification number</t>
  </si>
  <si>
    <t>Age in completed years</t>
  </si>
  <si>
    <r>
      <t>Marital status</t>
    </r>
  </si>
  <si>
    <r>
      <t>Relationship to the head of household</t>
    </r>
  </si>
  <si>
    <t>Citizenship</t>
  </si>
  <si>
    <t xml:space="preserve">Highest completed level of general education </t>
  </si>
  <si>
    <t>Self-defined current main activity status</t>
  </si>
  <si>
    <t>Socio-professional category in main job</t>
  </si>
  <si>
    <r>
      <t xml:space="preserve">Economic sector (public versus private) of main job </t>
    </r>
  </si>
  <si>
    <t>Total weekly hours usually worked (in all jobs), incl. overtime</t>
  </si>
  <si>
    <t>Whether has a chronical physical or mental health problem, illness or disability</t>
  </si>
  <si>
    <t>Net hourly income from salaried work</t>
  </si>
  <si>
    <t>Everybody</t>
  </si>
  <si>
    <t>During the month of the interview</t>
  </si>
  <si>
    <t>Not available for children and adults who are not in employment for 15+ hours</t>
  </si>
  <si>
    <t>Not available for children and adults who are not in employment</t>
  </si>
  <si>
    <t>Not available for persons who worked 1-14 hours last week and stated that they usually work irregular hours</t>
  </si>
  <si>
    <t>Not available for children, for persons not currently in employment (15+ hours) and for persons currently in employment (15+ hours) but who were unable or unwilling to give number of hours worked</t>
  </si>
  <si>
    <t xml:space="preserve">All income sources in ECHP are measured NET, except gross self-employment income. </t>
  </si>
  <si>
    <t>In addition to net wages, there is also some information on gross wages, but as all the extra payments are not recorded, that variable has not been recorded here.</t>
  </si>
  <si>
    <t>Net hourly income from salaried work of head of household</t>
  </si>
  <si>
    <t>Wage income includes also income earned during the months on sickness leave or holiday.</t>
  </si>
  <si>
    <t>Occupation in main job (2-digit accuracy ISCO88)</t>
  </si>
  <si>
    <t>Industry in main job (2-digit accuracy NACE)</t>
  </si>
  <si>
    <r>
      <t>Original variable</t>
    </r>
    <r>
      <rPr>
        <i/>
        <sz val="10"/>
        <rFont val="Arial"/>
        <family val="2"/>
      </rPr>
      <t>: h08hseqn</t>
    </r>
    <r>
      <rPr>
        <sz val="10"/>
        <rFont val="Arial"/>
        <family val="2"/>
      </rPr>
      <t xml:space="preserve"> = household sequence number / </t>
    </r>
    <r>
      <rPr>
        <i/>
        <sz val="10"/>
        <rFont val="Arial"/>
        <family val="2"/>
      </rPr>
      <t>número de indentificación del hogar.</t>
    </r>
  </si>
  <si>
    <t>Question not asked to self-employed and unpaid workers, and apprentices and trainees on social security benefits.</t>
  </si>
  <si>
    <t>Not available for children and adults who are not in paid employment for 15+ hours</t>
  </si>
  <si>
    <r>
      <t xml:space="preserve">Labels 1 to 4 for the original variables on main activity </t>
    </r>
    <r>
      <rPr>
        <i/>
        <sz val="10"/>
        <rFont val="Arial"/>
        <family val="2"/>
      </rPr>
      <t xml:space="preserve">(p081730/.../p081840) </t>
    </r>
    <r>
      <rPr>
        <sz val="10"/>
        <rFont val="Arial"/>
        <family val="2"/>
      </rPr>
      <t xml:space="preserve">correspond to: 
1: paid employment (whether full-time or part-time), 
2: paid apprenticeship or training under special schemes related to employment, 
3: self-employment (with or without employees), and 
4: unpaid work in family enterprise.
For all 4 labels, the person must have worked at least 15 hours per week. </t>
    </r>
  </si>
  <si>
    <r>
      <t xml:space="preserve">Information derived from monthly calendar of activities and number of hours worked at present.
This gives the number of weeks (derived from the number of months multiplied by 4.3) with at least 15 hours per week worked during last year as paid employees, paid apprentices or trainees under special schemes related to employment, self-employed persons (with or without employees), and unpaid workers in family enterprise if working 15 or more hours, for persons </t>
    </r>
    <r>
      <rPr>
        <b/>
        <sz val="10"/>
        <rFont val="Arial"/>
        <family val="2"/>
      </rPr>
      <t>currently</t>
    </r>
    <r>
      <rPr>
        <sz val="10"/>
        <rFont val="Arial"/>
        <family val="2"/>
      </rPr>
      <t xml:space="preserve"> working less than 30 hours per week and for persons who worked </t>
    </r>
    <r>
      <rPr>
        <b/>
        <sz val="10"/>
        <rFont val="Arial"/>
        <family val="2"/>
      </rPr>
      <t>during the past 7 days</t>
    </r>
    <r>
      <rPr>
        <sz val="10"/>
        <rFont val="Arial"/>
        <family val="2"/>
      </rPr>
      <t xml:space="preserve"> between one and 15 hours per week. 
Please note that a person who was full-time during 2000 (or part of it), but was part-time at the moment of the interview, would be considered as having been part-time during the whole of 2000. Furthermore, weeks worked during last year with less than 15 hours are not considered.</t>
    </r>
  </si>
  <si>
    <t xml:space="preserve">Separate interest paid is not avaiable (interrest included in mortgage repaiments included in HOUSEXP). </t>
  </si>
  <si>
    <t>Derived variable from LIS individual level data.</t>
  </si>
  <si>
    <t>One possible outlier was manually corrected.</t>
  </si>
  <si>
    <t>1 North-East
2 North-West
3 Madrid
4 Central
5 East
6 South
7 Canary Islands</t>
  </si>
  <si>
    <t>Including cash benefits from the public system of social assistance (excluding housing benefiis which are included in V26S2, and any social assistance benefit related to personal circumstances, which are received and collected by the person concerned).</t>
  </si>
  <si>
    <t>Variable not separately available in ECHP (included in V26S2).</t>
  </si>
  <si>
    <t>Variable not available in ECHP (it is only recorded whether non-cash beneftis are received).</t>
  </si>
  <si>
    <t>Income from inheritance, lottery winning, gifts, donations, etc.</t>
  </si>
  <si>
    <t>Variable not available in ECHP (the original survey records only whether any own-produced goods were consumed by the household).</t>
  </si>
  <si>
    <t>Variable not separately available in ECHP (heating benefits from public social assistance are included in V26S2).</t>
  </si>
  <si>
    <t>Code 1 includes tenancy and subtenancy, semi-gratuitous dwellings, gratuitous dwellings in cases where the rent is paid and then reimbursed, gratuitous dwellings provided for by a public or private non profit institution not ownign the dwelling, be it with or without payment of a rent.
Code 2 includes owned dwellings for which there are outstanding repayments for mortgages or other loans connected with the purchase or the major restructuration of the dwelling.
Code 3 includes owned dwellings for which there are no outstanding repayments for mortgages or other loans connected with the purchase or the major restructuration of the dwelling.
Code 4 includes owned dwellings for which there is no information as to whether there are outstanding repayments.
Code 5 includes all the cases of rent-free dwellings except those mentioned in code 1 above.</t>
  </si>
  <si>
    <t>This includes allowances, subsidies or other assistance in cash from public funds of social asssitance, in order to face the cost of the expenditrues incurred for the owner-occupied dwellings (payments for the purchase of the dwelling, capital and interest repayment of mortgages or other housing loans, reparations, communal expenditures, heating, water, gas, electricity, etc., inculing the assistance paid directly to the provider, and excluding the fiscal benefit derived from the purchase of the dwelling and the reduction in interests for the housing loans), as well as the amount of rent paid for by pulic institutions in case of (semi-)gratuitous dwellings (including the estimated amount of rent that should be payable to rent such a dwelling in case the exact amount of hte assistance is not known).</t>
  </si>
  <si>
    <t>ECHP users database individual level adult data</t>
  </si>
  <si>
    <t>Only amounts higher than ESP 340,000 are recorded.
No exact amount given, only approximate ranges; the following midpoints in NC have been used:
340,000 - 1,700,000 ESP per year  =   1,020,000
1,700,000 - 8,500,000 ESP            =   5,100,000
8,500,000 ESP and over             =  10,000,000.</t>
  </si>
  <si>
    <t>Housing allowance for owners and tenants from social assistance schemes</t>
  </si>
  <si>
    <t>In case a person has more than one job, the 15 hours refer to the sum of hours worked in all jobs, while the professional activity refers to the main job.
Persons absent from work for reasons of infirmity, holidays, studies, maternity, accident, labour dispute, metherological causes, etc. are considered as working.</t>
  </si>
  <si>
    <t>In case of several jobs, refers to the main one. 
Occupation was collected in words at the most detailed level, and transformed into 2-digit accuracy ISCO-88; LIS reshaped them to the 4-digit codes.</t>
  </si>
  <si>
    <t>In case of several jobs, refers to the main one. 
Industry was collected in words at the most detailed level, and transformed into 2-digit accuracy NACE; LIS reshaped them to the 3-digit codes.</t>
  </si>
  <si>
    <t>Only available for persons working at least 15 hours per week.
The original labels are:
1: private sector, inclusive of non-profit organisations;
2: public sector, inclusive of public or semi-public firms and organisations).</t>
  </si>
  <si>
    <t>Includes:
- hours usually worked (paid or unpaid), including paid overtime hours (but excluding unpaid overtime hours) in main job; this includes the hours worked at home for artists, professionals, etc. 
- average hours worked in the last 4 weeks in all additional jobs.
Information not available for persons working occasionally (between 1 and 14 hours per week) who stated they work irregular hours.</t>
  </si>
  <si>
    <r>
      <t xml:space="preserve">Early retirement pensions </t>
    </r>
    <r>
      <rPr>
        <i/>
        <sz val="10"/>
        <rFont val="Arial"/>
        <family val="2"/>
      </rPr>
      <t>(pensiones por jubilación anticipada)</t>
    </r>
    <r>
      <rPr>
        <sz val="10"/>
        <rFont val="Arial"/>
        <family val="2"/>
      </rPr>
      <t xml:space="preserve">, incl:
- early retirment pension based on occupational group or activity </t>
    </r>
    <r>
      <rPr>
        <i/>
        <sz val="10"/>
        <rFont val="Arial"/>
        <family val="2"/>
      </rPr>
      <t xml:space="preserve">(pensión por jubilación anticipada por razón del grupo o actividad profesional) </t>
    </r>
    <r>
      <rPr>
        <sz val="10"/>
        <rFont val="Arial"/>
        <family val="2"/>
      </rPr>
      <t xml:space="preserve">
- early retirment pension for disabled workers </t>
    </r>
    <r>
      <rPr>
        <i/>
        <sz val="10"/>
        <rFont val="Arial"/>
        <family val="2"/>
      </rPr>
      <t>(pensión por jubilación anticipada de trabajadores minusválidos)</t>
    </r>
    <r>
      <rPr>
        <sz val="10"/>
        <rFont val="Arial"/>
        <family val="2"/>
      </rPr>
      <t xml:space="preserve">
- early retirment pension due to membership in a mutual society</t>
    </r>
    <r>
      <rPr>
        <i/>
        <sz val="10"/>
        <rFont val="Arial"/>
        <family val="2"/>
      </rPr>
      <t xml:space="preserve"> (pensión por jubilación anticipada por tener la condición de mutualista) </t>
    </r>
    <r>
      <rPr>
        <sz val="10"/>
        <rFont val="Arial"/>
        <family val="2"/>
      </rPr>
      <t xml:space="preserve">
- early retirment pension without membership in a mutual society </t>
    </r>
    <r>
      <rPr>
        <i/>
        <sz val="10"/>
        <rFont val="Arial"/>
        <family val="2"/>
      </rPr>
      <t>(pensión por jubilación anticipada sin tener la condición de mutualista)</t>
    </r>
    <r>
      <rPr>
        <sz val="10"/>
        <rFont val="Arial"/>
        <family val="2"/>
      </rPr>
      <t xml:space="preserve">
- special retirement pension at the age of 64 </t>
    </r>
    <r>
      <rPr>
        <i/>
        <sz val="10"/>
        <rFont val="Arial"/>
        <family val="2"/>
      </rPr>
      <t>(pensión por jubilación especial a los 64 años)</t>
    </r>
  </si>
  <si>
    <t xml:space="preserve">Early retirement pensions, incl. those:
- based on occupational group or activity
- for disabled workers 
- due to membership in a mutual society 
- without membership in a mutual society
- special pension at the age of 64 </t>
  </si>
  <si>
    <r>
      <t>Including the ordinary retirement pension</t>
    </r>
    <r>
      <rPr>
        <i/>
        <sz val="10"/>
        <rFont val="Arial"/>
        <family val="2"/>
      </rPr>
      <t xml:space="preserve"> (pensión por jubilación ordinaria)</t>
    </r>
    <r>
      <rPr>
        <sz val="10"/>
        <rFont val="Arial"/>
        <family val="2"/>
      </rPr>
      <t xml:space="preserve">, the partial retirement pension </t>
    </r>
    <r>
      <rPr>
        <i/>
        <sz val="10"/>
        <rFont val="Arial"/>
        <family val="2"/>
      </rPr>
      <t>(pensión por jubilación parcial)</t>
    </r>
    <r>
      <rPr>
        <sz val="10"/>
        <rFont val="Arial"/>
        <family val="2"/>
      </rPr>
      <t xml:space="preserve"> and the flexible retirement pension</t>
    </r>
    <r>
      <rPr>
        <i/>
        <sz val="10"/>
        <rFont val="Arial"/>
        <family val="2"/>
      </rPr>
      <t xml:space="preserve"> (pensión por jubilación flexible)</t>
    </r>
    <r>
      <rPr>
        <sz val="10"/>
        <rFont val="Arial"/>
        <family val="2"/>
      </rPr>
      <t>.</t>
    </r>
  </si>
  <si>
    <t>Ordinary retirement pension 
Partial retirement pension
Flexible retirement pension</t>
  </si>
  <si>
    <r>
      <t xml:space="preserve">Information derived from monthly calendar of activities and number of hours worked at present.
This gives the number of weeks (derived from the number of months multiplied by 4.3) with at least 15 hours per week worked during last year as paid employees, paid apprentices or trainees under special schemes related to employment, self-employed persons (with or without employees), and unpaid workers in family enterprise, for persons </t>
    </r>
    <r>
      <rPr>
        <b/>
        <sz val="10"/>
        <rFont val="Arial"/>
        <family val="2"/>
      </rPr>
      <t>currently</t>
    </r>
    <r>
      <rPr>
        <sz val="10"/>
        <rFont val="Arial"/>
        <family val="2"/>
      </rPr>
      <t xml:space="preserve"> working at least 30 hours per week. 
Please note that a person who was part-time during 1995 (or part of it), but was full-time at the moment of the interview, would be considered as having been full-time during the whole of 1995. </t>
    </r>
  </si>
  <si>
    <r>
      <t xml:space="preserve">Labels 1 to 4 for the original variables on main activity </t>
    </r>
    <r>
      <rPr>
        <i/>
        <sz val="10"/>
        <rFont val="Arial"/>
        <family val="2"/>
      </rPr>
      <t xml:space="preserve">(p031730/.../p031840) </t>
    </r>
    <r>
      <rPr>
        <sz val="10"/>
        <rFont val="Arial"/>
        <family val="2"/>
      </rPr>
      <t xml:space="preserve">correspond to: 
1: paid employment (whether full-time or part-time), 
2: paid apprenticeship or training under special schemes related to employment, 
3: self-employment (with or without employees), and 
4: unpaid work in family enterprise.
For all 4 labels, the person must have worked at least 15 hours per week. </t>
    </r>
  </si>
  <si>
    <r>
      <t>PWEEKPT = sum(4.333) over months in year for which p</t>
    </r>
    <r>
      <rPr>
        <i/>
        <sz val="10"/>
        <rFont val="Arial"/>
        <family val="2"/>
      </rPr>
      <t>081730 /.../ p031840</t>
    </r>
    <r>
      <rPr>
        <sz val="10"/>
        <rFont val="Arial"/>
        <family val="2"/>
      </rPr>
      <t>=1 to 4 if (</t>
    </r>
    <r>
      <rPr>
        <i/>
        <sz val="10"/>
        <rFont val="Arial"/>
        <family val="2"/>
      </rPr>
      <t>p030630</t>
    </r>
    <r>
      <rPr>
        <sz val="10"/>
        <rFont val="Arial"/>
        <family val="2"/>
      </rPr>
      <t xml:space="preserve">=2 or </t>
    </r>
    <r>
      <rPr>
        <i/>
        <sz val="10"/>
        <rFont val="Arial"/>
        <family val="2"/>
      </rPr>
      <t>p030930</t>
    </r>
    <r>
      <rPr>
        <sz val="10"/>
        <rFont val="Arial"/>
        <family val="2"/>
      </rPr>
      <t xml:space="preserve">&gt;0),
where </t>
    </r>
    <r>
      <rPr>
        <i/>
        <sz val="10"/>
        <rFont val="Arial"/>
        <family val="2"/>
      </rPr>
      <t>p031730/.../p031840</t>
    </r>
    <r>
      <rPr>
        <sz val="10"/>
        <rFont val="Arial"/>
        <family val="2"/>
      </rPr>
      <t xml:space="preserve"> = main activity status during January/.../December 1995 [1 to 4: working at least 15 hours] </t>
    </r>
    <r>
      <rPr>
        <i/>
        <sz val="10"/>
        <rFont val="Arial"/>
        <family val="2"/>
      </rPr>
      <t>(¿cuál fue su situación en al actividad durante todo el año 1995: actividad principal para cada mes?)</t>
    </r>
    <r>
      <rPr>
        <sz val="10"/>
        <rFont val="Arial"/>
        <family val="2"/>
      </rPr>
      <t xml:space="preserve">,
</t>
    </r>
    <r>
      <rPr>
        <i/>
        <sz val="10"/>
        <rFont val="Arial"/>
        <family val="2"/>
      </rPr>
      <t>p030630</t>
    </r>
    <r>
      <rPr>
        <sz val="10"/>
        <rFont val="Arial"/>
        <family val="2"/>
      </rPr>
      <t xml:space="preserve"> = full-time / part-time - 15+ hours [2: part-time] </t>
    </r>
    <r>
      <rPr>
        <i/>
        <sz val="10"/>
        <rFont val="Arial"/>
        <family val="2"/>
      </rPr>
      <t>(umero de horas trabajadas a la semana en el trabajo principal superior o inferior a 30)</t>
    </r>
    <r>
      <rPr>
        <sz val="10"/>
        <rFont val="Arial"/>
        <family val="2"/>
      </rPr>
      <t xml:space="preserve">,
</t>
    </r>
    <r>
      <rPr>
        <i/>
        <sz val="10"/>
        <rFont val="Arial"/>
        <family val="2"/>
      </rPr>
      <t>p030930</t>
    </r>
    <r>
      <rPr>
        <sz val="10"/>
        <rFont val="Arial"/>
        <family val="2"/>
      </rPr>
      <t xml:space="preserve"> = total number of hours per week normally worked in all jobs or business - 1-14 hours, if regular </t>
    </r>
    <r>
      <rPr>
        <i/>
        <sz val="10"/>
        <rFont val="Arial"/>
        <family val="2"/>
      </rPr>
      <t>(¿cuántas horas  semanales trabaja habitualmente?)</t>
    </r>
    <r>
      <rPr>
        <sz val="10"/>
        <rFont val="Arial"/>
        <family val="2"/>
      </rPr>
      <t>.</t>
    </r>
  </si>
  <si>
    <t>Number of weeks worked (15+ hours) during 1995 for current part-time workers</t>
  </si>
  <si>
    <t>Number of weeks worked (15+ hours) during 1995 for current full-time workers</t>
  </si>
  <si>
    <t>Number of weeks unemployed during 1995</t>
  </si>
  <si>
    <t>99 unknown</t>
  </si>
  <si>
    <t>The whole year 1995</t>
  </si>
  <si>
    <r>
      <t xml:space="preserve">V19 = sum(iV19) over individuals in household,
where iV19 = {[(p032480*p032490 if </t>
    </r>
    <r>
      <rPr>
        <i/>
        <sz val="10"/>
        <rFont val="Arial"/>
        <family val="2"/>
      </rPr>
      <t>p032490</t>
    </r>
    <r>
      <rPr>
        <sz val="10"/>
        <rFont val="Arial"/>
        <family val="2"/>
      </rPr>
      <t xml:space="preserve">&lt;=14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=1] + [(</t>
    </r>
    <r>
      <rPr>
        <i/>
        <sz val="10"/>
        <rFont val="Arial"/>
        <family val="2"/>
      </rPr>
      <t>p032600*p032610</t>
    </r>
    <r>
      <rPr>
        <sz val="10"/>
        <rFont val="Arial"/>
        <family val="2"/>
      </rPr>
      <t xml:space="preserve"> if </t>
    </r>
    <r>
      <rPr>
        <i/>
        <sz val="10"/>
        <rFont val="Arial"/>
        <family val="2"/>
      </rPr>
      <t>p032610</t>
    </r>
    <r>
      <rPr>
        <sz val="10"/>
        <rFont val="Arial"/>
        <family val="2"/>
      </rPr>
      <t xml:space="preserve">&lt;=14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=1] + [(</t>
    </r>
    <r>
      <rPr>
        <i/>
        <sz val="10"/>
        <rFont val="Arial"/>
        <family val="2"/>
      </rPr>
      <t>p032630*p032640</t>
    </r>
    <r>
      <rPr>
        <sz val="10"/>
        <rFont val="Arial"/>
        <family val="2"/>
      </rPr>
      <t xml:space="preserve"> if </t>
    </r>
    <r>
      <rPr>
        <i/>
        <sz val="10"/>
        <rFont val="Arial"/>
        <family val="2"/>
      </rPr>
      <t>p032640</t>
    </r>
    <r>
      <rPr>
        <sz val="10"/>
        <rFont val="Arial"/>
        <family val="2"/>
      </rPr>
      <t xml:space="preserve">&lt;=14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 xml:space="preserve">=1] if </t>
    </r>
    <r>
      <rPr>
        <i/>
        <sz val="10"/>
        <rFont val="Arial"/>
        <family val="2"/>
      </rPr>
      <t>p032460</t>
    </r>
    <r>
      <rPr>
        <sz val="10"/>
        <rFont val="Arial"/>
        <family val="2"/>
      </rPr>
      <t>=1} + {[(</t>
    </r>
    <r>
      <rPr>
        <i/>
        <sz val="10"/>
        <rFont val="Arial"/>
        <family val="2"/>
      </rPr>
      <t>p032670*p032680</t>
    </r>
    <r>
      <rPr>
        <sz val="10"/>
        <rFont val="Arial"/>
        <family val="2"/>
      </rPr>
      <t xml:space="preserve"> if </t>
    </r>
    <r>
      <rPr>
        <i/>
        <sz val="10"/>
        <rFont val="Arial"/>
        <family val="2"/>
      </rPr>
      <t>p032680</t>
    </r>
    <r>
      <rPr>
        <sz val="10"/>
        <rFont val="Arial"/>
        <family val="2"/>
      </rPr>
      <t xml:space="preserve">&lt;=14 or </t>
    </r>
    <r>
      <rPr>
        <i/>
        <sz val="10"/>
        <rFont val="Arial"/>
        <family val="2"/>
      </rPr>
      <t>p032670</t>
    </r>
    <r>
      <rPr>
        <sz val="10"/>
        <rFont val="Arial"/>
        <family val="2"/>
      </rPr>
      <t xml:space="preserve"> if </t>
    </r>
    <r>
      <rPr>
        <i/>
        <sz val="10"/>
        <rFont val="Arial"/>
        <family val="2"/>
      </rPr>
      <t>p032680</t>
    </r>
    <r>
      <rPr>
        <sz val="10"/>
        <rFont val="Arial"/>
        <family val="2"/>
      </rPr>
      <t xml:space="preserve">=97) if </t>
    </r>
    <r>
      <rPr>
        <i/>
        <sz val="10"/>
        <rFont val="Arial"/>
        <family val="2"/>
      </rPr>
      <t>p032660</t>
    </r>
    <r>
      <rPr>
        <sz val="10"/>
        <rFont val="Arial"/>
        <family val="2"/>
      </rPr>
      <t>=1] + [(</t>
    </r>
    <r>
      <rPr>
        <i/>
        <sz val="10"/>
        <rFont val="Arial"/>
        <family val="2"/>
      </rPr>
      <t>p032790*p032800</t>
    </r>
    <r>
      <rPr>
        <sz val="10"/>
        <rFont val="Arial"/>
        <family val="2"/>
      </rPr>
      <t xml:space="preserve"> if </t>
    </r>
    <r>
      <rPr>
        <i/>
        <sz val="10"/>
        <rFont val="Arial"/>
        <family val="2"/>
      </rPr>
      <t>p032800</t>
    </r>
    <r>
      <rPr>
        <sz val="10"/>
        <rFont val="Arial"/>
        <family val="2"/>
      </rPr>
      <t xml:space="preserve">&lt;=14 or </t>
    </r>
    <r>
      <rPr>
        <i/>
        <sz val="10"/>
        <rFont val="Arial"/>
        <family val="2"/>
      </rPr>
      <t>p032790</t>
    </r>
    <r>
      <rPr>
        <sz val="10"/>
        <rFont val="Arial"/>
        <family val="2"/>
      </rPr>
      <t xml:space="preserve"> if </t>
    </r>
    <r>
      <rPr>
        <i/>
        <sz val="10"/>
        <rFont val="Arial"/>
        <family val="2"/>
      </rPr>
      <t>p032800</t>
    </r>
    <r>
      <rPr>
        <sz val="10"/>
        <rFont val="Arial"/>
        <family val="2"/>
      </rPr>
      <t xml:space="preserve">=97) if </t>
    </r>
    <r>
      <rPr>
        <i/>
        <sz val="10"/>
        <rFont val="Arial"/>
        <family val="2"/>
      </rPr>
      <t>p032780</t>
    </r>
    <r>
      <rPr>
        <sz val="10"/>
        <rFont val="Arial"/>
        <family val="2"/>
      </rPr>
      <t xml:space="preserve">=1] if </t>
    </r>
    <r>
      <rPr>
        <i/>
        <sz val="10"/>
        <rFont val="Arial"/>
        <family val="2"/>
      </rPr>
      <t>p032650</t>
    </r>
    <r>
      <rPr>
        <sz val="10"/>
        <rFont val="Arial"/>
        <family val="2"/>
      </rPr>
      <t xml:space="preserve">=1},
where </t>
    </r>
    <r>
      <rPr>
        <i/>
        <sz val="10"/>
        <rFont val="Arial"/>
        <family val="2"/>
      </rPr>
      <t>p032460</t>
    </r>
    <r>
      <rPr>
        <sz val="10"/>
        <rFont val="Arial"/>
        <family val="2"/>
      </rPr>
      <t xml:space="preserve"> = did you in 1995 receive any pension pension related to old-age/retirement? [1: yes] </t>
    </r>
    <r>
      <rPr>
        <i/>
        <sz val="10"/>
        <rFont val="Arial"/>
        <family val="2"/>
      </rPr>
      <t>(¿percibió en 1995 alguna pensión o prestación de vejez, jubilación o retiro?)</t>
    </r>
    <r>
      <rPr>
        <sz val="10"/>
        <rFont val="Arial"/>
        <family val="2"/>
      </rPr>
      <t xml:space="preserve">,
</t>
    </r>
    <r>
      <rPr>
        <i/>
        <sz val="10"/>
        <rFont val="Arial"/>
        <family val="2"/>
      </rPr>
      <t>p032470</t>
    </r>
    <r>
      <rPr>
        <sz val="10"/>
        <rFont val="Arial"/>
        <family val="2"/>
      </rPr>
      <t xml:space="preserve"> = did you receive basic old-age pension (first pillar)? </t>
    </r>
    <r>
      <rPr>
        <i/>
        <sz val="10"/>
        <rFont val="Arial"/>
        <family val="2"/>
      </rPr>
      <t>(¿percibió en 1995 alguna pensión contributiva de jubilación o retiro de un regimen de base?)</t>
    </r>
    <r>
      <rPr>
        <sz val="10"/>
        <rFont val="Arial"/>
        <family val="2"/>
      </rPr>
      <t xml:space="preserve"> [1: yes],
</t>
    </r>
    <r>
      <rPr>
        <i/>
        <sz val="10"/>
        <rFont val="Arial"/>
        <family val="2"/>
      </rPr>
      <t>p032480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p032490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p032590</t>
    </r>
    <r>
      <rPr>
        <sz val="10"/>
        <rFont val="Arial"/>
        <family val="2"/>
      </rPr>
      <t xml:space="preserve"> = did you receive early retirement schemes? </t>
    </r>
    <r>
      <rPr>
        <i/>
        <sz val="10"/>
        <rFont val="Arial"/>
        <family val="2"/>
      </rPr>
      <t xml:space="preserve">(¿percibió en 1995 alguna pensión de jubilación voluntaria anticipada o ayudas equivalentes a la jubilación anticipada no voluntaria?) </t>
    </r>
    <r>
      <rPr>
        <sz val="10"/>
        <rFont val="Arial"/>
        <family val="2"/>
      </rPr>
      <t xml:space="preserve">[1: yes],
</t>
    </r>
    <r>
      <rPr>
        <i/>
        <sz val="10"/>
        <rFont val="Arial"/>
        <family val="2"/>
      </rPr>
      <t>p03260</t>
    </r>
    <r>
      <rPr>
        <sz val="10"/>
        <rFont val="Arial"/>
        <family val="2"/>
      </rPr>
      <t>0= average monthly amount or lumpsum of early retirement pension in NC</t>
    </r>
    <r>
      <rPr>
        <i/>
        <sz val="10"/>
        <rFont val="Arial"/>
        <family val="2"/>
      </rPr>
      <t xml:space="preserve"> (importe mensual neto)</t>
    </r>
    <r>
      <rPr>
        <sz val="10"/>
        <rFont val="Arial"/>
        <family val="2"/>
      </rPr>
      <t xml:space="preserve">,
</t>
    </r>
    <r>
      <rPr>
        <i/>
        <sz val="10"/>
        <rFont val="Arial"/>
        <family val="2"/>
      </rPr>
      <t>p032610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p032620</t>
    </r>
    <r>
      <rPr>
        <sz val="10"/>
        <rFont val="Arial"/>
        <family val="2"/>
      </rPr>
      <t xml:space="preserve"> = did you receive other old-age benefit? </t>
    </r>
    <r>
      <rPr>
        <i/>
        <sz val="10"/>
        <rFont val="Arial"/>
        <family val="2"/>
      </rPr>
      <t xml:space="preserve">(¿percibió en 1995 otras  prestaciones de vejez, jubilación o retiro?) </t>
    </r>
    <r>
      <rPr>
        <sz val="10"/>
        <rFont val="Arial"/>
        <family val="2"/>
      </rPr>
      <t xml:space="preserve">[1: yes],
</t>
    </r>
    <r>
      <rPr>
        <i/>
        <sz val="10"/>
        <rFont val="Arial"/>
        <family val="2"/>
      </rPr>
      <t>p032630</t>
    </r>
    <r>
      <rPr>
        <sz val="10"/>
        <rFont val="Arial"/>
        <family val="2"/>
      </rPr>
      <t xml:space="preserve"> = average monthly amount or lumpsum of other old-age related scemes or benefits in NC (importe mensual neto),
</t>
    </r>
    <r>
      <rPr>
        <i/>
        <sz val="10"/>
        <rFont val="Arial"/>
        <family val="2"/>
      </rPr>
      <t>p032640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p032650</t>
    </r>
    <r>
      <rPr>
        <sz val="10"/>
        <rFont val="Arial"/>
        <family val="2"/>
      </rPr>
      <t xml:space="preserve"> = did you in 1995 receive any survivors pension? [1: yes] </t>
    </r>
    <r>
      <rPr>
        <i/>
        <sz val="10"/>
        <rFont val="Arial"/>
        <family val="2"/>
      </rPr>
      <t>(¿percibió en 1995 alguna pensión o prestación de supervivencia -  viudedad, orfandad o en favor de familiares?)</t>
    </r>
    <r>
      <rPr>
        <sz val="10"/>
        <rFont val="Arial"/>
        <family val="2"/>
      </rPr>
      <t xml:space="preserve">, 
</t>
    </r>
    <r>
      <rPr>
        <i/>
        <sz val="10"/>
        <rFont val="Arial"/>
        <family val="2"/>
      </rPr>
      <t>p032660</t>
    </r>
    <r>
      <rPr>
        <sz val="10"/>
        <rFont val="Arial"/>
        <family val="2"/>
      </rPr>
      <t xml:space="preserve"> = did you in 1995 receive any basic widow pension (first pillar)?</t>
    </r>
    <r>
      <rPr>
        <i/>
        <sz val="10"/>
        <rFont val="Arial"/>
        <family val="2"/>
      </rPr>
      <t xml:space="preserve"> (¿percibió en 1995 alguna pensión contributiva de viudedad de un regimen de base?)</t>
    </r>
    <r>
      <rPr>
        <sz val="10"/>
        <rFont val="Arial"/>
        <family val="2"/>
      </rPr>
      <t xml:space="preserve"> [1: yes],
</t>
    </r>
    <r>
      <rPr>
        <i/>
        <sz val="10"/>
        <rFont val="Arial"/>
        <family val="2"/>
      </rPr>
      <t>p032670</t>
    </r>
    <r>
      <rPr>
        <sz val="10"/>
        <rFont val="Arial"/>
        <family val="2"/>
      </rPr>
      <t xml:space="preserve"> = average monthly amount or lumpsum of widows pension in NC (importe mensual neto),
</t>
    </r>
    <r>
      <rPr>
        <i/>
        <sz val="10"/>
        <rFont val="Arial"/>
        <family val="2"/>
      </rPr>
      <t>p032680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p032780</t>
    </r>
    <r>
      <rPr>
        <sz val="10"/>
        <rFont val="Arial"/>
        <family val="2"/>
      </rPr>
      <t xml:space="preserve"> = did you in 1995 receive any other widow's benefits)? </t>
    </r>
    <r>
      <rPr>
        <i/>
        <sz val="10"/>
        <rFont val="Arial"/>
        <family val="2"/>
      </rPr>
      <t xml:space="preserve">(¿percibió en 1995 otras  prestaciones de viudedad - en caso de accidente o enfermedad?) </t>
    </r>
    <r>
      <rPr>
        <sz val="10"/>
        <rFont val="Arial"/>
        <family val="2"/>
      </rPr>
      <t xml:space="preserve">[1: yes],
</t>
    </r>
    <r>
      <rPr>
        <i/>
        <sz val="10"/>
        <rFont val="Arial"/>
        <family val="2"/>
      </rPr>
      <t>p032790</t>
    </r>
    <r>
      <rPr>
        <sz val="10"/>
        <rFont val="Arial"/>
        <family val="2"/>
      </rPr>
      <t xml:space="preserve"> = average monthly amount or lumpsum of other widow benefits in NC (importe mensual neto),
</t>
    </r>
    <r>
      <rPr>
        <i/>
        <sz val="10"/>
        <rFont val="Arial"/>
        <family val="2"/>
      </rPr>
      <t>p032800</t>
    </r>
    <r>
      <rPr>
        <sz val="10"/>
        <rFont val="Arial"/>
        <family val="2"/>
      </rPr>
      <t xml:space="preserve"> = for how many months received during 1995 (número de mensualidades percibidas durante 1995).</t>
    </r>
  </si>
  <si>
    <r>
      <t>V19S1 = sum(iV19S1) over individuals in household,
where iV19S1 = (</t>
    </r>
    <r>
      <rPr>
        <i/>
        <sz val="10"/>
        <rFont val="Arial"/>
        <family val="2"/>
      </rPr>
      <t>p032480*p032490</t>
    </r>
    <r>
      <rPr>
        <sz val="10"/>
        <rFont val="Arial"/>
        <family val="2"/>
      </rPr>
      <t xml:space="preserve"> if </t>
    </r>
    <r>
      <rPr>
        <i/>
        <sz val="10"/>
        <rFont val="Arial"/>
        <family val="2"/>
      </rPr>
      <t>p032490</t>
    </r>
    <r>
      <rPr>
        <sz val="10"/>
        <rFont val="Arial"/>
        <family val="2"/>
      </rPr>
      <t xml:space="preserve">&lt;=14 or </t>
    </r>
    <r>
      <rPr>
        <i/>
        <sz val="10"/>
        <rFont val="Arial"/>
        <family val="2"/>
      </rPr>
      <t>p032480</t>
    </r>
    <r>
      <rPr>
        <sz val="10"/>
        <rFont val="Arial"/>
        <family val="2"/>
      </rPr>
      <t xml:space="preserve"> if </t>
    </r>
    <r>
      <rPr>
        <i/>
        <sz val="10"/>
        <rFont val="Arial"/>
        <family val="2"/>
      </rPr>
      <t>p032490</t>
    </r>
    <r>
      <rPr>
        <sz val="10"/>
        <rFont val="Arial"/>
        <family val="2"/>
      </rPr>
      <t xml:space="preserve">=97) if </t>
    </r>
    <r>
      <rPr>
        <i/>
        <sz val="10"/>
        <rFont val="Arial"/>
        <family val="2"/>
      </rPr>
      <t>p032470</t>
    </r>
    <r>
      <rPr>
        <sz val="10"/>
        <rFont val="Arial"/>
        <family val="2"/>
      </rPr>
      <t xml:space="preserve">=1 &amp; </t>
    </r>
    <r>
      <rPr>
        <i/>
        <sz val="10"/>
        <rFont val="Arial"/>
        <family val="2"/>
      </rPr>
      <t>p032460</t>
    </r>
    <r>
      <rPr>
        <sz val="10"/>
        <rFont val="Arial"/>
        <family val="2"/>
      </rPr>
      <t xml:space="preserve">=1,
where </t>
    </r>
    <r>
      <rPr>
        <i/>
        <sz val="10"/>
        <rFont val="Arial"/>
        <family val="2"/>
      </rPr>
      <t>p032460</t>
    </r>
    <r>
      <rPr>
        <sz val="10"/>
        <rFont val="Arial"/>
        <family val="2"/>
      </rPr>
      <t xml:space="preserve"> = did you in 1995 receive any pension pension related to old-age/retirement? </t>
    </r>
    <r>
      <rPr>
        <i/>
        <sz val="10"/>
        <rFont val="Arial"/>
        <family val="2"/>
      </rPr>
      <t>(</t>
    </r>
    <r>
      <rPr>
        <sz val="10"/>
        <rFont val="Times New Roman"/>
        <family val="1"/>
      </rPr>
      <t>¿</t>
    </r>
    <r>
      <rPr>
        <i/>
        <sz val="10"/>
        <rFont val="Arial"/>
        <family val="2"/>
      </rPr>
      <t xml:space="preserve">percibió en 1995 alguna pensión o prestación de vejez, jubilación o retiro?) </t>
    </r>
    <r>
      <rPr>
        <sz val="10"/>
        <rFont val="Arial"/>
        <family val="2"/>
      </rPr>
      <t xml:space="preserve">[1: yes],
</t>
    </r>
    <r>
      <rPr>
        <i/>
        <sz val="10"/>
        <rFont val="Arial"/>
        <family val="2"/>
      </rPr>
      <t>p032470</t>
    </r>
    <r>
      <rPr>
        <sz val="10"/>
        <rFont val="Arial"/>
        <family val="2"/>
      </rPr>
      <t xml:space="preserve"> = did you receive basic old-age pension (first pillar)? [1: yes] </t>
    </r>
    <r>
      <rPr>
        <i/>
        <sz val="10"/>
        <rFont val="Arial"/>
        <family val="2"/>
      </rPr>
      <t>(¿percibió en 1995 alguna pensión contributiva de jubiación o retiro de un regimen de base?)</t>
    </r>
    <r>
      <rPr>
        <sz val="10"/>
        <rFont val="Arial"/>
        <family val="2"/>
      </rPr>
      <t xml:space="preserve">,
</t>
    </r>
    <r>
      <rPr>
        <i/>
        <sz val="10"/>
        <rFont val="Arial"/>
        <family val="2"/>
      </rPr>
      <t>p032480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p032490</t>
    </r>
    <r>
      <rPr>
        <sz val="10"/>
        <rFont val="Arial"/>
        <family val="2"/>
      </rPr>
      <t xml:space="preserve"> = for how many months received during 1995 </t>
    </r>
    <r>
      <rPr>
        <i/>
        <sz val="10"/>
        <rFont val="Arial"/>
        <family val="2"/>
      </rPr>
      <t>(número de mensualidades percibidas durante 1995).</t>
    </r>
  </si>
  <si>
    <r>
      <t>V19S3 = sum(iV19S3) over individuals in household,
where iV19S3 = (</t>
    </r>
    <r>
      <rPr>
        <i/>
        <sz val="10"/>
        <rFont val="Arial"/>
        <family val="2"/>
      </rPr>
      <t>p032600*p032610</t>
    </r>
    <r>
      <rPr>
        <sz val="10"/>
        <rFont val="Arial"/>
        <family val="2"/>
      </rPr>
      <t xml:space="preserve"> if </t>
    </r>
    <r>
      <rPr>
        <i/>
        <sz val="10"/>
        <rFont val="Arial"/>
        <family val="2"/>
      </rPr>
      <t>p032610</t>
    </r>
    <r>
      <rPr>
        <sz val="10"/>
        <rFont val="Arial"/>
        <family val="2"/>
      </rPr>
      <t xml:space="preserve">&lt;=14 or </t>
    </r>
    <r>
      <rPr>
        <i/>
        <sz val="10"/>
        <rFont val="Arial"/>
        <family val="2"/>
      </rPr>
      <t>p032600</t>
    </r>
    <r>
      <rPr>
        <sz val="10"/>
        <rFont val="Arial"/>
        <family val="2"/>
      </rPr>
      <t xml:space="preserve"> if </t>
    </r>
    <r>
      <rPr>
        <i/>
        <sz val="10"/>
        <rFont val="Arial"/>
        <family val="2"/>
      </rPr>
      <t>p032610</t>
    </r>
    <r>
      <rPr>
        <sz val="10"/>
        <rFont val="Arial"/>
        <family val="2"/>
      </rPr>
      <t xml:space="preserve">=97) if </t>
    </r>
    <r>
      <rPr>
        <i/>
        <sz val="10"/>
        <rFont val="Arial"/>
        <family val="2"/>
      </rPr>
      <t>p032590</t>
    </r>
    <r>
      <rPr>
        <sz val="10"/>
        <rFont val="Arial"/>
        <family val="2"/>
      </rPr>
      <t xml:space="preserve">=1,
where </t>
    </r>
    <r>
      <rPr>
        <i/>
        <sz val="10"/>
        <rFont val="Arial"/>
        <family val="2"/>
      </rPr>
      <t>p032590</t>
    </r>
    <r>
      <rPr>
        <sz val="10"/>
        <rFont val="Arial"/>
        <family val="2"/>
      </rPr>
      <t xml:space="preserve"> = did you receive early retirement schemes? [1: yes] </t>
    </r>
    <r>
      <rPr>
        <i/>
        <sz val="10"/>
        <rFont val="Arial"/>
        <family val="2"/>
      </rPr>
      <t>(</t>
    </r>
    <r>
      <rPr>
        <sz val="10"/>
        <rFont val="Times New Roman"/>
        <family val="1"/>
      </rPr>
      <t>¿</t>
    </r>
    <r>
      <rPr>
        <i/>
        <sz val="10"/>
        <rFont val="Arial"/>
        <family val="2"/>
      </rPr>
      <t>percibió en 1995 alguna pensión de jubilación voluntaria anticipada o ayudas equivalentes a la jubilación anticipada no voluntaria?)</t>
    </r>
    <r>
      <rPr>
        <sz val="10"/>
        <rFont val="Arial"/>
        <family val="2"/>
      </rPr>
      <t xml:space="preserve">,
</t>
    </r>
    <r>
      <rPr>
        <i/>
        <sz val="10"/>
        <rFont val="Arial"/>
        <family val="2"/>
      </rPr>
      <t>p03260</t>
    </r>
    <r>
      <rPr>
        <sz val="10"/>
        <rFont val="Arial"/>
        <family val="2"/>
      </rPr>
      <t xml:space="preserve">0= average monthly amount or lumpsum of early retirement pension in NC </t>
    </r>
    <r>
      <rPr>
        <i/>
        <sz val="10"/>
        <rFont val="Arial"/>
        <family val="2"/>
      </rPr>
      <t>(importe mensual neto)</t>
    </r>
    <r>
      <rPr>
        <sz val="10"/>
        <rFont val="Arial"/>
        <family val="2"/>
      </rPr>
      <t xml:space="preserve">,
</t>
    </r>
    <r>
      <rPr>
        <i/>
        <sz val="10"/>
        <rFont val="Arial"/>
        <family val="2"/>
      </rPr>
      <t>p032610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</si>
  <si>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V19S4 = sum(iV19S4) over individuals in household,
where iV19S4 = {[(</t>
    </r>
    <r>
      <rPr>
        <i/>
        <sz val="10"/>
        <rFont val="Arial"/>
        <family val="2"/>
      </rPr>
      <t>p032670*p032680</t>
    </r>
    <r>
      <rPr>
        <sz val="10"/>
        <rFont val="Arial"/>
        <family val="2"/>
      </rPr>
      <t xml:space="preserve"> if </t>
    </r>
    <r>
      <rPr>
        <i/>
        <sz val="10"/>
        <rFont val="Arial"/>
        <family val="2"/>
      </rPr>
      <t>p032680</t>
    </r>
    <r>
      <rPr>
        <sz val="10"/>
        <rFont val="Arial"/>
        <family val="2"/>
      </rPr>
      <t xml:space="preserve">&lt;=14 or </t>
    </r>
    <r>
      <rPr>
        <i/>
        <sz val="10"/>
        <rFont val="Arial"/>
        <family val="2"/>
      </rPr>
      <t>p032670</t>
    </r>
    <r>
      <rPr>
        <sz val="10"/>
        <rFont val="Arial"/>
        <family val="2"/>
      </rPr>
      <t xml:space="preserve"> if </t>
    </r>
    <r>
      <rPr>
        <i/>
        <sz val="10"/>
        <rFont val="Arial"/>
        <family val="2"/>
      </rPr>
      <t>p032680</t>
    </r>
    <r>
      <rPr>
        <sz val="10"/>
        <rFont val="Arial"/>
        <family val="2"/>
      </rPr>
      <t xml:space="preserve">=97) if </t>
    </r>
    <r>
      <rPr>
        <i/>
        <sz val="10"/>
        <rFont val="Arial"/>
        <family val="2"/>
      </rPr>
      <t>p032660</t>
    </r>
    <r>
      <rPr>
        <sz val="10"/>
        <rFont val="Arial"/>
        <family val="2"/>
      </rPr>
      <t>=1] + [(</t>
    </r>
    <r>
      <rPr>
        <i/>
        <sz val="10"/>
        <rFont val="Arial"/>
        <family val="2"/>
      </rPr>
      <t>p032790*p032800</t>
    </r>
    <r>
      <rPr>
        <sz val="10"/>
        <rFont val="Arial"/>
        <family val="2"/>
      </rPr>
      <t xml:space="preserve"> if </t>
    </r>
    <r>
      <rPr>
        <i/>
        <sz val="10"/>
        <rFont val="Arial"/>
        <family val="2"/>
      </rPr>
      <t>p032800</t>
    </r>
    <r>
      <rPr>
        <sz val="10"/>
        <rFont val="Arial"/>
        <family val="2"/>
      </rPr>
      <t xml:space="preserve">&lt;=14 or </t>
    </r>
    <r>
      <rPr>
        <i/>
        <sz val="10"/>
        <rFont val="Arial"/>
        <family val="2"/>
      </rPr>
      <t xml:space="preserve">p032790 </t>
    </r>
    <r>
      <rPr>
        <sz val="10"/>
        <rFont val="Arial"/>
        <family val="2"/>
      </rPr>
      <t xml:space="preserve">if </t>
    </r>
    <r>
      <rPr>
        <i/>
        <sz val="10"/>
        <rFont val="Arial"/>
        <family val="2"/>
      </rPr>
      <t>p032800</t>
    </r>
    <r>
      <rPr>
        <sz val="10"/>
        <rFont val="Arial"/>
        <family val="2"/>
      </rPr>
      <t xml:space="preserve">=97) if </t>
    </r>
    <r>
      <rPr>
        <i/>
        <sz val="10"/>
        <rFont val="Arial"/>
        <family val="2"/>
      </rPr>
      <t>p032780</t>
    </r>
    <r>
      <rPr>
        <sz val="10"/>
        <rFont val="Arial"/>
        <family val="2"/>
      </rPr>
      <t xml:space="preserve">=1]} if </t>
    </r>
    <r>
      <rPr>
        <i/>
        <sz val="10"/>
        <rFont val="Arial"/>
        <family val="2"/>
      </rPr>
      <t>p032650</t>
    </r>
    <r>
      <rPr>
        <sz val="10"/>
        <rFont val="Arial"/>
        <family val="2"/>
      </rPr>
      <t xml:space="preserve">=1,
where </t>
    </r>
    <r>
      <rPr>
        <i/>
        <sz val="10"/>
        <rFont val="Arial"/>
        <family val="2"/>
      </rPr>
      <t>p032650</t>
    </r>
    <r>
      <rPr>
        <sz val="10"/>
        <rFont val="Arial"/>
        <family val="2"/>
      </rPr>
      <t xml:space="preserve"> = did you in 1995 receive any survivors pension? [1: yes] </t>
    </r>
    <r>
      <rPr>
        <i/>
        <sz val="10"/>
        <rFont val="Arial"/>
        <family val="2"/>
      </rPr>
      <t>(¿percibió en 1995 alguna pensión o prestación de supervivencia -  viudedad, orfandad o en favor de familiares?)</t>
    </r>
    <r>
      <rPr>
        <sz val="10"/>
        <rFont val="Arial"/>
        <family val="2"/>
      </rPr>
      <t xml:space="preserve">,
</t>
    </r>
    <r>
      <rPr>
        <i/>
        <sz val="10"/>
        <rFont val="Arial"/>
        <family val="2"/>
      </rPr>
      <t>p032660</t>
    </r>
    <r>
      <rPr>
        <sz val="10"/>
        <rFont val="Arial"/>
        <family val="2"/>
      </rPr>
      <t xml:space="preserve"> = did you in 1995 receive any basic widow pension (first pillar)? </t>
    </r>
    <r>
      <rPr>
        <i/>
        <sz val="10"/>
        <rFont val="Arial"/>
        <family val="2"/>
      </rPr>
      <t xml:space="preserve">(¿percibió en 1995 alguna pensión contributiva de viudedad de un regimen de base?) </t>
    </r>
    <r>
      <rPr>
        <sz val="10"/>
        <rFont val="Arial"/>
        <family val="2"/>
      </rPr>
      <t xml:space="preserve">[1: yes],
</t>
    </r>
    <r>
      <rPr>
        <i/>
        <sz val="10"/>
        <rFont val="Arial"/>
        <family val="2"/>
      </rPr>
      <t>p032670</t>
    </r>
    <r>
      <rPr>
        <sz val="10"/>
        <rFont val="Arial"/>
        <family val="2"/>
      </rPr>
      <t xml:space="preserve"> = average monthly amount or lumpsum of widows pension in NC</t>
    </r>
    <r>
      <rPr>
        <i/>
        <sz val="10"/>
        <rFont val="Arial"/>
        <family val="2"/>
      </rPr>
      <t xml:space="preserve"> (importe mensual neto)</t>
    </r>
    <r>
      <rPr>
        <sz val="10"/>
        <rFont val="Arial"/>
        <family val="2"/>
      </rPr>
      <t xml:space="preserve">,
</t>
    </r>
    <r>
      <rPr>
        <i/>
        <sz val="10"/>
        <rFont val="Arial"/>
        <family val="2"/>
      </rPr>
      <t>p032680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p032780</t>
    </r>
    <r>
      <rPr>
        <sz val="10"/>
        <rFont val="Arial"/>
        <family val="2"/>
      </rPr>
      <t xml:space="preserve"> = did you in 1995 receive other widow pension? </t>
    </r>
    <r>
      <rPr>
        <i/>
        <sz val="10"/>
        <rFont val="Arial"/>
        <family val="2"/>
      </rPr>
      <t xml:space="preserve">(¿percibió en 1995 otras  prestaciones de viudedad - en caso de accidente o enfermedad?) </t>
    </r>
    <r>
      <rPr>
        <sz val="10"/>
        <rFont val="Arial"/>
        <family val="2"/>
      </rPr>
      <t xml:space="preserve">[1: yes],
</t>
    </r>
    <r>
      <rPr>
        <i/>
        <sz val="10"/>
        <rFont val="Arial"/>
        <family val="2"/>
      </rPr>
      <t>p032790</t>
    </r>
    <r>
      <rPr>
        <sz val="10"/>
        <rFont val="Arial"/>
        <family val="2"/>
      </rPr>
      <t xml:space="preserve"> = average monthly amount or lumpsum of other widow benefits in NC</t>
    </r>
    <r>
      <rPr>
        <i/>
        <sz val="10"/>
        <rFont val="Arial"/>
        <family val="2"/>
      </rPr>
      <t xml:space="preserve"> (importe mensual neto)</t>
    </r>
    <r>
      <rPr>
        <sz val="10"/>
        <rFont val="Arial"/>
        <family val="2"/>
      </rPr>
      <t xml:space="preserve">,
</t>
    </r>
    <r>
      <rPr>
        <i/>
        <sz val="10"/>
        <rFont val="Arial"/>
        <family val="2"/>
      </rPr>
      <t>p032800</t>
    </r>
    <r>
      <rPr>
        <sz val="10"/>
        <rFont val="Arial"/>
        <family val="2"/>
      </rPr>
      <t xml:space="preserve"> = for how many months received during 1995 </t>
    </r>
    <r>
      <rPr>
        <i/>
        <sz val="10"/>
        <rFont val="Arial"/>
        <family val="2"/>
      </rPr>
      <t>(número de mensualidades percibidas durante 1995)</t>
    </r>
    <r>
      <rPr>
        <sz val="10"/>
        <rFont val="Arial"/>
        <family val="2"/>
      </rPr>
      <t>.</t>
    </r>
  </si>
  <si>
    <r>
      <t>V19SR = sum(iV19SR) over individuals in household,
where iV19SR = (</t>
    </r>
    <r>
      <rPr>
        <i/>
        <sz val="10"/>
        <rFont val="Arial"/>
        <family val="2"/>
      </rPr>
      <t>p032630*p032640</t>
    </r>
    <r>
      <rPr>
        <sz val="10"/>
        <rFont val="Arial"/>
        <family val="2"/>
      </rPr>
      <t xml:space="preserve"> if </t>
    </r>
    <r>
      <rPr>
        <i/>
        <sz val="10"/>
        <rFont val="Arial"/>
        <family val="2"/>
      </rPr>
      <t>p032640</t>
    </r>
    <r>
      <rPr>
        <sz val="10"/>
        <rFont val="Arial"/>
        <family val="2"/>
      </rPr>
      <t xml:space="preserve">&lt;=14 or </t>
    </r>
    <r>
      <rPr>
        <i/>
        <sz val="10"/>
        <rFont val="Arial"/>
        <family val="2"/>
      </rPr>
      <t>p032630</t>
    </r>
    <r>
      <rPr>
        <sz val="10"/>
        <rFont val="Arial"/>
        <family val="2"/>
      </rPr>
      <t xml:space="preserve"> if </t>
    </r>
    <r>
      <rPr>
        <i/>
        <sz val="10"/>
        <rFont val="Arial"/>
        <family val="2"/>
      </rPr>
      <t>p032640</t>
    </r>
    <r>
      <rPr>
        <sz val="10"/>
        <rFont val="Arial"/>
        <family val="2"/>
      </rPr>
      <t xml:space="preserve">=97) if </t>
    </r>
    <r>
      <rPr>
        <i/>
        <sz val="10"/>
        <rFont val="Arial"/>
        <family val="2"/>
      </rPr>
      <t>p032620</t>
    </r>
    <r>
      <rPr>
        <sz val="10"/>
        <rFont val="Arial"/>
        <family val="2"/>
      </rPr>
      <t xml:space="preserve">=1,
where </t>
    </r>
    <r>
      <rPr>
        <i/>
        <sz val="10"/>
        <rFont val="Arial"/>
        <family val="2"/>
      </rPr>
      <t>p032620</t>
    </r>
    <r>
      <rPr>
        <sz val="10"/>
        <rFont val="Arial"/>
        <family val="2"/>
      </rPr>
      <t xml:space="preserve"> = did you receive other old-age benefit? </t>
    </r>
    <r>
      <rPr>
        <i/>
        <sz val="10"/>
        <rFont val="Arial"/>
        <family val="2"/>
      </rPr>
      <t>(¿percibió en 1995 otras  prestaciones de vejez, jubilación o retiro?)</t>
    </r>
    <r>
      <rPr>
        <sz val="10"/>
        <rFont val="Arial"/>
        <family val="2"/>
      </rPr>
      <t xml:space="preserve"> [1: yes],
</t>
    </r>
    <r>
      <rPr>
        <i/>
        <sz val="10"/>
        <rFont val="Arial"/>
        <family val="2"/>
      </rPr>
      <t>p032630</t>
    </r>
    <r>
      <rPr>
        <sz val="10"/>
        <rFont val="Arial"/>
        <family val="2"/>
      </rPr>
      <t xml:space="preserve"> = average monthly amount or lumpsum of other old-age related scemes or benefits in NC </t>
    </r>
    <r>
      <rPr>
        <i/>
        <sz val="10"/>
        <rFont val="Arial"/>
        <family val="2"/>
      </rPr>
      <t>(importo mensual neto)</t>
    </r>
    <r>
      <rPr>
        <sz val="10"/>
        <rFont val="Arial"/>
        <family val="2"/>
      </rPr>
      <t xml:space="preserve">,
</t>
    </r>
    <r>
      <rPr>
        <i/>
        <sz val="10"/>
        <rFont val="Arial"/>
        <family val="2"/>
      </rPr>
      <t>p032640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</si>
  <si>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V20S1 = sum(iV20S1) over individuals in household,
where iV20S1 = [</t>
    </r>
    <r>
      <rPr>
        <i/>
        <sz val="10"/>
        <rFont val="Arial"/>
        <family val="2"/>
      </rPr>
      <t>p032860*p032870</t>
    </r>
    <r>
      <rPr>
        <sz val="10"/>
        <rFont val="Arial"/>
        <family val="2"/>
      </rPr>
      <t xml:space="preserve"> (if </t>
    </r>
    <r>
      <rPr>
        <i/>
        <sz val="10"/>
        <rFont val="Arial"/>
        <family val="2"/>
      </rPr>
      <t>p032870</t>
    </r>
    <r>
      <rPr>
        <sz val="10"/>
        <rFont val="Arial"/>
        <family val="2"/>
      </rPr>
      <t xml:space="preserve">&lt;=14) or </t>
    </r>
    <r>
      <rPr>
        <i/>
        <sz val="10"/>
        <rFont val="Arial"/>
        <family val="2"/>
      </rPr>
      <t>p032860</t>
    </r>
    <r>
      <rPr>
        <sz val="10"/>
        <rFont val="Arial"/>
        <family val="2"/>
      </rPr>
      <t xml:space="preserve"> (if </t>
    </r>
    <r>
      <rPr>
        <i/>
        <sz val="10"/>
        <rFont val="Arial"/>
        <family val="2"/>
      </rPr>
      <t>p032870</t>
    </r>
    <r>
      <rPr>
        <sz val="10"/>
        <rFont val="Arial"/>
        <family val="2"/>
      </rPr>
      <t xml:space="preserve">=97)] if </t>
    </r>
    <r>
      <rPr>
        <i/>
        <sz val="10"/>
        <rFont val="Arial"/>
        <family val="2"/>
      </rPr>
      <t>p032850</t>
    </r>
    <r>
      <rPr>
        <sz val="10"/>
        <rFont val="Arial"/>
        <family val="2"/>
      </rPr>
      <t xml:space="preserve">=1,
and where </t>
    </r>
    <r>
      <rPr>
        <i/>
        <sz val="10"/>
        <rFont val="Arial"/>
        <family val="2"/>
      </rPr>
      <t>p032850</t>
    </r>
    <r>
      <rPr>
        <sz val="10"/>
        <rFont val="Arial"/>
        <family val="2"/>
      </rPr>
      <t xml:space="preserve"> = did you receive child allowance? </t>
    </r>
    <r>
      <rPr>
        <i/>
        <sz val="10"/>
        <rFont val="Arial"/>
        <family val="2"/>
      </rPr>
      <t>(¿percibió en 1995 alguna prestación por hijo a cargo?)</t>
    </r>
    <r>
      <rPr>
        <sz val="10"/>
        <rFont val="Arial"/>
        <family val="2"/>
      </rPr>
      <t xml:space="preserve"> [1: yes]</t>
    </r>
    <r>
      <rPr>
        <i/>
        <sz val="10"/>
        <rFont val="Arial"/>
        <family val="2"/>
      </rPr>
      <t>,</t>
    </r>
    <r>
      <rPr>
        <sz val="10"/>
        <rFont val="Arial"/>
        <family val="2"/>
      </rPr>
      <t xml:space="preserve">
</t>
    </r>
    <r>
      <rPr>
        <i/>
        <sz val="10"/>
        <rFont val="Arial"/>
        <family val="2"/>
      </rPr>
      <t>p032860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p032870</t>
    </r>
    <r>
      <rPr>
        <sz val="10"/>
        <rFont val="Arial"/>
        <family val="2"/>
      </rPr>
      <t xml:space="preserve"> = for how many months received during 1995 </t>
    </r>
    <r>
      <rPr>
        <i/>
        <sz val="10"/>
        <rFont val="Arial"/>
        <family val="2"/>
      </rPr>
      <t>(número de mensualidades percibidas durante 1995)</t>
    </r>
    <r>
      <rPr>
        <sz val="10"/>
        <rFont val="Arial"/>
        <family val="2"/>
      </rPr>
      <t>.</t>
    </r>
  </si>
  <si>
    <r>
      <t>V20S3 = sum(iV20S3) over individuals in household,
where iV20S3 = [</t>
    </r>
    <r>
      <rPr>
        <i/>
        <sz val="10"/>
        <rFont val="Arial"/>
        <family val="2"/>
      </rPr>
      <t>p032820*p032830</t>
    </r>
    <r>
      <rPr>
        <sz val="10"/>
        <rFont val="Arial"/>
        <family val="2"/>
      </rPr>
      <t xml:space="preserve"> (if </t>
    </r>
    <r>
      <rPr>
        <i/>
        <sz val="10"/>
        <rFont val="Arial"/>
        <family val="2"/>
      </rPr>
      <t>p032830</t>
    </r>
    <r>
      <rPr>
        <sz val="10"/>
        <rFont val="Arial"/>
        <family val="2"/>
      </rPr>
      <t xml:space="preserve">&lt;=14) or </t>
    </r>
    <r>
      <rPr>
        <i/>
        <sz val="10"/>
        <rFont val="Arial"/>
        <family val="2"/>
      </rPr>
      <t>p032820</t>
    </r>
    <r>
      <rPr>
        <sz val="10"/>
        <rFont val="Arial"/>
        <family val="2"/>
      </rPr>
      <t xml:space="preserve"> (if </t>
    </r>
    <r>
      <rPr>
        <i/>
        <sz val="10"/>
        <rFont val="Arial"/>
        <family val="2"/>
      </rPr>
      <t>p032830</t>
    </r>
    <r>
      <rPr>
        <sz val="10"/>
        <rFont val="Arial"/>
        <family val="2"/>
      </rPr>
      <t xml:space="preserve">=97)] if </t>
    </r>
    <r>
      <rPr>
        <i/>
        <sz val="10"/>
        <rFont val="Arial"/>
        <family val="2"/>
      </rPr>
      <t>p032810</t>
    </r>
    <r>
      <rPr>
        <sz val="10"/>
        <rFont val="Arial"/>
        <family val="2"/>
      </rPr>
      <t xml:space="preserve">=1,
and where </t>
    </r>
    <r>
      <rPr>
        <i/>
        <sz val="10"/>
        <rFont val="Arial"/>
        <family val="2"/>
      </rPr>
      <t>p032810</t>
    </r>
    <r>
      <rPr>
        <sz val="10"/>
        <rFont val="Arial"/>
        <family val="2"/>
      </rPr>
      <t xml:space="preserve"> = did you receive orphans pension? </t>
    </r>
    <r>
      <rPr>
        <i/>
        <sz val="10"/>
        <rFont val="Arial"/>
        <family val="2"/>
      </rPr>
      <t>(¿percibió en 1995 algunas otras prestaciones o subsidios de superviviencia?)</t>
    </r>
    <r>
      <rPr>
        <sz val="10"/>
        <rFont val="Arial"/>
        <family val="2"/>
      </rPr>
      <t xml:space="preserve"> [1: yes]</t>
    </r>
    <r>
      <rPr>
        <i/>
        <sz val="10"/>
        <rFont val="Arial"/>
        <family val="2"/>
      </rPr>
      <t>,</t>
    </r>
    <r>
      <rPr>
        <sz val="10"/>
        <rFont val="Arial"/>
        <family val="2"/>
      </rPr>
      <t xml:space="preserve">
</t>
    </r>
    <r>
      <rPr>
        <i/>
        <sz val="10"/>
        <rFont val="Arial"/>
        <family val="2"/>
      </rPr>
      <t>p032820</t>
    </r>
    <r>
      <rPr>
        <sz val="10"/>
        <rFont val="Arial"/>
        <family val="2"/>
      </rPr>
      <t xml:space="preserve"> = average monthly amount or lumpsum in NC </t>
    </r>
    <r>
      <rPr>
        <i/>
        <sz val="10"/>
        <rFont val="Arial"/>
        <family val="2"/>
      </rPr>
      <t>(importe mensal neto)</t>
    </r>
    <r>
      <rPr>
        <sz val="10"/>
        <rFont val="Arial"/>
        <family val="2"/>
      </rPr>
      <t xml:space="preserve">,
</t>
    </r>
    <r>
      <rPr>
        <i/>
        <sz val="10"/>
        <rFont val="Arial"/>
        <family val="2"/>
      </rPr>
      <t>p032830</t>
    </r>
    <r>
      <rPr>
        <sz val="10"/>
        <rFont val="Arial"/>
        <family val="2"/>
      </rPr>
      <t xml:space="preserve"> = for how many months received during 1995 </t>
    </r>
    <r>
      <rPr>
        <i/>
        <sz val="10"/>
        <rFont val="Arial"/>
        <family val="2"/>
      </rPr>
      <t>(número de mensualidades percibidas durante 1995)</t>
    </r>
    <r>
      <rPr>
        <sz val="10"/>
        <rFont val="Arial"/>
        <family val="2"/>
      </rPr>
      <t>.</t>
    </r>
  </si>
  <si>
    <r>
      <t>V20SR = sum(iV20SR) over individuals in household,
where iV20SR = [</t>
    </r>
    <r>
      <rPr>
        <i/>
        <sz val="10"/>
        <rFont val="Arial"/>
        <family val="2"/>
      </rPr>
      <t>p033040*p033050</t>
    </r>
    <r>
      <rPr>
        <sz val="10"/>
        <rFont val="Arial"/>
        <family val="2"/>
      </rPr>
      <t xml:space="preserve"> (if </t>
    </r>
    <r>
      <rPr>
        <i/>
        <sz val="10"/>
        <rFont val="Arial"/>
        <family val="2"/>
      </rPr>
      <t>p033050</t>
    </r>
    <r>
      <rPr>
        <sz val="10"/>
        <rFont val="Arial"/>
        <family val="2"/>
      </rPr>
      <t xml:space="preserve">&lt;=14) or </t>
    </r>
    <r>
      <rPr>
        <i/>
        <sz val="10"/>
        <rFont val="Arial"/>
        <family val="2"/>
      </rPr>
      <t xml:space="preserve">p033040 </t>
    </r>
    <r>
      <rPr>
        <sz val="10"/>
        <rFont val="Arial"/>
        <family val="2"/>
      </rPr>
      <t xml:space="preserve">(if </t>
    </r>
    <r>
      <rPr>
        <i/>
        <sz val="10"/>
        <rFont val="Arial"/>
        <family val="2"/>
      </rPr>
      <t>p033050</t>
    </r>
    <r>
      <rPr>
        <sz val="10"/>
        <rFont val="Arial"/>
        <family val="2"/>
      </rPr>
      <t xml:space="preserve">=97)] if </t>
    </r>
    <r>
      <rPr>
        <i/>
        <sz val="10"/>
        <rFont val="Arial"/>
        <family val="2"/>
      </rPr>
      <t>p033030</t>
    </r>
    <r>
      <rPr>
        <sz val="10"/>
        <rFont val="Arial"/>
        <family val="2"/>
      </rPr>
      <t xml:space="preserve">=1,
and where </t>
    </r>
    <r>
      <rPr>
        <i/>
        <sz val="10"/>
        <rFont val="Arial"/>
        <family val="2"/>
      </rPr>
      <t>p033030</t>
    </r>
    <r>
      <rPr>
        <sz val="10"/>
        <rFont val="Arial"/>
        <family val="2"/>
      </rPr>
      <t xml:space="preserve"> = did you receive other family-related benefits? </t>
    </r>
    <r>
      <rPr>
        <i/>
        <sz val="10"/>
        <rFont val="Arial"/>
        <family val="2"/>
      </rPr>
      <t xml:space="preserve">(¿percibió en 1995 algunas prestaciones a hérfanos de padre y madre abandonados o otras prestaciones familiares?) </t>
    </r>
    <r>
      <rPr>
        <sz val="10"/>
        <rFont val="Arial"/>
        <family val="2"/>
      </rPr>
      <t xml:space="preserve">[1: yes],
</t>
    </r>
    <r>
      <rPr>
        <i/>
        <sz val="10"/>
        <rFont val="Arial"/>
        <family val="2"/>
      </rPr>
      <t>p033040</t>
    </r>
    <r>
      <rPr>
        <sz val="10"/>
        <rFont val="Arial"/>
        <family val="2"/>
      </rPr>
      <t xml:space="preserve"> = average monthly amount or lumpsum in NC </t>
    </r>
    <r>
      <rPr>
        <i/>
        <sz val="10"/>
        <rFont val="Arial"/>
        <family val="2"/>
      </rPr>
      <t>(importre mensual neto)</t>
    </r>
    <r>
      <rPr>
        <sz val="10"/>
        <rFont val="Arial"/>
        <family val="2"/>
      </rPr>
      <t xml:space="preserve">,
</t>
    </r>
    <r>
      <rPr>
        <i/>
        <sz val="10"/>
        <rFont val="Arial"/>
        <family val="2"/>
      </rPr>
      <t>p033050</t>
    </r>
    <r>
      <rPr>
        <sz val="10"/>
        <rFont val="Arial"/>
        <family val="2"/>
      </rPr>
      <t xml:space="preserve"> = for how many months received during 1995 </t>
    </r>
    <r>
      <rPr>
        <i/>
        <sz val="10"/>
        <rFont val="Arial"/>
        <family val="2"/>
      </rPr>
      <t>(número de mensualidades percibidas durante 1995)</t>
    </r>
    <r>
      <rPr>
        <sz val="10"/>
        <rFont val="Arial"/>
        <family val="2"/>
      </rPr>
      <t>.</t>
    </r>
  </si>
  <si>
    <r>
      <t>V21 = sum(iV21) over individuals in household,
where iV21 = {[(</t>
    </r>
    <r>
      <rPr>
        <i/>
        <sz val="10"/>
        <rFont val="Arial"/>
        <family val="2"/>
      </rPr>
      <t>p032320*p032330</t>
    </r>
    <r>
      <rPr>
        <sz val="10"/>
        <rFont val="Arial"/>
        <family val="2"/>
      </rPr>
      <t xml:space="preserve"> if </t>
    </r>
    <r>
      <rPr>
        <i/>
        <sz val="10"/>
        <rFont val="Arial"/>
        <family val="2"/>
      </rPr>
      <t>p030330</t>
    </r>
    <r>
      <rPr>
        <sz val="10"/>
        <rFont val="Arial"/>
        <family val="2"/>
      </rPr>
      <t xml:space="preserve">&lt;=14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=1] + [(</t>
    </r>
    <r>
      <rPr>
        <i/>
        <sz val="10"/>
        <rFont val="Arial"/>
        <family val="2"/>
      </rPr>
      <t>p032380*p032390</t>
    </r>
    <r>
      <rPr>
        <sz val="10"/>
        <rFont val="Arial"/>
        <family val="2"/>
      </rPr>
      <t xml:space="preserve"> if </t>
    </r>
    <r>
      <rPr>
        <i/>
        <sz val="10"/>
        <rFont val="Arial"/>
        <family val="2"/>
      </rPr>
      <t>p032390</t>
    </r>
    <r>
      <rPr>
        <sz val="10"/>
        <rFont val="Arial"/>
        <family val="2"/>
      </rPr>
      <t xml:space="preserve">&lt;=14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=1] + [(</t>
    </r>
    <r>
      <rPr>
        <i/>
        <sz val="10"/>
        <rFont val="Arial"/>
        <family val="2"/>
      </rPr>
      <t xml:space="preserve">p032410*p032420 </t>
    </r>
    <r>
      <rPr>
        <sz val="10"/>
        <rFont val="Arial"/>
        <family val="2"/>
      </rPr>
      <t xml:space="preserve">if </t>
    </r>
    <r>
      <rPr>
        <i/>
        <sz val="10"/>
        <rFont val="Arial"/>
        <family val="2"/>
      </rPr>
      <t>p032420</t>
    </r>
    <r>
      <rPr>
        <sz val="10"/>
        <rFont val="Arial"/>
        <family val="2"/>
      </rPr>
      <t xml:space="preserve">&lt;=14 or </t>
    </r>
    <r>
      <rPr>
        <i/>
        <sz val="10"/>
        <rFont val="Arial"/>
        <family val="2"/>
      </rPr>
      <t>p032410</t>
    </r>
    <r>
      <rPr>
        <sz val="10"/>
        <rFont val="Arial"/>
        <family val="2"/>
      </rPr>
      <t xml:space="preserve"> if </t>
    </r>
    <r>
      <rPr>
        <i/>
        <sz val="10"/>
        <rFont val="Arial"/>
        <family val="2"/>
      </rPr>
      <t>p032420</t>
    </r>
    <r>
      <rPr>
        <sz val="10"/>
        <rFont val="Arial"/>
        <family val="2"/>
      </rPr>
      <t xml:space="preserve">=97) if </t>
    </r>
    <r>
      <rPr>
        <i/>
        <sz val="10"/>
        <rFont val="Arial"/>
        <family val="2"/>
      </rPr>
      <t>p032400</t>
    </r>
    <r>
      <rPr>
        <sz val="10"/>
        <rFont val="Arial"/>
        <family val="2"/>
      </rPr>
      <t>=1] + [(</t>
    </r>
    <r>
      <rPr>
        <i/>
        <sz val="10"/>
        <rFont val="Arial"/>
        <family val="2"/>
      </rPr>
      <t>p032440*p032450</t>
    </r>
    <r>
      <rPr>
        <sz val="10"/>
        <rFont val="Arial"/>
        <family val="2"/>
      </rPr>
      <t xml:space="preserve"> if </t>
    </r>
    <r>
      <rPr>
        <i/>
        <sz val="10"/>
        <rFont val="Arial"/>
        <family val="2"/>
      </rPr>
      <t>p032450</t>
    </r>
    <r>
      <rPr>
        <sz val="10"/>
        <rFont val="Arial"/>
        <family val="2"/>
      </rPr>
      <t xml:space="preserve">&lt;=14 or </t>
    </r>
    <r>
      <rPr>
        <i/>
        <sz val="10"/>
        <rFont val="Arial"/>
        <family val="2"/>
      </rPr>
      <t>p032440</t>
    </r>
    <r>
      <rPr>
        <sz val="10"/>
        <rFont val="Arial"/>
        <family val="2"/>
      </rPr>
      <t xml:space="preserve"> if </t>
    </r>
    <r>
      <rPr>
        <i/>
        <sz val="10"/>
        <rFont val="Arial"/>
        <family val="2"/>
      </rPr>
      <t>p032450</t>
    </r>
    <r>
      <rPr>
        <sz val="10"/>
        <rFont val="Arial"/>
        <family val="2"/>
      </rPr>
      <t>=97) if</t>
    </r>
    <r>
      <rPr>
        <i/>
        <sz val="10"/>
        <rFont val="Arial"/>
        <family val="2"/>
      </rPr>
      <t xml:space="preserve"> p032430</t>
    </r>
    <r>
      <rPr>
        <sz val="10"/>
        <rFont val="Arial"/>
        <family val="2"/>
      </rPr>
      <t xml:space="preserve">=1] if </t>
    </r>
    <r>
      <rPr>
        <i/>
        <sz val="10"/>
        <rFont val="Arial"/>
        <family val="2"/>
      </rPr>
      <t>p032300</t>
    </r>
    <r>
      <rPr>
        <sz val="10"/>
        <rFont val="Arial"/>
        <family val="2"/>
      </rPr>
      <t xml:space="preserve">=1},
where </t>
    </r>
    <r>
      <rPr>
        <i/>
        <sz val="10"/>
        <rFont val="Arial"/>
        <family val="2"/>
      </rPr>
      <t>p032300</t>
    </r>
    <r>
      <rPr>
        <sz val="10"/>
        <rFont val="Arial"/>
        <family val="2"/>
      </rPr>
      <t xml:space="preserve"> = did you in 1995 receive any benefit related to unemployment, job creation or training? </t>
    </r>
    <r>
      <rPr>
        <i/>
        <sz val="10"/>
        <rFont val="Arial"/>
        <family val="2"/>
      </rPr>
      <t xml:space="preserve">(¿percibió en 1995 alguna prestación de desempleo, formación profesional o fomento del empeo?) </t>
    </r>
    <r>
      <rPr>
        <sz val="10"/>
        <rFont val="Arial"/>
        <family val="2"/>
      </rPr>
      <t xml:space="preserve">[1: yes],
</t>
    </r>
    <r>
      <rPr>
        <i/>
        <sz val="10"/>
        <rFont val="Arial"/>
        <family val="2"/>
      </rPr>
      <t>p032310</t>
    </r>
    <r>
      <rPr>
        <sz val="10"/>
        <rFont val="Arial"/>
        <family val="2"/>
      </rPr>
      <t xml:space="preserve"> = did you receive unemployment insurance benefit? </t>
    </r>
    <r>
      <rPr>
        <i/>
        <sz val="10"/>
        <rFont val="Arial"/>
        <family val="2"/>
      </rPr>
      <t xml:space="preserve">(¿percibió en 1995 alguna prestación de desempleo?) </t>
    </r>
    <r>
      <rPr>
        <sz val="10"/>
        <rFont val="Arial"/>
        <family val="2"/>
      </rPr>
      <t xml:space="preserve">[1: yes],
</t>
    </r>
    <r>
      <rPr>
        <i/>
        <sz val="10"/>
        <rFont val="Arial"/>
        <family val="2"/>
      </rPr>
      <t>p032320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p032330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p032370</t>
    </r>
    <r>
      <rPr>
        <sz val="10"/>
        <rFont val="Arial"/>
        <family val="2"/>
      </rPr>
      <t xml:space="preserve"> = did you receive (re)training allowance?</t>
    </r>
    <r>
      <rPr>
        <i/>
        <sz val="10"/>
        <rFont val="Arial"/>
        <family val="2"/>
      </rPr>
      <t xml:space="preserve"> (¿percibió en 1995 algunas ayudas o becas por asistencia a cursos de formación profesional ocupaciónal?)</t>
    </r>
    <r>
      <rPr>
        <sz val="10"/>
        <rFont val="Arial"/>
        <family val="2"/>
      </rPr>
      <t xml:space="preserve"> [1: yes],
</t>
    </r>
    <r>
      <rPr>
        <i/>
        <sz val="10"/>
        <rFont val="Arial"/>
        <family val="2"/>
      </rPr>
      <t>p032380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p032390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p032400</t>
    </r>
    <r>
      <rPr>
        <sz val="10"/>
        <rFont val="Arial"/>
        <family val="2"/>
      </rPr>
      <t xml:space="preserve"> = did you receive placement/resettlement benefits? </t>
    </r>
    <r>
      <rPr>
        <i/>
        <sz val="10"/>
        <rFont val="Arial"/>
        <family val="2"/>
      </rPr>
      <t xml:space="preserve">(¿percibió en 1995 algunas prestaciones de promoción de empleo?) </t>
    </r>
    <r>
      <rPr>
        <sz val="10"/>
        <rFont val="Arial"/>
        <family val="2"/>
      </rPr>
      <t xml:space="preserve">[1: yes],
</t>
    </r>
    <r>
      <rPr>
        <i/>
        <sz val="10"/>
        <rFont val="Arial"/>
        <family val="2"/>
      </rPr>
      <t>p032410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p032430</t>
    </r>
    <r>
      <rPr>
        <sz val="10"/>
        <rFont val="Arial"/>
        <family val="2"/>
      </rPr>
      <t xml:space="preserve"> = did you receive other unemployment benefits?</t>
    </r>
    <r>
      <rPr>
        <i/>
        <sz val="10"/>
        <rFont val="Arial"/>
        <family val="2"/>
      </rPr>
      <t xml:space="preserve"> (¿percibió en 1995 otras ayudas o prestaciones por desempleo?)</t>
    </r>
    <r>
      <rPr>
        <sz val="10"/>
        <rFont val="Arial"/>
        <family val="2"/>
      </rPr>
      <t xml:space="preserve"> [1: yes],
</t>
    </r>
    <r>
      <rPr>
        <i/>
        <sz val="10"/>
        <rFont val="Arial"/>
        <family val="2"/>
      </rPr>
      <t>p032440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p032450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</si>
  <si>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V20 = sum(iV20) over individuals in household,
where iV20 = [</t>
    </r>
    <r>
      <rPr>
        <i/>
        <sz val="10"/>
        <rFont val="Arial"/>
        <family val="2"/>
      </rPr>
      <t>p032860*p032870</t>
    </r>
    <r>
      <rPr>
        <sz val="10"/>
        <rFont val="Arial"/>
        <family val="2"/>
      </rPr>
      <t xml:space="preserve"> (if </t>
    </r>
    <r>
      <rPr>
        <i/>
        <sz val="10"/>
        <rFont val="Arial"/>
        <family val="2"/>
      </rPr>
      <t>p032870</t>
    </r>
    <r>
      <rPr>
        <sz val="10"/>
        <rFont val="Arial"/>
        <family val="2"/>
      </rPr>
      <t xml:space="preserve">&lt;=14) or </t>
    </r>
    <r>
      <rPr>
        <i/>
        <sz val="10"/>
        <rFont val="Arial"/>
        <family val="2"/>
      </rPr>
      <t>p032860</t>
    </r>
    <r>
      <rPr>
        <sz val="10"/>
        <rFont val="Arial"/>
        <family val="2"/>
      </rPr>
      <t xml:space="preserve"> (if </t>
    </r>
    <r>
      <rPr>
        <i/>
        <sz val="10"/>
        <rFont val="Arial"/>
        <family val="2"/>
      </rPr>
      <t>p032870</t>
    </r>
    <r>
      <rPr>
        <sz val="10"/>
        <rFont val="Arial"/>
        <family val="2"/>
      </rPr>
      <t xml:space="preserve">=97)] if </t>
    </r>
    <r>
      <rPr>
        <i/>
        <sz val="10"/>
        <rFont val="Arial"/>
        <family val="2"/>
      </rPr>
      <t>p032850</t>
    </r>
    <r>
      <rPr>
        <sz val="10"/>
        <rFont val="Arial"/>
        <family val="2"/>
      </rPr>
      <t>=1 + [</t>
    </r>
    <r>
      <rPr>
        <i/>
        <sz val="10"/>
        <rFont val="Arial"/>
        <family val="2"/>
      </rPr>
      <t>p033010*p033020</t>
    </r>
    <r>
      <rPr>
        <sz val="10"/>
        <rFont val="Arial"/>
        <family val="2"/>
      </rPr>
      <t xml:space="preserve"> (if </t>
    </r>
    <r>
      <rPr>
        <i/>
        <sz val="10"/>
        <rFont val="Arial"/>
        <family val="2"/>
      </rPr>
      <t>p033020</t>
    </r>
    <r>
      <rPr>
        <sz val="10"/>
        <rFont val="Arial"/>
        <family val="2"/>
      </rPr>
      <t xml:space="preserve">&lt;=14) or </t>
    </r>
    <r>
      <rPr>
        <i/>
        <sz val="10"/>
        <rFont val="Arial"/>
        <family val="2"/>
      </rPr>
      <t>p033010</t>
    </r>
    <r>
      <rPr>
        <sz val="10"/>
        <rFont val="Arial"/>
        <family val="2"/>
      </rPr>
      <t xml:space="preserve"> (if </t>
    </r>
    <r>
      <rPr>
        <i/>
        <sz val="10"/>
        <rFont val="Arial"/>
        <family val="2"/>
      </rPr>
      <t>p033020</t>
    </r>
    <r>
      <rPr>
        <sz val="10"/>
        <rFont val="Arial"/>
        <family val="2"/>
      </rPr>
      <t xml:space="preserve">=97)] if </t>
    </r>
    <r>
      <rPr>
        <i/>
        <sz val="10"/>
        <rFont val="Arial"/>
        <family val="2"/>
      </rPr>
      <t>p033000</t>
    </r>
    <r>
      <rPr>
        <sz val="10"/>
        <rFont val="Arial"/>
        <family val="2"/>
      </rPr>
      <t>=1 + [</t>
    </r>
    <r>
      <rPr>
        <i/>
        <sz val="10"/>
        <rFont val="Arial"/>
        <family val="2"/>
      </rPr>
      <t>p032820*p032830</t>
    </r>
    <r>
      <rPr>
        <sz val="10"/>
        <rFont val="Arial"/>
        <family val="2"/>
      </rPr>
      <t xml:space="preserve"> (if </t>
    </r>
    <r>
      <rPr>
        <i/>
        <sz val="10"/>
        <rFont val="Arial"/>
        <family val="2"/>
      </rPr>
      <t>p032830</t>
    </r>
    <r>
      <rPr>
        <sz val="10"/>
        <rFont val="Arial"/>
        <family val="2"/>
      </rPr>
      <t xml:space="preserve">&lt;=14) or </t>
    </r>
    <r>
      <rPr>
        <i/>
        <sz val="10"/>
        <rFont val="Arial"/>
        <family val="2"/>
      </rPr>
      <t>p032820</t>
    </r>
    <r>
      <rPr>
        <sz val="10"/>
        <rFont val="Arial"/>
        <family val="2"/>
      </rPr>
      <t xml:space="preserve"> (if </t>
    </r>
    <r>
      <rPr>
        <i/>
        <sz val="10"/>
        <rFont val="Arial"/>
        <family val="2"/>
      </rPr>
      <t>p032830</t>
    </r>
    <r>
      <rPr>
        <sz val="10"/>
        <rFont val="Arial"/>
        <family val="2"/>
      </rPr>
      <t xml:space="preserve">=97)] if </t>
    </r>
    <r>
      <rPr>
        <i/>
        <sz val="10"/>
        <rFont val="Arial"/>
        <family val="2"/>
      </rPr>
      <t>p032810</t>
    </r>
    <r>
      <rPr>
        <sz val="10"/>
        <rFont val="Arial"/>
        <family val="2"/>
      </rPr>
      <t>=1 + [</t>
    </r>
    <r>
      <rPr>
        <i/>
        <sz val="10"/>
        <rFont val="Arial"/>
        <family val="2"/>
      </rPr>
      <t>p033040*p033050</t>
    </r>
    <r>
      <rPr>
        <sz val="10"/>
        <rFont val="Arial"/>
        <family val="2"/>
      </rPr>
      <t xml:space="preserve"> (if </t>
    </r>
    <r>
      <rPr>
        <i/>
        <sz val="10"/>
        <rFont val="Arial"/>
        <family val="2"/>
      </rPr>
      <t>p033050</t>
    </r>
    <r>
      <rPr>
        <sz val="10"/>
        <rFont val="Arial"/>
        <family val="2"/>
      </rPr>
      <t xml:space="preserve">&lt;=14) or </t>
    </r>
    <r>
      <rPr>
        <i/>
        <sz val="10"/>
        <rFont val="Arial"/>
        <family val="2"/>
      </rPr>
      <t>p033040</t>
    </r>
    <r>
      <rPr>
        <sz val="10"/>
        <rFont val="Arial"/>
        <family val="2"/>
      </rPr>
      <t xml:space="preserve"> (if </t>
    </r>
    <r>
      <rPr>
        <i/>
        <sz val="10"/>
        <rFont val="Arial"/>
        <family val="2"/>
      </rPr>
      <t>p033050</t>
    </r>
    <r>
      <rPr>
        <sz val="10"/>
        <rFont val="Arial"/>
        <family val="2"/>
      </rPr>
      <t xml:space="preserve">=97)] if </t>
    </r>
    <r>
      <rPr>
        <i/>
        <sz val="10"/>
        <rFont val="Arial"/>
        <family val="2"/>
      </rPr>
      <t>p033030</t>
    </r>
    <r>
      <rPr>
        <sz val="10"/>
        <rFont val="Arial"/>
        <family val="2"/>
      </rPr>
      <t xml:space="preserve">=1,
and where </t>
    </r>
    <r>
      <rPr>
        <i/>
        <sz val="10"/>
        <rFont val="Arial"/>
        <family val="2"/>
      </rPr>
      <t>p032850</t>
    </r>
    <r>
      <rPr>
        <sz val="10"/>
        <rFont val="Arial"/>
        <family val="2"/>
      </rPr>
      <t xml:space="preserve"> = did you receive child allowance? </t>
    </r>
    <r>
      <rPr>
        <i/>
        <sz val="10"/>
        <rFont val="Arial"/>
        <family val="2"/>
      </rPr>
      <t xml:space="preserve">(¿percibió en 1995 alguna prestación por hijo a cargo?) </t>
    </r>
    <r>
      <rPr>
        <sz val="10"/>
        <rFont val="Arial"/>
        <family val="2"/>
      </rPr>
      <t>[1: yes]</t>
    </r>
    <r>
      <rPr>
        <i/>
        <sz val="10"/>
        <rFont val="Arial"/>
        <family val="2"/>
      </rPr>
      <t>,</t>
    </r>
    <r>
      <rPr>
        <sz val="10"/>
        <rFont val="Arial"/>
        <family val="2"/>
      </rPr>
      <t xml:space="preserve">
</t>
    </r>
    <r>
      <rPr>
        <i/>
        <sz val="10"/>
        <rFont val="Arial"/>
        <family val="2"/>
      </rPr>
      <t>p032860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p032870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p032810</t>
    </r>
    <r>
      <rPr>
        <sz val="10"/>
        <rFont val="Arial"/>
        <family val="2"/>
      </rPr>
      <t xml:space="preserve"> = did you receive orphans pension? </t>
    </r>
    <r>
      <rPr>
        <i/>
        <sz val="10"/>
        <rFont val="Arial"/>
        <family val="2"/>
      </rPr>
      <t xml:space="preserve">(¿percibió en 1995 algunas otras prestaciones o subsidios de superviviencia?) </t>
    </r>
    <r>
      <rPr>
        <sz val="10"/>
        <rFont val="Arial"/>
        <family val="2"/>
      </rPr>
      <t xml:space="preserve">[1: yes],
</t>
    </r>
    <r>
      <rPr>
        <i/>
        <sz val="10"/>
        <rFont val="Arial"/>
        <family val="2"/>
      </rPr>
      <t>p032820</t>
    </r>
    <r>
      <rPr>
        <sz val="10"/>
        <rFont val="Arial"/>
        <family val="2"/>
      </rPr>
      <t xml:space="preserve"> = average monthly amount or lumpsum in NC</t>
    </r>
    <r>
      <rPr>
        <i/>
        <sz val="10"/>
        <rFont val="Arial"/>
        <family val="2"/>
      </rPr>
      <t xml:space="preserve"> (importe mensual neto)</t>
    </r>
    <r>
      <rPr>
        <sz val="10"/>
        <rFont val="Arial"/>
        <family val="2"/>
      </rPr>
      <t xml:space="preserve">,
</t>
    </r>
    <r>
      <rPr>
        <i/>
        <sz val="10"/>
        <rFont val="Arial"/>
        <family val="2"/>
      </rPr>
      <t>p032830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r>
      <rPr>
        <i/>
        <sz val="10"/>
        <rFont val="Arial"/>
        <family val="2"/>
      </rPr>
      <t xml:space="preserve">
p033030</t>
    </r>
    <r>
      <rPr>
        <sz val="10"/>
        <rFont val="Arial"/>
        <family val="2"/>
      </rPr>
      <t xml:space="preserve"> = did you receive other family-related benefits?</t>
    </r>
    <r>
      <rPr>
        <i/>
        <sz val="10"/>
        <rFont val="Arial"/>
        <family val="2"/>
      </rPr>
      <t xml:space="preserve"> (¿percibió en 1995 algunas prestaciones a hérfanos de padre y madre abandonados o otras prestaciones familiares?) </t>
    </r>
    <r>
      <rPr>
        <sz val="10"/>
        <rFont val="Arial"/>
        <family val="2"/>
      </rPr>
      <t>[1: yes],</t>
    </r>
    <r>
      <rPr>
        <i/>
        <sz val="10"/>
        <rFont val="Arial"/>
        <family val="2"/>
      </rPr>
      <t xml:space="preserve">
p033040 = </t>
    </r>
    <r>
      <rPr>
        <sz val="10"/>
        <rFont val="Arial"/>
        <family val="2"/>
      </rPr>
      <t>average monthly amount or lumpsum in NC</t>
    </r>
    <r>
      <rPr>
        <i/>
        <sz val="10"/>
        <rFont val="Arial"/>
        <family val="2"/>
      </rPr>
      <t xml:space="preserve"> (importe mensual neto)</t>
    </r>
    <r>
      <rPr>
        <sz val="10"/>
        <rFont val="Arial"/>
        <family val="2"/>
      </rPr>
      <t>,</t>
    </r>
    <r>
      <rPr>
        <i/>
        <sz val="10"/>
        <rFont val="Arial"/>
        <family val="2"/>
      </rPr>
      <t xml:space="preserve">
p033050 </t>
    </r>
    <r>
      <rPr>
        <sz val="10"/>
        <rFont val="Arial"/>
        <family val="2"/>
      </rPr>
      <t>= for how many months received during 1995</t>
    </r>
    <r>
      <rPr>
        <i/>
        <sz val="10"/>
        <rFont val="Arial"/>
        <family val="2"/>
      </rPr>
      <t xml:space="preserve"> (número de mensualidades percibidas durante 1995)</t>
    </r>
    <r>
      <rPr>
        <sz val="10"/>
        <rFont val="Arial"/>
        <family val="2"/>
      </rPr>
      <t>.</t>
    </r>
  </si>
  <si>
    <r>
      <t>V21S1 = sum(iV21S1) over individuals in household,
where iV21S1 = {[(</t>
    </r>
    <r>
      <rPr>
        <i/>
        <sz val="10"/>
        <rFont val="Arial"/>
        <family val="2"/>
      </rPr>
      <t>p032320*p032330</t>
    </r>
    <r>
      <rPr>
        <sz val="10"/>
        <rFont val="Arial"/>
        <family val="2"/>
      </rPr>
      <t xml:space="preserve"> if </t>
    </r>
    <r>
      <rPr>
        <i/>
        <sz val="10"/>
        <rFont val="Arial"/>
        <family val="2"/>
      </rPr>
      <t>p030330</t>
    </r>
    <r>
      <rPr>
        <sz val="10"/>
        <rFont val="Arial"/>
        <family val="2"/>
      </rPr>
      <t xml:space="preserve">&lt;=14 or </t>
    </r>
    <r>
      <rPr>
        <i/>
        <sz val="10"/>
        <rFont val="Arial"/>
        <family val="2"/>
      </rPr>
      <t>p032320</t>
    </r>
    <r>
      <rPr>
        <sz val="10"/>
        <rFont val="Arial"/>
        <family val="2"/>
      </rPr>
      <t xml:space="preserve"> if </t>
    </r>
    <r>
      <rPr>
        <i/>
        <sz val="10"/>
        <rFont val="Arial"/>
        <family val="2"/>
      </rPr>
      <t>p032330</t>
    </r>
    <r>
      <rPr>
        <sz val="10"/>
        <rFont val="Arial"/>
        <family val="2"/>
      </rPr>
      <t xml:space="preserve">=97) if </t>
    </r>
    <r>
      <rPr>
        <i/>
        <sz val="10"/>
        <rFont val="Arial"/>
        <family val="2"/>
      </rPr>
      <t>p032310</t>
    </r>
    <r>
      <rPr>
        <sz val="10"/>
        <rFont val="Arial"/>
        <family val="2"/>
      </rPr>
      <t xml:space="preserve">=1] if </t>
    </r>
    <r>
      <rPr>
        <i/>
        <sz val="10"/>
        <rFont val="Arial"/>
        <family val="2"/>
      </rPr>
      <t>p032300</t>
    </r>
    <r>
      <rPr>
        <sz val="10"/>
        <rFont val="Arial"/>
        <family val="2"/>
      </rPr>
      <t xml:space="preserve">=1},
where </t>
    </r>
    <r>
      <rPr>
        <i/>
        <sz val="10"/>
        <rFont val="Arial"/>
        <family val="2"/>
      </rPr>
      <t>p032300</t>
    </r>
    <r>
      <rPr>
        <sz val="10"/>
        <rFont val="Arial"/>
        <family val="2"/>
      </rPr>
      <t xml:space="preserve"> = did you in 1995 receive any benefit related to unemployment, job creation or training? [1: yes] </t>
    </r>
    <r>
      <rPr>
        <i/>
        <sz val="10"/>
        <rFont val="Arial"/>
        <family val="2"/>
      </rPr>
      <t>(¿percibió en 1995 alguna prestación de desempleo, formación profesional o fomento del empeo?)</t>
    </r>
    <r>
      <rPr>
        <sz val="10"/>
        <rFont val="Arial"/>
        <family val="2"/>
      </rPr>
      <t xml:space="preserve">,
</t>
    </r>
    <r>
      <rPr>
        <i/>
        <sz val="10"/>
        <rFont val="Arial"/>
        <family val="2"/>
      </rPr>
      <t>p032310</t>
    </r>
    <r>
      <rPr>
        <sz val="10"/>
        <rFont val="Arial"/>
        <family val="2"/>
      </rPr>
      <t xml:space="preserve"> = did you receive unemployment insurance benefit? </t>
    </r>
    <r>
      <rPr>
        <i/>
        <sz val="10"/>
        <rFont val="Arial"/>
        <family val="2"/>
      </rPr>
      <t>(¿percibió en 1995 alguna prestación de desempleo?)</t>
    </r>
    <r>
      <rPr>
        <sz val="10"/>
        <rFont val="Arial"/>
        <family val="2"/>
      </rPr>
      <t xml:space="preserve"> [1: yes],
</t>
    </r>
    <r>
      <rPr>
        <i/>
        <sz val="10"/>
        <rFont val="Arial"/>
        <family val="2"/>
      </rPr>
      <t>p032320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p032330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</si>
  <si>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V21S2 = sum(iV21S2) over individuals in household,
where iV21S2 = [(</t>
    </r>
    <r>
      <rPr>
        <i/>
        <sz val="10"/>
        <rFont val="Arial"/>
        <family val="2"/>
      </rPr>
      <t>p032380*p032390</t>
    </r>
    <r>
      <rPr>
        <sz val="10"/>
        <rFont val="Arial"/>
        <family val="2"/>
      </rPr>
      <t xml:space="preserve"> if </t>
    </r>
    <r>
      <rPr>
        <i/>
        <sz val="10"/>
        <rFont val="Arial"/>
        <family val="2"/>
      </rPr>
      <t>p032390</t>
    </r>
    <r>
      <rPr>
        <sz val="10"/>
        <rFont val="Arial"/>
        <family val="2"/>
      </rPr>
      <t xml:space="preserve">&lt;=14 or </t>
    </r>
    <r>
      <rPr>
        <i/>
        <sz val="10"/>
        <rFont val="Arial"/>
        <family val="2"/>
      </rPr>
      <t>p032380</t>
    </r>
    <r>
      <rPr>
        <sz val="10"/>
        <rFont val="Arial"/>
        <family val="2"/>
      </rPr>
      <t xml:space="preserve"> if </t>
    </r>
    <r>
      <rPr>
        <i/>
        <sz val="10"/>
        <rFont val="Arial"/>
        <family val="2"/>
      </rPr>
      <t>p032390</t>
    </r>
    <r>
      <rPr>
        <sz val="10"/>
        <rFont val="Arial"/>
        <family val="2"/>
      </rPr>
      <t xml:space="preserve">=97) if </t>
    </r>
    <r>
      <rPr>
        <i/>
        <sz val="10"/>
        <rFont val="Arial"/>
        <family val="2"/>
      </rPr>
      <t>p032370</t>
    </r>
    <r>
      <rPr>
        <sz val="10"/>
        <rFont val="Arial"/>
        <family val="2"/>
      </rPr>
      <t xml:space="preserve">=1],
where </t>
    </r>
    <r>
      <rPr>
        <i/>
        <sz val="10"/>
        <rFont val="Arial"/>
        <family val="2"/>
      </rPr>
      <t>p032370</t>
    </r>
    <r>
      <rPr>
        <sz val="10"/>
        <rFont val="Arial"/>
        <family val="2"/>
      </rPr>
      <t xml:space="preserve"> = did you receive (re)training allowance?</t>
    </r>
    <r>
      <rPr>
        <i/>
        <sz val="10"/>
        <rFont val="Arial"/>
        <family val="2"/>
      </rPr>
      <t xml:space="preserve"> (¿percibió en 1995 algunas ayudas o becas por asistencia a cursos de formación profesional ocupaciónal?)</t>
    </r>
    <r>
      <rPr>
        <sz val="10"/>
        <rFont val="Arial"/>
        <family val="2"/>
      </rPr>
      <t xml:space="preserve"> [1: yes],
</t>
    </r>
    <r>
      <rPr>
        <i/>
        <sz val="10"/>
        <rFont val="Arial"/>
        <family val="2"/>
      </rPr>
      <t>p032380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p032390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</si>
  <si>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V21S3 = sum(iV21S3) over individuals in household,
where iV21S3 = [(</t>
    </r>
    <r>
      <rPr>
        <i/>
        <sz val="10"/>
        <rFont val="Arial"/>
        <family val="2"/>
      </rPr>
      <t xml:space="preserve">p032410*p032420 </t>
    </r>
    <r>
      <rPr>
        <sz val="10"/>
        <rFont val="Arial"/>
        <family val="2"/>
      </rPr>
      <t xml:space="preserve">if </t>
    </r>
    <r>
      <rPr>
        <i/>
        <sz val="10"/>
        <rFont val="Arial"/>
        <family val="2"/>
      </rPr>
      <t>p032420</t>
    </r>
    <r>
      <rPr>
        <sz val="10"/>
        <rFont val="Arial"/>
        <family val="2"/>
      </rPr>
      <t xml:space="preserve">&lt;=14 or </t>
    </r>
    <r>
      <rPr>
        <i/>
        <sz val="10"/>
        <rFont val="Arial"/>
        <family val="2"/>
      </rPr>
      <t>p032410</t>
    </r>
    <r>
      <rPr>
        <sz val="10"/>
        <rFont val="Arial"/>
        <family val="2"/>
      </rPr>
      <t xml:space="preserve"> if </t>
    </r>
    <r>
      <rPr>
        <i/>
        <sz val="10"/>
        <rFont val="Arial"/>
        <family val="2"/>
      </rPr>
      <t>p032420</t>
    </r>
    <r>
      <rPr>
        <sz val="10"/>
        <rFont val="Arial"/>
        <family val="2"/>
      </rPr>
      <t xml:space="preserve">=97) if </t>
    </r>
    <r>
      <rPr>
        <i/>
        <sz val="10"/>
        <rFont val="Arial"/>
        <family val="2"/>
      </rPr>
      <t>p032400</t>
    </r>
    <r>
      <rPr>
        <sz val="10"/>
        <rFont val="Arial"/>
        <family val="2"/>
      </rPr>
      <t xml:space="preserve">=1],
where </t>
    </r>
    <r>
      <rPr>
        <i/>
        <sz val="10"/>
        <rFont val="Arial"/>
        <family val="2"/>
      </rPr>
      <t>p032400</t>
    </r>
    <r>
      <rPr>
        <sz val="10"/>
        <rFont val="Arial"/>
        <family val="2"/>
      </rPr>
      <t xml:space="preserve"> = did you receive placement/resettlement benefits? </t>
    </r>
    <r>
      <rPr>
        <i/>
        <sz val="10"/>
        <rFont val="Arial"/>
        <family val="2"/>
      </rPr>
      <t xml:space="preserve">(¿percibió en 1995 algunas prestaciones de promoción de empleo?) </t>
    </r>
    <r>
      <rPr>
        <sz val="10"/>
        <rFont val="Arial"/>
        <family val="2"/>
      </rPr>
      <t xml:space="preserve">[1: yes],
</t>
    </r>
    <r>
      <rPr>
        <i/>
        <sz val="10"/>
        <rFont val="Arial"/>
        <family val="2"/>
      </rPr>
      <t>p032410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p032420</t>
    </r>
    <r>
      <rPr>
        <sz val="10"/>
        <rFont val="Arial"/>
        <family val="2"/>
      </rPr>
      <t xml:space="preserve"> = for how many months received during 1995</t>
    </r>
    <r>
      <rPr>
        <i/>
        <sz val="10"/>
        <rFont val="Arial"/>
        <family val="2"/>
      </rPr>
      <t xml:space="preserve"> (número de mensualidades percibidas durante 1995).</t>
    </r>
  </si>
  <si>
    <r>
      <t>V21SR = sum(iV21SR) over individuals in household,
where iV21SR = [(</t>
    </r>
    <r>
      <rPr>
        <i/>
        <sz val="10"/>
        <rFont val="Arial"/>
        <family val="2"/>
      </rPr>
      <t>p032440*p032450</t>
    </r>
    <r>
      <rPr>
        <sz val="10"/>
        <rFont val="Arial"/>
        <family val="2"/>
      </rPr>
      <t xml:space="preserve"> if </t>
    </r>
    <r>
      <rPr>
        <i/>
        <sz val="10"/>
        <rFont val="Arial"/>
        <family val="2"/>
      </rPr>
      <t>p032450</t>
    </r>
    <r>
      <rPr>
        <sz val="10"/>
        <rFont val="Arial"/>
        <family val="2"/>
      </rPr>
      <t xml:space="preserve">&lt;=14 or </t>
    </r>
    <r>
      <rPr>
        <i/>
        <sz val="10"/>
        <rFont val="Arial"/>
        <family val="2"/>
      </rPr>
      <t>p032440</t>
    </r>
    <r>
      <rPr>
        <sz val="10"/>
        <rFont val="Arial"/>
        <family val="2"/>
      </rPr>
      <t xml:space="preserve"> if </t>
    </r>
    <r>
      <rPr>
        <i/>
        <sz val="10"/>
        <rFont val="Arial"/>
        <family val="2"/>
      </rPr>
      <t>p032450</t>
    </r>
    <r>
      <rPr>
        <sz val="10"/>
        <rFont val="Arial"/>
        <family val="2"/>
      </rPr>
      <t>=97) if</t>
    </r>
    <r>
      <rPr>
        <i/>
        <sz val="10"/>
        <rFont val="Arial"/>
        <family val="2"/>
      </rPr>
      <t xml:space="preserve"> p032430</t>
    </r>
    <r>
      <rPr>
        <sz val="10"/>
        <rFont val="Arial"/>
        <family val="2"/>
      </rPr>
      <t xml:space="preserve">=1],
where </t>
    </r>
    <r>
      <rPr>
        <i/>
        <sz val="10"/>
        <rFont val="Arial"/>
        <family val="2"/>
      </rPr>
      <t>p032430</t>
    </r>
    <r>
      <rPr>
        <sz val="10"/>
        <rFont val="Arial"/>
        <family val="2"/>
      </rPr>
      <t xml:space="preserve"> = did you receive other unemployment benefits? </t>
    </r>
    <r>
      <rPr>
        <i/>
        <sz val="10"/>
        <rFont val="Arial"/>
        <family val="2"/>
      </rPr>
      <t xml:space="preserve">(¿percibió en 1995 otras ayudas o prestaciones por desempleo?) </t>
    </r>
    <r>
      <rPr>
        <sz val="10"/>
        <rFont val="Arial"/>
        <family val="2"/>
      </rPr>
      <t xml:space="preserve">[1: yes],
</t>
    </r>
    <r>
      <rPr>
        <i/>
        <sz val="10"/>
        <rFont val="Arial"/>
        <family val="2"/>
      </rPr>
      <t>p032440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p032450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</si>
  <si>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V22 = sum(iV22) over individuals in household,
where iV22 = [</t>
    </r>
    <r>
      <rPr>
        <i/>
        <sz val="10"/>
        <rFont val="Arial"/>
        <family val="2"/>
      </rPr>
      <t>p032920*p032930</t>
    </r>
    <r>
      <rPr>
        <sz val="10"/>
        <rFont val="Arial"/>
        <family val="2"/>
      </rPr>
      <t xml:space="preserve"> (if </t>
    </r>
    <r>
      <rPr>
        <i/>
        <sz val="10"/>
        <rFont val="Arial"/>
        <family val="2"/>
      </rPr>
      <t>p032930</t>
    </r>
    <r>
      <rPr>
        <sz val="10"/>
        <rFont val="Arial"/>
        <family val="2"/>
      </rPr>
      <t xml:space="preserve">&lt;=14) or </t>
    </r>
    <r>
      <rPr>
        <i/>
        <sz val="10"/>
        <rFont val="Arial"/>
        <family val="2"/>
      </rPr>
      <t>p032920</t>
    </r>
    <r>
      <rPr>
        <sz val="10"/>
        <rFont val="Arial"/>
        <family val="2"/>
      </rPr>
      <t xml:space="preserve"> (if </t>
    </r>
    <r>
      <rPr>
        <i/>
        <sz val="10"/>
        <rFont val="Arial"/>
        <family val="2"/>
      </rPr>
      <t>p032930</t>
    </r>
    <r>
      <rPr>
        <sz val="10"/>
        <rFont val="Arial"/>
        <family val="2"/>
      </rPr>
      <t xml:space="preserve">=97)] if </t>
    </r>
    <r>
      <rPr>
        <i/>
        <sz val="10"/>
        <rFont val="Arial"/>
        <family val="2"/>
      </rPr>
      <t>p032910</t>
    </r>
    <r>
      <rPr>
        <sz val="10"/>
        <rFont val="Arial"/>
        <family val="2"/>
      </rPr>
      <t>=1 + [</t>
    </r>
    <r>
      <rPr>
        <i/>
        <sz val="10"/>
        <rFont val="Arial"/>
        <family val="2"/>
      </rPr>
      <t>p032950*p032960</t>
    </r>
    <r>
      <rPr>
        <sz val="10"/>
        <rFont val="Arial"/>
        <family val="2"/>
      </rPr>
      <t xml:space="preserve"> (if </t>
    </r>
    <r>
      <rPr>
        <i/>
        <sz val="10"/>
        <rFont val="Arial"/>
        <family val="2"/>
      </rPr>
      <t>p032960</t>
    </r>
    <r>
      <rPr>
        <sz val="10"/>
        <rFont val="Arial"/>
        <family val="2"/>
      </rPr>
      <t xml:space="preserve">&lt;=14) or </t>
    </r>
    <r>
      <rPr>
        <i/>
        <sz val="10"/>
        <rFont val="Arial"/>
        <family val="2"/>
      </rPr>
      <t>p032950</t>
    </r>
    <r>
      <rPr>
        <sz val="10"/>
        <rFont val="Arial"/>
        <family val="2"/>
      </rPr>
      <t xml:space="preserve"> (if </t>
    </r>
    <r>
      <rPr>
        <i/>
        <sz val="10"/>
        <rFont val="Arial"/>
        <family val="2"/>
      </rPr>
      <t>p032960</t>
    </r>
    <r>
      <rPr>
        <sz val="10"/>
        <rFont val="Arial"/>
        <family val="2"/>
      </rPr>
      <t xml:space="preserve">=97)] if </t>
    </r>
    <r>
      <rPr>
        <i/>
        <sz val="10"/>
        <rFont val="Arial"/>
        <family val="2"/>
      </rPr>
      <t>p032940</t>
    </r>
    <r>
      <rPr>
        <sz val="10"/>
        <rFont val="Arial"/>
        <family val="2"/>
      </rPr>
      <t xml:space="preserve">=1,
and where </t>
    </r>
    <r>
      <rPr>
        <i/>
        <sz val="10"/>
        <rFont val="Arial"/>
        <family val="2"/>
      </rPr>
      <t>p032910</t>
    </r>
    <r>
      <rPr>
        <sz val="10"/>
        <rFont val="Arial"/>
        <family val="2"/>
      </rPr>
      <t xml:space="preserve"> = did you receive maternity allowance?</t>
    </r>
    <r>
      <rPr>
        <i/>
        <sz val="10"/>
        <rFont val="Arial"/>
        <family val="2"/>
      </rPr>
      <t xml:space="preserve"> (¿percibió en 1995 algún mantenimiento del salario o subsidio de maternidad durante el periodo de descanso?)</t>
    </r>
    <r>
      <rPr>
        <sz val="10"/>
        <rFont val="Arial"/>
        <family val="2"/>
      </rPr>
      <t xml:space="preserve"> [1: yes]</t>
    </r>
    <r>
      <rPr>
        <i/>
        <sz val="10"/>
        <rFont val="Arial"/>
        <family val="2"/>
      </rPr>
      <t>,</t>
    </r>
    <r>
      <rPr>
        <sz val="10"/>
        <rFont val="Arial"/>
        <family val="2"/>
      </rPr>
      <t xml:space="preserve">
</t>
    </r>
    <r>
      <rPr>
        <i/>
        <sz val="10"/>
        <rFont val="Arial"/>
        <family val="2"/>
      </rPr>
      <t>p032920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p032930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p032940</t>
    </r>
    <r>
      <rPr>
        <sz val="10"/>
        <rFont val="Arial"/>
        <family val="2"/>
      </rPr>
      <t xml:space="preserve"> = did you receive birth allowance?</t>
    </r>
    <r>
      <rPr>
        <i/>
        <sz val="10"/>
        <rFont val="Arial"/>
        <family val="2"/>
      </rPr>
      <t xml:space="preserve"> (¿percibió en 1995 alguna prestación de natalidad?)</t>
    </r>
    <r>
      <rPr>
        <sz val="10"/>
        <rFont val="Arial"/>
        <family val="2"/>
      </rPr>
      <t xml:space="preserve"> [1: yes],
</t>
    </r>
    <r>
      <rPr>
        <i/>
        <sz val="10"/>
        <rFont val="Arial"/>
        <family val="2"/>
      </rPr>
      <t>p032950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p032960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</si>
  <si>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V22S1 = sum(iV22S1) over individuals in household,
where iV22S1 = [</t>
    </r>
    <r>
      <rPr>
        <i/>
        <sz val="10"/>
        <rFont val="Arial"/>
        <family val="2"/>
      </rPr>
      <t>p032920*p032930</t>
    </r>
    <r>
      <rPr>
        <sz val="10"/>
        <rFont val="Arial"/>
        <family val="2"/>
      </rPr>
      <t xml:space="preserve"> (if </t>
    </r>
    <r>
      <rPr>
        <i/>
        <sz val="10"/>
        <rFont val="Arial"/>
        <family val="2"/>
      </rPr>
      <t>p032930</t>
    </r>
    <r>
      <rPr>
        <sz val="10"/>
        <rFont val="Arial"/>
        <family val="2"/>
      </rPr>
      <t xml:space="preserve">&lt;=14) or </t>
    </r>
    <r>
      <rPr>
        <i/>
        <sz val="10"/>
        <rFont val="Arial"/>
        <family val="2"/>
      </rPr>
      <t>p032920</t>
    </r>
    <r>
      <rPr>
        <sz val="10"/>
        <rFont val="Arial"/>
        <family val="2"/>
      </rPr>
      <t xml:space="preserve"> (if </t>
    </r>
    <r>
      <rPr>
        <i/>
        <sz val="10"/>
        <rFont val="Arial"/>
        <family val="2"/>
      </rPr>
      <t>p032930</t>
    </r>
    <r>
      <rPr>
        <sz val="10"/>
        <rFont val="Arial"/>
        <family val="2"/>
      </rPr>
      <t xml:space="preserve">=97)] if </t>
    </r>
    <r>
      <rPr>
        <i/>
        <sz val="10"/>
        <rFont val="Arial"/>
        <family val="2"/>
      </rPr>
      <t>p032910</t>
    </r>
    <r>
      <rPr>
        <sz val="10"/>
        <rFont val="Arial"/>
        <family val="2"/>
      </rPr>
      <t xml:space="preserve">=1,
and where </t>
    </r>
    <r>
      <rPr>
        <i/>
        <sz val="10"/>
        <rFont val="Arial"/>
        <family val="2"/>
      </rPr>
      <t>p032910</t>
    </r>
    <r>
      <rPr>
        <sz val="10"/>
        <rFont val="Arial"/>
        <family val="2"/>
      </rPr>
      <t xml:space="preserve"> = did you receive maternity allowance? </t>
    </r>
    <r>
      <rPr>
        <i/>
        <sz val="10"/>
        <rFont val="Arial"/>
        <family val="2"/>
      </rPr>
      <t xml:space="preserve">(¿percibió en 1995 algún mantenimiento del salario o subsidio de maternidad durante el periodo de descanso?) </t>
    </r>
    <r>
      <rPr>
        <sz val="10"/>
        <rFont val="Arial"/>
        <family val="2"/>
      </rPr>
      <t>[1: yes]</t>
    </r>
    <r>
      <rPr>
        <i/>
        <sz val="10"/>
        <rFont val="Arial"/>
        <family val="2"/>
      </rPr>
      <t>,</t>
    </r>
    <r>
      <rPr>
        <sz val="10"/>
        <rFont val="Arial"/>
        <family val="2"/>
      </rPr>
      <t xml:space="preserve">
</t>
    </r>
    <r>
      <rPr>
        <i/>
        <sz val="10"/>
        <rFont val="Arial"/>
        <family val="2"/>
      </rPr>
      <t>p032920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p032930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</si>
  <si>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V22S2 = sum(iV22S2) over individuals in household,
where iV22S2 = [</t>
    </r>
    <r>
      <rPr>
        <i/>
        <sz val="10"/>
        <rFont val="Arial"/>
        <family val="2"/>
      </rPr>
      <t>p032950*p032960</t>
    </r>
    <r>
      <rPr>
        <sz val="10"/>
        <rFont val="Arial"/>
        <family val="2"/>
      </rPr>
      <t xml:space="preserve"> (if </t>
    </r>
    <r>
      <rPr>
        <i/>
        <sz val="10"/>
        <rFont val="Arial"/>
        <family val="2"/>
      </rPr>
      <t>p032960</t>
    </r>
    <r>
      <rPr>
        <sz val="10"/>
        <rFont val="Arial"/>
        <family val="2"/>
      </rPr>
      <t xml:space="preserve">&lt;=14) or </t>
    </r>
    <r>
      <rPr>
        <i/>
        <sz val="10"/>
        <rFont val="Arial"/>
        <family val="2"/>
      </rPr>
      <t>p032950</t>
    </r>
    <r>
      <rPr>
        <sz val="10"/>
        <rFont val="Arial"/>
        <family val="2"/>
      </rPr>
      <t xml:space="preserve"> (if </t>
    </r>
    <r>
      <rPr>
        <i/>
        <sz val="10"/>
        <rFont val="Arial"/>
        <family val="2"/>
      </rPr>
      <t>p032960</t>
    </r>
    <r>
      <rPr>
        <sz val="10"/>
        <rFont val="Arial"/>
        <family val="2"/>
      </rPr>
      <t xml:space="preserve">=97)] if </t>
    </r>
    <r>
      <rPr>
        <i/>
        <sz val="10"/>
        <rFont val="Arial"/>
        <family val="2"/>
      </rPr>
      <t>p032940</t>
    </r>
    <r>
      <rPr>
        <sz val="10"/>
        <rFont val="Arial"/>
        <family val="2"/>
      </rPr>
      <t xml:space="preserve">=1,
and where </t>
    </r>
    <r>
      <rPr>
        <i/>
        <sz val="10"/>
        <rFont val="Arial"/>
        <family val="2"/>
      </rPr>
      <t>p032940</t>
    </r>
    <r>
      <rPr>
        <sz val="10"/>
        <rFont val="Arial"/>
        <family val="2"/>
      </rPr>
      <t xml:space="preserve"> = did you receive birth allowance?</t>
    </r>
    <r>
      <rPr>
        <i/>
        <sz val="10"/>
        <rFont val="Arial"/>
        <family val="2"/>
      </rPr>
      <t xml:space="preserve"> (¿percibió en 1995 alguna prestación de natalidad?)</t>
    </r>
    <r>
      <rPr>
        <sz val="10"/>
        <rFont val="Arial"/>
        <family val="2"/>
      </rPr>
      <t xml:space="preserve"> [1: yes]</t>
    </r>
    <r>
      <rPr>
        <i/>
        <sz val="10"/>
        <rFont val="Arial"/>
        <family val="2"/>
      </rPr>
      <t>,</t>
    </r>
    <r>
      <rPr>
        <sz val="10"/>
        <rFont val="Arial"/>
        <family val="2"/>
      </rPr>
      <t xml:space="preserve">
</t>
    </r>
    <r>
      <rPr>
        <i/>
        <sz val="10"/>
        <rFont val="Arial"/>
        <family val="2"/>
      </rPr>
      <t>p032950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p032960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</si>
  <si>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V24 = sum(iV24) over individuals in household,
where iV24 = [</t>
    </r>
    <r>
      <rPr>
        <i/>
        <sz val="10"/>
        <rFont val="Arial"/>
        <family val="2"/>
      </rPr>
      <t>p032890*p032900</t>
    </r>
    <r>
      <rPr>
        <sz val="10"/>
        <rFont val="Arial"/>
        <family val="2"/>
      </rPr>
      <t xml:space="preserve"> (if </t>
    </r>
    <r>
      <rPr>
        <i/>
        <sz val="10"/>
        <rFont val="Arial"/>
        <family val="2"/>
      </rPr>
      <t>p032900</t>
    </r>
    <r>
      <rPr>
        <sz val="10"/>
        <rFont val="Arial"/>
        <family val="2"/>
      </rPr>
      <t xml:space="preserve">&lt;=14) or </t>
    </r>
    <r>
      <rPr>
        <i/>
        <sz val="10"/>
        <rFont val="Arial"/>
        <family val="2"/>
      </rPr>
      <t>p032890</t>
    </r>
    <r>
      <rPr>
        <sz val="10"/>
        <rFont val="Arial"/>
        <family val="2"/>
      </rPr>
      <t xml:space="preserve"> (if </t>
    </r>
    <r>
      <rPr>
        <i/>
        <sz val="10"/>
        <rFont val="Arial"/>
        <family val="2"/>
      </rPr>
      <t>p032900</t>
    </r>
    <r>
      <rPr>
        <sz val="10"/>
        <rFont val="Arial"/>
        <family val="2"/>
      </rPr>
      <t xml:space="preserve">=97)] if </t>
    </r>
    <r>
      <rPr>
        <i/>
        <sz val="10"/>
        <rFont val="Arial"/>
        <family val="2"/>
      </rPr>
      <t>p032880</t>
    </r>
    <r>
      <rPr>
        <sz val="10"/>
        <rFont val="Arial"/>
        <family val="2"/>
      </rPr>
      <t>=1 + [</t>
    </r>
    <r>
      <rPr>
        <i/>
        <sz val="10"/>
        <rFont val="Arial"/>
        <family val="2"/>
      </rPr>
      <t>p033270*p033280</t>
    </r>
    <r>
      <rPr>
        <sz val="10"/>
        <rFont val="Arial"/>
        <family val="2"/>
      </rPr>
      <t xml:space="preserve"> (if </t>
    </r>
    <r>
      <rPr>
        <i/>
        <sz val="10"/>
        <rFont val="Arial"/>
        <family val="2"/>
      </rPr>
      <t>p033280</t>
    </r>
    <r>
      <rPr>
        <sz val="10"/>
        <rFont val="Arial"/>
        <family val="2"/>
      </rPr>
      <t xml:space="preserve">&lt;=14) or </t>
    </r>
    <r>
      <rPr>
        <i/>
        <sz val="10"/>
        <rFont val="Arial"/>
        <family val="2"/>
      </rPr>
      <t>p033270</t>
    </r>
    <r>
      <rPr>
        <sz val="10"/>
        <rFont val="Arial"/>
        <family val="2"/>
      </rPr>
      <t xml:space="preserve"> (if </t>
    </r>
    <r>
      <rPr>
        <i/>
        <sz val="10"/>
        <rFont val="Arial"/>
        <family val="2"/>
      </rPr>
      <t>p033280</t>
    </r>
    <r>
      <rPr>
        <sz val="10"/>
        <rFont val="Arial"/>
        <family val="2"/>
      </rPr>
      <t xml:space="preserve">=97)] if </t>
    </r>
    <r>
      <rPr>
        <i/>
        <sz val="10"/>
        <rFont val="Arial"/>
        <family val="2"/>
      </rPr>
      <t>p033260</t>
    </r>
    <r>
      <rPr>
        <sz val="10"/>
        <rFont val="Arial"/>
        <family val="2"/>
      </rPr>
      <t xml:space="preserve">=1,
and where </t>
    </r>
    <r>
      <rPr>
        <i/>
        <sz val="10"/>
        <rFont val="Arial"/>
        <family val="2"/>
      </rPr>
      <t xml:space="preserve">p032880 = </t>
    </r>
    <r>
      <rPr>
        <sz val="10"/>
        <rFont val="Arial"/>
        <family val="2"/>
      </rPr>
      <t xml:space="preserve">did you receive allowance for care of invalid dependants? </t>
    </r>
    <r>
      <rPr>
        <i/>
        <sz val="10"/>
        <rFont val="Arial"/>
        <family val="2"/>
      </rPr>
      <t xml:space="preserve">(¿percibió en 1995 alguna prestación por hijo minusvalido a cargo?) </t>
    </r>
    <r>
      <rPr>
        <sz val="10"/>
        <rFont val="Arial"/>
        <family val="2"/>
      </rPr>
      <t>[1: yes],</t>
    </r>
    <r>
      <rPr>
        <i/>
        <sz val="10"/>
        <rFont val="Arial"/>
        <family val="2"/>
      </rPr>
      <t xml:space="preserve">
p032890 </t>
    </r>
    <r>
      <rPr>
        <sz val="10"/>
        <rFont val="Arial"/>
        <family val="2"/>
      </rPr>
      <t xml:space="preserve">= average monthly amount or lumpsum in NC </t>
    </r>
    <r>
      <rPr>
        <i/>
        <sz val="10"/>
        <rFont val="Arial"/>
        <family val="2"/>
      </rPr>
      <t>(importe mensual neto)</t>
    </r>
    <r>
      <rPr>
        <sz val="10"/>
        <rFont val="Arial"/>
        <family val="2"/>
      </rPr>
      <t>,</t>
    </r>
    <r>
      <rPr>
        <i/>
        <sz val="10"/>
        <rFont val="Arial"/>
        <family val="2"/>
      </rPr>
      <t xml:space="preserve">
p032900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p033260</t>
    </r>
    <r>
      <rPr>
        <sz val="10"/>
        <rFont val="Arial"/>
        <family val="2"/>
      </rPr>
      <t xml:space="preserve"> = did you receive other benefits or assistance?</t>
    </r>
    <r>
      <rPr>
        <i/>
        <sz val="10"/>
        <rFont val="Arial"/>
        <family val="2"/>
      </rPr>
      <t xml:space="preserve"> (¿percibió en 1995 algunas otras prestaciones o ayudas?)</t>
    </r>
    <r>
      <rPr>
        <sz val="10"/>
        <rFont val="Arial"/>
        <family val="2"/>
      </rPr>
      <t xml:space="preserve"> [1: yes],
</t>
    </r>
    <r>
      <rPr>
        <i/>
        <sz val="10"/>
        <rFont val="Arial"/>
        <family val="2"/>
      </rPr>
      <t>p033270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p033280</t>
    </r>
    <r>
      <rPr>
        <sz val="10"/>
        <rFont val="Arial"/>
        <family val="2"/>
      </rPr>
      <t xml:space="preserve"> = for how many months received during 1995 </t>
    </r>
    <r>
      <rPr>
        <i/>
        <sz val="10"/>
        <rFont val="Arial"/>
        <family val="2"/>
      </rPr>
      <t>(número de mensualidades percibidas durante 1995)</t>
    </r>
    <r>
      <rPr>
        <sz val="10"/>
        <rFont val="Arial"/>
        <family val="2"/>
      </rPr>
      <t>.</t>
    </r>
  </si>
  <si>
    <r>
      <t>V24S1 = sum(iV24S1) over individuals in household,
where iV24S1 = [</t>
    </r>
    <r>
      <rPr>
        <i/>
        <sz val="10"/>
        <rFont val="Arial"/>
        <family val="2"/>
      </rPr>
      <t>p032890*p032900</t>
    </r>
    <r>
      <rPr>
        <sz val="10"/>
        <rFont val="Arial"/>
        <family val="2"/>
      </rPr>
      <t xml:space="preserve"> (if </t>
    </r>
    <r>
      <rPr>
        <i/>
        <sz val="10"/>
        <rFont val="Arial"/>
        <family val="2"/>
      </rPr>
      <t>p032900</t>
    </r>
    <r>
      <rPr>
        <sz val="10"/>
        <rFont val="Arial"/>
        <family val="2"/>
      </rPr>
      <t xml:space="preserve">&lt;=14) or </t>
    </r>
    <r>
      <rPr>
        <i/>
        <sz val="10"/>
        <rFont val="Arial"/>
        <family val="2"/>
      </rPr>
      <t>p032890</t>
    </r>
    <r>
      <rPr>
        <sz val="10"/>
        <rFont val="Arial"/>
        <family val="2"/>
      </rPr>
      <t xml:space="preserve"> (if </t>
    </r>
    <r>
      <rPr>
        <i/>
        <sz val="10"/>
        <rFont val="Arial"/>
        <family val="2"/>
      </rPr>
      <t>p032900</t>
    </r>
    <r>
      <rPr>
        <sz val="10"/>
        <rFont val="Arial"/>
        <family val="2"/>
      </rPr>
      <t xml:space="preserve">=97)] if </t>
    </r>
    <r>
      <rPr>
        <i/>
        <sz val="10"/>
        <rFont val="Arial"/>
        <family val="2"/>
      </rPr>
      <t>p032880</t>
    </r>
    <r>
      <rPr>
        <sz val="10"/>
        <rFont val="Arial"/>
        <family val="2"/>
      </rPr>
      <t xml:space="preserve">=1,
and where </t>
    </r>
    <r>
      <rPr>
        <i/>
        <sz val="10"/>
        <rFont val="Arial"/>
        <family val="2"/>
      </rPr>
      <t xml:space="preserve">p032880 </t>
    </r>
    <r>
      <rPr>
        <sz val="10"/>
        <rFont val="Arial"/>
        <family val="2"/>
      </rPr>
      <t>= do you receive allowance for care of invalid dependants?</t>
    </r>
    <r>
      <rPr>
        <i/>
        <sz val="10"/>
        <rFont val="Arial"/>
        <family val="2"/>
      </rPr>
      <t xml:space="preserve"> (¿percibió en 1995 alguna prestación por hijo minusvalido a cargo?) </t>
    </r>
    <r>
      <rPr>
        <sz val="10"/>
        <rFont val="Arial"/>
        <family val="2"/>
      </rPr>
      <t>[1: yes],</t>
    </r>
    <r>
      <rPr>
        <i/>
        <sz val="10"/>
        <rFont val="Arial"/>
        <family val="2"/>
      </rPr>
      <t xml:space="preserve">
p032890 = </t>
    </r>
    <r>
      <rPr>
        <sz val="10"/>
        <rFont val="Arial"/>
        <family val="2"/>
      </rPr>
      <t xml:space="preserve">average monthly amount or lumpsum in NC </t>
    </r>
    <r>
      <rPr>
        <i/>
        <sz val="10"/>
        <rFont val="Arial"/>
        <family val="2"/>
      </rPr>
      <t>(importe mensual neto)</t>
    </r>
    <r>
      <rPr>
        <sz val="10"/>
        <rFont val="Arial"/>
        <family val="2"/>
      </rPr>
      <t xml:space="preserve">,
</t>
    </r>
    <r>
      <rPr>
        <i/>
        <sz val="10"/>
        <rFont val="Arial"/>
        <family val="2"/>
      </rPr>
      <t>p032900</t>
    </r>
    <r>
      <rPr>
        <sz val="10"/>
        <rFont val="Arial"/>
        <family val="2"/>
      </rPr>
      <t xml:space="preserve"> = for how many months received during 1995 </t>
    </r>
    <r>
      <rPr>
        <i/>
        <sz val="10"/>
        <rFont val="Arial"/>
        <family val="2"/>
      </rPr>
      <t>(número de mensualidades percibidas durante 1995)</t>
    </r>
    <r>
      <rPr>
        <sz val="10"/>
        <rFont val="Arial"/>
        <family val="2"/>
      </rPr>
      <t>.</t>
    </r>
  </si>
  <si>
    <r>
      <t>V24S2 = sum(iV24S2) over individuals in household,
where iV24S2 = [</t>
    </r>
    <r>
      <rPr>
        <i/>
        <sz val="10"/>
        <rFont val="Arial"/>
        <family val="2"/>
      </rPr>
      <t>p033270*p033280</t>
    </r>
    <r>
      <rPr>
        <sz val="10"/>
        <rFont val="Arial"/>
        <family val="2"/>
      </rPr>
      <t xml:space="preserve"> (if </t>
    </r>
    <r>
      <rPr>
        <i/>
        <sz val="10"/>
        <rFont val="Arial"/>
        <family val="2"/>
      </rPr>
      <t>p033280</t>
    </r>
    <r>
      <rPr>
        <sz val="10"/>
        <rFont val="Arial"/>
        <family val="2"/>
      </rPr>
      <t xml:space="preserve">&lt;=14) or </t>
    </r>
    <r>
      <rPr>
        <i/>
        <sz val="10"/>
        <rFont val="Arial"/>
        <family val="2"/>
      </rPr>
      <t>p033270</t>
    </r>
    <r>
      <rPr>
        <sz val="10"/>
        <rFont val="Arial"/>
        <family val="2"/>
      </rPr>
      <t xml:space="preserve"> (if </t>
    </r>
    <r>
      <rPr>
        <i/>
        <sz val="10"/>
        <rFont val="Arial"/>
        <family val="2"/>
      </rPr>
      <t>p033280</t>
    </r>
    <r>
      <rPr>
        <sz val="10"/>
        <rFont val="Arial"/>
        <family val="2"/>
      </rPr>
      <t xml:space="preserve">=97)] if </t>
    </r>
    <r>
      <rPr>
        <i/>
        <sz val="10"/>
        <rFont val="Arial"/>
        <family val="2"/>
      </rPr>
      <t>p033260</t>
    </r>
    <r>
      <rPr>
        <sz val="10"/>
        <rFont val="Arial"/>
        <family val="2"/>
      </rPr>
      <t xml:space="preserve">=1,
and where </t>
    </r>
    <r>
      <rPr>
        <i/>
        <sz val="10"/>
        <rFont val="Arial"/>
        <family val="2"/>
      </rPr>
      <t>p033260</t>
    </r>
    <r>
      <rPr>
        <sz val="10"/>
        <rFont val="Arial"/>
        <family val="2"/>
      </rPr>
      <t xml:space="preserve"> = did you receive other benefits or assistance? </t>
    </r>
    <r>
      <rPr>
        <i/>
        <sz val="10"/>
        <rFont val="Arial"/>
        <family val="2"/>
      </rPr>
      <t xml:space="preserve">(¿percibió en 1995 algunas otras prestaciones o ayudas?) </t>
    </r>
    <r>
      <rPr>
        <sz val="10"/>
        <rFont val="Arial"/>
        <family val="2"/>
      </rPr>
      <t xml:space="preserve">[1: yes],
</t>
    </r>
    <r>
      <rPr>
        <i/>
        <sz val="10"/>
        <rFont val="Arial"/>
        <family val="2"/>
      </rPr>
      <t>p033270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p033280</t>
    </r>
    <r>
      <rPr>
        <sz val="10"/>
        <rFont val="Arial"/>
        <family val="2"/>
      </rPr>
      <t xml:space="preserve"> = for how many months received during 1995 </t>
    </r>
    <r>
      <rPr>
        <i/>
        <sz val="10"/>
        <rFont val="Arial"/>
        <family val="2"/>
      </rPr>
      <t>(número de mensualidades percibidas durante 1995)</t>
    </r>
    <r>
      <rPr>
        <sz val="10"/>
        <rFont val="Arial"/>
        <family val="2"/>
      </rPr>
      <t>.</t>
    </r>
  </si>
  <si>
    <r>
      <t>V25 = {</t>
    </r>
    <r>
      <rPr>
        <i/>
        <sz val="10"/>
        <rFont val="Arial"/>
        <family val="2"/>
      </rPr>
      <t>h031060</t>
    </r>
    <r>
      <rPr>
        <sz val="10"/>
        <rFont val="Arial"/>
        <family val="2"/>
      </rPr>
      <t>*[sum(1) over months in year if (</t>
    </r>
    <r>
      <rPr>
        <i/>
        <sz val="10"/>
        <rFont val="Arial"/>
        <family val="2"/>
      </rPr>
      <t>h030940/.../h031050</t>
    </r>
    <r>
      <rPr>
        <sz val="10"/>
        <rFont val="Arial"/>
        <family val="2"/>
      </rPr>
      <t xml:space="preserve">=1 &amp; </t>
    </r>
    <r>
      <rPr>
        <i/>
        <sz val="10"/>
        <rFont val="Arial"/>
        <family val="2"/>
      </rPr>
      <t>h030920</t>
    </r>
    <r>
      <rPr>
        <sz val="10"/>
        <rFont val="Arial"/>
        <family val="2"/>
      </rPr>
      <t>=1) or 12 if (</t>
    </r>
    <r>
      <rPr>
        <i/>
        <sz val="10"/>
        <rFont val="Arial"/>
        <family val="2"/>
      </rPr>
      <t>h030935</t>
    </r>
    <r>
      <rPr>
        <sz val="10"/>
        <rFont val="Arial"/>
        <family val="2"/>
      </rPr>
      <t xml:space="preserve">=1 &amp; </t>
    </r>
    <r>
      <rPr>
        <i/>
        <sz val="10"/>
        <rFont val="Arial"/>
        <family val="2"/>
      </rPr>
      <t>h030920</t>
    </r>
    <r>
      <rPr>
        <sz val="10"/>
        <rFont val="Arial"/>
        <family val="2"/>
      </rPr>
      <t xml:space="preserve">=1) or </t>
    </r>
    <r>
      <rPr>
        <i/>
        <sz val="10"/>
        <rFont val="Arial"/>
        <family val="2"/>
      </rPr>
      <t>h030930</t>
    </r>
    <r>
      <rPr>
        <sz val="10"/>
        <rFont val="Arial"/>
        <family val="2"/>
      </rPr>
      <t xml:space="preserve"> if </t>
    </r>
    <r>
      <rPr>
        <i/>
        <sz val="10"/>
        <rFont val="Arial"/>
        <family val="2"/>
      </rPr>
      <t>h030920</t>
    </r>
    <r>
      <rPr>
        <sz val="10"/>
        <rFont val="Arial"/>
        <family val="2"/>
      </rPr>
      <t xml:space="preserve">&gt;1]} if </t>
    </r>
    <r>
      <rPr>
        <i/>
        <sz val="10"/>
        <rFont val="Arial"/>
        <family val="2"/>
      </rPr>
      <t>h030900</t>
    </r>
    <r>
      <rPr>
        <sz val="10"/>
        <rFont val="Arial"/>
        <family val="2"/>
      </rPr>
      <t xml:space="preserve">=1 &amp; </t>
    </r>
    <r>
      <rPr>
        <i/>
        <sz val="10"/>
        <rFont val="Arial"/>
        <family val="2"/>
      </rPr>
      <t>h030910</t>
    </r>
    <r>
      <rPr>
        <sz val="10"/>
        <rFont val="Arial"/>
        <family val="2"/>
      </rPr>
      <t xml:space="preserve">=1 + sum(iV25) over individuals in household,
where </t>
    </r>
    <r>
      <rPr>
        <i/>
        <sz val="10"/>
        <rFont val="Arial"/>
        <family val="2"/>
      </rPr>
      <t>h030900</t>
    </r>
    <r>
      <rPr>
        <sz val="10"/>
        <rFont val="Arial"/>
        <family val="2"/>
      </rPr>
      <t xml:space="preserve"> = did your household receive at any time during 1995 social assistance? [1: yes] </t>
    </r>
    <r>
      <rPr>
        <i/>
        <sz val="10"/>
        <rFont val="Arial"/>
        <family val="2"/>
      </rPr>
      <t>(¿durante 1995 su hogar recibió alguna ayuda en metálico procedente del sistema público de asistencia social?)</t>
    </r>
    <r>
      <rPr>
        <sz val="10"/>
        <rFont val="Arial"/>
        <family val="2"/>
      </rPr>
      <t xml:space="preserve">,
</t>
    </r>
    <r>
      <rPr>
        <i/>
        <sz val="10"/>
        <rFont val="Arial"/>
        <family val="2"/>
      </rPr>
      <t>h030910</t>
    </r>
    <r>
      <rPr>
        <sz val="10"/>
        <rFont val="Arial"/>
        <family val="2"/>
      </rPr>
      <t xml:space="preserve"> = did your household receive social assistance in cash in any month? [1: yes] </t>
    </r>
    <r>
      <rPr>
        <i/>
        <sz val="10"/>
        <rFont val="Arial"/>
        <family val="2"/>
      </rPr>
      <t>(indique en qué meses de 1995 recibió su hogar la ayuda monetaria)</t>
    </r>
    <r>
      <rPr>
        <sz val="10"/>
        <rFont val="Arial"/>
        <family val="2"/>
      </rPr>
      <t xml:space="preserve">,
</t>
    </r>
    <r>
      <rPr>
        <i/>
        <sz val="10"/>
        <rFont val="Arial"/>
        <family val="2"/>
      </rPr>
      <t>h030920</t>
    </r>
    <r>
      <rPr>
        <sz val="10"/>
        <rFont val="Arial"/>
        <family val="2"/>
      </rPr>
      <t xml:space="preserve"> = do you know the actual months in which your household received social assistance in cash? [1: yes] </t>
    </r>
    <r>
      <rPr>
        <i/>
        <sz val="10"/>
        <rFont val="Arial"/>
        <family val="2"/>
      </rPr>
      <t>(indique en qué meses de 1995 recibió su hogar la ayuda monetaria)</t>
    </r>
    <r>
      <rPr>
        <sz val="10"/>
        <rFont val="Arial"/>
        <family val="2"/>
      </rPr>
      <t xml:space="preserve">,
</t>
    </r>
    <r>
      <rPr>
        <i/>
        <sz val="10"/>
        <rFont val="Arial"/>
        <family val="2"/>
      </rPr>
      <t>h030930</t>
    </r>
    <r>
      <rPr>
        <sz val="10"/>
        <rFont val="Arial"/>
        <family val="2"/>
      </rPr>
      <t xml:space="preserve"> = total number of months in which your household received social assistance in cash during 1995 - if actual months not known </t>
    </r>
    <r>
      <rPr>
        <i/>
        <sz val="10"/>
        <rFont val="Arial"/>
        <family val="2"/>
      </rPr>
      <t>(si no recuerda los meses exactos, indique el núnero de meses en que recibió la ayuda monetaria)</t>
    </r>
    <r>
      <rPr>
        <sz val="10"/>
        <rFont val="Arial"/>
        <family val="2"/>
      </rPr>
      <t xml:space="preserve">,
</t>
    </r>
    <r>
      <rPr>
        <i/>
        <sz val="10"/>
        <rFont val="Arial"/>
        <family val="2"/>
      </rPr>
      <t>h030935</t>
    </r>
    <r>
      <rPr>
        <sz val="10"/>
        <rFont val="Arial"/>
        <family val="2"/>
      </rPr>
      <t xml:space="preserve"> = received social assistance in cash in all 12 months of 1995 [1: yes] (recibió la ayuda monetaria en todos los meses de 1995),
</t>
    </r>
    <r>
      <rPr>
        <i/>
        <sz val="10"/>
        <rFont val="Arial"/>
        <family val="2"/>
      </rPr>
      <t>h030940/.../h031050</t>
    </r>
    <r>
      <rPr>
        <sz val="10"/>
        <rFont val="Arial"/>
        <family val="2"/>
      </rPr>
      <t xml:space="preserve"> = social assitance received in January/.../December) [1: yes] </t>
    </r>
    <r>
      <rPr>
        <i/>
        <sz val="10"/>
        <rFont val="Arial"/>
        <family val="2"/>
      </rPr>
      <t>(indique en qué meses de 1995 recibió su hogar la ayuda monetaria)</t>
    </r>
    <r>
      <rPr>
        <sz val="10"/>
        <rFont val="Arial"/>
        <family val="2"/>
      </rPr>
      <t xml:space="preserve">,
</t>
    </r>
    <r>
      <rPr>
        <i/>
        <sz val="10"/>
        <rFont val="Arial"/>
        <family val="2"/>
      </rPr>
      <t>h031060</t>
    </r>
    <r>
      <rPr>
        <sz val="10"/>
        <rFont val="Arial"/>
        <family val="2"/>
      </rPr>
      <t xml:space="preserve"> = what is the normal amount of social assistance in cash per month? </t>
    </r>
    <r>
      <rPr>
        <i/>
        <sz val="10"/>
        <rFont val="Arial"/>
        <family val="2"/>
      </rPr>
      <t>(indique el importe mensual medio en relación al número de meses en que recibió la ayuda monetaria)</t>
    </r>
    <r>
      <rPr>
        <sz val="10"/>
        <rFont val="Arial"/>
        <family val="2"/>
      </rPr>
      <t>,
where iV25 = [</t>
    </r>
    <r>
      <rPr>
        <i/>
        <sz val="10"/>
        <rFont val="Arial"/>
        <family val="2"/>
      </rPr>
      <t>p032350*p032360</t>
    </r>
    <r>
      <rPr>
        <sz val="10"/>
        <rFont val="Arial"/>
        <family val="2"/>
      </rPr>
      <t xml:space="preserve"> (if </t>
    </r>
    <r>
      <rPr>
        <i/>
        <sz val="10"/>
        <rFont val="Arial"/>
        <family val="2"/>
      </rPr>
      <t>p032360</t>
    </r>
    <r>
      <rPr>
        <sz val="10"/>
        <rFont val="Arial"/>
        <family val="2"/>
      </rPr>
      <t xml:space="preserve">&lt;=14) or </t>
    </r>
    <r>
      <rPr>
        <i/>
        <sz val="10"/>
        <rFont val="Arial"/>
        <family val="2"/>
      </rPr>
      <t>p032350</t>
    </r>
    <r>
      <rPr>
        <sz val="10"/>
        <rFont val="Arial"/>
        <family val="2"/>
      </rPr>
      <t xml:space="preserve"> (if </t>
    </r>
    <r>
      <rPr>
        <i/>
        <sz val="10"/>
        <rFont val="Arial"/>
        <family val="2"/>
      </rPr>
      <t>p032360</t>
    </r>
    <r>
      <rPr>
        <sz val="10"/>
        <rFont val="Arial"/>
        <family val="2"/>
      </rPr>
      <t xml:space="preserve">=97)] if </t>
    </r>
    <r>
      <rPr>
        <i/>
        <sz val="10"/>
        <rFont val="Arial"/>
        <family val="2"/>
      </rPr>
      <t>p032340</t>
    </r>
    <r>
      <rPr>
        <sz val="10"/>
        <rFont val="Arial"/>
        <family val="2"/>
      </rPr>
      <t>=1 + [</t>
    </r>
    <r>
      <rPr>
        <i/>
        <sz val="10"/>
        <rFont val="Arial"/>
        <family val="2"/>
      </rPr>
      <t>p032570*p032580</t>
    </r>
    <r>
      <rPr>
        <sz val="10"/>
        <rFont val="Arial"/>
        <family val="2"/>
      </rPr>
      <t xml:space="preserve"> (if </t>
    </r>
    <r>
      <rPr>
        <i/>
        <sz val="10"/>
        <rFont val="Arial"/>
        <family val="2"/>
      </rPr>
      <t>p032580</t>
    </r>
    <r>
      <rPr>
        <sz val="10"/>
        <rFont val="Arial"/>
        <family val="2"/>
      </rPr>
      <t xml:space="preserve">&lt;=14) or </t>
    </r>
    <r>
      <rPr>
        <i/>
        <sz val="10"/>
        <rFont val="Arial"/>
        <family val="2"/>
      </rPr>
      <t>p032570</t>
    </r>
    <r>
      <rPr>
        <sz val="10"/>
        <rFont val="Arial"/>
        <family val="2"/>
      </rPr>
      <t xml:space="preserve"> (if </t>
    </r>
    <r>
      <rPr>
        <i/>
        <sz val="10"/>
        <rFont val="Arial"/>
        <family val="2"/>
      </rPr>
      <t>p032580</t>
    </r>
    <r>
      <rPr>
        <sz val="10"/>
        <rFont val="Arial"/>
        <family val="2"/>
      </rPr>
      <t xml:space="preserve">=97)] if p032560=1,
and where </t>
    </r>
    <r>
      <rPr>
        <i/>
        <sz val="10"/>
        <rFont val="Arial"/>
        <family val="2"/>
      </rPr>
      <t>p032340</t>
    </r>
    <r>
      <rPr>
        <sz val="10"/>
        <rFont val="Arial"/>
        <family val="2"/>
      </rPr>
      <t xml:space="preserve"> = did you receive unemployment assistance? (¿percibió en 1995 algún subsidio de desempleo?) [1: yes],
</t>
    </r>
    <r>
      <rPr>
        <i/>
        <sz val="10"/>
        <rFont val="Arial"/>
        <family val="2"/>
      </rPr>
      <t>p032350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p032360</t>
    </r>
    <r>
      <rPr>
        <sz val="10"/>
        <rFont val="Arial"/>
        <family val="2"/>
      </rPr>
      <t xml:space="preserve"> = for how many months received during 1995 </t>
    </r>
    <r>
      <rPr>
        <i/>
        <sz val="10"/>
        <rFont val="Arial"/>
        <family val="2"/>
      </rPr>
      <t>(número de mensualidades percibidas durante 1995)</t>
    </r>
    <r>
      <rPr>
        <sz val="10"/>
        <rFont val="Arial"/>
        <family val="2"/>
      </rPr>
      <t xml:space="preserve">,
</t>
    </r>
    <r>
      <rPr>
        <i/>
        <sz val="10"/>
        <rFont val="Arial"/>
        <family val="2"/>
      </rPr>
      <t>p032560</t>
    </r>
    <r>
      <rPr>
        <sz val="10"/>
        <rFont val="Arial"/>
        <family val="2"/>
      </rPr>
      <t xml:space="preserve"> = did you receive old-age pension, means-tested welfare schemes? </t>
    </r>
    <r>
      <rPr>
        <i/>
        <sz val="10"/>
        <rFont val="Arial"/>
        <family val="2"/>
      </rPr>
      <t>(¿percibió en 1995 alguna pensión contributiva de jubiación o retiro de un regimen asistenciál?)</t>
    </r>
    <r>
      <rPr>
        <sz val="10"/>
        <rFont val="Arial"/>
        <family val="2"/>
      </rPr>
      <t xml:space="preserve"> [1: yes],
</t>
    </r>
    <r>
      <rPr>
        <i/>
        <sz val="10"/>
        <rFont val="Arial"/>
        <family val="2"/>
      </rPr>
      <t>p032570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p032580</t>
    </r>
    <r>
      <rPr>
        <sz val="10"/>
        <rFont val="Arial"/>
        <family val="2"/>
      </rPr>
      <t xml:space="preserve"> = for how many months received during 1995 </t>
    </r>
    <r>
      <rPr>
        <i/>
        <sz val="10"/>
        <rFont val="Arial"/>
        <family val="2"/>
      </rPr>
      <t>(número de mensualidades percibidas durante 1995)</t>
    </r>
    <r>
      <rPr>
        <sz val="10"/>
        <rFont val="Arial"/>
        <family val="2"/>
      </rPr>
      <t>.</t>
    </r>
  </si>
  <si>
    <r>
      <t>V25S1 = {</t>
    </r>
    <r>
      <rPr>
        <i/>
        <sz val="10"/>
        <rFont val="Arial"/>
        <family val="2"/>
      </rPr>
      <t>h031060</t>
    </r>
    <r>
      <rPr>
        <sz val="10"/>
        <rFont val="Arial"/>
        <family val="2"/>
      </rPr>
      <t>*[sum(1) over months in year if (</t>
    </r>
    <r>
      <rPr>
        <i/>
        <sz val="10"/>
        <rFont val="Arial"/>
        <family val="2"/>
      </rPr>
      <t>h030940</t>
    </r>
    <r>
      <rPr>
        <sz val="10"/>
        <rFont val="Arial"/>
        <family val="2"/>
      </rPr>
      <t>/.../</t>
    </r>
    <r>
      <rPr>
        <i/>
        <sz val="10"/>
        <rFont val="Arial"/>
        <family val="2"/>
      </rPr>
      <t>h031050</t>
    </r>
    <r>
      <rPr>
        <sz val="10"/>
        <rFont val="Arial"/>
        <family val="2"/>
      </rPr>
      <t xml:space="preserve">=1 &amp; </t>
    </r>
    <r>
      <rPr>
        <i/>
        <sz val="10"/>
        <rFont val="Arial"/>
        <family val="2"/>
      </rPr>
      <t>h030920</t>
    </r>
    <r>
      <rPr>
        <sz val="10"/>
        <rFont val="Arial"/>
        <family val="2"/>
      </rPr>
      <t xml:space="preserve">=1) or 12 if (h030935=1 &amp; </t>
    </r>
    <r>
      <rPr>
        <i/>
        <sz val="10"/>
        <rFont val="Arial"/>
        <family val="2"/>
      </rPr>
      <t>h030920</t>
    </r>
    <r>
      <rPr>
        <sz val="10"/>
        <rFont val="Arial"/>
        <family val="2"/>
      </rPr>
      <t xml:space="preserve">=1) or </t>
    </r>
    <r>
      <rPr>
        <i/>
        <sz val="10"/>
        <rFont val="Arial"/>
        <family val="2"/>
      </rPr>
      <t>h030930</t>
    </r>
    <r>
      <rPr>
        <sz val="10"/>
        <rFont val="Arial"/>
        <family val="2"/>
      </rPr>
      <t xml:space="preserve"> if </t>
    </r>
    <r>
      <rPr>
        <i/>
        <sz val="10"/>
        <rFont val="Arial"/>
        <family val="2"/>
      </rPr>
      <t>h030920</t>
    </r>
    <r>
      <rPr>
        <sz val="10"/>
        <rFont val="Arial"/>
        <family val="2"/>
      </rPr>
      <t xml:space="preserve">&gt;1]} if </t>
    </r>
    <r>
      <rPr>
        <i/>
        <sz val="10"/>
        <rFont val="Arial"/>
        <family val="2"/>
      </rPr>
      <t>h030900</t>
    </r>
    <r>
      <rPr>
        <sz val="10"/>
        <rFont val="Arial"/>
        <family val="2"/>
      </rPr>
      <t xml:space="preserve">=1 &amp; </t>
    </r>
    <r>
      <rPr>
        <i/>
        <sz val="10"/>
        <rFont val="Arial"/>
        <family val="2"/>
      </rPr>
      <t>h030910</t>
    </r>
    <r>
      <rPr>
        <sz val="10"/>
        <rFont val="Arial"/>
        <family val="2"/>
      </rPr>
      <t xml:space="preserve">=1,
where </t>
    </r>
    <r>
      <rPr>
        <i/>
        <sz val="10"/>
        <rFont val="Arial"/>
        <family val="2"/>
      </rPr>
      <t>h030900</t>
    </r>
    <r>
      <rPr>
        <sz val="10"/>
        <rFont val="Arial"/>
        <family val="2"/>
      </rPr>
      <t xml:space="preserve"> = did your household receive at any time during 1995 social assistance? [1: yes] </t>
    </r>
    <r>
      <rPr>
        <i/>
        <sz val="10"/>
        <rFont val="Arial"/>
        <family val="2"/>
      </rPr>
      <t>(¿durante 1995 su hogar recibió alguna ayuda en metálico procedente del sistema público de asistencia social?)</t>
    </r>
    <r>
      <rPr>
        <sz val="10"/>
        <rFont val="Arial"/>
        <family val="2"/>
      </rPr>
      <t xml:space="preserve">,
</t>
    </r>
    <r>
      <rPr>
        <i/>
        <sz val="10"/>
        <rFont val="Arial"/>
        <family val="2"/>
      </rPr>
      <t>h030910</t>
    </r>
    <r>
      <rPr>
        <sz val="10"/>
        <rFont val="Arial"/>
        <family val="2"/>
      </rPr>
      <t xml:space="preserve"> = did your household receive social assistance in cash in any month? [1: yes] </t>
    </r>
    <r>
      <rPr>
        <i/>
        <sz val="10"/>
        <rFont val="Arial"/>
        <family val="2"/>
      </rPr>
      <t>(indique en qué meses de 1995 recibió su hogar la ayuda monetaria)</t>
    </r>
    <r>
      <rPr>
        <sz val="10"/>
        <rFont val="Arial"/>
        <family val="2"/>
      </rPr>
      <t xml:space="preserve">,
</t>
    </r>
    <r>
      <rPr>
        <i/>
        <sz val="10"/>
        <rFont val="Arial"/>
        <family val="2"/>
      </rPr>
      <t>h030920</t>
    </r>
    <r>
      <rPr>
        <sz val="10"/>
        <rFont val="Arial"/>
        <family val="2"/>
      </rPr>
      <t xml:space="preserve"> = do you know the actual months in which your household received social assistance in cash? [1: yes] </t>
    </r>
    <r>
      <rPr>
        <i/>
        <sz val="10"/>
        <rFont val="Arial"/>
        <family val="2"/>
      </rPr>
      <t>(indique en qué meses de 1995 recibió su hogar la ayuda monetaria)</t>
    </r>
    <r>
      <rPr>
        <sz val="10"/>
        <rFont val="Arial"/>
        <family val="2"/>
      </rPr>
      <t>,</t>
    </r>
    <r>
      <rPr>
        <sz val="10"/>
        <color indexed="10"/>
        <rFont val="Arial"/>
        <family val="2"/>
      </rPr>
      <t xml:space="preserve">
</t>
    </r>
    <r>
      <rPr>
        <i/>
        <sz val="10"/>
        <rFont val="Arial"/>
        <family val="2"/>
      </rPr>
      <t>h030930</t>
    </r>
    <r>
      <rPr>
        <sz val="10"/>
        <rFont val="Arial"/>
        <family val="2"/>
      </rPr>
      <t xml:space="preserve"> = total number of months in which your household received social assistance in cash during 1995 - if actual months not known </t>
    </r>
    <r>
      <rPr>
        <i/>
        <sz val="10"/>
        <rFont val="Arial"/>
        <family val="2"/>
      </rPr>
      <t>(si no recuerda los meses exactos, indique el núnero de meses en que recibió la ayuda monetaria)</t>
    </r>
    <r>
      <rPr>
        <sz val="10"/>
        <rFont val="Arial"/>
        <family val="2"/>
      </rPr>
      <t xml:space="preserve">,
</t>
    </r>
    <r>
      <rPr>
        <i/>
        <sz val="10"/>
        <rFont val="Arial"/>
        <family val="2"/>
      </rPr>
      <t>h030935</t>
    </r>
    <r>
      <rPr>
        <sz val="10"/>
        <rFont val="Arial"/>
        <family val="2"/>
      </rPr>
      <t xml:space="preserve"> = received social assistance in cash in all 12 months of 1995 [1: yes] </t>
    </r>
    <r>
      <rPr>
        <i/>
        <sz val="10"/>
        <rFont val="Arial"/>
        <family val="2"/>
      </rPr>
      <t>(recibió la ayuda monetaria en todos los meses de 1995)</t>
    </r>
    <r>
      <rPr>
        <sz val="10"/>
        <rFont val="Arial"/>
        <family val="2"/>
      </rPr>
      <t xml:space="preserve">,
</t>
    </r>
    <r>
      <rPr>
        <i/>
        <sz val="10"/>
        <rFont val="Arial"/>
        <family val="2"/>
      </rPr>
      <t>h030940/.../h031050</t>
    </r>
    <r>
      <rPr>
        <sz val="10"/>
        <rFont val="Arial"/>
        <family val="2"/>
      </rPr>
      <t xml:space="preserve"> = social assitance received in January/.../December) [1: yes] </t>
    </r>
    <r>
      <rPr>
        <i/>
        <sz val="10"/>
        <rFont val="Arial"/>
        <family val="2"/>
      </rPr>
      <t>(indique en qué meses de 1995 recibió su hogar la ayuda monetaria)</t>
    </r>
    <r>
      <rPr>
        <sz val="10"/>
        <rFont val="Arial"/>
        <family val="2"/>
      </rPr>
      <t xml:space="preserve">,
</t>
    </r>
    <r>
      <rPr>
        <i/>
        <sz val="10"/>
        <rFont val="Arial"/>
        <family val="2"/>
      </rPr>
      <t>h031060</t>
    </r>
    <r>
      <rPr>
        <sz val="10"/>
        <rFont val="Arial"/>
        <family val="2"/>
      </rPr>
      <t xml:space="preserve"> = what is the normal amount of social assistance in cash per month? </t>
    </r>
    <r>
      <rPr>
        <i/>
        <sz val="10"/>
        <rFont val="Arial"/>
        <family val="2"/>
      </rPr>
      <t>(indique el importe mensual medio en relación al número de meses en que recibió la ayuda monetaria).</t>
    </r>
  </si>
  <si>
    <r>
      <t>V25S2 = sum(iV25S2) over individuals in household,
where iV25S2 = [</t>
    </r>
    <r>
      <rPr>
        <i/>
        <sz val="10"/>
        <rFont val="Arial"/>
        <family val="2"/>
      </rPr>
      <t xml:space="preserve">p032570*p032580 </t>
    </r>
    <r>
      <rPr>
        <sz val="10"/>
        <rFont val="Arial"/>
        <family val="2"/>
      </rPr>
      <t xml:space="preserve">(if </t>
    </r>
    <r>
      <rPr>
        <i/>
        <sz val="10"/>
        <rFont val="Arial"/>
        <family val="2"/>
      </rPr>
      <t>p032580</t>
    </r>
    <r>
      <rPr>
        <sz val="10"/>
        <rFont val="Arial"/>
        <family val="2"/>
      </rPr>
      <t xml:space="preserve">&lt;=14) or </t>
    </r>
    <r>
      <rPr>
        <i/>
        <sz val="10"/>
        <rFont val="Arial"/>
        <family val="2"/>
      </rPr>
      <t>p032570</t>
    </r>
    <r>
      <rPr>
        <sz val="10"/>
        <rFont val="Arial"/>
        <family val="2"/>
      </rPr>
      <t xml:space="preserve"> (if </t>
    </r>
    <r>
      <rPr>
        <i/>
        <sz val="10"/>
        <rFont val="Arial"/>
        <family val="2"/>
      </rPr>
      <t>p032580</t>
    </r>
    <r>
      <rPr>
        <sz val="10"/>
        <rFont val="Arial"/>
        <family val="2"/>
      </rPr>
      <t xml:space="preserve">=97)] if </t>
    </r>
    <r>
      <rPr>
        <i/>
        <sz val="10"/>
        <rFont val="Arial"/>
        <family val="2"/>
      </rPr>
      <t>p032560</t>
    </r>
    <r>
      <rPr>
        <sz val="10"/>
        <rFont val="Arial"/>
        <family val="2"/>
      </rPr>
      <t xml:space="preserve">=1,
and where </t>
    </r>
    <r>
      <rPr>
        <i/>
        <sz val="10"/>
        <rFont val="Arial"/>
        <family val="2"/>
      </rPr>
      <t>p032560</t>
    </r>
    <r>
      <rPr>
        <sz val="10"/>
        <rFont val="Arial"/>
        <family val="2"/>
      </rPr>
      <t xml:space="preserve"> = did you receive old-age pension, means-tested welfare schemes? </t>
    </r>
    <r>
      <rPr>
        <i/>
        <sz val="10"/>
        <rFont val="Arial"/>
        <family val="2"/>
      </rPr>
      <t xml:space="preserve">(¿percibió en 1995 alguna pensión no contributiva de jubilación o retiro de un regimen asistenciál?) </t>
    </r>
    <r>
      <rPr>
        <sz val="10"/>
        <rFont val="Arial"/>
        <family val="2"/>
      </rPr>
      <t>[1: yes]</t>
    </r>
    <r>
      <rPr>
        <i/>
        <sz val="10"/>
        <rFont val="Arial"/>
        <family val="2"/>
      </rPr>
      <t>,
p032570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p032580</t>
    </r>
    <r>
      <rPr>
        <sz val="10"/>
        <rFont val="Arial"/>
        <family val="2"/>
      </rPr>
      <t xml:space="preserve"> = for how many months received during 1995 </t>
    </r>
    <r>
      <rPr>
        <i/>
        <sz val="10"/>
        <rFont val="Arial"/>
        <family val="2"/>
      </rPr>
      <t>(número de mensualidades percibidas durante 1995)</t>
    </r>
    <r>
      <rPr>
        <sz val="10"/>
        <rFont val="Arial"/>
        <family val="2"/>
      </rPr>
      <t>.</t>
    </r>
  </si>
  <si>
    <r>
      <t>V25S3 = sum(iV25S3) over individuals in household,
where iV25S3 = [</t>
    </r>
    <r>
      <rPr>
        <i/>
        <sz val="10"/>
        <rFont val="Arial"/>
        <family val="2"/>
      </rPr>
      <t xml:space="preserve">p032350*p032360 </t>
    </r>
    <r>
      <rPr>
        <sz val="10"/>
        <rFont val="Arial"/>
        <family val="2"/>
      </rPr>
      <t xml:space="preserve">(if </t>
    </r>
    <r>
      <rPr>
        <i/>
        <sz val="10"/>
        <rFont val="Arial"/>
        <family val="2"/>
      </rPr>
      <t>p032360</t>
    </r>
    <r>
      <rPr>
        <sz val="10"/>
        <rFont val="Arial"/>
        <family val="2"/>
      </rPr>
      <t xml:space="preserve">&lt;=14) or </t>
    </r>
    <r>
      <rPr>
        <i/>
        <sz val="10"/>
        <rFont val="Arial"/>
        <family val="2"/>
      </rPr>
      <t>p032350</t>
    </r>
    <r>
      <rPr>
        <sz val="10"/>
        <rFont val="Arial"/>
        <family val="2"/>
      </rPr>
      <t xml:space="preserve"> (if </t>
    </r>
    <r>
      <rPr>
        <i/>
        <sz val="10"/>
        <rFont val="Arial"/>
        <family val="2"/>
      </rPr>
      <t>p032360</t>
    </r>
    <r>
      <rPr>
        <sz val="10"/>
        <rFont val="Arial"/>
        <family val="2"/>
      </rPr>
      <t xml:space="preserve">=97)] if </t>
    </r>
    <r>
      <rPr>
        <i/>
        <sz val="10"/>
        <rFont val="Arial"/>
        <family val="2"/>
      </rPr>
      <t>p032340</t>
    </r>
    <r>
      <rPr>
        <sz val="10"/>
        <rFont val="Arial"/>
        <family val="2"/>
      </rPr>
      <t xml:space="preserve">=1,
and where </t>
    </r>
    <r>
      <rPr>
        <i/>
        <sz val="10"/>
        <rFont val="Arial"/>
        <family val="2"/>
      </rPr>
      <t>p032340</t>
    </r>
    <r>
      <rPr>
        <sz val="10"/>
        <rFont val="Arial"/>
        <family val="2"/>
      </rPr>
      <t xml:space="preserve"> = did you receive unemployment assistance? </t>
    </r>
    <r>
      <rPr>
        <i/>
        <sz val="10"/>
        <rFont val="Arial"/>
        <family val="2"/>
      </rPr>
      <t>(¿percibió en 1995 algún subsidio de desempleo?)</t>
    </r>
    <r>
      <rPr>
        <sz val="10"/>
        <rFont val="Arial"/>
        <family val="2"/>
      </rPr>
      <t xml:space="preserve"> [1: yes]</t>
    </r>
    <r>
      <rPr>
        <i/>
        <sz val="10"/>
        <rFont val="Arial"/>
        <family val="2"/>
      </rPr>
      <t>,
p032350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p032360</t>
    </r>
    <r>
      <rPr>
        <sz val="10"/>
        <rFont val="Arial"/>
        <family val="2"/>
      </rPr>
      <t xml:space="preserve"> = for how many months received during 1995 </t>
    </r>
    <r>
      <rPr>
        <i/>
        <sz val="10"/>
        <rFont val="Arial"/>
        <family val="2"/>
      </rPr>
      <t>(número de mensualidades percibidas durante 1995)</t>
    </r>
    <r>
      <rPr>
        <sz val="10"/>
        <rFont val="Arial"/>
        <family val="2"/>
      </rPr>
      <t>.</t>
    </r>
  </si>
  <si>
    <r>
      <t>V26 = [</t>
    </r>
    <r>
      <rPr>
        <i/>
        <sz val="10"/>
        <rFont val="Arial"/>
        <family val="2"/>
      </rPr>
      <t>h030420*h030430</t>
    </r>
    <r>
      <rPr>
        <sz val="10"/>
        <rFont val="Arial"/>
        <family val="2"/>
      </rPr>
      <t xml:space="preserve"> (if </t>
    </r>
    <r>
      <rPr>
        <i/>
        <sz val="10"/>
        <rFont val="Arial"/>
        <family val="2"/>
      </rPr>
      <t>h030430</t>
    </r>
    <r>
      <rPr>
        <sz val="10"/>
        <rFont val="Arial"/>
        <family val="2"/>
      </rPr>
      <t xml:space="preserve">&lt;=14) or </t>
    </r>
    <r>
      <rPr>
        <i/>
        <sz val="10"/>
        <rFont val="Arial"/>
        <family val="2"/>
      </rPr>
      <t>h030420</t>
    </r>
    <r>
      <rPr>
        <sz val="10"/>
        <rFont val="Arial"/>
        <family val="2"/>
      </rPr>
      <t xml:space="preserve"> (if </t>
    </r>
    <r>
      <rPr>
        <i/>
        <sz val="10"/>
        <rFont val="Arial"/>
        <family val="2"/>
      </rPr>
      <t>h030430</t>
    </r>
    <r>
      <rPr>
        <sz val="10"/>
        <rFont val="Arial"/>
        <family val="2"/>
      </rPr>
      <t>=97)] if (</t>
    </r>
    <r>
      <rPr>
        <i/>
        <sz val="10"/>
        <rFont val="Arial"/>
        <family val="2"/>
      </rPr>
      <t>h030290</t>
    </r>
    <r>
      <rPr>
        <sz val="10"/>
        <rFont val="Arial"/>
        <family val="2"/>
      </rPr>
      <t xml:space="preserve">=1 or </t>
    </r>
    <r>
      <rPr>
        <i/>
        <sz val="10"/>
        <rFont val="Arial"/>
        <family val="2"/>
      </rPr>
      <t>h030410</t>
    </r>
    <r>
      <rPr>
        <sz val="10"/>
        <rFont val="Arial"/>
        <family val="2"/>
      </rPr>
      <t xml:space="preserve">=1) + sum(iV26) over individuals in household,
where </t>
    </r>
    <r>
      <rPr>
        <i/>
        <sz val="10"/>
        <rFont val="Arial"/>
        <family val="2"/>
      </rPr>
      <t>h030290</t>
    </r>
    <r>
      <rPr>
        <sz val="10"/>
        <rFont val="Arial"/>
        <family val="2"/>
      </rPr>
      <t xml:space="preserve"> = are you currently receiving any housing allowance - owners? [1: yes] </t>
    </r>
    <r>
      <rPr>
        <i/>
        <sz val="10"/>
        <rFont val="Arial"/>
        <family val="2"/>
      </rPr>
      <t>(¿recibe actualmente el hogar alguna prestación, subsidio u otras ayudas en metálico de fondos públicos de asistencia social para hacer frente a los gastos totales de su vivvienda habitual?)</t>
    </r>
    <r>
      <rPr>
        <sz val="10"/>
        <rFont val="Arial"/>
        <family val="2"/>
      </rPr>
      <t xml:space="preserve">,
</t>
    </r>
    <r>
      <rPr>
        <i/>
        <sz val="10"/>
        <rFont val="Arial"/>
        <family val="2"/>
      </rPr>
      <t>h030410</t>
    </r>
    <r>
      <rPr>
        <sz val="10"/>
        <rFont val="Arial"/>
        <family val="2"/>
      </rPr>
      <t xml:space="preserve"> = are you currently receiving any housing allowance - tenants? [1: yes] </t>
    </r>
    <r>
      <rPr>
        <i/>
        <sz val="10"/>
        <rFont val="Arial"/>
        <family val="2"/>
      </rPr>
      <t>(¿le ha cedido su vivienda habitual una institución pública, gratuitamente o mediante el pago de una cantidad simbólica, dentro de los esquemas públicos de asistencia social a la vivienda?)</t>
    </r>
    <r>
      <rPr>
        <sz val="10"/>
        <rFont val="Arial"/>
        <family val="2"/>
      </rPr>
      <t xml:space="preserve">,
</t>
    </r>
    <r>
      <rPr>
        <i/>
        <sz val="10"/>
        <rFont val="Arial"/>
        <family val="2"/>
      </rPr>
      <t>h030420</t>
    </r>
    <r>
      <rPr>
        <sz val="10"/>
        <rFont val="Arial"/>
        <family val="2"/>
      </rPr>
      <t xml:space="preserve"> = what is the monthly amouint of housing allowance in NC? </t>
    </r>
    <r>
      <rPr>
        <i/>
        <sz val="10"/>
        <rFont val="Arial"/>
        <family val="2"/>
      </rPr>
      <t>(¿cuál es el importe mensual de la ayuda que recibe/disfruta actualmente el hogar?)</t>
    </r>
    <r>
      <rPr>
        <sz val="10"/>
        <rFont val="Arial"/>
        <family val="2"/>
      </rPr>
      <t xml:space="preserve">,
</t>
    </r>
    <r>
      <rPr>
        <i/>
        <sz val="10"/>
        <rFont val="Arial"/>
        <family val="2"/>
      </rPr>
      <t>h030430</t>
    </r>
    <r>
      <rPr>
        <sz val="10"/>
        <rFont val="Arial"/>
        <family val="2"/>
      </rPr>
      <t xml:space="preserve"> = thinking back of 1995, for how many months did you receive this allowance? </t>
    </r>
    <r>
      <rPr>
        <i/>
        <sz val="10"/>
        <rFont val="Arial"/>
        <family val="2"/>
      </rPr>
      <t>(indique el núnero de meses que recibió ayuda o disfrutó de la cesión en 1995)</t>
    </r>
    <r>
      <rPr>
        <sz val="10"/>
        <rFont val="Arial"/>
        <family val="2"/>
      </rPr>
      <t>,
iV26 = [</t>
    </r>
    <r>
      <rPr>
        <i/>
        <sz val="10"/>
        <rFont val="Arial"/>
        <family val="2"/>
      </rPr>
      <t>p033240*p033250</t>
    </r>
    <r>
      <rPr>
        <sz val="10"/>
        <rFont val="Arial"/>
        <family val="2"/>
      </rPr>
      <t xml:space="preserve"> (if </t>
    </r>
    <r>
      <rPr>
        <i/>
        <sz val="10"/>
        <rFont val="Arial"/>
        <family val="2"/>
      </rPr>
      <t>p033250</t>
    </r>
    <r>
      <rPr>
        <sz val="10"/>
        <rFont val="Arial"/>
        <family val="2"/>
      </rPr>
      <t xml:space="preserve">&lt;=14) or </t>
    </r>
    <r>
      <rPr>
        <i/>
        <sz val="10"/>
        <rFont val="Arial"/>
        <family val="2"/>
      </rPr>
      <t>p033240</t>
    </r>
    <r>
      <rPr>
        <sz val="10"/>
        <rFont val="Arial"/>
        <family val="2"/>
      </rPr>
      <t xml:space="preserve"> (if </t>
    </r>
    <r>
      <rPr>
        <i/>
        <sz val="10"/>
        <rFont val="Arial"/>
        <family val="2"/>
      </rPr>
      <t>p033250</t>
    </r>
    <r>
      <rPr>
        <sz val="10"/>
        <rFont val="Arial"/>
        <family val="2"/>
      </rPr>
      <t xml:space="preserve">=97)] if </t>
    </r>
    <r>
      <rPr>
        <i/>
        <sz val="10"/>
        <rFont val="Arial"/>
        <family val="2"/>
      </rPr>
      <t>p033230</t>
    </r>
    <r>
      <rPr>
        <sz val="10"/>
        <rFont val="Arial"/>
        <family val="2"/>
      </rPr>
      <t xml:space="preserve">=1,
and where </t>
    </r>
    <r>
      <rPr>
        <i/>
        <sz val="10"/>
        <rFont val="Arial"/>
        <family val="2"/>
      </rPr>
      <t>p033230</t>
    </r>
    <r>
      <rPr>
        <sz val="10"/>
        <rFont val="Arial"/>
        <family val="2"/>
      </rPr>
      <t xml:space="preserve"> = did you receive scholarships/study grants? </t>
    </r>
    <r>
      <rPr>
        <i/>
        <sz val="10"/>
        <rFont val="Arial"/>
        <family val="2"/>
      </rPr>
      <t xml:space="preserve">(¿percibió en 20199500 algunas ayudas escolares o becas durante la esclaridad obligatoria?) </t>
    </r>
    <r>
      <rPr>
        <sz val="10"/>
        <rFont val="Arial"/>
        <family val="2"/>
      </rPr>
      <t>[1: yes]</t>
    </r>
    <r>
      <rPr>
        <i/>
        <sz val="10"/>
        <rFont val="Arial"/>
        <family val="2"/>
      </rPr>
      <t>,
p033240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p033250</t>
    </r>
    <r>
      <rPr>
        <sz val="10"/>
        <rFont val="Arial"/>
        <family val="2"/>
      </rPr>
      <t xml:space="preserve"> = for how many months received during 1995 </t>
    </r>
    <r>
      <rPr>
        <i/>
        <sz val="10"/>
        <rFont val="Arial"/>
        <family val="2"/>
      </rPr>
      <t>(número de mensualidades percibidas durante 1995)</t>
    </r>
    <r>
      <rPr>
        <sz val="10"/>
        <rFont val="Arial"/>
        <family val="2"/>
      </rPr>
      <t>.</t>
    </r>
  </si>
  <si>
    <r>
      <t>V26S2 = [</t>
    </r>
    <r>
      <rPr>
        <i/>
        <sz val="10"/>
        <rFont val="Arial"/>
        <family val="2"/>
      </rPr>
      <t>h030420*h030430</t>
    </r>
    <r>
      <rPr>
        <sz val="10"/>
        <rFont val="Arial"/>
        <family val="2"/>
      </rPr>
      <t xml:space="preserve"> (if </t>
    </r>
    <r>
      <rPr>
        <i/>
        <sz val="10"/>
        <rFont val="Arial"/>
        <family val="2"/>
      </rPr>
      <t>h030430</t>
    </r>
    <r>
      <rPr>
        <sz val="10"/>
        <rFont val="Arial"/>
        <family val="2"/>
      </rPr>
      <t xml:space="preserve">&lt;=14) or </t>
    </r>
    <r>
      <rPr>
        <i/>
        <sz val="10"/>
        <rFont val="Arial"/>
        <family val="2"/>
      </rPr>
      <t>h030420</t>
    </r>
    <r>
      <rPr>
        <sz val="10"/>
        <rFont val="Arial"/>
        <family val="2"/>
      </rPr>
      <t xml:space="preserve"> (if </t>
    </r>
    <r>
      <rPr>
        <i/>
        <sz val="10"/>
        <rFont val="Arial"/>
        <family val="2"/>
      </rPr>
      <t>h030430</t>
    </r>
    <r>
      <rPr>
        <sz val="10"/>
        <rFont val="Arial"/>
        <family val="2"/>
      </rPr>
      <t>=97)] if (</t>
    </r>
    <r>
      <rPr>
        <i/>
        <sz val="10"/>
        <rFont val="Arial"/>
        <family val="2"/>
      </rPr>
      <t>h030290</t>
    </r>
    <r>
      <rPr>
        <sz val="10"/>
        <rFont val="Arial"/>
        <family val="2"/>
      </rPr>
      <t xml:space="preserve">=1 or </t>
    </r>
    <r>
      <rPr>
        <i/>
        <sz val="10"/>
        <rFont val="Arial"/>
        <family val="2"/>
      </rPr>
      <t>h030410</t>
    </r>
    <r>
      <rPr>
        <sz val="10"/>
        <rFont val="Arial"/>
        <family val="2"/>
      </rPr>
      <t xml:space="preserve">=1),
where </t>
    </r>
    <r>
      <rPr>
        <i/>
        <sz val="10"/>
        <rFont val="Arial"/>
        <family val="2"/>
      </rPr>
      <t>h030290</t>
    </r>
    <r>
      <rPr>
        <sz val="10"/>
        <rFont val="Arial"/>
        <family val="2"/>
      </rPr>
      <t xml:space="preserve"> = are you currently receiving any housing allowance - owners? [1: yes] </t>
    </r>
    <r>
      <rPr>
        <i/>
        <sz val="10"/>
        <rFont val="Arial"/>
        <family val="2"/>
      </rPr>
      <t>(</t>
    </r>
    <r>
      <rPr>
        <i/>
        <sz val="10"/>
        <rFont val="Times New Roman"/>
        <family val="1"/>
      </rPr>
      <t>¿</t>
    </r>
    <r>
      <rPr>
        <i/>
        <sz val="10"/>
        <rFont val="Arial"/>
        <family val="2"/>
      </rPr>
      <t>recibe actualmente el hogar alguna prestación, subsidio u otras ayudas en metálico de fondos públicos de asistencia social para hacer frente a los gastos totales de su vivienda habitual?)</t>
    </r>
    <r>
      <rPr>
        <sz val="10"/>
        <rFont val="Arial"/>
        <family val="2"/>
      </rPr>
      <t xml:space="preserve">,
</t>
    </r>
    <r>
      <rPr>
        <i/>
        <sz val="10"/>
        <rFont val="Arial"/>
        <family val="2"/>
      </rPr>
      <t>h030410</t>
    </r>
    <r>
      <rPr>
        <sz val="10"/>
        <rFont val="Arial"/>
        <family val="2"/>
      </rPr>
      <t xml:space="preserve"> = are you currently receiving any housing allowance - tenants? [1: yes] </t>
    </r>
    <r>
      <rPr>
        <i/>
        <sz val="10"/>
        <rFont val="Arial"/>
        <family val="2"/>
      </rPr>
      <t>(¿le ha cedido su vivienda habitual una institución pública, gratuitamente o mediante el pago de una cantidad simbólica, dentro de los esquemas públicos de asistencia social a la vivienda?)</t>
    </r>
    <r>
      <rPr>
        <sz val="10"/>
        <rFont val="Arial"/>
        <family val="2"/>
      </rPr>
      <t xml:space="preserve">,
</t>
    </r>
    <r>
      <rPr>
        <i/>
        <sz val="10"/>
        <rFont val="Arial"/>
        <family val="2"/>
      </rPr>
      <t>h030420</t>
    </r>
    <r>
      <rPr>
        <sz val="10"/>
        <rFont val="Arial"/>
        <family val="2"/>
      </rPr>
      <t xml:space="preserve"> = what is the monthly amount of housing allowance in NC? </t>
    </r>
    <r>
      <rPr>
        <i/>
        <sz val="10"/>
        <rFont val="Arial"/>
        <family val="2"/>
      </rPr>
      <t>(¿cuál es el importe mensual de la ayuda que recibe/disfruta actualmente el hogar?)</t>
    </r>
    <r>
      <rPr>
        <sz val="10"/>
        <rFont val="Arial"/>
        <family val="2"/>
      </rPr>
      <t xml:space="preserve">,
</t>
    </r>
    <r>
      <rPr>
        <i/>
        <sz val="10"/>
        <rFont val="Arial"/>
        <family val="2"/>
      </rPr>
      <t>h030430</t>
    </r>
    <r>
      <rPr>
        <sz val="10"/>
        <rFont val="Arial"/>
        <family val="2"/>
      </rPr>
      <t xml:space="preserve"> = thinking back of 1995, for how many months did you receive this allowance? </t>
    </r>
    <r>
      <rPr>
        <i/>
        <sz val="10"/>
        <rFont val="Arial"/>
        <family val="2"/>
      </rPr>
      <t>(indique el núnero de meses que recibió ayuda o disfrutó de la cesión en 1995)</t>
    </r>
    <r>
      <rPr>
        <sz val="10"/>
        <rFont val="Arial"/>
        <family val="2"/>
      </rPr>
      <t>.</t>
    </r>
  </si>
  <si>
    <r>
      <t>V26S5 = sum(iV26S5) over individuals in household,
where iV26S5 = [</t>
    </r>
    <r>
      <rPr>
        <i/>
        <sz val="10"/>
        <rFont val="Arial"/>
        <family val="2"/>
      </rPr>
      <t>p033240*p033250</t>
    </r>
    <r>
      <rPr>
        <sz val="10"/>
        <rFont val="Arial"/>
        <family val="2"/>
      </rPr>
      <t xml:space="preserve"> (if </t>
    </r>
    <r>
      <rPr>
        <i/>
        <sz val="10"/>
        <rFont val="Arial"/>
        <family val="2"/>
      </rPr>
      <t>p033250</t>
    </r>
    <r>
      <rPr>
        <sz val="10"/>
        <rFont val="Arial"/>
        <family val="2"/>
      </rPr>
      <t xml:space="preserve">&lt;=14) or </t>
    </r>
    <r>
      <rPr>
        <i/>
        <sz val="10"/>
        <rFont val="Arial"/>
        <family val="2"/>
      </rPr>
      <t>p033240</t>
    </r>
    <r>
      <rPr>
        <sz val="10"/>
        <rFont val="Arial"/>
        <family val="2"/>
      </rPr>
      <t xml:space="preserve"> (if </t>
    </r>
    <r>
      <rPr>
        <i/>
        <sz val="10"/>
        <rFont val="Arial"/>
        <family val="2"/>
      </rPr>
      <t>p033250</t>
    </r>
    <r>
      <rPr>
        <sz val="10"/>
        <rFont val="Arial"/>
        <family val="2"/>
      </rPr>
      <t xml:space="preserve">=97)] if </t>
    </r>
    <r>
      <rPr>
        <i/>
        <sz val="10"/>
        <rFont val="Arial"/>
        <family val="2"/>
      </rPr>
      <t>p033230</t>
    </r>
    <r>
      <rPr>
        <sz val="10"/>
        <rFont val="Arial"/>
        <family val="2"/>
      </rPr>
      <t xml:space="preserve">=1,
and where </t>
    </r>
    <r>
      <rPr>
        <i/>
        <sz val="10"/>
        <rFont val="Arial"/>
        <family val="2"/>
      </rPr>
      <t>p033230</t>
    </r>
    <r>
      <rPr>
        <sz val="10"/>
        <rFont val="Arial"/>
        <family val="2"/>
      </rPr>
      <t xml:space="preserve"> = did you receive scholarships/study grants? </t>
    </r>
    <r>
      <rPr>
        <i/>
        <sz val="10"/>
        <rFont val="Arial"/>
        <family val="2"/>
      </rPr>
      <t xml:space="preserve">(¿percibió en 20199500 algunas ayudas escolares o becas durante la esclaridad obligatoria?) </t>
    </r>
    <r>
      <rPr>
        <sz val="10"/>
        <rFont val="Arial"/>
        <family val="2"/>
      </rPr>
      <t>[1: yes]</t>
    </r>
    <r>
      <rPr>
        <i/>
        <sz val="10"/>
        <rFont val="Arial"/>
        <family val="2"/>
      </rPr>
      <t>,
p033240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p033250</t>
    </r>
    <r>
      <rPr>
        <sz val="10"/>
        <rFont val="Arial"/>
        <family val="2"/>
      </rPr>
      <t xml:space="preserve"> = for how many months received during 1995 </t>
    </r>
    <r>
      <rPr>
        <i/>
        <sz val="10"/>
        <rFont val="Arial"/>
        <family val="2"/>
      </rPr>
      <t>(número de mensualidades percibidas durante 1995)</t>
    </r>
    <r>
      <rPr>
        <sz val="10"/>
        <rFont val="Arial"/>
        <family val="2"/>
      </rPr>
      <t>.</t>
    </r>
  </si>
  <si>
    <r>
      <t>V32 = sum(iV32) over individuals in household,
where iV32 = [(</t>
    </r>
    <r>
      <rPr>
        <i/>
        <sz val="10"/>
        <rFont val="Arial"/>
        <family val="2"/>
      </rPr>
      <t>p032510*p032520</t>
    </r>
    <r>
      <rPr>
        <sz val="10"/>
        <rFont val="Arial"/>
        <family val="2"/>
      </rPr>
      <t xml:space="preserve"> if </t>
    </r>
    <r>
      <rPr>
        <i/>
        <sz val="10"/>
        <rFont val="Arial"/>
        <family val="2"/>
      </rPr>
      <t>p032520</t>
    </r>
    <r>
      <rPr>
        <sz val="10"/>
        <rFont val="Arial"/>
        <family val="2"/>
      </rPr>
      <t xml:space="preserve">&lt;=14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=1] + [(</t>
    </r>
    <r>
      <rPr>
        <i/>
        <sz val="10"/>
        <rFont val="Arial"/>
        <family val="2"/>
      </rPr>
      <t>p032700*p032710</t>
    </r>
    <r>
      <rPr>
        <sz val="10"/>
        <rFont val="Arial"/>
        <family val="2"/>
      </rPr>
      <t xml:space="preserve"> if </t>
    </r>
    <r>
      <rPr>
        <i/>
        <sz val="10"/>
        <rFont val="Arial"/>
        <family val="2"/>
      </rPr>
      <t>p032710</t>
    </r>
    <r>
      <rPr>
        <sz val="10"/>
        <rFont val="Arial"/>
        <family val="2"/>
      </rPr>
      <t xml:space="preserve">&lt;=14 or </t>
    </r>
    <r>
      <rPr>
        <i/>
        <sz val="10"/>
        <rFont val="Arial"/>
        <family val="2"/>
      </rPr>
      <t xml:space="preserve">p032700 </t>
    </r>
    <r>
      <rPr>
        <sz val="10"/>
        <rFont val="Arial"/>
        <family val="2"/>
      </rPr>
      <t xml:space="preserve">if </t>
    </r>
    <r>
      <rPr>
        <i/>
        <sz val="10"/>
        <rFont val="Arial"/>
        <family val="2"/>
      </rPr>
      <t>p032710</t>
    </r>
    <r>
      <rPr>
        <sz val="10"/>
        <rFont val="Arial"/>
        <family val="2"/>
      </rPr>
      <t xml:space="preserve">=97) if </t>
    </r>
    <r>
      <rPr>
        <i/>
        <sz val="10"/>
        <rFont val="Arial"/>
        <family val="2"/>
      </rPr>
      <t>p032690</t>
    </r>
    <r>
      <rPr>
        <sz val="10"/>
        <rFont val="Arial"/>
        <family val="2"/>
      </rPr>
      <t xml:space="preserve">=1],
where </t>
    </r>
    <r>
      <rPr>
        <i/>
        <sz val="10"/>
        <rFont val="Arial"/>
        <family val="2"/>
      </rPr>
      <t>p032500</t>
    </r>
    <r>
      <rPr>
        <sz val="10"/>
        <rFont val="Arial"/>
        <family val="2"/>
      </rPr>
      <t xml:space="preserve"> = did you receive supplementary old-age pension (2nd pillar)?</t>
    </r>
    <r>
      <rPr>
        <i/>
        <sz val="10"/>
        <rFont val="Arial"/>
        <family val="2"/>
      </rPr>
      <t xml:space="preserve"> (¿percibió en 1995 alguna pensión contributiva de jubilación o retiro de un regimen complementario o suplementario?)</t>
    </r>
    <r>
      <rPr>
        <sz val="10"/>
        <rFont val="Arial"/>
        <family val="2"/>
      </rPr>
      <t xml:space="preserve"> [1: yes],
</t>
    </r>
    <r>
      <rPr>
        <i/>
        <sz val="10"/>
        <rFont val="Arial"/>
        <family val="2"/>
      </rPr>
      <t>p032510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p032520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 xml:space="preserve">,
</t>
    </r>
    <r>
      <rPr>
        <i/>
        <sz val="10"/>
        <rFont val="Arial"/>
        <family val="2"/>
      </rPr>
      <t>p032690</t>
    </r>
    <r>
      <rPr>
        <sz val="10"/>
        <rFont val="Arial"/>
        <family val="2"/>
      </rPr>
      <t xml:space="preserve"> = did you receive supplementary widows pension (2nd pillar) </t>
    </r>
    <r>
      <rPr>
        <i/>
        <sz val="10"/>
        <rFont val="Arial"/>
        <family val="2"/>
      </rPr>
      <t xml:space="preserve">(¿percibió en 1995 alguna pensión contributiva de viudedad de un regimen complementario o suplementario?) </t>
    </r>
    <r>
      <rPr>
        <sz val="10"/>
        <rFont val="Arial"/>
        <family val="2"/>
      </rPr>
      <t xml:space="preserve">[1: yes],
</t>
    </r>
    <r>
      <rPr>
        <i/>
        <sz val="10"/>
        <rFont val="Arial"/>
        <family val="2"/>
      </rPr>
      <t>p032700</t>
    </r>
    <r>
      <rPr>
        <sz val="10"/>
        <rFont val="Arial"/>
        <family val="2"/>
      </rPr>
      <t xml:space="preserve"> = amount of support received during 1995 in NC</t>
    </r>
    <r>
      <rPr>
        <i/>
        <sz val="10"/>
        <rFont val="Arial"/>
        <family val="2"/>
      </rPr>
      <t xml:space="preserve"> (importe mensual neto)</t>
    </r>
    <r>
      <rPr>
        <sz val="10"/>
        <rFont val="Arial"/>
        <family val="2"/>
      </rPr>
      <t xml:space="preserve">,
</t>
    </r>
    <r>
      <rPr>
        <i/>
        <sz val="10"/>
        <rFont val="Arial"/>
        <family val="2"/>
      </rPr>
      <t>p032710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</si>
  <si>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V32S1 = sum(iV32S1) over individuals in household,
where iV32S1 = (</t>
    </r>
    <r>
      <rPr>
        <i/>
        <sz val="10"/>
        <rFont val="Arial"/>
        <family val="2"/>
      </rPr>
      <t>p032510*p032520</t>
    </r>
    <r>
      <rPr>
        <sz val="10"/>
        <rFont val="Arial"/>
        <family val="2"/>
      </rPr>
      <t xml:space="preserve"> if </t>
    </r>
    <r>
      <rPr>
        <i/>
        <sz val="10"/>
        <rFont val="Arial"/>
        <family val="2"/>
      </rPr>
      <t>p032520</t>
    </r>
    <r>
      <rPr>
        <sz val="10"/>
        <rFont val="Arial"/>
        <family val="2"/>
      </rPr>
      <t xml:space="preserve">&lt;=14 or </t>
    </r>
    <r>
      <rPr>
        <i/>
        <sz val="10"/>
        <rFont val="Arial"/>
        <family val="2"/>
      </rPr>
      <t>p032510</t>
    </r>
    <r>
      <rPr>
        <sz val="10"/>
        <rFont val="Arial"/>
        <family val="2"/>
      </rPr>
      <t xml:space="preserve"> if </t>
    </r>
    <r>
      <rPr>
        <i/>
        <sz val="10"/>
        <rFont val="Arial"/>
        <family val="2"/>
      </rPr>
      <t>p032520</t>
    </r>
    <r>
      <rPr>
        <sz val="10"/>
        <rFont val="Arial"/>
        <family val="2"/>
      </rPr>
      <t xml:space="preserve">=97) if </t>
    </r>
    <r>
      <rPr>
        <i/>
        <sz val="10"/>
        <rFont val="Arial"/>
        <family val="2"/>
      </rPr>
      <t>p032500</t>
    </r>
    <r>
      <rPr>
        <sz val="10"/>
        <rFont val="Arial"/>
        <family val="2"/>
      </rPr>
      <t xml:space="preserve">=1,
where </t>
    </r>
    <r>
      <rPr>
        <i/>
        <sz val="10"/>
        <rFont val="Arial"/>
        <family val="2"/>
      </rPr>
      <t>p032500</t>
    </r>
    <r>
      <rPr>
        <sz val="10"/>
        <rFont val="Arial"/>
        <family val="2"/>
      </rPr>
      <t xml:space="preserve"> = did you receive supplementary old-age pension (2nd pillar)? </t>
    </r>
    <r>
      <rPr>
        <i/>
        <sz val="10"/>
        <rFont val="Arial"/>
        <family val="2"/>
      </rPr>
      <t xml:space="preserve">(¿percibió en 1995 alguna pensión contributiva de jubilación o retiro de un regimen complementario o suplementario?) </t>
    </r>
    <r>
      <rPr>
        <sz val="10"/>
        <rFont val="Arial"/>
        <family val="2"/>
      </rPr>
      <t xml:space="preserve">[1: yes],
</t>
    </r>
    <r>
      <rPr>
        <i/>
        <sz val="10"/>
        <rFont val="Arial"/>
        <family val="2"/>
      </rPr>
      <t>p032510</t>
    </r>
    <r>
      <rPr>
        <sz val="10"/>
        <rFont val="Arial"/>
        <family val="2"/>
      </rPr>
      <t xml:space="preserve"> = average monthly amount or lumpsum in NC </t>
    </r>
    <r>
      <rPr>
        <i/>
        <sz val="10"/>
        <rFont val="Arial"/>
        <family val="2"/>
      </rPr>
      <t>(importe mensual neto)</t>
    </r>
    <r>
      <rPr>
        <sz val="10"/>
        <rFont val="Arial"/>
        <family val="2"/>
      </rPr>
      <t xml:space="preserve">,
</t>
    </r>
    <r>
      <rPr>
        <i/>
        <sz val="10"/>
        <rFont val="Arial"/>
        <family val="2"/>
      </rPr>
      <t>p032520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</si>
  <si>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V32SR = sum(iV32SR) over individuals in household,
where iV32SR = (</t>
    </r>
    <r>
      <rPr>
        <i/>
        <sz val="10"/>
        <rFont val="Arial"/>
        <family val="2"/>
      </rPr>
      <t>p032700*p032710</t>
    </r>
    <r>
      <rPr>
        <sz val="10"/>
        <rFont val="Arial"/>
        <family val="2"/>
      </rPr>
      <t xml:space="preserve"> if </t>
    </r>
    <r>
      <rPr>
        <i/>
        <sz val="10"/>
        <rFont val="Arial"/>
        <family val="2"/>
      </rPr>
      <t>p032710</t>
    </r>
    <r>
      <rPr>
        <sz val="10"/>
        <rFont val="Arial"/>
        <family val="2"/>
      </rPr>
      <t xml:space="preserve">&lt;=14 or </t>
    </r>
    <r>
      <rPr>
        <i/>
        <sz val="10"/>
        <rFont val="Arial"/>
        <family val="2"/>
      </rPr>
      <t xml:space="preserve">p032700 </t>
    </r>
    <r>
      <rPr>
        <sz val="10"/>
        <rFont val="Arial"/>
        <family val="2"/>
      </rPr>
      <t xml:space="preserve">if </t>
    </r>
    <r>
      <rPr>
        <i/>
        <sz val="10"/>
        <rFont val="Arial"/>
        <family val="2"/>
      </rPr>
      <t>p032710</t>
    </r>
    <r>
      <rPr>
        <sz val="10"/>
        <rFont val="Arial"/>
        <family val="2"/>
      </rPr>
      <t xml:space="preserve">=97) if </t>
    </r>
    <r>
      <rPr>
        <i/>
        <sz val="10"/>
        <rFont val="Arial"/>
        <family val="2"/>
      </rPr>
      <t>p032690</t>
    </r>
    <r>
      <rPr>
        <sz val="10"/>
        <rFont val="Arial"/>
        <family val="2"/>
      </rPr>
      <t xml:space="preserve">=1,
where </t>
    </r>
    <r>
      <rPr>
        <i/>
        <sz val="10"/>
        <rFont val="Arial"/>
        <family val="2"/>
      </rPr>
      <t>p032690</t>
    </r>
    <r>
      <rPr>
        <sz val="10"/>
        <rFont val="Arial"/>
        <family val="2"/>
      </rPr>
      <t xml:space="preserve"> = did you receive supplementary widows pension (2nd pillar) </t>
    </r>
    <r>
      <rPr>
        <i/>
        <sz val="10"/>
        <rFont val="Arial"/>
        <family val="2"/>
      </rPr>
      <t xml:space="preserve">(¿percibió en 1995 alguna pensión contributiva de viudedad de un regimen complementario o suplementario?) </t>
    </r>
    <r>
      <rPr>
        <sz val="10"/>
        <rFont val="Arial"/>
        <family val="2"/>
      </rPr>
      <t xml:space="preserve">[1: yes],
</t>
    </r>
    <r>
      <rPr>
        <i/>
        <sz val="10"/>
        <rFont val="Arial"/>
        <family val="2"/>
      </rPr>
      <t>p032700</t>
    </r>
    <r>
      <rPr>
        <sz val="10"/>
        <rFont val="Arial"/>
        <family val="2"/>
      </rPr>
      <t xml:space="preserve"> = amount of support received during 1995 in NC</t>
    </r>
    <r>
      <rPr>
        <i/>
        <sz val="10"/>
        <rFont val="Arial"/>
        <family val="2"/>
      </rPr>
      <t xml:space="preserve"> (importe mensual neto)</t>
    </r>
    <r>
      <rPr>
        <sz val="10"/>
        <rFont val="Arial"/>
        <family val="2"/>
      </rPr>
      <t xml:space="preserve">,
</t>
    </r>
    <r>
      <rPr>
        <i/>
        <sz val="10"/>
        <rFont val="Arial"/>
        <family val="2"/>
      </rPr>
      <t>p032710</t>
    </r>
    <r>
      <rPr>
        <sz val="10"/>
        <rFont val="Arial"/>
        <family val="2"/>
      </rPr>
      <t xml:space="preserve"> = for how many months received during 1995</t>
    </r>
    <r>
      <rPr>
        <i/>
        <sz val="10"/>
        <rFont val="Arial"/>
        <family val="2"/>
      </rPr>
      <t xml:space="preserve"> (número de mensualidades percibidas durante 1995)</t>
    </r>
    <r>
      <rPr>
        <sz val="10"/>
        <rFont val="Arial"/>
        <family val="2"/>
      </rPr>
      <t>.</t>
    </r>
  </si>
  <si>
    <r>
      <t xml:space="preserve">V34 = sum(iV34) over individuals in household,
where iV34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=1,
and where </t>
    </r>
    <r>
      <rPr>
        <i/>
        <sz val="10"/>
        <rFont val="Arial"/>
        <family val="2"/>
      </rPr>
      <t>p033290</t>
    </r>
    <r>
      <rPr>
        <sz val="10"/>
        <rFont val="Arial"/>
        <family val="2"/>
      </rPr>
      <t xml:space="preserve"> = did you receive financial support or maintenance from relatives, friends, or others outside your household? [1: yes] </t>
    </r>
    <r>
      <rPr>
        <i/>
        <sz val="10"/>
        <rFont val="Arial"/>
        <family val="2"/>
      </rPr>
      <t>(¿recibió personalmente durante 1995 alguna ayuda económica de otros hogares, es decir, de personas que no formaban parte de su hogar durante el periodo en que recibió dicha ayuda, tales come parientes o amigos?),
p033300</t>
    </r>
    <r>
      <rPr>
        <sz val="10"/>
        <rFont val="Arial"/>
        <family val="2"/>
      </rPr>
      <t xml:space="preserve"> = total amount or lumpsum in NC </t>
    </r>
    <r>
      <rPr>
        <i/>
        <sz val="10"/>
        <rFont val="Arial"/>
        <family val="2"/>
      </rPr>
      <t>(¿cuál fue el importe que recibió durante 1995?)</t>
    </r>
    <r>
      <rPr>
        <sz val="10"/>
        <rFont val="Arial"/>
        <family val="2"/>
      </rPr>
      <t xml:space="preserve">,
</t>
    </r>
    <r>
      <rPr>
        <i/>
        <sz val="10"/>
        <rFont val="Arial"/>
        <family val="2"/>
      </rPr>
      <t>p033310</t>
    </r>
    <r>
      <rPr>
        <sz val="10"/>
        <rFont val="Arial"/>
        <family val="2"/>
      </rPr>
      <t xml:space="preserve"> = who was the provider of this support [1: spouse/former spouse] </t>
    </r>
    <r>
      <rPr>
        <i/>
        <sz val="10"/>
        <rFont val="Arial"/>
        <family val="2"/>
      </rPr>
      <t>(¿quién fue el principal proveedor de estas ayudas?)</t>
    </r>
    <r>
      <rPr>
        <sz val="10"/>
        <rFont val="Arial"/>
        <family val="2"/>
      </rPr>
      <t>.</t>
    </r>
  </si>
  <si>
    <r>
      <t xml:space="preserve">V35 = sum(iV35) over individuals in household,
where iV35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=2 to 5,
and where </t>
    </r>
    <r>
      <rPr>
        <i/>
        <sz val="10"/>
        <rFont val="Arial"/>
        <family val="2"/>
      </rPr>
      <t>p033290</t>
    </r>
    <r>
      <rPr>
        <sz val="10"/>
        <rFont val="Arial"/>
        <family val="2"/>
      </rPr>
      <t xml:space="preserve"> = did you receive financial support or maintenance from relatives, friends, or others outside your household? [1: yes] </t>
    </r>
    <r>
      <rPr>
        <i/>
        <sz val="10"/>
        <rFont val="Arial"/>
        <family val="2"/>
      </rPr>
      <t>(¿recibió personalmente durante 1995 alguna ayuda económica de otros hogares, es decir, de personas que no formaban parte de su hogar durante el periodo en que recibió dicha ayuda, tales come parientes o amigos?),
p033300</t>
    </r>
    <r>
      <rPr>
        <sz val="10"/>
        <rFont val="Arial"/>
        <family val="2"/>
      </rPr>
      <t xml:space="preserve"> = total amount or lumpsum in NC </t>
    </r>
    <r>
      <rPr>
        <i/>
        <sz val="10"/>
        <rFont val="Arial"/>
        <family val="2"/>
      </rPr>
      <t>(¿cuál fue el importe que recibió durante 1995?)</t>
    </r>
    <r>
      <rPr>
        <sz val="10"/>
        <rFont val="Arial"/>
        <family val="2"/>
      </rPr>
      <t xml:space="preserve">,
</t>
    </r>
    <r>
      <rPr>
        <i/>
        <sz val="10"/>
        <rFont val="Arial"/>
        <family val="2"/>
      </rPr>
      <t>p033310</t>
    </r>
    <r>
      <rPr>
        <sz val="10"/>
        <rFont val="Arial"/>
        <family val="2"/>
      </rPr>
      <t xml:space="preserve"> = who was the provider of this support [2: parent; 3: child; 4: other relative; 5: unrelated person] </t>
    </r>
    <r>
      <rPr>
        <i/>
        <sz val="10"/>
        <rFont val="Arial"/>
        <family val="2"/>
      </rPr>
      <t>(¿quién fue el principal proveedor de estas ayudas?)</t>
    </r>
    <r>
      <rPr>
        <sz val="10"/>
        <rFont val="Arial"/>
        <family val="2"/>
      </rPr>
      <t>.</t>
    </r>
  </si>
  <si>
    <r>
      <t xml:space="preserve">V35S1 = sum(iV35S1) over individuals in household,
where iV35S1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=2, 3 or 4,
and where </t>
    </r>
    <r>
      <rPr>
        <i/>
        <sz val="10"/>
        <rFont val="Arial"/>
        <family val="2"/>
      </rPr>
      <t>p033290</t>
    </r>
    <r>
      <rPr>
        <sz val="10"/>
        <rFont val="Arial"/>
        <family val="2"/>
      </rPr>
      <t xml:space="preserve"> = did you receive financial support or maintenance from relatives, friends, or others outside your household? [1: yes] </t>
    </r>
    <r>
      <rPr>
        <i/>
        <sz val="10"/>
        <rFont val="Arial"/>
        <family val="2"/>
      </rPr>
      <t>(¿recibió personalmente durante 1995 alguna ayuda económica de otros hogares, es decir, de personas que no formaban parte de su hogar durante el periodo en que recibió dicha ayuda, tales come parientes o amigos?),
p033300</t>
    </r>
    <r>
      <rPr>
        <sz val="10"/>
        <rFont val="Arial"/>
        <family val="2"/>
      </rPr>
      <t xml:space="preserve"> = total amount or lumpsum in NC </t>
    </r>
    <r>
      <rPr>
        <i/>
        <sz val="10"/>
        <rFont val="Arial"/>
        <family val="2"/>
      </rPr>
      <t>(¿cuál fue el importe que recibió durante 1995?)</t>
    </r>
    <r>
      <rPr>
        <sz val="10"/>
        <rFont val="Arial"/>
        <family val="2"/>
      </rPr>
      <t xml:space="preserve">,
</t>
    </r>
    <r>
      <rPr>
        <i/>
        <sz val="10"/>
        <rFont val="Arial"/>
        <family val="2"/>
      </rPr>
      <t>p033310</t>
    </r>
    <r>
      <rPr>
        <sz val="10"/>
        <rFont val="Arial"/>
        <family val="2"/>
      </rPr>
      <t xml:space="preserve"> = who was the provider of this support [2: parent; 3: child; 4: other relative] </t>
    </r>
    <r>
      <rPr>
        <i/>
        <sz val="10"/>
        <rFont val="Arial"/>
        <family val="2"/>
      </rPr>
      <t>(¿quién fue el principal proveedor de estas ayudas?)</t>
    </r>
    <r>
      <rPr>
        <sz val="10"/>
        <rFont val="Arial"/>
        <family val="2"/>
      </rPr>
      <t>.</t>
    </r>
  </si>
  <si>
    <r>
      <t xml:space="preserve">V35S2 = sum(iV35S2) over individuals in household,
where iV35S2 = </t>
    </r>
    <r>
      <rPr>
        <i/>
        <sz val="10"/>
        <rFont val="Arial"/>
        <family val="2"/>
      </rPr>
      <t>p033300</t>
    </r>
    <r>
      <rPr>
        <sz val="10"/>
        <rFont val="Arial"/>
        <family val="2"/>
      </rPr>
      <t xml:space="preserve"> if </t>
    </r>
    <r>
      <rPr>
        <i/>
        <sz val="10"/>
        <rFont val="Arial"/>
        <family val="2"/>
      </rPr>
      <t>p033290</t>
    </r>
    <r>
      <rPr>
        <sz val="10"/>
        <rFont val="Arial"/>
        <family val="2"/>
      </rPr>
      <t xml:space="preserve">=1 &amp; </t>
    </r>
    <r>
      <rPr>
        <i/>
        <sz val="10"/>
        <rFont val="Arial"/>
        <family val="2"/>
      </rPr>
      <t>p033310</t>
    </r>
    <r>
      <rPr>
        <sz val="10"/>
        <rFont val="Arial"/>
        <family val="2"/>
      </rPr>
      <t xml:space="preserve">=5,
and where </t>
    </r>
    <r>
      <rPr>
        <i/>
        <sz val="10"/>
        <rFont val="Arial"/>
        <family val="2"/>
      </rPr>
      <t>p033290</t>
    </r>
    <r>
      <rPr>
        <sz val="10"/>
        <rFont val="Arial"/>
        <family val="2"/>
      </rPr>
      <t xml:space="preserve"> = did you receive financial support or maintenance from relatives, friends, or others outside your household? [1: yes] </t>
    </r>
    <r>
      <rPr>
        <i/>
        <sz val="10"/>
        <rFont val="Arial"/>
        <family val="2"/>
      </rPr>
      <t>(¿recibió personalmente durante 1995 alguna ayuda económica de otros hogares, es decir, de personas que no formaban parte de su hogar durante el periodo en que recibió dicha ayuda, tales come parientes o amigos?),
p033300</t>
    </r>
    <r>
      <rPr>
        <sz val="10"/>
        <rFont val="Arial"/>
        <family val="2"/>
      </rPr>
      <t xml:space="preserve"> = total amount or lumpsum in NC </t>
    </r>
    <r>
      <rPr>
        <i/>
        <sz val="10"/>
        <rFont val="Arial"/>
        <family val="2"/>
      </rPr>
      <t>(¿cuál fue el importe que recibió durante 1995?)</t>
    </r>
    <r>
      <rPr>
        <sz val="10"/>
        <rFont val="Arial"/>
        <family val="2"/>
      </rPr>
      <t xml:space="preserve">,
</t>
    </r>
    <r>
      <rPr>
        <i/>
        <sz val="10"/>
        <rFont val="Arial"/>
        <family val="2"/>
      </rPr>
      <t>p033310</t>
    </r>
    <r>
      <rPr>
        <sz val="10"/>
        <rFont val="Arial"/>
        <family val="2"/>
      </rPr>
      <t xml:space="preserve"> = who was the provider of this support [5: unrelated person] </t>
    </r>
    <r>
      <rPr>
        <i/>
        <sz val="10"/>
        <rFont val="Arial"/>
        <family val="2"/>
      </rPr>
      <t>(¿quién fue el principal proveedor de estas ayudas?)</t>
    </r>
    <r>
      <rPr>
        <sz val="10"/>
        <rFont val="Arial"/>
        <family val="2"/>
      </rPr>
      <t>.</t>
    </r>
  </si>
  <si>
    <r>
      <t xml:space="preserve">V36 = sum(iV36) over individuals in household,
where iV36 = </t>
    </r>
    <r>
      <rPr>
        <i/>
        <sz val="10"/>
        <rFont val="Arial"/>
        <family val="2"/>
      </rPr>
      <t>p033380</t>
    </r>
    <r>
      <rPr>
        <sz val="10"/>
        <rFont val="Arial"/>
        <family val="2"/>
      </rPr>
      <t xml:space="preserve"> if </t>
    </r>
    <r>
      <rPr>
        <i/>
        <sz val="10"/>
        <rFont val="Arial"/>
        <family val="2"/>
      </rPr>
      <t>p033370</t>
    </r>
    <r>
      <rPr>
        <sz val="10"/>
        <rFont val="Arial"/>
        <family val="2"/>
      </rPr>
      <t xml:space="preserve">=1,
and where </t>
    </r>
    <r>
      <rPr>
        <i/>
        <sz val="10"/>
        <rFont val="Arial"/>
        <family val="2"/>
      </rPr>
      <t>p033370</t>
    </r>
    <r>
      <rPr>
        <sz val="10"/>
        <rFont val="Arial"/>
        <family val="2"/>
      </rPr>
      <t xml:space="preserve"> = did you receive any reimbursement for income tax paid in previous years? [1: yes] </t>
    </r>
    <r>
      <rPr>
        <i/>
        <sz val="10"/>
        <rFont val="Arial"/>
        <family val="2"/>
      </rPr>
      <t>(er relacón al IRPF, indique si durante el año 1995 efectuó algún pago o obtuvo alguna devoluci'on del IRPF referido a declaraciones de rentas del año 1994 o anteriores)</t>
    </r>
    <r>
      <rPr>
        <sz val="10"/>
        <rFont val="Arial"/>
        <family val="2"/>
      </rPr>
      <t xml:space="preserve">,
</t>
    </r>
    <r>
      <rPr>
        <i/>
        <sz val="10"/>
        <rFont val="Arial"/>
        <family val="2"/>
      </rPr>
      <t>p033380</t>
    </r>
    <r>
      <rPr>
        <sz val="10"/>
        <rFont val="Arial"/>
        <family val="2"/>
      </rPr>
      <t xml:space="preserve"> = amount of reimbursement received during 1995 in NC </t>
    </r>
    <r>
      <rPr>
        <i/>
        <sz val="10"/>
        <rFont val="Arial"/>
        <family val="2"/>
      </rPr>
      <t>(indique el montante de dico pago/devolución)</t>
    </r>
    <r>
      <rPr>
        <sz val="10"/>
        <rFont val="Arial"/>
        <family val="2"/>
      </rPr>
      <t>.</t>
    </r>
  </si>
  <si>
    <r>
      <t>V37 = [midpoint of range(</t>
    </r>
    <r>
      <rPr>
        <i/>
        <sz val="10"/>
        <rFont val="Arial"/>
        <family val="2"/>
      </rPr>
      <t>h031270</t>
    </r>
    <r>
      <rPr>
        <sz val="10"/>
        <rFont val="Arial"/>
        <family val="2"/>
      </rPr>
      <t xml:space="preserve">)] if </t>
    </r>
    <r>
      <rPr>
        <i/>
        <sz val="10"/>
        <rFont val="Arial"/>
        <family val="2"/>
      </rPr>
      <t>h031260</t>
    </r>
    <r>
      <rPr>
        <sz val="10"/>
        <rFont val="Arial"/>
        <family val="2"/>
      </rPr>
      <t xml:space="preserve">=1,
where </t>
    </r>
    <r>
      <rPr>
        <i/>
        <sz val="10"/>
        <rFont val="Arial"/>
        <family val="2"/>
      </rPr>
      <t>h031260</t>
    </r>
    <r>
      <rPr>
        <sz val="10"/>
        <rFont val="Arial"/>
        <family val="2"/>
      </rPr>
      <t xml:space="preserve"> = did you(r household) inherit any capital, or receive a gift/lottery winning? [1: yes] </t>
    </r>
    <r>
      <rPr>
        <i/>
        <sz val="10"/>
        <rFont val="Arial"/>
        <family val="2"/>
      </rPr>
      <t>(</t>
    </r>
    <r>
      <rPr>
        <sz val="10"/>
        <rFont val="Times New Roman"/>
        <family val="1"/>
      </rPr>
      <t>¿</t>
    </r>
    <r>
      <rPr>
        <i/>
        <sz val="10"/>
        <rFont val="Arial"/>
        <family val="2"/>
      </rPr>
      <t>algún miembro del hogar recibió durante 1995 algún ingreso extraordinario procedente de herencias monetarias o no monetarias, premios de loterías o juegos de azar, donaciones, regalos, etc. por un valor superior a las 264,000 ptas.?)</t>
    </r>
    <r>
      <rPr>
        <sz val="10"/>
        <rFont val="Arial"/>
        <family val="2"/>
      </rPr>
      <t xml:space="preserve">,
</t>
    </r>
    <r>
      <rPr>
        <i/>
        <sz val="10"/>
        <rFont val="Arial"/>
        <family val="2"/>
      </rPr>
      <t>h031270</t>
    </r>
    <r>
      <rPr>
        <sz val="10"/>
        <rFont val="Arial"/>
        <family val="2"/>
      </rPr>
      <t xml:space="preserve"> = amount of inheritance/lottery winning during 1995 in NC </t>
    </r>
    <r>
      <rPr>
        <i/>
        <sz val="10"/>
        <rFont val="Arial"/>
        <family val="2"/>
      </rPr>
      <t>(el dinero recibido, o la valoración monetaria de la herencia, regalo, etc. ¿en qué intervalo se encuentra?)</t>
    </r>
    <r>
      <rPr>
        <sz val="10"/>
        <rFont val="Arial"/>
        <family val="2"/>
      </rPr>
      <t>.</t>
    </r>
  </si>
  <si>
    <r>
      <t>V37SR = [midpoint of range(</t>
    </r>
    <r>
      <rPr>
        <i/>
        <sz val="10"/>
        <rFont val="Arial"/>
        <family val="2"/>
      </rPr>
      <t>h031270</t>
    </r>
    <r>
      <rPr>
        <sz val="10"/>
        <rFont val="Arial"/>
        <family val="2"/>
      </rPr>
      <t xml:space="preserve">)] if </t>
    </r>
    <r>
      <rPr>
        <i/>
        <sz val="10"/>
        <rFont val="Arial"/>
        <family val="2"/>
      </rPr>
      <t>h031260</t>
    </r>
    <r>
      <rPr>
        <sz val="10"/>
        <rFont val="Arial"/>
        <family val="2"/>
      </rPr>
      <t xml:space="preserve">=1,
where </t>
    </r>
    <r>
      <rPr>
        <i/>
        <sz val="10"/>
        <rFont val="Arial"/>
        <family val="2"/>
      </rPr>
      <t>h031260</t>
    </r>
    <r>
      <rPr>
        <sz val="10"/>
        <rFont val="Arial"/>
        <family val="2"/>
      </rPr>
      <t xml:space="preserve"> = did you(r household) inherit any capital, or receive a gift/lottery winning? [1: yes] </t>
    </r>
    <r>
      <rPr>
        <i/>
        <sz val="10"/>
        <rFont val="Arial"/>
        <family val="2"/>
      </rPr>
      <t>(</t>
    </r>
    <r>
      <rPr>
        <sz val="10"/>
        <rFont val="Times New Roman"/>
        <family val="1"/>
      </rPr>
      <t>¿</t>
    </r>
    <r>
      <rPr>
        <i/>
        <sz val="10"/>
        <rFont val="Arial"/>
        <family val="2"/>
      </rPr>
      <t>algún miembro del hogar recibió durante 1995 algún ingreso extraordinario procedente de herencias monetarias o no monetarias, premios de loterías o juegos de azar, donaciones, regalos, etc. por un valor superior a las 264,000 ptas.?)</t>
    </r>
    <r>
      <rPr>
        <sz val="10"/>
        <rFont val="Arial"/>
        <family val="2"/>
      </rPr>
      <t xml:space="preserve">,
</t>
    </r>
    <r>
      <rPr>
        <i/>
        <sz val="10"/>
        <rFont val="Arial"/>
        <family val="2"/>
      </rPr>
      <t>h031270</t>
    </r>
    <r>
      <rPr>
        <sz val="10"/>
        <rFont val="Arial"/>
        <family val="2"/>
      </rPr>
      <t xml:space="preserve"> = amount of inheritance/lottery winning during 1995 in NC </t>
    </r>
    <r>
      <rPr>
        <i/>
        <sz val="10"/>
        <rFont val="Arial"/>
        <family val="2"/>
      </rPr>
      <t>(el dinero recibido, o la valoración monetaria de la herencia, regalo, etc. ¿en qué intervalo se encuentra?)</t>
    </r>
    <r>
      <rPr>
        <sz val="10"/>
        <rFont val="Arial"/>
        <family val="2"/>
      </rPr>
      <t>.</t>
    </r>
  </si>
  <si>
    <r>
      <t>V41NET = {[(</t>
    </r>
    <r>
      <rPr>
        <i/>
        <sz val="10"/>
        <rFont val="Arial"/>
        <family val="2"/>
      </rPr>
      <t>p031890*p031900</t>
    </r>
    <r>
      <rPr>
        <sz val="10"/>
        <rFont val="Arial"/>
        <family val="2"/>
      </rPr>
      <t xml:space="preserve"> if </t>
    </r>
    <r>
      <rPr>
        <i/>
        <sz val="10"/>
        <rFont val="Arial"/>
        <family val="2"/>
      </rPr>
      <t>p031900</t>
    </r>
    <r>
      <rPr>
        <sz val="10"/>
        <rFont val="Arial"/>
        <family val="2"/>
      </rPr>
      <t xml:space="preserve">&lt;=14 + </t>
    </r>
    <r>
      <rPr>
        <i/>
        <sz val="10"/>
        <rFont val="Arial"/>
        <family val="2"/>
      </rPr>
      <t>p031920</t>
    </r>
    <r>
      <rPr>
        <sz val="10"/>
        <rFont val="Arial"/>
        <family val="2"/>
      </rPr>
      <t>) + (</t>
    </r>
    <r>
      <rPr>
        <i/>
        <sz val="10"/>
        <rFont val="Arial"/>
        <family val="2"/>
      </rPr>
      <t>p031950*p031960</t>
    </r>
    <r>
      <rPr>
        <sz val="10"/>
        <rFont val="Arial"/>
        <family val="2"/>
      </rPr>
      <t xml:space="preserve"> if </t>
    </r>
    <r>
      <rPr>
        <i/>
        <sz val="10"/>
        <rFont val="Arial"/>
        <family val="2"/>
      </rPr>
      <t>p031930</t>
    </r>
    <r>
      <rPr>
        <sz val="10"/>
        <rFont val="Arial"/>
        <family val="2"/>
      </rPr>
      <t xml:space="preserve">=1 &amp; </t>
    </r>
    <r>
      <rPr>
        <i/>
        <sz val="10"/>
        <rFont val="Arial"/>
        <family val="2"/>
      </rPr>
      <t>p031940</t>
    </r>
    <r>
      <rPr>
        <sz val="10"/>
        <rFont val="Arial"/>
        <family val="2"/>
      </rPr>
      <t xml:space="preserve">=1) + </t>
    </r>
    <r>
      <rPr>
        <i/>
        <sz val="10"/>
        <rFont val="Arial"/>
        <family val="2"/>
      </rPr>
      <t>p031980 + p032000 + p032020 + p032040 + p032060 + p032080 + p032110</t>
    </r>
    <r>
      <rPr>
        <sz val="10"/>
        <rFont val="Arial"/>
        <family val="2"/>
      </rPr>
      <t xml:space="preserve">] if </t>
    </r>
    <r>
      <rPr>
        <i/>
        <sz val="10"/>
        <rFont val="Arial"/>
        <family val="2"/>
      </rPr>
      <t>p031870</t>
    </r>
    <r>
      <rPr>
        <sz val="10"/>
        <rFont val="Arial"/>
        <family val="2"/>
      </rPr>
      <t>=1 + [</t>
    </r>
    <r>
      <rPr>
        <i/>
        <sz val="10"/>
        <rFont val="Arial"/>
        <family val="2"/>
      </rPr>
      <t>p032270*p032280</t>
    </r>
    <r>
      <rPr>
        <sz val="10"/>
        <rFont val="Arial"/>
        <family val="2"/>
      </rPr>
      <t xml:space="preserve"> if </t>
    </r>
    <r>
      <rPr>
        <i/>
        <sz val="10"/>
        <rFont val="Arial"/>
        <family val="2"/>
      </rPr>
      <t>p032280</t>
    </r>
    <r>
      <rPr>
        <sz val="10"/>
        <rFont val="Arial"/>
        <family val="2"/>
      </rPr>
      <t xml:space="preserve">&lt;=14 + </t>
    </r>
    <r>
      <rPr>
        <i/>
        <sz val="10"/>
        <rFont val="Arial"/>
        <family val="2"/>
      </rPr>
      <t>p032270</t>
    </r>
    <r>
      <rPr>
        <sz val="10"/>
        <rFont val="Arial"/>
        <family val="2"/>
      </rPr>
      <t xml:space="preserve"> (if </t>
    </r>
    <r>
      <rPr>
        <i/>
        <sz val="10"/>
        <rFont val="Arial"/>
        <family val="2"/>
      </rPr>
      <t>p032280</t>
    </r>
    <r>
      <rPr>
        <sz val="10"/>
        <rFont val="Arial"/>
        <family val="2"/>
      </rPr>
      <t xml:space="preserve">=97) + </t>
    </r>
    <r>
      <rPr>
        <i/>
        <sz val="10"/>
        <rFont val="Arial"/>
        <family val="2"/>
      </rPr>
      <t>p032290</t>
    </r>
    <r>
      <rPr>
        <sz val="10"/>
        <rFont val="Arial"/>
        <family val="2"/>
      </rPr>
      <t xml:space="preserve">] if </t>
    </r>
    <r>
      <rPr>
        <i/>
        <sz val="10"/>
        <rFont val="Arial"/>
        <family val="2"/>
      </rPr>
      <t>p032240</t>
    </r>
    <r>
      <rPr>
        <sz val="10"/>
        <rFont val="Arial"/>
        <family val="2"/>
      </rPr>
      <t xml:space="preserve">=1} if </t>
    </r>
    <r>
      <rPr>
        <i/>
        <sz val="10"/>
        <rFont val="Arial"/>
        <family val="2"/>
      </rPr>
      <t>r03rel01</t>
    </r>
    <r>
      <rPr>
        <sz val="10"/>
        <rFont val="Arial"/>
        <family val="2"/>
      </rPr>
      <t xml:space="preserve">=1,
where </t>
    </r>
    <r>
      <rPr>
        <i/>
        <sz val="10"/>
        <rFont val="Arial"/>
        <family val="2"/>
      </rPr>
      <t>p031870</t>
    </r>
    <r>
      <rPr>
        <sz val="10"/>
        <rFont val="Arial"/>
        <family val="2"/>
      </rPr>
      <t xml:space="preserve"> = did you during 1995 receive any wage/salary/pay in any form? </t>
    </r>
    <r>
      <rPr>
        <i/>
        <sz val="10"/>
        <rFont val="Arial"/>
        <family val="2"/>
      </rPr>
      <t>(</t>
    </r>
    <r>
      <rPr>
        <sz val="10"/>
        <rFont val="Times New Roman"/>
        <family val="1"/>
      </rPr>
      <t>¿</t>
    </r>
    <r>
      <rPr>
        <i/>
        <sz val="10"/>
        <rFont val="Arial"/>
        <family val="2"/>
      </rPr>
      <t>percibió durante 1995 algún sueldo, salario u otra forma de pago por algún trabajo como asalariado, trabajador bajo un programa público de empleo o aprendiz remunerado?)</t>
    </r>
    <r>
      <rPr>
        <sz val="10"/>
        <rFont val="Arial"/>
        <family val="2"/>
      </rPr>
      <t xml:space="preserve">,
</t>
    </r>
    <r>
      <rPr>
        <i/>
        <sz val="10"/>
        <rFont val="Arial"/>
        <family val="2"/>
      </rPr>
      <t xml:space="preserve">p031890 </t>
    </r>
    <r>
      <rPr>
        <sz val="10"/>
        <rFont val="Arial"/>
        <family val="2"/>
      </rPr>
      <t xml:space="preserve">= net monthly amount in NC </t>
    </r>
    <r>
      <rPr>
        <i/>
        <sz val="10"/>
        <rFont val="Arial"/>
        <family val="2"/>
      </rPr>
      <t>(durante el año 1995 ¿cuáles fueron los ingresos medios mensuales que le proporcionó su empleo?)</t>
    </r>
    <r>
      <rPr>
        <sz val="10"/>
        <rFont val="Arial"/>
        <family val="2"/>
      </rPr>
      <t xml:space="preserve">,
</t>
    </r>
    <r>
      <rPr>
        <i/>
        <sz val="10"/>
        <rFont val="Arial"/>
        <family val="2"/>
      </rPr>
      <t>p031900</t>
    </r>
    <r>
      <rPr>
        <sz val="10"/>
        <rFont val="Arial"/>
        <family val="2"/>
      </rPr>
      <t xml:space="preserve"> = for how many months received during 1995 </t>
    </r>
    <r>
      <rPr>
        <i/>
        <sz val="10"/>
        <rFont val="Arial"/>
        <family val="2"/>
      </rPr>
      <t>(¿durante cuántos meses de 1995 obtuvo estos ingresos?)</t>
    </r>
    <r>
      <rPr>
        <sz val="10"/>
        <rFont val="Arial"/>
        <family val="2"/>
      </rPr>
      <t xml:space="preserve">,
</t>
    </r>
    <r>
      <rPr>
        <i/>
        <sz val="10"/>
        <rFont val="Arial"/>
        <family val="2"/>
      </rPr>
      <t>p031920</t>
    </r>
    <r>
      <rPr>
        <sz val="10"/>
        <rFont val="Arial"/>
        <family val="2"/>
      </rPr>
      <t xml:space="preserve"> = if irregular, give total net amount for 1995 in NC </t>
    </r>
    <r>
      <rPr>
        <i/>
        <sz val="10"/>
        <rFont val="Arial"/>
        <family val="2"/>
      </rPr>
      <t>(si no puede indicar el número de meses exactos por haber tenido un empleo irregular, dé una estimación del montante total recibido durnate el año completo)</t>
    </r>
    <r>
      <rPr>
        <sz val="10"/>
        <rFont val="Arial"/>
        <family val="2"/>
      </rPr>
      <t xml:space="preserve">,
</t>
    </r>
    <r>
      <rPr>
        <i/>
        <sz val="10"/>
        <rFont val="Arial"/>
        <family val="2"/>
      </rPr>
      <t>p031930</t>
    </r>
    <r>
      <rPr>
        <sz val="10"/>
        <rFont val="Arial"/>
        <family val="2"/>
      </rPr>
      <t xml:space="preserve"> = did you receive extra payments for overtime or tips? </t>
    </r>
    <r>
      <rPr>
        <i/>
        <sz val="10"/>
        <rFont val="Arial"/>
        <family val="2"/>
      </rPr>
      <t xml:space="preserve">(¿percibió durante 1995 algún pago por horas extraordinarias, comisiones o propinas?) </t>
    </r>
    <r>
      <rPr>
        <sz val="10"/>
        <rFont val="Arial"/>
        <family val="2"/>
      </rPr>
      <t xml:space="preserve">[1: yes],
</t>
    </r>
    <r>
      <rPr>
        <i/>
        <sz val="10"/>
        <rFont val="Arial"/>
        <family val="2"/>
      </rPr>
      <t>p031940</t>
    </r>
    <r>
      <rPr>
        <sz val="10"/>
        <rFont val="Arial"/>
        <family val="2"/>
      </rPr>
      <t xml:space="preserve"> = are these in addition or already included in normal earnings? </t>
    </r>
    <r>
      <rPr>
        <i/>
        <sz val="10"/>
        <rFont val="Arial"/>
        <family val="2"/>
      </rPr>
      <t xml:space="preserve">(¿están estos pagos incluidos en los ingresos medios habituales consignados en las preguntas arriba?) </t>
    </r>
    <r>
      <rPr>
        <sz val="10"/>
        <rFont val="Arial"/>
        <family val="2"/>
      </rPr>
      <t xml:space="preserve">[1: additional to normal earnings],
</t>
    </r>
    <r>
      <rPr>
        <i/>
        <sz val="10"/>
        <rFont val="Arial"/>
        <family val="2"/>
      </rPr>
      <t>p031950</t>
    </r>
    <r>
      <rPr>
        <sz val="10"/>
        <rFont val="Arial"/>
        <family val="2"/>
      </rPr>
      <t xml:space="preserve"> = net amount of extra payments for overtime </t>
    </r>
    <r>
      <rPr>
        <i/>
        <sz val="10"/>
        <rFont val="Arial"/>
        <family val="2"/>
      </rPr>
      <t>(¿cuál fue el importe de los ingresos medios mensuales, procedentes de estos pagos extraordinarios?)</t>
    </r>
    <r>
      <rPr>
        <sz val="10"/>
        <rFont val="Arial"/>
        <family val="2"/>
      </rPr>
      <t xml:space="preserve">,
</t>
    </r>
    <r>
      <rPr>
        <i/>
        <sz val="10"/>
        <rFont val="Arial"/>
        <family val="2"/>
      </rPr>
      <t>p031960</t>
    </r>
    <r>
      <rPr>
        <sz val="10"/>
        <rFont val="Arial"/>
        <family val="2"/>
      </rPr>
      <t xml:space="preserve"> = for how many months received during 1995 </t>
    </r>
    <r>
      <rPr>
        <i/>
        <sz val="10"/>
        <rFont val="Arial"/>
        <family val="2"/>
      </rPr>
      <t>(¿durante cuántos meses de 1995 los percibió?)</t>
    </r>
    <r>
      <rPr>
        <sz val="10"/>
        <rFont val="Arial"/>
        <family val="2"/>
      </rPr>
      <t xml:space="preserve">,
</t>
    </r>
    <r>
      <rPr>
        <i/>
        <sz val="10"/>
        <rFont val="Arial"/>
        <family val="2"/>
      </rPr>
      <t>p032120</t>
    </r>
    <r>
      <rPr>
        <sz val="10"/>
        <rFont val="Arial"/>
        <family val="2"/>
      </rPr>
      <t xml:space="preserve"> = did you receive any occasional extra payments in 1995? [1: yes, at least one type received]</t>
    </r>
    <r>
      <rPr>
        <i/>
        <sz val="10"/>
        <rFont val="Arial"/>
        <family val="2"/>
      </rPr>
      <t xml:space="preserve"> (¿percibió durante 1995 alguno de los pagos extraordinarios que se relacionan a continuación?)</t>
    </r>
    <r>
      <rPr>
        <sz val="10"/>
        <rFont val="Arial"/>
        <family val="2"/>
      </rPr>
      <t xml:space="preserve">,
</t>
    </r>
    <r>
      <rPr>
        <i/>
        <sz val="10"/>
        <rFont val="Arial"/>
        <family val="2"/>
      </rPr>
      <t>p031980</t>
    </r>
    <r>
      <rPr>
        <sz val="10"/>
        <rFont val="Arial"/>
        <family val="2"/>
      </rPr>
      <t xml:space="preserve"> = net amount of 13th salary </t>
    </r>
    <r>
      <rPr>
        <i/>
        <sz val="10"/>
        <rFont val="Arial"/>
        <family val="2"/>
      </rPr>
      <t>(primera paga extraordinaria - mensualidad 13)</t>
    </r>
    <r>
      <rPr>
        <sz val="10"/>
        <rFont val="Arial"/>
        <family val="2"/>
      </rPr>
      <t xml:space="preserve">,
</t>
    </r>
    <r>
      <rPr>
        <i/>
        <sz val="10"/>
        <rFont val="Arial"/>
        <family val="2"/>
      </rPr>
      <t>p032000</t>
    </r>
    <r>
      <rPr>
        <sz val="10"/>
        <rFont val="Arial"/>
        <family val="2"/>
      </rPr>
      <t xml:space="preserve"> = net amount of 14th salary</t>
    </r>
    <r>
      <rPr>
        <i/>
        <sz val="10"/>
        <rFont val="Arial"/>
        <family val="2"/>
      </rPr>
      <t xml:space="preserve"> (secunda paga extraordinaria - mensualidad 14)</t>
    </r>
    <r>
      <rPr>
        <sz val="10"/>
        <rFont val="Arial"/>
        <family val="2"/>
      </rPr>
      <t xml:space="preserve">,
</t>
    </r>
    <r>
      <rPr>
        <i/>
        <sz val="10"/>
        <rFont val="Arial"/>
        <family val="2"/>
      </rPr>
      <t>p032020</t>
    </r>
    <r>
      <rPr>
        <sz val="10"/>
        <rFont val="Arial"/>
        <family val="2"/>
      </rPr>
      <t xml:space="preserve"> = net amount of holiday pay </t>
    </r>
    <r>
      <rPr>
        <i/>
        <sz val="10"/>
        <rFont val="Arial"/>
        <family val="2"/>
      </rPr>
      <t>(pagos o subvenciones para vacaciones)</t>
    </r>
    <r>
      <rPr>
        <sz val="10"/>
        <rFont val="Arial"/>
        <family val="2"/>
      </rPr>
      <t xml:space="preserve">,
</t>
    </r>
    <r>
      <rPr>
        <i/>
        <sz val="10"/>
        <rFont val="Arial"/>
        <family val="2"/>
      </rPr>
      <t>p032040</t>
    </r>
    <r>
      <rPr>
        <sz val="10"/>
        <rFont val="Arial"/>
        <family val="2"/>
      </rPr>
      <t xml:space="preserve"> = profit sharing, bonus </t>
    </r>
    <r>
      <rPr>
        <i/>
        <sz val="10"/>
        <rFont val="Arial"/>
        <family val="2"/>
      </rPr>
      <t>(participación en bebeficios de la empresa, pluses y gratificaciones)</t>
    </r>
    <r>
      <rPr>
        <sz val="10"/>
        <rFont val="Arial"/>
        <family val="2"/>
      </rPr>
      <t xml:space="preserve">, 
</t>
    </r>
    <r>
      <rPr>
        <i/>
        <sz val="10"/>
        <rFont val="Arial"/>
        <family val="2"/>
      </rPr>
      <t>p032060</t>
    </r>
    <r>
      <rPr>
        <sz val="10"/>
        <rFont val="Arial"/>
        <family val="2"/>
      </rPr>
      <t xml:space="preserve"> = other lump sum payment </t>
    </r>
    <r>
      <rPr>
        <i/>
        <sz val="10"/>
        <rFont val="Arial"/>
        <family val="2"/>
      </rPr>
      <t>(entregas de una sola vez)</t>
    </r>
    <r>
      <rPr>
        <sz val="10"/>
        <rFont val="Arial"/>
        <family val="2"/>
      </rPr>
      <t xml:space="preserve">, 
</t>
    </r>
    <r>
      <rPr>
        <i/>
        <sz val="10"/>
        <rFont val="Arial"/>
        <family val="2"/>
      </rPr>
      <t>p032080</t>
    </r>
    <r>
      <rPr>
        <sz val="10"/>
        <rFont val="Arial"/>
        <family val="2"/>
      </rPr>
      <t xml:space="preserve"> = company shares </t>
    </r>
    <r>
      <rPr>
        <i/>
        <sz val="10"/>
        <rFont val="Arial"/>
        <family val="2"/>
      </rPr>
      <t>(participaciones o acciones de la empresa)</t>
    </r>
    <r>
      <rPr>
        <sz val="10"/>
        <rFont val="Arial"/>
        <family val="2"/>
      </rPr>
      <t xml:space="preserve">,
</t>
    </r>
    <r>
      <rPr>
        <i/>
        <sz val="10"/>
        <rFont val="Arial"/>
        <family val="2"/>
      </rPr>
      <t>p032110</t>
    </r>
    <r>
      <rPr>
        <sz val="10"/>
        <rFont val="Arial"/>
        <family val="2"/>
      </rPr>
      <t xml:space="preserve"> = other extra payments </t>
    </r>
    <r>
      <rPr>
        <i/>
        <sz val="10"/>
        <rFont val="Arial"/>
        <family val="2"/>
      </rPr>
      <t>(otros pagos)</t>
    </r>
    <r>
      <rPr>
        <sz val="10"/>
        <rFont val="Arial"/>
        <family val="2"/>
      </rPr>
      <t xml:space="preserve">,
</t>
    </r>
    <r>
      <rPr>
        <i/>
        <sz val="10"/>
        <rFont val="Arial"/>
        <family val="2"/>
      </rPr>
      <t>p032240</t>
    </r>
    <r>
      <rPr>
        <sz val="10"/>
        <rFont val="Arial"/>
        <family val="2"/>
      </rPr>
      <t xml:space="preserve"> = did you during 1995 receive income from secondary/casual job? [1: yes] </t>
    </r>
    <r>
      <rPr>
        <i/>
        <sz val="10"/>
        <rFont val="Arial"/>
        <family val="2"/>
      </rPr>
      <t>(¿percibió durante 1995 algún ingreso de trabajo por cuenta ajena o cuenta propria efectuado en la agricoltura, industria o servicios, cuyo montante no haya sido especificado todavía en este cuestionario y procedente de uno o varios trabajos secundarios u ocasionales?)</t>
    </r>
    <r>
      <rPr>
        <sz val="10"/>
        <rFont val="Arial"/>
        <family val="2"/>
      </rPr>
      <t xml:space="preserve">,
</t>
    </r>
    <r>
      <rPr>
        <i/>
        <sz val="10"/>
        <rFont val="Arial"/>
        <family val="2"/>
      </rPr>
      <t>p032270</t>
    </r>
    <r>
      <rPr>
        <sz val="10"/>
        <rFont val="Arial"/>
        <family val="2"/>
      </rPr>
      <t xml:space="preserve"> = avarage monthly amount in NC </t>
    </r>
    <r>
      <rPr>
        <i/>
        <sz val="10"/>
        <rFont val="Arial"/>
        <family val="2"/>
      </rPr>
      <t>(facilite una estimación de los ingresos mensuales netos percibidos en 1995 por este trabajo secundario u ocasional)</t>
    </r>
    <r>
      <rPr>
        <sz val="10"/>
        <rFont val="Arial"/>
        <family val="2"/>
      </rPr>
      <t xml:space="preserve">,
</t>
    </r>
    <r>
      <rPr>
        <i/>
        <sz val="10"/>
        <rFont val="Arial"/>
        <family val="2"/>
      </rPr>
      <t>p032280</t>
    </r>
    <r>
      <rPr>
        <sz val="10"/>
        <rFont val="Arial"/>
        <family val="2"/>
      </rPr>
      <t xml:space="preserve"> = for how many months received during 1995 </t>
    </r>
    <r>
      <rPr>
        <i/>
        <sz val="10"/>
        <rFont val="Arial"/>
        <family val="2"/>
      </rPr>
      <t>(facilite una estimación del número de meses durante los que percibó dichos ingresos por este trabajo secundario u ocasional)</t>
    </r>
    <r>
      <rPr>
        <sz val="10"/>
        <rFont val="Arial"/>
        <family val="2"/>
      </rPr>
      <t xml:space="preserve">,
</t>
    </r>
    <r>
      <rPr>
        <i/>
        <sz val="10"/>
        <rFont val="Arial"/>
        <family val="2"/>
      </rPr>
      <t>p032290</t>
    </r>
    <r>
      <rPr>
        <sz val="10"/>
        <rFont val="Arial"/>
        <family val="2"/>
      </rPr>
      <t xml:space="preserve"> = if irregular, give total amount for 1995 in NC </t>
    </r>
    <r>
      <rPr>
        <i/>
        <sz val="10"/>
        <rFont val="Arial"/>
        <family val="2"/>
      </rPr>
      <t>(si no puede dar una estimación mensual indique el importe correspondientte al conjunto de ellos),</t>
    </r>
    <r>
      <rPr>
        <sz val="10"/>
        <rFont val="Arial"/>
        <family val="2"/>
      </rPr>
      <t xml:space="preserve">
</t>
    </r>
    <r>
      <rPr>
        <i/>
        <sz val="10"/>
        <rFont val="Arial"/>
        <family val="2"/>
      </rPr>
      <t>r03rel01</t>
    </r>
    <r>
      <rPr>
        <sz val="10"/>
        <rFont val="Arial"/>
        <family val="2"/>
      </rPr>
      <t xml:space="preserve"> = relation to person in line 1</t>
    </r>
    <r>
      <rPr>
        <i/>
        <sz val="10"/>
        <rFont val="Arial"/>
        <family val="2"/>
      </rPr>
      <t xml:space="preserve"> (código de relación de parentesco de la persona con respecto a el cabeza de familia)</t>
    </r>
    <r>
      <rPr>
        <sz val="10"/>
        <rFont val="Arial"/>
        <family val="2"/>
      </rPr>
      <t xml:space="preserve"> [1: spouse/partner/cohabitee].</t>
    </r>
  </si>
  <si>
    <t>See comment for PNWAGE.</t>
  </si>
  <si>
    <r>
      <t>V39NET = {[(</t>
    </r>
    <r>
      <rPr>
        <i/>
        <sz val="10"/>
        <rFont val="Arial"/>
        <family val="2"/>
      </rPr>
      <t>p031890*p031900</t>
    </r>
    <r>
      <rPr>
        <sz val="10"/>
        <rFont val="Arial"/>
        <family val="2"/>
      </rPr>
      <t xml:space="preserve"> if </t>
    </r>
    <r>
      <rPr>
        <i/>
        <sz val="10"/>
        <rFont val="Arial"/>
        <family val="2"/>
      </rPr>
      <t>p031900</t>
    </r>
    <r>
      <rPr>
        <sz val="10"/>
        <rFont val="Arial"/>
        <family val="2"/>
      </rPr>
      <t xml:space="preserve">&lt;=14 + </t>
    </r>
    <r>
      <rPr>
        <i/>
        <sz val="10"/>
        <rFont val="Arial"/>
        <family val="2"/>
      </rPr>
      <t>p031920</t>
    </r>
    <r>
      <rPr>
        <sz val="10"/>
        <rFont val="Arial"/>
        <family val="2"/>
      </rPr>
      <t>) + (</t>
    </r>
    <r>
      <rPr>
        <i/>
        <sz val="10"/>
        <rFont val="Arial"/>
        <family val="2"/>
      </rPr>
      <t>p031950*p031960</t>
    </r>
    <r>
      <rPr>
        <sz val="10"/>
        <rFont val="Arial"/>
        <family val="2"/>
      </rPr>
      <t xml:space="preserve"> if </t>
    </r>
    <r>
      <rPr>
        <i/>
        <sz val="10"/>
        <rFont val="Arial"/>
        <family val="2"/>
      </rPr>
      <t>p031930</t>
    </r>
    <r>
      <rPr>
        <sz val="10"/>
        <rFont val="Arial"/>
        <family val="2"/>
      </rPr>
      <t xml:space="preserve">=1 &amp; </t>
    </r>
    <r>
      <rPr>
        <i/>
        <sz val="10"/>
        <rFont val="Arial"/>
        <family val="2"/>
      </rPr>
      <t>p031940</t>
    </r>
    <r>
      <rPr>
        <sz val="10"/>
        <rFont val="Arial"/>
        <family val="2"/>
      </rPr>
      <t xml:space="preserve">=1) + </t>
    </r>
    <r>
      <rPr>
        <i/>
        <sz val="10"/>
        <rFont val="Arial"/>
        <family val="2"/>
      </rPr>
      <t>p031980 + p032000 + p032020 + p032040 + p032060 + p032080 + p032110</t>
    </r>
    <r>
      <rPr>
        <sz val="10"/>
        <rFont val="Arial"/>
        <family val="2"/>
      </rPr>
      <t xml:space="preserve">] if </t>
    </r>
    <r>
      <rPr>
        <i/>
        <sz val="10"/>
        <rFont val="Arial"/>
        <family val="2"/>
      </rPr>
      <t>p031870</t>
    </r>
    <r>
      <rPr>
        <sz val="10"/>
        <rFont val="Arial"/>
        <family val="2"/>
      </rPr>
      <t>=1 + [</t>
    </r>
    <r>
      <rPr>
        <i/>
        <sz val="10"/>
        <rFont val="Arial"/>
        <family val="2"/>
      </rPr>
      <t>p032270*p032280</t>
    </r>
    <r>
      <rPr>
        <sz val="10"/>
        <rFont val="Arial"/>
        <family val="2"/>
      </rPr>
      <t xml:space="preserve"> if </t>
    </r>
    <r>
      <rPr>
        <i/>
        <sz val="10"/>
        <rFont val="Arial"/>
        <family val="2"/>
      </rPr>
      <t>p032280</t>
    </r>
    <r>
      <rPr>
        <sz val="10"/>
        <rFont val="Arial"/>
        <family val="2"/>
      </rPr>
      <t xml:space="preserve">&lt;=14 + </t>
    </r>
    <r>
      <rPr>
        <i/>
        <sz val="10"/>
        <rFont val="Arial"/>
        <family val="2"/>
      </rPr>
      <t>p032270</t>
    </r>
    <r>
      <rPr>
        <sz val="10"/>
        <rFont val="Arial"/>
        <family val="2"/>
      </rPr>
      <t xml:space="preserve"> (if </t>
    </r>
    <r>
      <rPr>
        <i/>
        <sz val="10"/>
        <rFont val="Arial"/>
        <family val="2"/>
      </rPr>
      <t>p032280</t>
    </r>
    <r>
      <rPr>
        <sz val="10"/>
        <rFont val="Arial"/>
        <family val="2"/>
      </rPr>
      <t xml:space="preserve">=97) + </t>
    </r>
    <r>
      <rPr>
        <i/>
        <sz val="10"/>
        <rFont val="Arial"/>
        <family val="2"/>
      </rPr>
      <t>p032290</t>
    </r>
    <r>
      <rPr>
        <sz val="10"/>
        <rFont val="Arial"/>
        <family val="2"/>
      </rPr>
      <t xml:space="preserve">] if </t>
    </r>
    <r>
      <rPr>
        <i/>
        <sz val="10"/>
        <rFont val="Arial"/>
        <family val="2"/>
      </rPr>
      <t>p032240</t>
    </r>
    <r>
      <rPr>
        <sz val="10"/>
        <rFont val="Arial"/>
        <family val="2"/>
      </rPr>
      <t xml:space="preserve">=1} if </t>
    </r>
    <r>
      <rPr>
        <i/>
        <sz val="10"/>
        <rFont val="Arial"/>
        <family val="2"/>
      </rPr>
      <t>r03rel01</t>
    </r>
    <r>
      <rPr>
        <sz val="10"/>
        <rFont val="Arial"/>
        <family val="2"/>
      </rPr>
      <t xml:space="preserve">=0,
where </t>
    </r>
    <r>
      <rPr>
        <i/>
        <sz val="10"/>
        <rFont val="Arial"/>
        <family val="2"/>
      </rPr>
      <t>p031870</t>
    </r>
    <r>
      <rPr>
        <sz val="10"/>
        <rFont val="Arial"/>
        <family val="2"/>
      </rPr>
      <t xml:space="preserve"> = did you during 1995 receive any wage/salary/pay in any form? </t>
    </r>
    <r>
      <rPr>
        <i/>
        <sz val="10"/>
        <rFont val="Arial"/>
        <family val="2"/>
      </rPr>
      <t>(</t>
    </r>
    <r>
      <rPr>
        <sz val="10"/>
        <rFont val="Times New Roman"/>
        <family val="1"/>
      </rPr>
      <t>¿</t>
    </r>
    <r>
      <rPr>
        <i/>
        <sz val="10"/>
        <rFont val="Arial"/>
        <family val="2"/>
      </rPr>
      <t>percibió durante 1995 algún sueldo, salario u otra forma de pago por algún trabajo como asalariado, trabajador bajo un programa público de empleo o aprendiz remunerado?)</t>
    </r>
    <r>
      <rPr>
        <sz val="10"/>
        <rFont val="Arial"/>
        <family val="2"/>
      </rPr>
      <t xml:space="preserve">,
</t>
    </r>
    <r>
      <rPr>
        <i/>
        <sz val="10"/>
        <rFont val="Arial"/>
        <family val="2"/>
      </rPr>
      <t xml:space="preserve">p031890 </t>
    </r>
    <r>
      <rPr>
        <sz val="10"/>
        <rFont val="Arial"/>
        <family val="2"/>
      </rPr>
      <t xml:space="preserve">= net monthly amount in NC </t>
    </r>
    <r>
      <rPr>
        <i/>
        <sz val="10"/>
        <rFont val="Arial"/>
        <family val="2"/>
      </rPr>
      <t>(durante el año 1995 ¿cuáles fueron los ingresos medios mensuales que le proporcionó su empleo?)</t>
    </r>
    <r>
      <rPr>
        <sz val="10"/>
        <rFont val="Arial"/>
        <family val="2"/>
      </rPr>
      <t xml:space="preserve">,
</t>
    </r>
    <r>
      <rPr>
        <i/>
        <sz val="10"/>
        <rFont val="Arial"/>
        <family val="2"/>
      </rPr>
      <t>p031900</t>
    </r>
    <r>
      <rPr>
        <sz val="10"/>
        <rFont val="Arial"/>
        <family val="2"/>
      </rPr>
      <t xml:space="preserve"> = for how many months received during 1995 </t>
    </r>
    <r>
      <rPr>
        <i/>
        <sz val="10"/>
        <rFont val="Arial"/>
        <family val="2"/>
      </rPr>
      <t>(¿durante cuántos meses de 1995 obtuvo estos ingresos?)</t>
    </r>
    <r>
      <rPr>
        <sz val="10"/>
        <rFont val="Arial"/>
        <family val="2"/>
      </rPr>
      <t xml:space="preserve">,
</t>
    </r>
    <r>
      <rPr>
        <i/>
        <sz val="10"/>
        <rFont val="Arial"/>
        <family val="2"/>
      </rPr>
      <t>p031920</t>
    </r>
    <r>
      <rPr>
        <sz val="10"/>
        <rFont val="Arial"/>
        <family val="2"/>
      </rPr>
      <t xml:space="preserve"> = if irregular, give total net amount for 1995 in NC </t>
    </r>
    <r>
      <rPr>
        <i/>
        <sz val="10"/>
        <rFont val="Arial"/>
        <family val="2"/>
      </rPr>
      <t>(si no puede indicar el número de meses exactos por haber tenido un empleo irregular, dé una estimación del montante total recibido durnate el año completo)</t>
    </r>
    <r>
      <rPr>
        <sz val="10"/>
        <rFont val="Arial"/>
        <family val="2"/>
      </rPr>
      <t xml:space="preserve">,
</t>
    </r>
    <r>
      <rPr>
        <i/>
        <sz val="10"/>
        <rFont val="Arial"/>
        <family val="2"/>
      </rPr>
      <t>p031930</t>
    </r>
    <r>
      <rPr>
        <sz val="10"/>
        <rFont val="Arial"/>
        <family val="2"/>
      </rPr>
      <t xml:space="preserve"> = did you receive extra payments for overtime or tips? </t>
    </r>
    <r>
      <rPr>
        <i/>
        <sz val="10"/>
        <rFont val="Arial"/>
        <family val="2"/>
      </rPr>
      <t xml:space="preserve">(¿percibió durante 1995 algún pago por horas extraordinarias, comisiones o propinas?) </t>
    </r>
    <r>
      <rPr>
        <sz val="10"/>
        <rFont val="Arial"/>
        <family val="2"/>
      </rPr>
      <t xml:space="preserve">[1: yes],
</t>
    </r>
    <r>
      <rPr>
        <i/>
        <sz val="10"/>
        <rFont val="Arial"/>
        <family val="2"/>
      </rPr>
      <t>p031940</t>
    </r>
    <r>
      <rPr>
        <sz val="10"/>
        <rFont val="Arial"/>
        <family val="2"/>
      </rPr>
      <t xml:space="preserve"> = are these in addition or already included in normal earnings? </t>
    </r>
    <r>
      <rPr>
        <i/>
        <sz val="10"/>
        <rFont val="Arial"/>
        <family val="2"/>
      </rPr>
      <t xml:space="preserve">(¿están estos pagos incluidos en los ingresos medios habituales consignados en las preguntas arriba?) </t>
    </r>
    <r>
      <rPr>
        <sz val="10"/>
        <rFont val="Arial"/>
        <family val="2"/>
      </rPr>
      <t xml:space="preserve">[1: additional to normal earnings],
</t>
    </r>
    <r>
      <rPr>
        <i/>
        <sz val="10"/>
        <rFont val="Arial"/>
        <family val="2"/>
      </rPr>
      <t>p031950</t>
    </r>
    <r>
      <rPr>
        <sz val="10"/>
        <rFont val="Arial"/>
        <family val="2"/>
      </rPr>
      <t xml:space="preserve"> = net amount of extra payments for overtime </t>
    </r>
    <r>
      <rPr>
        <i/>
        <sz val="10"/>
        <rFont val="Arial"/>
        <family val="2"/>
      </rPr>
      <t>(¿cuál fue el importe de los ingresos medios mensuales, procedentes de estos pagos extraordinarios?)</t>
    </r>
    <r>
      <rPr>
        <sz val="10"/>
        <rFont val="Arial"/>
        <family val="2"/>
      </rPr>
      <t xml:space="preserve">,
</t>
    </r>
    <r>
      <rPr>
        <i/>
        <sz val="10"/>
        <rFont val="Arial"/>
        <family val="2"/>
      </rPr>
      <t>p031960</t>
    </r>
    <r>
      <rPr>
        <sz val="10"/>
        <rFont val="Arial"/>
        <family val="2"/>
      </rPr>
      <t xml:space="preserve"> = for how many months received during 1995 </t>
    </r>
    <r>
      <rPr>
        <i/>
        <sz val="10"/>
        <rFont val="Arial"/>
        <family val="2"/>
      </rPr>
      <t>(¿durante cuántos meses de 1995 los percibió?)</t>
    </r>
    <r>
      <rPr>
        <sz val="10"/>
        <rFont val="Arial"/>
        <family val="2"/>
      </rPr>
      <t xml:space="preserve">,
</t>
    </r>
    <r>
      <rPr>
        <i/>
        <sz val="10"/>
        <rFont val="Arial"/>
        <family val="2"/>
      </rPr>
      <t>p032120</t>
    </r>
    <r>
      <rPr>
        <sz val="10"/>
        <rFont val="Arial"/>
        <family val="2"/>
      </rPr>
      <t xml:space="preserve"> = did you receive any occasional extra payments in 1995? [1: yes, at least one type received]</t>
    </r>
    <r>
      <rPr>
        <i/>
        <sz val="10"/>
        <rFont val="Arial"/>
        <family val="2"/>
      </rPr>
      <t xml:space="preserve"> (¿percibió durante 1995 alguno de los pagos extraordinarios que se relacionan a continuación?)</t>
    </r>
    <r>
      <rPr>
        <sz val="10"/>
        <rFont val="Arial"/>
        <family val="2"/>
      </rPr>
      <t xml:space="preserve">,
</t>
    </r>
    <r>
      <rPr>
        <i/>
        <sz val="10"/>
        <rFont val="Arial"/>
        <family val="2"/>
      </rPr>
      <t>p031980</t>
    </r>
    <r>
      <rPr>
        <sz val="10"/>
        <rFont val="Arial"/>
        <family val="2"/>
      </rPr>
      <t xml:space="preserve"> = net amount of 13th salary </t>
    </r>
    <r>
      <rPr>
        <i/>
        <sz val="10"/>
        <rFont val="Arial"/>
        <family val="2"/>
      </rPr>
      <t>(primera paga extraordinaria - mensualidad 13)</t>
    </r>
    <r>
      <rPr>
        <sz val="10"/>
        <rFont val="Arial"/>
        <family val="2"/>
      </rPr>
      <t xml:space="preserve">,
</t>
    </r>
    <r>
      <rPr>
        <i/>
        <sz val="10"/>
        <rFont val="Arial"/>
        <family val="2"/>
      </rPr>
      <t>p032000</t>
    </r>
    <r>
      <rPr>
        <sz val="10"/>
        <rFont val="Arial"/>
        <family val="2"/>
      </rPr>
      <t xml:space="preserve"> = net amount of 14th salary</t>
    </r>
    <r>
      <rPr>
        <i/>
        <sz val="10"/>
        <rFont val="Arial"/>
        <family val="2"/>
      </rPr>
      <t xml:space="preserve"> (secunda paga extraordinaria - mensualidad 14)</t>
    </r>
    <r>
      <rPr>
        <sz val="10"/>
        <rFont val="Arial"/>
        <family val="2"/>
      </rPr>
      <t xml:space="preserve">,
</t>
    </r>
    <r>
      <rPr>
        <i/>
        <sz val="10"/>
        <rFont val="Arial"/>
        <family val="2"/>
      </rPr>
      <t>p032020</t>
    </r>
    <r>
      <rPr>
        <sz val="10"/>
        <rFont val="Arial"/>
        <family val="2"/>
      </rPr>
      <t xml:space="preserve"> = net amount of holiday pay </t>
    </r>
    <r>
      <rPr>
        <i/>
        <sz val="10"/>
        <rFont val="Arial"/>
        <family val="2"/>
      </rPr>
      <t>(pagos o subvenciones para vacaciones)</t>
    </r>
    <r>
      <rPr>
        <sz val="10"/>
        <rFont val="Arial"/>
        <family val="2"/>
      </rPr>
      <t xml:space="preserve">,
</t>
    </r>
    <r>
      <rPr>
        <i/>
        <sz val="10"/>
        <rFont val="Arial"/>
        <family val="2"/>
      </rPr>
      <t>p032040</t>
    </r>
    <r>
      <rPr>
        <sz val="10"/>
        <rFont val="Arial"/>
        <family val="2"/>
      </rPr>
      <t xml:space="preserve"> = profit sharing, bonus </t>
    </r>
    <r>
      <rPr>
        <i/>
        <sz val="10"/>
        <rFont val="Arial"/>
        <family val="2"/>
      </rPr>
      <t>(participación en bebeficios de la empresa, pluses y gratificaciones)</t>
    </r>
    <r>
      <rPr>
        <sz val="10"/>
        <rFont val="Arial"/>
        <family val="2"/>
      </rPr>
      <t xml:space="preserve">, 
</t>
    </r>
    <r>
      <rPr>
        <i/>
        <sz val="10"/>
        <rFont val="Arial"/>
        <family val="2"/>
      </rPr>
      <t>p032060</t>
    </r>
    <r>
      <rPr>
        <sz val="10"/>
        <rFont val="Arial"/>
        <family val="2"/>
      </rPr>
      <t xml:space="preserve"> = other lump sum payment </t>
    </r>
    <r>
      <rPr>
        <i/>
        <sz val="10"/>
        <rFont val="Arial"/>
        <family val="2"/>
      </rPr>
      <t>(entregas de una sola vez)</t>
    </r>
    <r>
      <rPr>
        <sz val="10"/>
        <rFont val="Arial"/>
        <family val="2"/>
      </rPr>
      <t xml:space="preserve">, 
</t>
    </r>
    <r>
      <rPr>
        <i/>
        <sz val="10"/>
        <rFont val="Arial"/>
        <family val="2"/>
      </rPr>
      <t>p032080</t>
    </r>
    <r>
      <rPr>
        <sz val="10"/>
        <rFont val="Arial"/>
        <family val="2"/>
      </rPr>
      <t xml:space="preserve"> = company shares </t>
    </r>
    <r>
      <rPr>
        <i/>
        <sz val="10"/>
        <rFont val="Arial"/>
        <family val="2"/>
      </rPr>
      <t>(participaciones o acciones de la empresa)</t>
    </r>
    <r>
      <rPr>
        <sz val="10"/>
        <rFont val="Arial"/>
        <family val="2"/>
      </rPr>
      <t xml:space="preserve">,
</t>
    </r>
    <r>
      <rPr>
        <i/>
        <sz val="10"/>
        <rFont val="Arial"/>
        <family val="2"/>
      </rPr>
      <t>p032110</t>
    </r>
    <r>
      <rPr>
        <sz val="10"/>
        <rFont val="Arial"/>
        <family val="2"/>
      </rPr>
      <t xml:space="preserve"> = other extra payments </t>
    </r>
    <r>
      <rPr>
        <i/>
        <sz val="10"/>
        <rFont val="Arial"/>
        <family val="2"/>
      </rPr>
      <t>(otros pagos)</t>
    </r>
    <r>
      <rPr>
        <sz val="10"/>
        <rFont val="Arial"/>
        <family val="2"/>
      </rPr>
      <t xml:space="preserve">,
</t>
    </r>
    <r>
      <rPr>
        <i/>
        <sz val="10"/>
        <rFont val="Arial"/>
        <family val="2"/>
      </rPr>
      <t>p032240</t>
    </r>
    <r>
      <rPr>
        <sz val="10"/>
        <rFont val="Arial"/>
        <family val="2"/>
      </rPr>
      <t xml:space="preserve"> = did you during 1995 receive income from secondary/casual job? [1: yes] </t>
    </r>
    <r>
      <rPr>
        <i/>
        <sz val="10"/>
        <rFont val="Arial"/>
        <family val="2"/>
      </rPr>
      <t>(¿percibió durante 1995 algún ingreso de trabajo por cuenta ajena o cuenta propria efectuado en la agricoltura, industria o servicios, cuyo montante no haya sido especificado todavía en este cuestionario y procedente de uno o varios trabajos secundarios u ocasionales?)</t>
    </r>
    <r>
      <rPr>
        <sz val="10"/>
        <rFont val="Arial"/>
        <family val="2"/>
      </rPr>
      <t xml:space="preserve">,
</t>
    </r>
    <r>
      <rPr>
        <i/>
        <sz val="10"/>
        <rFont val="Arial"/>
        <family val="2"/>
      </rPr>
      <t>p032270</t>
    </r>
    <r>
      <rPr>
        <sz val="10"/>
        <rFont val="Arial"/>
        <family val="2"/>
      </rPr>
      <t xml:space="preserve"> = avarage monthly amount in NC </t>
    </r>
    <r>
      <rPr>
        <i/>
        <sz val="10"/>
        <rFont val="Arial"/>
        <family val="2"/>
      </rPr>
      <t>(facilite una estimación de los ingresos mensuales netos percibidos en 1995 por este trabajo secundario u ocasional)</t>
    </r>
    <r>
      <rPr>
        <sz val="10"/>
        <rFont val="Arial"/>
        <family val="2"/>
      </rPr>
      <t xml:space="preserve">,
</t>
    </r>
    <r>
      <rPr>
        <i/>
        <sz val="10"/>
        <rFont val="Arial"/>
        <family val="2"/>
      </rPr>
      <t>p032280</t>
    </r>
    <r>
      <rPr>
        <sz val="10"/>
        <rFont val="Arial"/>
        <family val="2"/>
      </rPr>
      <t xml:space="preserve"> = for how many months received during 1995 </t>
    </r>
    <r>
      <rPr>
        <i/>
        <sz val="10"/>
        <rFont val="Arial"/>
        <family val="2"/>
      </rPr>
      <t>(facilite una estimación del número de meses durante los que percibó dichos ingresos por este trabajo secundario u ocasional)</t>
    </r>
    <r>
      <rPr>
        <sz val="10"/>
        <rFont val="Arial"/>
        <family val="2"/>
      </rPr>
      <t xml:space="preserve">,
</t>
    </r>
    <r>
      <rPr>
        <i/>
        <sz val="10"/>
        <rFont val="Arial"/>
        <family val="2"/>
      </rPr>
      <t>p032290</t>
    </r>
    <r>
      <rPr>
        <sz val="10"/>
        <rFont val="Arial"/>
        <family val="2"/>
      </rPr>
      <t xml:space="preserve"> = if irregular, give total amount for 1995 in NC </t>
    </r>
    <r>
      <rPr>
        <i/>
        <sz val="10"/>
        <rFont val="Arial"/>
        <family val="2"/>
      </rPr>
      <t>(si no puede dar una estimación mensual indique el importe correspondientte al conjunto de ellos)</t>
    </r>
    <r>
      <rPr>
        <sz val="10"/>
        <rFont val="Arial"/>
        <family val="2"/>
      </rPr>
      <t xml:space="preserve">;
</t>
    </r>
    <r>
      <rPr>
        <i/>
        <sz val="10"/>
        <rFont val="Arial"/>
        <family val="2"/>
      </rPr>
      <t>r03rel01</t>
    </r>
    <r>
      <rPr>
        <sz val="10"/>
        <rFont val="Arial"/>
        <family val="2"/>
      </rPr>
      <t xml:space="preserve"> = relation to person in line 1 </t>
    </r>
    <r>
      <rPr>
        <i/>
        <sz val="10"/>
        <rFont val="Arial"/>
        <family val="2"/>
      </rPr>
      <t>(código de relación de parentesco de la persona con respecto a el cabeza de familia)</t>
    </r>
    <r>
      <rPr>
        <sz val="10"/>
        <rFont val="Arial"/>
        <family val="2"/>
      </rPr>
      <t xml:space="preserve"> [0: person him/herself].</t>
    </r>
  </si>
  <si>
    <r>
      <t xml:space="preserve">All ECHP income sources are allowed to be missing; PNWAGE has been put to missing only when the main wage/salary is missing, whereas for all other additional payments and income from secondary/casual jobor pension, missings are treated as zero in order to avoid too big a loss of information. In spite of this, the Spanish 1995 dataset still included many missings (63 cases) when the wage is stated to be received, but no amount was given; LIS imputed some of the missings in the following ways:
- by using 70% of the value of the gross wage - variable </t>
    </r>
    <r>
      <rPr>
        <i/>
        <sz val="10"/>
        <rFont val="Arial"/>
        <family val="2"/>
      </rPr>
      <t>p031880</t>
    </r>
    <r>
      <rPr>
        <sz val="10"/>
        <rFont val="Arial"/>
        <family val="2"/>
      </rPr>
      <t xml:space="preserve"> (this was possible for about half of the missing cases);
- by ignoring the missing under the condition that the largest source of income differs from wages or salaries;
- by ignoring the missing for individual cases (young persons) if not head or spouse, and number of months less than 12.</t>
    </r>
  </si>
  <si>
    <r>
      <t xml:space="preserve">Including:
- ordinary retirement pension </t>
    </r>
    <r>
      <rPr>
        <i/>
        <sz val="10"/>
        <rFont val="Arial"/>
        <family val="2"/>
      </rPr>
      <t>(pensión por jubilación ordinaria)</t>
    </r>
    <r>
      <rPr>
        <sz val="10"/>
        <rFont val="Arial"/>
        <family val="2"/>
      </rPr>
      <t xml:space="preserve">; 
- partial retirement pension </t>
    </r>
    <r>
      <rPr>
        <i/>
        <sz val="10"/>
        <rFont val="Arial"/>
        <family val="2"/>
      </rPr>
      <t>(pensión por jubilación parcial)</t>
    </r>
    <r>
      <rPr>
        <sz val="10"/>
        <rFont val="Arial"/>
        <family val="2"/>
      </rPr>
      <t>;
- flexible retirement pension</t>
    </r>
    <r>
      <rPr>
        <i/>
        <sz val="10"/>
        <rFont val="Arial"/>
        <family val="2"/>
      </rPr>
      <t xml:space="preserve"> (pensión por jubilación flexible)</t>
    </r>
    <r>
      <rPr>
        <sz val="10"/>
        <rFont val="Arial"/>
        <family val="2"/>
      </rPr>
      <t xml:space="preserve">;
- early retirement pension based on occupational group or activity </t>
    </r>
    <r>
      <rPr>
        <i/>
        <sz val="10"/>
        <rFont val="Arial"/>
        <family val="2"/>
      </rPr>
      <t>(pensión por jubilación anticipada por razón del grupo o actividad profesional)</t>
    </r>
    <r>
      <rPr>
        <sz val="10"/>
        <rFont val="Arial"/>
        <family val="2"/>
      </rPr>
      <t xml:space="preserve">;
- early retirement pension for disabled workers </t>
    </r>
    <r>
      <rPr>
        <i/>
        <sz val="10"/>
        <rFont val="Arial"/>
        <family val="2"/>
      </rPr>
      <t>(pensión por jubilación anticipada de trabajadores minusválidos)</t>
    </r>
    <r>
      <rPr>
        <sz val="10"/>
        <rFont val="Arial"/>
        <family val="2"/>
      </rPr>
      <t>;
- early retirement pension due to membership in a mutual society</t>
    </r>
    <r>
      <rPr>
        <i/>
        <sz val="10"/>
        <rFont val="Arial"/>
        <family val="2"/>
      </rPr>
      <t xml:space="preserve"> (pensión por jubilación anticipada por tener la condición de mutualista);</t>
    </r>
    <r>
      <rPr>
        <sz val="10"/>
        <rFont val="Arial"/>
        <family val="2"/>
      </rPr>
      <t xml:space="preserve">
- early retirement pension without membership in a mutual society </t>
    </r>
    <r>
      <rPr>
        <i/>
        <sz val="10"/>
        <rFont val="Arial"/>
        <family val="2"/>
      </rPr>
      <t>(pensión por jubilación anticipada sin tener la condición de mutualista)</t>
    </r>
    <r>
      <rPr>
        <sz val="10"/>
        <rFont val="Arial"/>
        <family val="2"/>
      </rPr>
      <t xml:space="preserve">;
- special retirement pension at the age of 64 </t>
    </r>
    <r>
      <rPr>
        <i/>
        <sz val="10"/>
        <rFont val="Arial"/>
        <family val="2"/>
      </rPr>
      <t>(pensión por jubilación especial a los 64 años)</t>
    </r>
    <r>
      <rPr>
        <sz val="10"/>
        <rFont val="Arial"/>
        <family val="2"/>
      </rPr>
      <t>;</t>
    </r>
    <r>
      <rPr>
        <i/>
        <sz val="10"/>
        <rFont val="Arial"/>
        <family val="2"/>
      </rPr>
      <t xml:space="preserve">
- </t>
    </r>
    <r>
      <rPr>
        <sz val="10"/>
        <rFont val="Arial"/>
        <family val="2"/>
      </rPr>
      <t>widow/er's pension</t>
    </r>
    <r>
      <rPr>
        <i/>
        <sz val="10"/>
        <rFont val="Arial"/>
        <family val="2"/>
      </rPr>
      <t xml:space="preserve"> (pensión de viudedad)</t>
    </r>
    <r>
      <rPr>
        <sz val="10"/>
        <rFont val="Arial"/>
        <family val="2"/>
      </rPr>
      <t>, both for non-work related and work-related death;</t>
    </r>
    <r>
      <rPr>
        <i/>
        <sz val="10"/>
        <rFont val="Arial"/>
        <family val="2"/>
      </rPr>
      <t xml:space="preserve">
</t>
    </r>
    <r>
      <rPr>
        <sz val="10"/>
        <rFont val="Arial"/>
        <family val="2"/>
      </rPr>
      <t>- additional A.T or E.P. compensation for widow/ers</t>
    </r>
    <r>
      <rPr>
        <i/>
        <sz val="10"/>
        <rFont val="Arial"/>
        <family val="2"/>
      </rPr>
      <t xml:space="preserve"> (indemnizaciones por AT o EP) </t>
    </r>
    <r>
      <rPr>
        <sz val="10"/>
        <rFont val="Arial"/>
        <family val="2"/>
      </rPr>
      <t xml:space="preserve">only in case of work-related death of insured, </t>
    </r>
    <r>
      <rPr>
        <i/>
        <sz val="10"/>
        <rFont val="Arial"/>
        <family val="2"/>
      </rPr>
      <t xml:space="preserve">
</t>
    </r>
    <r>
      <rPr>
        <sz val="10"/>
        <rFont val="Arial"/>
        <family val="2"/>
      </rPr>
      <t>- death grant</t>
    </r>
    <r>
      <rPr>
        <i/>
        <sz val="10"/>
        <rFont val="Arial"/>
        <family val="2"/>
      </rPr>
      <t xml:space="preserve"> (auxilio de defunción) </t>
    </r>
    <r>
      <rPr>
        <sz val="10"/>
        <rFont val="Arial"/>
        <family val="2"/>
      </rPr>
      <t>granted to widow/ers.</t>
    </r>
  </si>
  <si>
    <r>
      <t xml:space="preserve">Including:
- ordinary retirement pension </t>
    </r>
    <r>
      <rPr>
        <i/>
        <sz val="10"/>
        <rFont val="Arial"/>
        <family val="2"/>
      </rPr>
      <t>(pensión por jubilación ordinaria)</t>
    </r>
    <r>
      <rPr>
        <sz val="10"/>
        <rFont val="Arial"/>
        <family val="2"/>
      </rPr>
      <t xml:space="preserve">; 
- partial retirement pension </t>
    </r>
    <r>
      <rPr>
        <i/>
        <sz val="10"/>
        <rFont val="Arial"/>
        <family val="2"/>
      </rPr>
      <t>(pensión por jubilación parcial)</t>
    </r>
    <r>
      <rPr>
        <sz val="10"/>
        <rFont val="Arial"/>
        <family val="2"/>
      </rPr>
      <t>;
- flexible retirement pension</t>
    </r>
    <r>
      <rPr>
        <i/>
        <sz val="10"/>
        <rFont val="Arial"/>
        <family val="2"/>
      </rPr>
      <t xml:space="preserve"> (pensión por jubilación flexible)</t>
    </r>
    <r>
      <rPr>
        <sz val="10"/>
        <rFont val="Arial"/>
        <family val="2"/>
      </rPr>
      <t xml:space="preserve">;
- early retirement pension based on occupational group or activity </t>
    </r>
    <r>
      <rPr>
        <i/>
        <sz val="10"/>
        <rFont val="Arial"/>
        <family val="2"/>
      </rPr>
      <t>(pensión por jubilación anticipada por razón del grupo o actividad profesional)</t>
    </r>
    <r>
      <rPr>
        <sz val="10"/>
        <rFont val="Arial"/>
        <family val="2"/>
      </rPr>
      <t xml:space="preserve">;
- early retirment pension for disabled workers </t>
    </r>
    <r>
      <rPr>
        <i/>
        <sz val="10"/>
        <rFont val="Arial"/>
        <family val="2"/>
      </rPr>
      <t>(pensión por jubilación anticipada de trabajadores minusválidos)</t>
    </r>
    <r>
      <rPr>
        <sz val="10"/>
        <rFont val="Arial"/>
        <family val="2"/>
      </rPr>
      <t>;
- early retirement pension due to membership in a mutual society</t>
    </r>
    <r>
      <rPr>
        <i/>
        <sz val="10"/>
        <rFont val="Arial"/>
        <family val="2"/>
      </rPr>
      <t xml:space="preserve"> (pensión por jubilación anticipada por tener la condición de mutualista);</t>
    </r>
    <r>
      <rPr>
        <sz val="10"/>
        <rFont val="Arial"/>
        <family val="2"/>
      </rPr>
      <t xml:space="preserve">
- early retirement pension without membership in a mutual society </t>
    </r>
    <r>
      <rPr>
        <i/>
        <sz val="10"/>
        <rFont val="Arial"/>
        <family val="2"/>
      </rPr>
      <t>(pensión por jubilación anticipada sin tener la condición de mutualista)</t>
    </r>
    <r>
      <rPr>
        <sz val="10"/>
        <rFont val="Arial"/>
        <family val="2"/>
      </rPr>
      <t xml:space="preserve">;
- special retirement pension at the age of 64 </t>
    </r>
    <r>
      <rPr>
        <i/>
        <sz val="10"/>
        <rFont val="Arial"/>
        <family val="2"/>
      </rPr>
      <t>(pensión por jubilación especial a los 64 años)</t>
    </r>
    <r>
      <rPr>
        <sz val="10"/>
        <rFont val="Arial"/>
        <family val="2"/>
      </rPr>
      <t>;</t>
    </r>
    <r>
      <rPr>
        <i/>
        <sz val="10"/>
        <rFont val="Arial"/>
        <family val="2"/>
      </rPr>
      <t xml:space="preserve">
- </t>
    </r>
    <r>
      <rPr>
        <sz val="10"/>
        <rFont val="Arial"/>
        <family val="2"/>
      </rPr>
      <t>widow/er's pension</t>
    </r>
    <r>
      <rPr>
        <i/>
        <sz val="10"/>
        <rFont val="Arial"/>
        <family val="2"/>
      </rPr>
      <t xml:space="preserve"> (pensión de viudedad)</t>
    </r>
    <r>
      <rPr>
        <sz val="10"/>
        <rFont val="Arial"/>
        <family val="2"/>
      </rPr>
      <t>, both for non-work related and work-related death;</t>
    </r>
    <r>
      <rPr>
        <i/>
        <sz val="10"/>
        <rFont val="Arial"/>
        <family val="2"/>
      </rPr>
      <t xml:space="preserve">
</t>
    </r>
    <r>
      <rPr>
        <sz val="10"/>
        <rFont val="Arial"/>
        <family val="2"/>
      </rPr>
      <t>- additional A.T or E.P. compensation for widow/ers</t>
    </r>
    <r>
      <rPr>
        <i/>
        <sz val="10"/>
        <rFont val="Arial"/>
        <family val="2"/>
      </rPr>
      <t xml:space="preserve"> (indemnizaciones por AT o EP) </t>
    </r>
    <r>
      <rPr>
        <sz val="10"/>
        <rFont val="Arial"/>
        <family val="2"/>
      </rPr>
      <t xml:space="preserve">only in case of work-related death of insured, </t>
    </r>
    <r>
      <rPr>
        <i/>
        <sz val="10"/>
        <rFont val="Arial"/>
        <family val="2"/>
      </rPr>
      <t xml:space="preserve">
</t>
    </r>
    <r>
      <rPr>
        <sz val="10"/>
        <rFont val="Arial"/>
        <family val="2"/>
      </rPr>
      <t>- death grant</t>
    </r>
    <r>
      <rPr>
        <i/>
        <sz val="10"/>
        <rFont val="Arial"/>
        <family val="2"/>
      </rPr>
      <t xml:space="preserve"> (auxilio de defunción) </t>
    </r>
    <r>
      <rPr>
        <sz val="10"/>
        <rFont val="Arial"/>
        <family val="2"/>
      </rPr>
      <t>granted to widow/ers.</t>
    </r>
  </si>
  <si>
    <r>
      <t xml:space="preserve">The question concerning placement/resettlement benefits (ECHP variables </t>
    </r>
    <r>
      <rPr>
        <i/>
        <sz val="10"/>
        <rFont val="Arial"/>
        <family val="2"/>
      </rPr>
      <t>p032400/p032410/p032420</t>
    </r>
    <r>
      <rPr>
        <sz val="10"/>
        <rFont val="Arial"/>
        <family val="2"/>
      </rPr>
      <t>) were asked, but nobody in the 1995 sample did receive such benefits.</t>
    </r>
  </si>
  <si>
    <t>Includes: 
- main unemployment benefit;
- subsidies or benefits for participating to professional or occupational training courses;
- resettlements benefits (subsidies to accept a job in a location different from the one of  residence); no such observations in 1995 sample;
- subsidies for: occasional jobs in the public administration, temporary jobs in social collaboration, services of general interest organised by the Public Administration, in accordance with the National Institute of Employment; no such observations in 1995 sample;
- benefits of employment promotion, whose objective is to prepare individuals for a job, and lump-sums for dismissal (not possible to separate, but threre seems to be only one case in the 2000 sample).</t>
  </si>
  <si>
    <t>Includes resettlements benefits (subsidies to accept a job in a location different from the one of  residence), and subsidies for:  occasional jobs in the public administration, temporary jobs in social collaboration, services of general interest organised by teh Public Administration, in accordance with the National Institute of Employment. No such benefits were received in the 1995 sample.</t>
  </si>
  <si>
    <t>Includes: 
- main unemployment benefit;
- subsidies or benefits for participating to professional or occupational training courses;
- resettlements benefits (subsidies to accept a job in a location different from the one of  residence); no such observations in 1995 sample;
- subsidies for: occasional jobs in the public administration, temporary jobs in social collaboration, services of general interest organised by the Public Administration, in accordance with the National Institute of Employment; no such observations in 1995 sample;
- benefits of employment promotion, whose objective is to prepare individuals for a job, and lump-sums for dismissal (not possible to separate, but threre seems to be only one case in the 1995 sample).</t>
  </si>
  <si>
    <t>Includes benefits of employment promotion, whose objective is to prepare individuals for a job, and lump-sums for dismissal (not possible to separate, but threre seems to be only one case in the 1995 sample).</t>
  </si>
  <si>
    <t>One observation with missing months was imputed to be a lump-sum.</t>
  </si>
  <si>
    <t>One observation with missing months was imputed to be a regular monthly amount received 14 times a year.</t>
  </si>
  <si>
    <t>Five observations with missing months were imputed to be regular monthly amounts received 14 times a year.</t>
  </si>
  <si>
    <t>Six observations with missing months were imputed to be regular monthly amounts received 14 times a year.</t>
  </si>
  <si>
    <r>
      <t xml:space="preserve">ECHP variables </t>
    </r>
    <r>
      <rPr>
        <i/>
        <sz val="10"/>
        <rFont val="Arial"/>
        <family val="2"/>
      </rPr>
      <t>p033190-p033200-p033210</t>
    </r>
    <r>
      <rPr>
        <sz val="10"/>
        <rFont val="Arial"/>
        <family val="2"/>
      </rPr>
      <t xml:space="preserve"> (other invalidity benefits) contain for the largest part (around 80%) non-contributory benefits, the rest being the one-off compensation for partial permanet invalidity.
One observation for invalidity pension with missing months was imputed to be a regular monthly amount received 14 times a year.</t>
    </r>
  </si>
  <si>
    <t>One observation with missing months was imputed to be a regular monthly amount received 12 times a year.</t>
  </si>
  <si>
    <t>All the missing cases of financial support or maintenance (whatever the source) were recorded in V35S1. Half of them were not considered as such in case the household easily makes ends meet.</t>
  </si>
  <si>
    <t>Missing cases were ignored (9,043 missings).</t>
  </si>
  <si>
    <t>There were many missings in teh original datasets; these were ignored.</t>
  </si>
  <si>
    <t>Exact monthly amounts have been multiplied by the number of months received (variables followed by a "y"), and were sometimes given either after tax (variables followed by an "a") or before tax (variables followed by an "b", where the tax was taken out by LIS). Not exact known amounts have been approximated by the midpoint of range (variables followed by an "e"), and negative amounts have been imputed at  -100 (variables followed by an "n"). 
Variable LISIMP indicates the cases where the amount was missing and LIS imputed it.</t>
  </si>
  <si>
    <t xml:space="preserve">1 head
2 wife or steady partner 
3 oldest other adult 
4 2nd oldest oth adlt 
5 3rd oldest oth adlt 
31 4th oldest oth adlt 
32 5th oldest oth  dlt 
33 6th oldest oth adlt
34 7th oldest oth adlt 
35 8th oldest oth adlt </t>
  </si>
  <si>
    <t>4-digit ISCO-88 classsification (see variable descriptives for deatailed list of labels)
9999 unknown</t>
  </si>
  <si>
    <t>All ECHP income sources are allowed to be missing; LIS variables have been put to missing only when a main source is missing, whereas if tiny extra payments are concerned, missings are treated as zero in order to avoid too big a loss of information.</t>
  </si>
  <si>
    <t xml:space="preserve">6 youngest child
7 2nd youngest child
8 3rd youngest child
61 4th youngest child
62 5th youngest child 
63 6th youngest child 
64 7th youngest child </t>
  </si>
  <si>
    <t>One observation with missing months was imputed to be a regular monthly amount received 12 times a year.
Four observations with missing amount were ignored (all have no difficulaty in making ends meet).</t>
  </si>
  <si>
    <r>
      <t xml:space="preserve">HOUSEXP = </t>
    </r>
    <r>
      <rPr>
        <i/>
        <sz val="10"/>
        <rFont val="Arial"/>
        <family val="2"/>
      </rPr>
      <t>h030260</t>
    </r>
    <r>
      <rPr>
        <sz val="10"/>
        <rFont val="Arial"/>
        <family val="2"/>
      </rPr>
      <t xml:space="preserve">*12 (if </t>
    </r>
    <r>
      <rPr>
        <i/>
        <sz val="10"/>
        <rFont val="Arial"/>
        <family val="2"/>
      </rPr>
      <t>h030250</t>
    </r>
    <r>
      <rPr>
        <sz val="10"/>
        <rFont val="Arial"/>
        <family val="2"/>
      </rPr>
      <t>=1) + (</t>
    </r>
    <r>
      <rPr>
        <i/>
        <sz val="10"/>
        <rFont val="Arial"/>
        <family val="2"/>
      </rPr>
      <t>h030310</t>
    </r>
    <r>
      <rPr>
        <sz val="10"/>
        <rFont val="Arial"/>
        <family val="2"/>
      </rPr>
      <t xml:space="preserve">*12 or </t>
    </r>
    <r>
      <rPr>
        <i/>
        <sz val="10"/>
        <rFont val="Arial"/>
        <family val="2"/>
      </rPr>
      <t>h030320</t>
    </r>
    <r>
      <rPr>
        <sz val="10"/>
        <rFont val="Arial"/>
        <family val="2"/>
      </rPr>
      <t xml:space="preserve">*12),
where </t>
    </r>
    <r>
      <rPr>
        <i/>
        <sz val="10"/>
        <rFont val="Arial"/>
        <family val="2"/>
      </rPr>
      <t>h030250</t>
    </r>
    <r>
      <rPr>
        <sz val="10"/>
        <rFont val="Arial"/>
        <family val="2"/>
      </rPr>
      <t xml:space="preserve"> = do you still have to repay from an outstanding loan/mortgage for this house? (1: yes) </t>
    </r>
    <r>
      <rPr>
        <i/>
        <sz val="10"/>
        <rFont val="Arial"/>
        <family val="2"/>
      </rPr>
      <t>(¿actualmente, tiene su hogar pagos pendientes de préstamos hipotecarios u otros préstamos solicitados para la compra de la vivienda en la que reside habitualmente, o para realizar una gran reparación en dicha vivienda?)</t>
    </r>
    <r>
      <rPr>
        <sz val="10"/>
        <rFont val="Arial"/>
        <family val="2"/>
      </rPr>
      <t xml:space="preserve">,
</t>
    </r>
    <r>
      <rPr>
        <i/>
        <sz val="10"/>
        <rFont val="Arial"/>
        <family val="2"/>
      </rPr>
      <t>h030260</t>
    </r>
    <r>
      <rPr>
        <sz val="10"/>
        <rFont val="Arial"/>
        <family val="2"/>
      </rPr>
      <t xml:space="preserve"> = monthly amount mortgage repay in NC </t>
    </r>
    <r>
      <rPr>
        <i/>
        <sz val="10"/>
        <rFont val="Arial"/>
        <family val="2"/>
      </rPr>
      <t>(¿cuál es el importe que en la actualidad paga mensualmente por el concepto anterior, incluyendo amortización e intereses?)</t>
    </r>
    <r>
      <rPr>
        <sz val="10"/>
        <rFont val="Arial"/>
        <family val="2"/>
      </rPr>
      <t xml:space="preserve">,
</t>
    </r>
    <r>
      <rPr>
        <i/>
        <sz val="10"/>
        <rFont val="Arial"/>
        <family val="2"/>
      </rPr>
      <t>h030310</t>
    </r>
    <r>
      <rPr>
        <sz val="10"/>
        <rFont val="Arial"/>
        <family val="2"/>
      </rPr>
      <t xml:space="preserve"> = monthly amount rent in NC </t>
    </r>
    <r>
      <rPr>
        <i/>
        <sz val="10"/>
        <rFont val="Arial"/>
        <family val="2"/>
      </rPr>
      <t>(¿cuál es el importe actual del alquiler mensual de su vivienda?,
h030320</t>
    </r>
    <r>
      <rPr>
        <sz val="10"/>
        <rFont val="Arial"/>
        <family val="2"/>
      </rPr>
      <t xml:space="preserve"> = monthly amount rent in NC, net of housing benefit</t>
    </r>
    <r>
      <rPr>
        <i/>
        <sz val="10"/>
        <rFont val="Arial"/>
        <family val="2"/>
      </rPr>
      <t xml:space="preserve"> (¿cuál es el importe actual del alquiler mensual de su vivienda  - si el hogar recibe algún tipo de ayuda y disconosce su importe?)</t>
    </r>
    <r>
      <rPr>
        <sz val="10"/>
        <rFont val="Arial"/>
        <family val="2"/>
      </rPr>
      <t>.</t>
    </r>
  </si>
  <si>
    <t>This includes mortgages and other loans connected to the purchase or major refurbishement of a dwelling (both the capital and interest repayment of a mortgage) and rent (including any services or charges which are paid with the rent).</t>
  </si>
  <si>
    <r>
      <t xml:space="preserve">ECHP variable </t>
    </r>
    <r>
      <rPr>
        <i/>
        <sz val="10"/>
        <rFont val="Arial"/>
        <family val="2"/>
      </rPr>
      <t>p033570</t>
    </r>
    <r>
      <rPr>
        <sz val="10"/>
        <rFont val="Arial"/>
        <family val="2"/>
      </rPr>
      <t xml:space="preserve"> (other citizenship - ECHP country code) was not delivered.</t>
    </r>
  </si>
  <si>
    <t>Please note that 1,583 individuals belonging to households where at least one individual refused to be interviewed have been dropped.</t>
  </si>
  <si>
    <t>Please note that households where houhsehold interview was not completed (961 households) or where at least one individual refused to be interviewed have been dropped (423 households).</t>
  </si>
  <si>
    <t>Individuals belonging to the households with non completed household interview were dropped, as well as those belonging to the households where at least one member did not respond to the individual interview (1,583 individuals).</t>
  </si>
  <si>
    <t>Please note that households where houhsehold interview was not completed or where at least one individual refused to be interviewed have been dropped.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</si>
</sst>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s>
  <fonts count="14">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Arial"/>
      <family val="2"/>
    </font>
    <font>
      <sz val="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10" fillId="0" borderId="4" xfId="0" applyFont="1" applyBorder="1" applyAlignment="1">
      <alignment horizontal="center" wrapText="1"/>
    </xf>
    <xf numFmtId="0" fontId="11" fillId="0" borderId="2"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5" fillId="0" borderId="2" xfId="0" applyFont="1" applyBorder="1" applyAlignment="1">
      <alignment horizontal="left" wrapText="1"/>
    </xf>
    <xf numFmtId="0" fontId="0" fillId="0" borderId="0" xfId="0" applyFont="1" applyAlignment="1">
      <alignment horizontal="left"/>
    </xf>
    <xf numFmtId="0" fontId="0" fillId="0" borderId="1" xfId="0" applyFont="1" applyBorder="1" applyAlignment="1">
      <alignment horizontal="left" vertical="top" wrapText="1"/>
    </xf>
    <xf numFmtId="0" fontId="0" fillId="0" borderId="2" xfId="0" applyFont="1" applyBorder="1" applyAlignment="1">
      <alignment horizontal="left" wrapText="1"/>
    </xf>
    <xf numFmtId="0" fontId="1" fillId="0" borderId="2" xfId="0" applyFont="1" applyBorder="1" applyAlignment="1">
      <alignment horizontal="centerContinuous" wrapText="1"/>
    </xf>
    <xf numFmtId="0" fontId="1" fillId="0" borderId="2" xfId="0" applyFont="1" applyBorder="1" applyAlignment="1">
      <alignment horizontal="left" wrapText="1"/>
    </xf>
    <xf numFmtId="0" fontId="0" fillId="0" borderId="1" xfId="0" applyFont="1" applyBorder="1" applyAlignment="1" quotePrefix="1">
      <alignment horizontal="left" wrapText="1"/>
    </xf>
    <xf numFmtId="0" fontId="0" fillId="0" borderId="1" xfId="0" applyNumberFormat="1"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6.png" /><Relationship Id="rId7" Type="http://schemas.openxmlformats.org/officeDocument/2006/relationships/image" Target="../media/image1.emf" /><Relationship Id="rId8" Type="http://schemas.openxmlformats.org/officeDocument/2006/relationships/image" Target="../media/image9.emf" /><Relationship Id="rId9" Type="http://schemas.openxmlformats.org/officeDocument/2006/relationships/image" Target="../media/image11.emf" /><Relationship Id="rId10" Type="http://schemas.openxmlformats.org/officeDocument/2006/relationships/image" Target="../media/image7.emf" /><Relationship Id="rId1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72</xdr:row>
      <xdr:rowOff>1257300</xdr:rowOff>
    </xdr:from>
    <xdr:to>
      <xdr:col>15</xdr:col>
      <xdr:colOff>200025</xdr:colOff>
      <xdr:row>72</xdr:row>
      <xdr:rowOff>2543175</xdr:rowOff>
    </xdr:to>
    <xdr:pic>
      <xdr:nvPicPr>
        <xdr:cNvPr id="1" name="Picture 128"/>
        <xdr:cNvPicPr preferRelativeResize="1">
          <a:picLocks noChangeAspect="1"/>
        </xdr:cNvPicPr>
      </xdr:nvPicPr>
      <xdr:blipFill>
        <a:blip r:embed="rId1"/>
        <a:stretch>
          <a:fillRect/>
        </a:stretch>
      </xdr:blipFill>
      <xdr:spPr>
        <a:xfrm>
          <a:off x="27860625" y="95297625"/>
          <a:ext cx="4876800" cy="1295400"/>
        </a:xfrm>
        <a:prstGeom prst="rect">
          <a:avLst/>
        </a:prstGeom>
        <a:noFill/>
        <a:ln w="9525" cmpd="sng">
          <a:noFill/>
        </a:ln>
      </xdr:spPr>
    </xdr:pic>
    <xdr:clientData/>
  </xdr:twoCellAnchor>
  <xdr:twoCellAnchor editAs="oneCell">
    <xdr:from>
      <xdr:col>14</xdr:col>
      <xdr:colOff>0</xdr:colOff>
      <xdr:row>68</xdr:row>
      <xdr:rowOff>0</xdr:rowOff>
    </xdr:from>
    <xdr:to>
      <xdr:col>15</xdr:col>
      <xdr:colOff>190500</xdr:colOff>
      <xdr:row>68</xdr:row>
      <xdr:rowOff>1295400</xdr:rowOff>
    </xdr:to>
    <xdr:pic>
      <xdr:nvPicPr>
        <xdr:cNvPr id="2" name="Picture 111"/>
        <xdr:cNvPicPr preferRelativeResize="1">
          <a:picLocks noChangeAspect="1"/>
        </xdr:cNvPicPr>
      </xdr:nvPicPr>
      <xdr:blipFill>
        <a:blip r:embed="rId2"/>
        <a:stretch>
          <a:fillRect/>
        </a:stretch>
      </xdr:blipFill>
      <xdr:spPr>
        <a:xfrm>
          <a:off x="27860625" y="86677500"/>
          <a:ext cx="4867275" cy="1295400"/>
        </a:xfrm>
        <a:prstGeom prst="rect">
          <a:avLst/>
        </a:prstGeom>
        <a:noFill/>
        <a:ln w="9525" cmpd="sng">
          <a:noFill/>
        </a:ln>
      </xdr:spPr>
    </xdr:pic>
    <xdr:clientData/>
  </xdr:twoCellAnchor>
  <xdr:twoCellAnchor editAs="oneCell">
    <xdr:from>
      <xdr:col>14</xdr:col>
      <xdr:colOff>0</xdr:colOff>
      <xdr:row>69</xdr:row>
      <xdr:rowOff>0</xdr:rowOff>
    </xdr:from>
    <xdr:to>
      <xdr:col>15</xdr:col>
      <xdr:colOff>200025</xdr:colOff>
      <xdr:row>69</xdr:row>
      <xdr:rowOff>1314450</xdr:rowOff>
    </xdr:to>
    <xdr:pic>
      <xdr:nvPicPr>
        <xdr:cNvPr id="3" name="Picture 112"/>
        <xdr:cNvPicPr preferRelativeResize="1">
          <a:picLocks noChangeAspect="1"/>
        </xdr:cNvPicPr>
      </xdr:nvPicPr>
      <xdr:blipFill>
        <a:blip r:embed="rId3"/>
        <a:stretch>
          <a:fillRect/>
        </a:stretch>
      </xdr:blipFill>
      <xdr:spPr>
        <a:xfrm>
          <a:off x="27860625" y="89782650"/>
          <a:ext cx="4876800" cy="1314450"/>
        </a:xfrm>
        <a:prstGeom prst="rect">
          <a:avLst/>
        </a:prstGeom>
        <a:noFill/>
        <a:ln w="9525" cmpd="sng">
          <a:noFill/>
        </a:ln>
      </xdr:spPr>
    </xdr:pic>
    <xdr:clientData/>
  </xdr:twoCellAnchor>
  <xdr:twoCellAnchor editAs="oneCell">
    <xdr:from>
      <xdr:col>14</xdr:col>
      <xdr:colOff>0</xdr:colOff>
      <xdr:row>86</xdr:row>
      <xdr:rowOff>0</xdr:rowOff>
    </xdr:from>
    <xdr:to>
      <xdr:col>15</xdr:col>
      <xdr:colOff>200025</xdr:colOff>
      <xdr:row>86</xdr:row>
      <xdr:rowOff>1114425</xdr:rowOff>
    </xdr:to>
    <xdr:pic>
      <xdr:nvPicPr>
        <xdr:cNvPr id="4" name="Picture 115"/>
        <xdr:cNvPicPr preferRelativeResize="1">
          <a:picLocks noChangeAspect="1"/>
        </xdr:cNvPicPr>
      </xdr:nvPicPr>
      <xdr:blipFill>
        <a:blip r:embed="rId4"/>
        <a:stretch>
          <a:fillRect/>
        </a:stretch>
      </xdr:blipFill>
      <xdr:spPr>
        <a:xfrm>
          <a:off x="27860625" y="102574725"/>
          <a:ext cx="4876800" cy="1114425"/>
        </a:xfrm>
        <a:prstGeom prst="rect">
          <a:avLst/>
        </a:prstGeom>
        <a:noFill/>
        <a:ln w="9525" cmpd="sng">
          <a:noFill/>
        </a:ln>
      </xdr:spPr>
    </xdr:pic>
    <xdr:clientData/>
  </xdr:twoCellAnchor>
  <xdr:twoCellAnchor editAs="oneCell">
    <xdr:from>
      <xdr:col>14</xdr:col>
      <xdr:colOff>0</xdr:colOff>
      <xdr:row>88</xdr:row>
      <xdr:rowOff>0</xdr:rowOff>
    </xdr:from>
    <xdr:to>
      <xdr:col>15</xdr:col>
      <xdr:colOff>200025</xdr:colOff>
      <xdr:row>88</xdr:row>
      <xdr:rowOff>1143000</xdr:rowOff>
    </xdr:to>
    <xdr:pic>
      <xdr:nvPicPr>
        <xdr:cNvPr id="5" name="Picture 117"/>
        <xdr:cNvPicPr preferRelativeResize="1">
          <a:picLocks noChangeAspect="1"/>
        </xdr:cNvPicPr>
      </xdr:nvPicPr>
      <xdr:blipFill>
        <a:blip r:embed="rId5"/>
        <a:stretch>
          <a:fillRect/>
        </a:stretch>
      </xdr:blipFill>
      <xdr:spPr>
        <a:xfrm>
          <a:off x="27860625" y="107127675"/>
          <a:ext cx="4876800" cy="1143000"/>
        </a:xfrm>
        <a:prstGeom prst="rect">
          <a:avLst/>
        </a:prstGeom>
        <a:noFill/>
        <a:ln w="9525" cmpd="sng">
          <a:noFill/>
        </a:ln>
      </xdr:spPr>
    </xdr:pic>
    <xdr:clientData/>
  </xdr:twoCellAnchor>
  <xdr:twoCellAnchor editAs="oneCell">
    <xdr:from>
      <xdr:col>14</xdr:col>
      <xdr:colOff>0</xdr:colOff>
      <xdr:row>65</xdr:row>
      <xdr:rowOff>0</xdr:rowOff>
    </xdr:from>
    <xdr:to>
      <xdr:col>15</xdr:col>
      <xdr:colOff>190500</xdr:colOff>
      <xdr:row>65</xdr:row>
      <xdr:rowOff>3019425</xdr:rowOff>
    </xdr:to>
    <xdr:pic>
      <xdr:nvPicPr>
        <xdr:cNvPr id="6" name="Picture 121"/>
        <xdr:cNvPicPr preferRelativeResize="1">
          <a:picLocks noChangeAspect="1"/>
        </xdr:cNvPicPr>
      </xdr:nvPicPr>
      <xdr:blipFill>
        <a:blip r:embed="rId6"/>
        <a:stretch>
          <a:fillRect/>
        </a:stretch>
      </xdr:blipFill>
      <xdr:spPr>
        <a:xfrm>
          <a:off x="27860625" y="81105375"/>
          <a:ext cx="4867275" cy="3019425"/>
        </a:xfrm>
        <a:prstGeom prst="rect">
          <a:avLst/>
        </a:prstGeom>
        <a:noFill/>
        <a:ln w="9525" cmpd="sng">
          <a:noFill/>
        </a:ln>
      </xdr:spPr>
    </xdr:pic>
    <xdr:clientData/>
  </xdr:twoCellAnchor>
  <xdr:twoCellAnchor editAs="oneCell">
    <xdr:from>
      <xdr:col>14</xdr:col>
      <xdr:colOff>19050</xdr:colOff>
      <xdr:row>89</xdr:row>
      <xdr:rowOff>19050</xdr:rowOff>
    </xdr:from>
    <xdr:to>
      <xdr:col>15</xdr:col>
      <xdr:colOff>209550</xdr:colOff>
      <xdr:row>89</xdr:row>
      <xdr:rowOff>1638300</xdr:rowOff>
    </xdr:to>
    <xdr:pic>
      <xdr:nvPicPr>
        <xdr:cNvPr id="7" name="Picture 122"/>
        <xdr:cNvPicPr preferRelativeResize="1">
          <a:picLocks noChangeAspect="1"/>
        </xdr:cNvPicPr>
      </xdr:nvPicPr>
      <xdr:blipFill>
        <a:blip r:embed="rId7"/>
        <a:stretch>
          <a:fillRect/>
        </a:stretch>
      </xdr:blipFill>
      <xdr:spPr>
        <a:xfrm>
          <a:off x="27879675" y="110299500"/>
          <a:ext cx="4867275" cy="1628775"/>
        </a:xfrm>
        <a:prstGeom prst="rect">
          <a:avLst/>
        </a:prstGeom>
        <a:noFill/>
        <a:ln w="9525" cmpd="sng">
          <a:noFill/>
        </a:ln>
      </xdr:spPr>
    </xdr:pic>
    <xdr:clientData/>
  </xdr:twoCellAnchor>
  <xdr:twoCellAnchor editAs="oneCell">
    <xdr:from>
      <xdr:col>14</xdr:col>
      <xdr:colOff>0</xdr:colOff>
      <xdr:row>93</xdr:row>
      <xdr:rowOff>0</xdr:rowOff>
    </xdr:from>
    <xdr:to>
      <xdr:col>15</xdr:col>
      <xdr:colOff>200025</xdr:colOff>
      <xdr:row>93</xdr:row>
      <xdr:rowOff>1123950</xdr:rowOff>
    </xdr:to>
    <xdr:pic>
      <xdr:nvPicPr>
        <xdr:cNvPr id="8" name="Picture 124"/>
        <xdr:cNvPicPr preferRelativeResize="1">
          <a:picLocks noChangeAspect="1"/>
        </xdr:cNvPicPr>
      </xdr:nvPicPr>
      <xdr:blipFill>
        <a:blip r:embed="rId8"/>
        <a:stretch>
          <a:fillRect/>
        </a:stretch>
      </xdr:blipFill>
      <xdr:spPr>
        <a:xfrm>
          <a:off x="27860625" y="119891175"/>
          <a:ext cx="4876800" cy="1123950"/>
        </a:xfrm>
        <a:prstGeom prst="rect">
          <a:avLst/>
        </a:prstGeom>
        <a:noFill/>
        <a:ln w="9525" cmpd="sng">
          <a:noFill/>
        </a:ln>
      </xdr:spPr>
    </xdr:pic>
    <xdr:clientData/>
  </xdr:twoCellAnchor>
  <xdr:twoCellAnchor editAs="oneCell">
    <xdr:from>
      <xdr:col>14</xdr:col>
      <xdr:colOff>9525</xdr:colOff>
      <xdr:row>100</xdr:row>
      <xdr:rowOff>19050</xdr:rowOff>
    </xdr:from>
    <xdr:to>
      <xdr:col>15</xdr:col>
      <xdr:colOff>200025</xdr:colOff>
      <xdr:row>100</xdr:row>
      <xdr:rowOff>1466850</xdr:rowOff>
    </xdr:to>
    <xdr:pic>
      <xdr:nvPicPr>
        <xdr:cNvPr id="9" name="Picture 125"/>
        <xdr:cNvPicPr preferRelativeResize="1">
          <a:picLocks noChangeAspect="1"/>
        </xdr:cNvPicPr>
      </xdr:nvPicPr>
      <xdr:blipFill>
        <a:blip r:embed="rId9"/>
        <a:stretch>
          <a:fillRect/>
        </a:stretch>
      </xdr:blipFill>
      <xdr:spPr>
        <a:xfrm>
          <a:off x="27870150" y="133283325"/>
          <a:ext cx="4867275" cy="1457325"/>
        </a:xfrm>
        <a:prstGeom prst="rect">
          <a:avLst/>
        </a:prstGeom>
        <a:noFill/>
        <a:ln w="9525" cmpd="sng">
          <a:noFill/>
        </a:ln>
      </xdr:spPr>
    </xdr:pic>
    <xdr:clientData/>
  </xdr:twoCellAnchor>
  <xdr:twoCellAnchor editAs="oneCell">
    <xdr:from>
      <xdr:col>14</xdr:col>
      <xdr:colOff>0</xdr:colOff>
      <xdr:row>72</xdr:row>
      <xdr:rowOff>0</xdr:rowOff>
    </xdr:from>
    <xdr:to>
      <xdr:col>15</xdr:col>
      <xdr:colOff>200025</xdr:colOff>
      <xdr:row>72</xdr:row>
      <xdr:rowOff>1800225</xdr:rowOff>
    </xdr:to>
    <xdr:pic>
      <xdr:nvPicPr>
        <xdr:cNvPr id="10" name="Picture 127"/>
        <xdr:cNvPicPr preferRelativeResize="1">
          <a:picLocks noChangeAspect="1"/>
        </xdr:cNvPicPr>
      </xdr:nvPicPr>
      <xdr:blipFill>
        <a:blip r:embed="rId10"/>
        <a:stretch>
          <a:fillRect/>
        </a:stretch>
      </xdr:blipFill>
      <xdr:spPr>
        <a:xfrm>
          <a:off x="27860625" y="94040325"/>
          <a:ext cx="4876800" cy="1800225"/>
        </a:xfrm>
        <a:prstGeom prst="rect">
          <a:avLst/>
        </a:prstGeom>
        <a:noFill/>
        <a:ln w="9525" cmpd="sng">
          <a:noFill/>
        </a:ln>
      </xdr:spPr>
    </xdr:pic>
    <xdr:clientData/>
  </xdr:twoCellAnchor>
  <xdr:twoCellAnchor editAs="oneCell">
    <xdr:from>
      <xdr:col>14</xdr:col>
      <xdr:colOff>0</xdr:colOff>
      <xdr:row>56</xdr:row>
      <xdr:rowOff>0</xdr:rowOff>
    </xdr:from>
    <xdr:to>
      <xdr:col>15</xdr:col>
      <xdr:colOff>190500</xdr:colOff>
      <xdr:row>56</xdr:row>
      <xdr:rowOff>1295400</xdr:rowOff>
    </xdr:to>
    <xdr:pic>
      <xdr:nvPicPr>
        <xdr:cNvPr id="11" name="Picture 129"/>
        <xdr:cNvPicPr preferRelativeResize="1">
          <a:picLocks noChangeAspect="1"/>
        </xdr:cNvPicPr>
      </xdr:nvPicPr>
      <xdr:blipFill>
        <a:blip r:embed="rId11"/>
        <a:stretch>
          <a:fillRect/>
        </a:stretch>
      </xdr:blipFill>
      <xdr:spPr>
        <a:xfrm>
          <a:off x="27860625" y="75342750"/>
          <a:ext cx="486727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30</xdr:row>
      <xdr:rowOff>0</xdr:rowOff>
    </xdr:from>
    <xdr:to>
      <xdr:col>15</xdr:col>
      <xdr:colOff>190500</xdr:colOff>
      <xdr:row>30</xdr:row>
      <xdr:rowOff>3019425</xdr:rowOff>
    </xdr:to>
    <xdr:pic>
      <xdr:nvPicPr>
        <xdr:cNvPr id="1" name="Picture 41"/>
        <xdr:cNvPicPr preferRelativeResize="1">
          <a:picLocks noChangeAspect="1"/>
        </xdr:cNvPicPr>
      </xdr:nvPicPr>
      <xdr:blipFill>
        <a:blip r:embed="rId1"/>
        <a:stretch>
          <a:fillRect/>
        </a:stretch>
      </xdr:blipFill>
      <xdr:spPr>
        <a:xfrm>
          <a:off x="28794075" y="32670750"/>
          <a:ext cx="4867275" cy="3019425"/>
        </a:xfrm>
        <a:prstGeom prst="rect">
          <a:avLst/>
        </a:prstGeom>
        <a:noFill/>
        <a:ln w="9525" cmpd="sng">
          <a:noFill/>
        </a:ln>
      </xdr:spPr>
    </xdr:pic>
    <xdr:clientData/>
  </xdr:twoCellAnchor>
  <xdr:twoCellAnchor editAs="oneCell">
    <xdr:from>
      <xdr:col>14</xdr:col>
      <xdr:colOff>0</xdr:colOff>
      <xdr:row>37</xdr:row>
      <xdr:rowOff>0</xdr:rowOff>
    </xdr:from>
    <xdr:to>
      <xdr:col>15</xdr:col>
      <xdr:colOff>190500</xdr:colOff>
      <xdr:row>37</xdr:row>
      <xdr:rowOff>1628775</xdr:rowOff>
    </xdr:to>
    <xdr:pic>
      <xdr:nvPicPr>
        <xdr:cNvPr id="2" name="Picture 42"/>
        <xdr:cNvPicPr preferRelativeResize="1">
          <a:picLocks noChangeAspect="1"/>
        </xdr:cNvPicPr>
      </xdr:nvPicPr>
      <xdr:blipFill>
        <a:blip r:embed="rId2"/>
        <a:stretch>
          <a:fillRect/>
        </a:stretch>
      </xdr:blipFill>
      <xdr:spPr>
        <a:xfrm>
          <a:off x="28794075" y="39357300"/>
          <a:ext cx="4867275" cy="1628775"/>
        </a:xfrm>
        <a:prstGeom prst="rect">
          <a:avLst/>
        </a:prstGeom>
        <a:noFill/>
        <a:ln w="9525" cmpd="sng">
          <a:noFill/>
        </a:ln>
      </xdr:spPr>
    </xdr:pic>
    <xdr:clientData/>
  </xdr:twoCellAnchor>
  <xdr:twoCellAnchor editAs="oneCell">
    <xdr:from>
      <xdr:col>14</xdr:col>
      <xdr:colOff>9525</xdr:colOff>
      <xdr:row>43</xdr:row>
      <xdr:rowOff>0</xdr:rowOff>
    </xdr:from>
    <xdr:to>
      <xdr:col>15</xdr:col>
      <xdr:colOff>200025</xdr:colOff>
      <xdr:row>43</xdr:row>
      <xdr:rowOff>1466850</xdr:rowOff>
    </xdr:to>
    <xdr:pic>
      <xdr:nvPicPr>
        <xdr:cNvPr id="3" name="Picture 44"/>
        <xdr:cNvPicPr preferRelativeResize="1">
          <a:picLocks noChangeAspect="1"/>
        </xdr:cNvPicPr>
      </xdr:nvPicPr>
      <xdr:blipFill>
        <a:blip r:embed="rId3"/>
        <a:stretch>
          <a:fillRect/>
        </a:stretch>
      </xdr:blipFill>
      <xdr:spPr>
        <a:xfrm>
          <a:off x="28803600" y="45872400"/>
          <a:ext cx="4867275"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83"/>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1" customWidth="1"/>
    <col min="2" max="2" width="20.421875" style="25" customWidth="1"/>
    <col min="3" max="3" width="8.28125" style="1" customWidth="1"/>
    <col min="4" max="4" width="32.7109375" style="51" customWidth="1"/>
    <col min="5" max="5" width="55.421875" style="5" customWidth="1"/>
    <col min="6" max="7" width="27.28125" style="5" customWidth="1"/>
    <col min="8" max="8" width="20.421875" style="25" customWidth="1"/>
    <col min="9" max="9" width="65.7109375" style="25" customWidth="1"/>
    <col min="10" max="11" width="56.00390625" style="5" customWidth="1"/>
    <col min="12" max="12" width="12.28125" style="5" customWidth="1"/>
    <col min="13" max="13" width="11.140625" style="25" customWidth="1"/>
    <col min="14" max="14" width="13.140625" style="25" customWidth="1"/>
    <col min="15" max="15" width="70.140625" style="25" customWidth="1"/>
    <col min="16" max="16384" width="9.140625" style="25" customWidth="1"/>
  </cols>
  <sheetData>
    <row r="1" spans="1:15" ht="39" thickBot="1">
      <c r="A1" s="17" t="s">
        <v>512</v>
      </c>
      <c r="B1" s="2" t="s">
        <v>190</v>
      </c>
      <c r="C1" s="2" t="s">
        <v>191</v>
      </c>
      <c r="D1" s="16" t="s">
        <v>292</v>
      </c>
      <c r="E1" s="16" t="s">
        <v>192</v>
      </c>
      <c r="F1" s="16" t="s">
        <v>317</v>
      </c>
      <c r="G1" s="16" t="s">
        <v>318</v>
      </c>
      <c r="H1" s="2" t="s">
        <v>514</v>
      </c>
      <c r="I1" s="2" t="s">
        <v>193</v>
      </c>
      <c r="J1" s="16" t="s">
        <v>515</v>
      </c>
      <c r="K1" s="16" t="s">
        <v>291</v>
      </c>
      <c r="L1" s="16" t="s">
        <v>794</v>
      </c>
      <c r="M1" s="17" t="s">
        <v>795</v>
      </c>
      <c r="N1" s="17" t="s">
        <v>796</v>
      </c>
      <c r="O1" s="24" t="s">
        <v>279</v>
      </c>
    </row>
    <row r="2" spans="1:15" ht="39" thickBot="1">
      <c r="A2" s="34" t="s">
        <v>516</v>
      </c>
      <c r="B2" s="9"/>
      <c r="C2" s="9"/>
      <c r="D2" s="18"/>
      <c r="E2" s="18"/>
      <c r="F2" s="9"/>
      <c r="G2" s="9"/>
      <c r="H2" s="9"/>
      <c r="I2" s="9"/>
      <c r="J2" s="11" t="s">
        <v>927</v>
      </c>
      <c r="K2" s="11" t="s">
        <v>925</v>
      </c>
      <c r="L2" s="46"/>
      <c r="M2" s="47"/>
      <c r="N2" s="47"/>
      <c r="O2" s="26"/>
    </row>
    <row r="3" spans="1:15" ht="13.5" thickBot="1">
      <c r="A3" s="58" t="s">
        <v>517</v>
      </c>
      <c r="B3" s="60"/>
      <c r="C3" s="7"/>
      <c r="D3" s="6"/>
      <c r="E3" s="6"/>
      <c r="F3" s="7"/>
      <c r="G3" s="7"/>
      <c r="H3" s="7"/>
      <c r="I3" s="7"/>
      <c r="J3" s="8"/>
      <c r="K3" s="8"/>
      <c r="L3" s="42"/>
      <c r="M3" s="48"/>
      <c r="N3" s="49"/>
      <c r="O3" s="26"/>
    </row>
    <row r="4" spans="1:15" ht="26.25" thickBot="1">
      <c r="A4" s="35" t="s">
        <v>522</v>
      </c>
      <c r="B4" s="4" t="s">
        <v>523</v>
      </c>
      <c r="C4" s="3" t="s">
        <v>520</v>
      </c>
      <c r="D4" s="11" t="s">
        <v>293</v>
      </c>
      <c r="E4" s="11" t="s">
        <v>722</v>
      </c>
      <c r="F4" s="11" t="s">
        <v>319</v>
      </c>
      <c r="G4" s="11"/>
      <c r="H4" s="11" t="s">
        <v>521</v>
      </c>
      <c r="I4" s="11" t="s">
        <v>721</v>
      </c>
      <c r="J4" s="11" t="s">
        <v>97</v>
      </c>
      <c r="K4" s="11"/>
      <c r="L4" s="26">
        <v>0</v>
      </c>
      <c r="M4" s="26">
        <v>0</v>
      </c>
      <c r="N4" s="26">
        <f>6000-M4</f>
        <v>6000</v>
      </c>
      <c r="O4" s="11"/>
    </row>
    <row r="5" spans="1:15" ht="26.25" thickBot="1">
      <c r="A5" s="35" t="s">
        <v>518</v>
      </c>
      <c r="B5" s="4" t="s">
        <v>519</v>
      </c>
      <c r="C5" s="3" t="s">
        <v>520</v>
      </c>
      <c r="D5" s="11" t="s">
        <v>294</v>
      </c>
      <c r="E5" s="11"/>
      <c r="F5" s="11" t="s">
        <v>319</v>
      </c>
      <c r="G5" s="11"/>
      <c r="H5" s="11" t="s">
        <v>521</v>
      </c>
      <c r="I5" s="11" t="s">
        <v>607</v>
      </c>
      <c r="J5" s="11"/>
      <c r="K5" s="11" t="s">
        <v>821</v>
      </c>
      <c r="L5" s="26">
        <v>0</v>
      </c>
      <c r="M5" s="26">
        <v>0</v>
      </c>
      <c r="N5" s="26">
        <f>6000-M5</f>
        <v>6000</v>
      </c>
      <c r="O5" s="11"/>
    </row>
    <row r="6" spans="1:15" ht="51.75" thickBot="1">
      <c r="A6" s="35" t="s">
        <v>524</v>
      </c>
      <c r="B6" s="4" t="s">
        <v>525</v>
      </c>
      <c r="C6" s="3" t="s">
        <v>520</v>
      </c>
      <c r="D6" s="11" t="s">
        <v>339</v>
      </c>
      <c r="E6" s="11"/>
      <c r="F6" s="11" t="s">
        <v>319</v>
      </c>
      <c r="G6" s="11"/>
      <c r="H6" s="11" t="s">
        <v>723</v>
      </c>
      <c r="I6" s="11" t="s">
        <v>338</v>
      </c>
      <c r="J6" s="11" t="s">
        <v>332</v>
      </c>
      <c r="K6" s="11" t="s">
        <v>340</v>
      </c>
      <c r="L6" s="26">
        <v>0</v>
      </c>
      <c r="M6" s="26">
        <v>0</v>
      </c>
      <c r="N6" s="26">
        <f>6000-M6</f>
        <v>6000</v>
      </c>
      <c r="O6" s="11"/>
    </row>
    <row r="7" spans="1:15" ht="39" thickBot="1">
      <c r="A7" s="35" t="s">
        <v>526</v>
      </c>
      <c r="B7" s="4" t="s">
        <v>527</v>
      </c>
      <c r="C7" s="3" t="s">
        <v>520</v>
      </c>
      <c r="D7" s="11" t="s">
        <v>295</v>
      </c>
      <c r="E7" s="11"/>
      <c r="F7" s="11" t="s">
        <v>319</v>
      </c>
      <c r="G7" s="11"/>
      <c r="H7" s="11" t="s">
        <v>521</v>
      </c>
      <c r="I7" s="11" t="s">
        <v>185</v>
      </c>
      <c r="J7" s="11" t="s">
        <v>186</v>
      </c>
      <c r="K7" s="11"/>
      <c r="L7" s="26">
        <v>0</v>
      </c>
      <c r="M7" s="26">
        <v>0</v>
      </c>
      <c r="N7" s="26">
        <f>6000-M7</f>
        <v>6000</v>
      </c>
      <c r="O7" s="11"/>
    </row>
    <row r="8" spans="1:15" ht="39" thickBot="1">
      <c r="A8" s="35" t="s">
        <v>528</v>
      </c>
      <c r="B8" s="4" t="s">
        <v>69</v>
      </c>
      <c r="C8" s="3" t="s">
        <v>529</v>
      </c>
      <c r="D8" s="11"/>
      <c r="E8" s="11"/>
      <c r="F8" s="11"/>
      <c r="G8" s="11"/>
      <c r="H8" s="11"/>
      <c r="I8" s="11"/>
      <c r="J8" s="11"/>
      <c r="K8" s="11"/>
      <c r="L8" s="26"/>
      <c r="M8" s="26"/>
      <c r="N8" s="26"/>
      <c r="O8" s="26"/>
    </row>
    <row r="9" spans="1:15" ht="39" thickBot="1">
      <c r="A9" s="35" t="s">
        <v>530</v>
      </c>
      <c r="B9" s="4" t="s">
        <v>69</v>
      </c>
      <c r="C9" s="3" t="s">
        <v>529</v>
      </c>
      <c r="D9" s="11"/>
      <c r="E9" s="11"/>
      <c r="F9" s="11"/>
      <c r="G9" s="11"/>
      <c r="H9" s="11"/>
      <c r="I9" s="11"/>
      <c r="J9" s="11"/>
      <c r="K9" s="11"/>
      <c r="L9" s="26"/>
      <c r="M9" s="26"/>
      <c r="N9" s="26"/>
      <c r="O9" s="26"/>
    </row>
    <row r="10" spans="1:15" ht="13.5" thickBot="1">
      <c r="A10" s="58" t="s">
        <v>531</v>
      </c>
      <c r="B10" s="59"/>
      <c r="C10" s="7"/>
      <c r="D10" s="6"/>
      <c r="E10" s="19"/>
      <c r="F10" s="7"/>
      <c r="G10" s="7"/>
      <c r="H10" s="12"/>
      <c r="I10" s="12"/>
      <c r="J10" s="13"/>
      <c r="K10" s="13"/>
      <c r="L10" s="26"/>
      <c r="M10" s="26"/>
      <c r="N10" s="26"/>
      <c r="O10" s="26"/>
    </row>
    <row r="11" spans="1:15" ht="115.5" thickBot="1">
      <c r="A11" s="35" t="s">
        <v>532</v>
      </c>
      <c r="B11" s="4" t="s">
        <v>533</v>
      </c>
      <c r="C11" s="3" t="s">
        <v>520</v>
      </c>
      <c r="D11" s="11" t="s">
        <v>296</v>
      </c>
      <c r="E11" s="11" t="s">
        <v>196</v>
      </c>
      <c r="F11" s="11" t="s">
        <v>319</v>
      </c>
      <c r="G11" s="11" t="s">
        <v>320</v>
      </c>
      <c r="H11" s="11" t="s">
        <v>40</v>
      </c>
      <c r="I11" s="11" t="s">
        <v>70</v>
      </c>
      <c r="J11" s="11"/>
      <c r="K11" s="11"/>
      <c r="L11" s="26">
        <v>0</v>
      </c>
      <c r="M11" s="26">
        <v>0</v>
      </c>
      <c r="N11" s="26">
        <f>6000-M11</f>
        <v>6000</v>
      </c>
      <c r="O11" s="11"/>
    </row>
    <row r="12" spans="1:15" ht="128.25" thickBot="1">
      <c r="A12" s="35" t="s">
        <v>534</v>
      </c>
      <c r="B12" s="4" t="s">
        <v>535</v>
      </c>
      <c r="C12" s="3" t="s">
        <v>520</v>
      </c>
      <c r="D12" s="11" t="s">
        <v>297</v>
      </c>
      <c r="E12" s="11"/>
      <c r="F12" s="11" t="s">
        <v>319</v>
      </c>
      <c r="G12" s="11" t="s">
        <v>320</v>
      </c>
      <c r="H12" s="11" t="s">
        <v>712</v>
      </c>
      <c r="I12" s="11" t="s">
        <v>42</v>
      </c>
      <c r="J12" s="11" t="s">
        <v>705</v>
      </c>
      <c r="K12" s="11" t="s">
        <v>100</v>
      </c>
      <c r="L12" s="21">
        <v>0</v>
      </c>
      <c r="M12" s="26">
        <v>0</v>
      </c>
      <c r="N12" s="26">
        <f>6000-M12</f>
        <v>6000</v>
      </c>
      <c r="O12" s="11"/>
    </row>
    <row r="13" spans="1:15" ht="141" thickBot="1">
      <c r="A13" s="35" t="s">
        <v>536</v>
      </c>
      <c r="B13" s="4" t="s">
        <v>537</v>
      </c>
      <c r="C13" s="3" t="s">
        <v>520</v>
      </c>
      <c r="D13" s="11" t="s">
        <v>298</v>
      </c>
      <c r="E13" s="11"/>
      <c r="F13" s="11" t="s">
        <v>321</v>
      </c>
      <c r="G13" s="11" t="s">
        <v>320</v>
      </c>
      <c r="H13" s="11" t="s">
        <v>712</v>
      </c>
      <c r="I13" s="11" t="s">
        <v>43</v>
      </c>
      <c r="J13" s="11" t="s">
        <v>705</v>
      </c>
      <c r="K13" s="11" t="s">
        <v>99</v>
      </c>
      <c r="L13" s="26">
        <v>0</v>
      </c>
      <c r="M13" s="26">
        <v>1575</v>
      </c>
      <c r="N13" s="26">
        <f>6000-M13</f>
        <v>4425</v>
      </c>
      <c r="O13" s="11"/>
    </row>
    <row r="14" spans="1:15" ht="77.25" thickBot="1">
      <c r="A14" s="35" t="s">
        <v>538</v>
      </c>
      <c r="B14" s="4" t="s">
        <v>539</v>
      </c>
      <c r="C14" s="3" t="s">
        <v>520</v>
      </c>
      <c r="D14" s="11" t="s">
        <v>299</v>
      </c>
      <c r="E14" s="11" t="str">
        <f>IF(ISBLANK(PSEXlab),"",PSEXlab)</f>
        <v>1 male
2 female
9 unknown</v>
      </c>
      <c r="F14" s="11" t="s">
        <v>319</v>
      </c>
      <c r="G14" s="11" t="s">
        <v>320</v>
      </c>
      <c r="H14" s="11" t="s">
        <v>713</v>
      </c>
      <c r="I14" s="11" t="s">
        <v>44</v>
      </c>
      <c r="J14" s="11"/>
      <c r="K14" s="11" t="s">
        <v>100</v>
      </c>
      <c r="L14" s="21">
        <v>0</v>
      </c>
      <c r="M14" s="26">
        <v>0</v>
      </c>
      <c r="N14" s="26">
        <f aca="true" t="shared" si="0" ref="N14:N22">6000-M14</f>
        <v>6000</v>
      </c>
      <c r="O14" s="11"/>
    </row>
    <row r="15" spans="1:15" ht="39" thickBot="1">
      <c r="A15" s="35" t="s">
        <v>540</v>
      </c>
      <c r="B15" s="4" t="s">
        <v>350</v>
      </c>
      <c r="C15" s="3" t="s">
        <v>520</v>
      </c>
      <c r="D15" s="11" t="s">
        <v>350</v>
      </c>
      <c r="E15" s="11"/>
      <c r="F15" s="11" t="s">
        <v>319</v>
      </c>
      <c r="G15" s="11" t="s">
        <v>320</v>
      </c>
      <c r="H15" s="11" t="s">
        <v>41</v>
      </c>
      <c r="I15" s="11" t="s">
        <v>179</v>
      </c>
      <c r="J15" s="11"/>
      <c r="K15" s="11"/>
      <c r="L15" s="21">
        <v>0</v>
      </c>
      <c r="M15" s="26">
        <v>0</v>
      </c>
      <c r="N15" s="26">
        <f t="shared" si="0"/>
        <v>6000</v>
      </c>
      <c r="O15" s="11"/>
    </row>
    <row r="16" spans="1:15" ht="13.5" thickBot="1">
      <c r="A16" s="35" t="s">
        <v>351</v>
      </c>
      <c r="B16" s="4" t="s">
        <v>352</v>
      </c>
      <c r="C16" s="3" t="s">
        <v>520</v>
      </c>
      <c r="D16" s="11" t="s">
        <v>300</v>
      </c>
      <c r="E16" s="11" t="s">
        <v>263</v>
      </c>
      <c r="F16" s="11" t="s">
        <v>319</v>
      </c>
      <c r="G16" s="11" t="s">
        <v>320</v>
      </c>
      <c r="H16" s="11" t="s">
        <v>521</v>
      </c>
      <c r="I16" s="11" t="s">
        <v>184</v>
      </c>
      <c r="J16" s="11"/>
      <c r="K16" s="11"/>
      <c r="L16" s="21">
        <v>0</v>
      </c>
      <c r="M16" s="26">
        <v>0</v>
      </c>
      <c r="N16" s="26">
        <f t="shared" si="0"/>
        <v>6000</v>
      </c>
      <c r="O16" s="11"/>
    </row>
    <row r="17" spans="1:15" ht="179.25" thickBot="1">
      <c r="A17" s="35" t="s">
        <v>353</v>
      </c>
      <c r="B17" s="4" t="s">
        <v>354</v>
      </c>
      <c r="C17" s="3" t="s">
        <v>520</v>
      </c>
      <c r="D17" s="11" t="s">
        <v>301</v>
      </c>
      <c r="E17" s="11"/>
      <c r="F17" s="11" t="s">
        <v>319</v>
      </c>
      <c r="G17" s="11" t="s">
        <v>320</v>
      </c>
      <c r="H17" s="11" t="s">
        <v>46</v>
      </c>
      <c r="I17" s="11" t="s">
        <v>45</v>
      </c>
      <c r="J17" s="11" t="s">
        <v>480</v>
      </c>
      <c r="K17" s="11"/>
      <c r="L17" s="21">
        <v>0</v>
      </c>
      <c r="M17" s="26">
        <v>0</v>
      </c>
      <c r="N17" s="26">
        <f t="shared" si="0"/>
        <v>6000</v>
      </c>
      <c r="O17" s="11"/>
    </row>
    <row r="18" spans="1:15" ht="90" thickBot="1">
      <c r="A18" s="35" t="s">
        <v>355</v>
      </c>
      <c r="B18" s="4" t="s">
        <v>356</v>
      </c>
      <c r="C18" s="3" t="s">
        <v>520</v>
      </c>
      <c r="D18" s="11" t="s">
        <v>302</v>
      </c>
      <c r="E18" s="11" t="s">
        <v>829</v>
      </c>
      <c r="F18" s="11" t="s">
        <v>319</v>
      </c>
      <c r="G18" s="11" t="s">
        <v>320</v>
      </c>
      <c r="H18" s="11" t="s">
        <v>47</v>
      </c>
      <c r="I18" s="11" t="s">
        <v>52</v>
      </c>
      <c r="J18" s="11" t="s">
        <v>324</v>
      </c>
      <c r="K18" s="11" t="s">
        <v>51</v>
      </c>
      <c r="L18" s="26">
        <v>4</v>
      </c>
      <c r="M18" s="26">
        <v>0</v>
      </c>
      <c r="N18" s="26">
        <f t="shared" si="0"/>
        <v>6000</v>
      </c>
      <c r="O18" s="11"/>
    </row>
    <row r="19" spans="1:15" ht="179.25" thickBot="1">
      <c r="A19" s="35" t="s">
        <v>357</v>
      </c>
      <c r="B19" s="4" t="s">
        <v>358</v>
      </c>
      <c r="C19" s="3" t="s">
        <v>520</v>
      </c>
      <c r="D19" s="11" t="s">
        <v>303</v>
      </c>
      <c r="E19" s="11" t="str">
        <f>IF(ISBLANK(PETHNATlab),"",PETHNATlab)</f>
        <v>1 national
2 national with second nationality
3 non-national, EU-citizenship
4 non-national, non EU-citizenship
9 unknown</v>
      </c>
      <c r="F19" s="11" t="s">
        <v>319</v>
      </c>
      <c r="G19" s="11" t="s">
        <v>320</v>
      </c>
      <c r="H19" s="11" t="s">
        <v>48</v>
      </c>
      <c r="I19" s="11" t="s">
        <v>49</v>
      </c>
      <c r="J19" s="11" t="s">
        <v>265</v>
      </c>
      <c r="K19" s="11" t="s">
        <v>50</v>
      </c>
      <c r="L19" s="26">
        <v>3</v>
      </c>
      <c r="M19" s="26">
        <v>0</v>
      </c>
      <c r="N19" s="26">
        <f t="shared" si="0"/>
        <v>6000</v>
      </c>
      <c r="O19" s="11"/>
    </row>
    <row r="20" spans="1:15" ht="192" thickBot="1">
      <c r="A20" s="35" t="s">
        <v>359</v>
      </c>
      <c r="B20" s="4" t="s">
        <v>360</v>
      </c>
      <c r="C20" s="3" t="s">
        <v>520</v>
      </c>
      <c r="D20" s="11" t="s">
        <v>304</v>
      </c>
      <c r="E20" s="11" t="str">
        <f>IF(ISBLANK(PETHNATlab),"",PETHNATlab)</f>
        <v>1 national
2 national with second nationality
3 non-national, EU-citizenship
4 non-national, non EU-citizenship
9 unknown</v>
      </c>
      <c r="F20" s="11" t="s">
        <v>321</v>
      </c>
      <c r="G20" s="11" t="s">
        <v>320</v>
      </c>
      <c r="H20" s="11" t="s">
        <v>48</v>
      </c>
      <c r="I20" s="11" t="s">
        <v>53</v>
      </c>
      <c r="J20" s="11" t="s">
        <v>265</v>
      </c>
      <c r="K20" s="11" t="s">
        <v>50</v>
      </c>
      <c r="L20" s="26">
        <v>0</v>
      </c>
      <c r="M20" s="26">
        <v>1575</v>
      </c>
      <c r="N20" s="26">
        <f t="shared" si="0"/>
        <v>4425</v>
      </c>
      <c r="O20" s="11"/>
    </row>
    <row r="21" spans="1:15" ht="204.75" thickBot="1">
      <c r="A21" s="35" t="s">
        <v>361</v>
      </c>
      <c r="B21" s="4" t="s">
        <v>362</v>
      </c>
      <c r="C21" s="3" t="s">
        <v>520</v>
      </c>
      <c r="D21" s="11" t="s">
        <v>305</v>
      </c>
      <c r="E21" s="11" t="str">
        <f>IF(ISBLANK(PEDUClab),"",PEDUClab)</f>
        <v>1 no education, or pre-primary (ISCED 0)
2 primary education (ISCED 1)
3 first stage of secondary level (ISCED 2)
4 vocational training, intermediate level (ISCED 3 or 4)
5 vocational training, advanced level (ISCED 4 or 5)
6 second stage of secondary level (ISCED 3)
7 initial university degree, or equivalent (ISCED 5)
8 higher university degree, or post-doctorate (ISCED 6)
9 unknown/still at school</v>
      </c>
      <c r="F21" s="11" t="s">
        <v>319</v>
      </c>
      <c r="G21" s="11" t="s">
        <v>320</v>
      </c>
      <c r="H21" s="11" t="s">
        <v>57</v>
      </c>
      <c r="I21" s="11" t="s">
        <v>54</v>
      </c>
      <c r="J21" s="11" t="s">
        <v>344</v>
      </c>
      <c r="K21" s="11" t="s">
        <v>392</v>
      </c>
      <c r="L21" s="26">
        <v>35</v>
      </c>
      <c r="M21" s="26">
        <v>0</v>
      </c>
      <c r="N21" s="26">
        <f t="shared" si="0"/>
        <v>6000</v>
      </c>
      <c r="O21" s="11"/>
    </row>
    <row r="22" spans="1:15" ht="204.75" thickBot="1">
      <c r="A22" s="35" t="s">
        <v>363</v>
      </c>
      <c r="B22" s="4" t="s">
        <v>364</v>
      </c>
      <c r="C22" s="3" t="s">
        <v>520</v>
      </c>
      <c r="D22" s="11" t="s">
        <v>306</v>
      </c>
      <c r="E22" s="11" t="str">
        <f>IF(ISBLANK(PEDUClab),"",PEDUClab)</f>
        <v>1 no education, or pre-primary (ISCED 0)
2 primary education (ISCED 1)
3 first stage of secondary level (ISCED 2)
4 vocational training, intermediate level (ISCED 3 or 4)
5 vocational training, advanced level (ISCED 4 or 5)
6 second stage of secondary level (ISCED 3)
7 initial university degree, or equivalent (ISCED 5)
8 higher university degree, or post-doctorate (ISCED 6)
9 unknown/still at school</v>
      </c>
      <c r="F22" s="11" t="s">
        <v>321</v>
      </c>
      <c r="G22" s="11" t="s">
        <v>320</v>
      </c>
      <c r="H22" s="11" t="s">
        <v>57</v>
      </c>
      <c r="I22" s="11" t="s">
        <v>55</v>
      </c>
      <c r="J22" s="11" t="s">
        <v>344</v>
      </c>
      <c r="K22" s="11" t="s">
        <v>392</v>
      </c>
      <c r="L22" s="26">
        <v>20</v>
      </c>
      <c r="M22" s="26">
        <v>1575</v>
      </c>
      <c r="N22" s="26">
        <f t="shared" si="0"/>
        <v>4425</v>
      </c>
      <c r="O22" s="11"/>
    </row>
    <row r="23" spans="1:15" ht="26.25" thickBot="1">
      <c r="A23" s="35" t="s">
        <v>365</v>
      </c>
      <c r="B23" s="4" t="s">
        <v>366</v>
      </c>
      <c r="C23" s="3" t="s">
        <v>529</v>
      </c>
      <c r="D23" s="11"/>
      <c r="E23" s="11"/>
      <c r="F23" s="11"/>
      <c r="G23" s="11"/>
      <c r="H23" s="11"/>
      <c r="I23" s="11"/>
      <c r="J23" s="11" t="s">
        <v>345</v>
      </c>
      <c r="K23" s="11" t="s">
        <v>731</v>
      </c>
      <c r="L23" s="26"/>
      <c r="M23" s="26"/>
      <c r="N23" s="26"/>
      <c r="O23" s="11"/>
    </row>
    <row r="24" spans="1:15" ht="26.25" thickBot="1">
      <c r="A24" s="35" t="s">
        <v>367</v>
      </c>
      <c r="B24" s="4" t="s">
        <v>368</v>
      </c>
      <c r="C24" s="3" t="s">
        <v>529</v>
      </c>
      <c r="D24" s="11"/>
      <c r="E24" s="11"/>
      <c r="F24" s="11"/>
      <c r="G24" s="11"/>
      <c r="H24" s="11"/>
      <c r="I24" s="11"/>
      <c r="J24" s="11" t="s">
        <v>345</v>
      </c>
      <c r="K24" s="11" t="s">
        <v>731</v>
      </c>
      <c r="L24" s="26"/>
      <c r="M24" s="26"/>
      <c r="N24" s="26"/>
      <c r="O24" s="11"/>
    </row>
    <row r="25" spans="1:15" ht="102.75" thickBot="1">
      <c r="A25" s="35" t="s">
        <v>369</v>
      </c>
      <c r="B25" s="4" t="s">
        <v>370</v>
      </c>
      <c r="C25" s="3" t="s">
        <v>520</v>
      </c>
      <c r="D25" s="11"/>
      <c r="E25" s="11" t="str">
        <f>IF(ISBLANK(POCClab),"",POCClab)</f>
        <v>4-digit ISCO-88 classsification (see variable descriptives for deatailed list of labels)
9999 unknown</v>
      </c>
      <c r="F25" s="11" t="s">
        <v>322</v>
      </c>
      <c r="G25" s="11" t="s">
        <v>323</v>
      </c>
      <c r="H25" s="11" t="s">
        <v>57</v>
      </c>
      <c r="I25" s="11" t="s">
        <v>56</v>
      </c>
      <c r="J25" s="11" t="s">
        <v>842</v>
      </c>
      <c r="K25" s="11" t="s">
        <v>392</v>
      </c>
      <c r="L25" s="26">
        <v>5</v>
      </c>
      <c r="M25" s="26">
        <v>5366</v>
      </c>
      <c r="N25" s="26">
        <f aca="true" t="shared" si="1" ref="N25:N42">6000-M25</f>
        <v>634</v>
      </c>
      <c r="O25" s="11"/>
    </row>
    <row r="26" spans="1:15" ht="115.5" thickBot="1">
      <c r="A26" s="35" t="s">
        <v>371</v>
      </c>
      <c r="B26" s="4" t="s">
        <v>554</v>
      </c>
      <c r="C26" s="3" t="s">
        <v>520</v>
      </c>
      <c r="D26" s="11" t="s">
        <v>102</v>
      </c>
      <c r="E26" s="11" t="str">
        <f>IF(ISBLANK(POCClab),"",POCClab)</f>
        <v>4-digit ISCO-88 classsification (see variable descriptives for deatailed list of labels)
9999 unknown</v>
      </c>
      <c r="F26" s="11" t="s">
        <v>775</v>
      </c>
      <c r="G26" s="11" t="s">
        <v>323</v>
      </c>
      <c r="H26" s="11" t="s">
        <v>57</v>
      </c>
      <c r="I26" s="11" t="s">
        <v>58</v>
      </c>
      <c r="J26" s="11" t="s">
        <v>842</v>
      </c>
      <c r="K26" s="11" t="s">
        <v>392</v>
      </c>
      <c r="L26" s="26">
        <v>2</v>
      </c>
      <c r="M26" s="26">
        <v>5650</v>
      </c>
      <c r="N26" s="26">
        <f t="shared" si="1"/>
        <v>350</v>
      </c>
      <c r="O26" s="11"/>
    </row>
    <row r="27" spans="1:15" ht="102.75" thickBot="1">
      <c r="A27" s="35" t="s">
        <v>555</v>
      </c>
      <c r="B27" s="4" t="s">
        <v>556</v>
      </c>
      <c r="C27" s="3" t="s">
        <v>520</v>
      </c>
      <c r="D27" s="11" t="s">
        <v>103</v>
      </c>
      <c r="E27" s="11" t="str">
        <f>IF(ISBLANK(PINDlab),"",PINDlab)</f>
        <v>4-digit NACE classsification (see variable descriptives for deatailed list of labels)
999 unknown</v>
      </c>
      <c r="F27" s="11" t="s">
        <v>322</v>
      </c>
      <c r="G27" s="11" t="s">
        <v>323</v>
      </c>
      <c r="H27" s="11" t="s">
        <v>343</v>
      </c>
      <c r="I27" s="11" t="s">
        <v>59</v>
      </c>
      <c r="J27" s="11" t="s">
        <v>843</v>
      </c>
      <c r="K27" s="11" t="s">
        <v>392</v>
      </c>
      <c r="L27" s="26">
        <v>4</v>
      </c>
      <c r="M27" s="26">
        <v>5366</v>
      </c>
      <c r="N27" s="26">
        <f t="shared" si="1"/>
        <v>634</v>
      </c>
      <c r="O27" s="11"/>
    </row>
    <row r="28" spans="1:15" ht="115.5" thickBot="1">
      <c r="A28" s="35" t="s">
        <v>557</v>
      </c>
      <c r="B28" s="4" t="s">
        <v>558</v>
      </c>
      <c r="C28" s="3" t="s">
        <v>520</v>
      </c>
      <c r="D28" s="11" t="s">
        <v>104</v>
      </c>
      <c r="E28" s="11" t="str">
        <f>IF(ISBLANK(PINDlab),"",PINDlab)</f>
        <v>4-digit NACE classsification (see variable descriptives for deatailed list of labels)
999 unknown</v>
      </c>
      <c r="F28" s="11" t="s">
        <v>775</v>
      </c>
      <c r="G28" s="11" t="s">
        <v>323</v>
      </c>
      <c r="H28" s="11" t="s">
        <v>343</v>
      </c>
      <c r="I28" s="11" t="s">
        <v>60</v>
      </c>
      <c r="J28" s="11" t="s">
        <v>843</v>
      </c>
      <c r="K28" s="11" t="s">
        <v>392</v>
      </c>
      <c r="L28" s="26">
        <v>2</v>
      </c>
      <c r="M28" s="26">
        <v>5650</v>
      </c>
      <c r="N28" s="26">
        <f t="shared" si="1"/>
        <v>350</v>
      </c>
      <c r="O28" s="11"/>
    </row>
    <row r="29" spans="1:15" ht="77.25" thickBot="1">
      <c r="A29" s="35" t="s">
        <v>559</v>
      </c>
      <c r="B29" s="4" t="s">
        <v>560</v>
      </c>
      <c r="C29" s="3" t="s">
        <v>520</v>
      </c>
      <c r="D29" s="11" t="s">
        <v>105</v>
      </c>
      <c r="E29" s="11" t="str">
        <f>IF(ISBLANK(PTYPEWKlab),"",PTYPEWKlab)</f>
        <v>-2 not available because not forwarded
1 private (incl. non-profit private org.)
2 public (incl. semi-public)
9 unknown</v>
      </c>
      <c r="F29" s="11" t="s">
        <v>776</v>
      </c>
      <c r="G29" s="11" t="s">
        <v>777</v>
      </c>
      <c r="H29" s="11" t="s">
        <v>57</v>
      </c>
      <c r="I29" s="11" t="s">
        <v>61</v>
      </c>
      <c r="J29" s="11" t="s">
        <v>844</v>
      </c>
      <c r="K29" s="11" t="s">
        <v>392</v>
      </c>
      <c r="L29" s="26">
        <v>11</v>
      </c>
      <c r="M29" s="26">
        <f>2898+2521</f>
        <v>5419</v>
      </c>
      <c r="N29" s="26">
        <f t="shared" si="1"/>
        <v>581</v>
      </c>
      <c r="O29" s="11"/>
    </row>
    <row r="30" spans="1:15" ht="90" thickBot="1">
      <c r="A30" s="35" t="s">
        <v>561</v>
      </c>
      <c r="B30" s="4" t="s">
        <v>562</v>
      </c>
      <c r="C30" s="3" t="s">
        <v>520</v>
      </c>
      <c r="D30" s="11" t="s">
        <v>106</v>
      </c>
      <c r="E30" s="11" t="str">
        <f>IF(ISBLANK(PTYPEWKlab),"",PTYPEWKlab)</f>
        <v>-2 not available because not forwarded
1 private (incl. non-profit private org.)
2 public (incl. semi-public)
9 unknown</v>
      </c>
      <c r="F30" s="11" t="s">
        <v>778</v>
      </c>
      <c r="G30" s="11" t="s">
        <v>777</v>
      </c>
      <c r="H30" s="11" t="s">
        <v>57</v>
      </c>
      <c r="I30" s="11" t="s">
        <v>62</v>
      </c>
      <c r="J30" s="11" t="s">
        <v>844</v>
      </c>
      <c r="K30" s="11" t="s">
        <v>392</v>
      </c>
      <c r="L30" s="26">
        <v>4</v>
      </c>
      <c r="M30" s="26">
        <f>4887+840</f>
        <v>5727</v>
      </c>
      <c r="N30" s="26">
        <f t="shared" si="1"/>
        <v>273</v>
      </c>
      <c r="O30" s="11"/>
    </row>
    <row r="31" spans="1:15" ht="26.25" thickBot="1">
      <c r="A31" s="35" t="s">
        <v>563</v>
      </c>
      <c r="B31" s="4" t="s">
        <v>564</v>
      </c>
      <c r="C31" s="3" t="s">
        <v>529</v>
      </c>
      <c r="D31" s="11"/>
      <c r="E31" s="11"/>
      <c r="F31" s="11"/>
      <c r="G31" s="11"/>
      <c r="H31" s="11"/>
      <c r="I31" s="11"/>
      <c r="J31" s="11" t="s">
        <v>325</v>
      </c>
      <c r="K31" s="11" t="s">
        <v>325</v>
      </c>
      <c r="L31" s="26"/>
      <c r="M31" s="26"/>
      <c r="N31" s="26"/>
      <c r="O31" s="11"/>
    </row>
    <row r="32" spans="1:15" ht="179.25" thickBot="1">
      <c r="A32" s="35" t="s">
        <v>565</v>
      </c>
      <c r="B32" s="4" t="s">
        <v>566</v>
      </c>
      <c r="C32" s="3" t="s">
        <v>520</v>
      </c>
      <c r="D32" s="11" t="s">
        <v>107</v>
      </c>
      <c r="E32" s="11" t="str">
        <f>PMARTlab</f>
        <v>1 never married
2 married
3 separated
4 living together
5 divorced
6 widowed
9 unknown</v>
      </c>
      <c r="F32" s="11" t="s">
        <v>319</v>
      </c>
      <c r="G32" s="11" t="s">
        <v>320</v>
      </c>
      <c r="H32" s="11" t="s">
        <v>57</v>
      </c>
      <c r="I32" s="11" t="s">
        <v>6</v>
      </c>
      <c r="J32" s="11" t="s">
        <v>67</v>
      </c>
      <c r="K32" s="11" t="s">
        <v>393</v>
      </c>
      <c r="L32" s="26">
        <v>1</v>
      </c>
      <c r="M32" s="26">
        <v>0</v>
      </c>
      <c r="N32" s="26">
        <f t="shared" si="1"/>
        <v>6000</v>
      </c>
      <c r="O32" s="11"/>
    </row>
    <row r="33" spans="1:15" ht="217.5" thickBot="1">
      <c r="A33" s="35" t="s">
        <v>567</v>
      </c>
      <c r="B33" s="4" t="s">
        <v>568</v>
      </c>
      <c r="C33" s="3" t="s">
        <v>520</v>
      </c>
      <c r="D33" s="11" t="s">
        <v>108</v>
      </c>
      <c r="E33" s="11" t="str">
        <f>PMARTlab</f>
        <v>1 never married
2 married
3 separated
4 living together
5 divorced
6 widowed
9 unknown</v>
      </c>
      <c r="F33" s="11" t="s">
        <v>321</v>
      </c>
      <c r="G33" s="11" t="s">
        <v>320</v>
      </c>
      <c r="H33" s="11" t="s">
        <v>57</v>
      </c>
      <c r="I33" s="11" t="s">
        <v>7</v>
      </c>
      <c r="J33" s="11" t="s">
        <v>67</v>
      </c>
      <c r="K33" s="11" t="s">
        <v>393</v>
      </c>
      <c r="L33" s="26">
        <v>1</v>
      </c>
      <c r="M33" s="26">
        <v>1575</v>
      </c>
      <c r="N33" s="26">
        <f t="shared" si="1"/>
        <v>4425</v>
      </c>
      <c r="O33" s="11"/>
    </row>
    <row r="34" spans="1:15" ht="192" thickBot="1">
      <c r="A34" s="35" t="s">
        <v>569</v>
      </c>
      <c r="B34" s="4" t="s">
        <v>570</v>
      </c>
      <c r="C34" s="3" t="s">
        <v>520</v>
      </c>
      <c r="D34" s="11" t="s">
        <v>109</v>
      </c>
      <c r="E34" s="11" t="s">
        <v>204</v>
      </c>
      <c r="F34" s="11" t="s">
        <v>319</v>
      </c>
      <c r="G34" s="11" t="s">
        <v>777</v>
      </c>
      <c r="H34" s="11" t="s">
        <v>9</v>
      </c>
      <c r="I34" s="11" t="s">
        <v>8</v>
      </c>
      <c r="J34" s="11" t="s">
        <v>836</v>
      </c>
      <c r="K34" s="11"/>
      <c r="L34" s="26">
        <v>2</v>
      </c>
      <c r="M34" s="26">
        <v>0</v>
      </c>
      <c r="N34" s="26">
        <f t="shared" si="1"/>
        <v>6000</v>
      </c>
      <c r="O34" s="11"/>
    </row>
    <row r="35" spans="1:15" ht="77.25" thickBot="1">
      <c r="A35" s="35" t="s">
        <v>571</v>
      </c>
      <c r="B35" s="4" t="s">
        <v>572</v>
      </c>
      <c r="C35" s="3" t="s">
        <v>520</v>
      </c>
      <c r="D35" s="11" t="s">
        <v>110</v>
      </c>
      <c r="E35" s="11" t="str">
        <f>IF(ISBLANK(PDISABLlab),"",PDISABLlab)</f>
        <v>0 no
1 yes
9 unknown</v>
      </c>
      <c r="F35" s="11" t="s">
        <v>319</v>
      </c>
      <c r="G35" s="11" t="s">
        <v>777</v>
      </c>
      <c r="H35" s="11" t="s">
        <v>57</v>
      </c>
      <c r="I35" s="11" t="s">
        <v>10</v>
      </c>
      <c r="J35" s="11" t="s">
        <v>605</v>
      </c>
      <c r="K35" s="11" t="s">
        <v>101</v>
      </c>
      <c r="L35" s="26">
        <v>27</v>
      </c>
      <c r="M35" s="26">
        <v>0</v>
      </c>
      <c r="N35" s="26">
        <f t="shared" si="1"/>
        <v>6000</v>
      </c>
      <c r="O35" s="11"/>
    </row>
    <row r="36" spans="1:15" ht="90" thickBot="1">
      <c r="A36" s="35" t="s">
        <v>573</v>
      </c>
      <c r="B36" s="4" t="s">
        <v>574</v>
      </c>
      <c r="C36" s="3" t="s">
        <v>520</v>
      </c>
      <c r="D36" s="11" t="s">
        <v>111</v>
      </c>
      <c r="E36" s="11" t="str">
        <f>IF(ISBLANK(PDISABLlab),"",PDISABLlab)</f>
        <v>0 no
1 yes
9 unknown</v>
      </c>
      <c r="F36" s="11" t="s">
        <v>321</v>
      </c>
      <c r="G36" s="11" t="s">
        <v>777</v>
      </c>
      <c r="H36" s="11" t="s">
        <v>57</v>
      </c>
      <c r="I36" s="11" t="s">
        <v>11</v>
      </c>
      <c r="J36" s="11" t="s">
        <v>605</v>
      </c>
      <c r="K36" s="11" t="s">
        <v>101</v>
      </c>
      <c r="L36" s="26">
        <v>6</v>
      </c>
      <c r="M36" s="26">
        <v>1575</v>
      </c>
      <c r="N36" s="26">
        <f t="shared" si="1"/>
        <v>4425</v>
      </c>
      <c r="O36" s="11"/>
    </row>
    <row r="37" spans="1:15" ht="192" thickBot="1">
      <c r="A37" s="35" t="s">
        <v>575</v>
      </c>
      <c r="B37" s="4" t="s">
        <v>281</v>
      </c>
      <c r="C37" s="3" t="s">
        <v>520</v>
      </c>
      <c r="D37" s="11" t="s">
        <v>112</v>
      </c>
      <c r="E37" s="11"/>
      <c r="F37" s="11" t="s">
        <v>319</v>
      </c>
      <c r="G37" s="11" t="s">
        <v>320</v>
      </c>
      <c r="H37" s="11" t="s">
        <v>12</v>
      </c>
      <c r="I37" s="11" t="s">
        <v>14</v>
      </c>
      <c r="J37" s="11" t="s">
        <v>471</v>
      </c>
      <c r="K37" s="11" t="s">
        <v>101</v>
      </c>
      <c r="L37" s="26">
        <v>0</v>
      </c>
      <c r="M37" s="26">
        <v>0</v>
      </c>
      <c r="N37" s="26">
        <f t="shared" si="1"/>
        <v>6000</v>
      </c>
      <c r="O37" s="11"/>
    </row>
    <row r="38" spans="1:15" ht="192" thickBot="1">
      <c r="A38" s="35" t="s">
        <v>282</v>
      </c>
      <c r="B38" s="4" t="s">
        <v>283</v>
      </c>
      <c r="C38" s="3" t="s">
        <v>520</v>
      </c>
      <c r="D38" s="11" t="s">
        <v>113</v>
      </c>
      <c r="E38" s="11"/>
      <c r="F38" s="11" t="s">
        <v>779</v>
      </c>
      <c r="G38" s="11" t="s">
        <v>320</v>
      </c>
      <c r="H38" s="11" t="s">
        <v>12</v>
      </c>
      <c r="I38" s="11" t="s">
        <v>15</v>
      </c>
      <c r="J38" s="11"/>
      <c r="K38" s="11" t="s">
        <v>101</v>
      </c>
      <c r="L38" s="26">
        <v>0</v>
      </c>
      <c r="M38" s="26">
        <v>3707</v>
      </c>
      <c r="N38" s="26">
        <f t="shared" si="1"/>
        <v>2293</v>
      </c>
      <c r="O38" s="11"/>
    </row>
    <row r="39" spans="1:15" ht="115.5" thickBot="1">
      <c r="A39" s="35" t="s">
        <v>284</v>
      </c>
      <c r="B39" s="4" t="s">
        <v>285</v>
      </c>
      <c r="C39" s="3" t="s">
        <v>520</v>
      </c>
      <c r="D39" s="11" t="s">
        <v>114</v>
      </c>
      <c r="E39" s="11"/>
      <c r="F39" s="11" t="s">
        <v>319</v>
      </c>
      <c r="G39" s="11" t="s">
        <v>320</v>
      </c>
      <c r="H39" s="11" t="s">
        <v>13</v>
      </c>
      <c r="I39" s="11" t="s">
        <v>16</v>
      </c>
      <c r="J39" s="11"/>
      <c r="K39" s="11"/>
      <c r="L39" s="26">
        <v>0</v>
      </c>
      <c r="M39" s="26">
        <v>0</v>
      </c>
      <c r="N39" s="26">
        <f t="shared" si="1"/>
        <v>6000</v>
      </c>
      <c r="O39" s="11"/>
    </row>
    <row r="40" spans="1:15" ht="115.5" thickBot="1">
      <c r="A40" s="35" t="s">
        <v>286</v>
      </c>
      <c r="B40" s="4" t="s">
        <v>287</v>
      </c>
      <c r="C40" s="3" t="s">
        <v>520</v>
      </c>
      <c r="D40" s="11" t="s">
        <v>115</v>
      </c>
      <c r="E40" s="11"/>
      <c r="F40" s="11" t="s">
        <v>319</v>
      </c>
      <c r="G40" s="11" t="s">
        <v>320</v>
      </c>
      <c r="H40" s="11" t="s">
        <v>13</v>
      </c>
      <c r="I40" s="11" t="s">
        <v>17</v>
      </c>
      <c r="J40" s="11"/>
      <c r="K40" s="11"/>
      <c r="L40" s="26">
        <v>0</v>
      </c>
      <c r="M40" s="26">
        <v>0</v>
      </c>
      <c r="N40" s="26">
        <f t="shared" si="1"/>
        <v>6000</v>
      </c>
      <c r="O40" s="11"/>
    </row>
    <row r="41" spans="1:15" ht="128.25" thickBot="1">
      <c r="A41" s="35" t="s">
        <v>288</v>
      </c>
      <c r="B41" s="4" t="s">
        <v>289</v>
      </c>
      <c r="C41" s="3" t="s">
        <v>520</v>
      </c>
      <c r="D41" s="11" t="s">
        <v>116</v>
      </c>
      <c r="E41" s="11" t="str">
        <f>IF(ISBLANK(PACTIVlab),"",PACTIVlab)</f>
        <v>1 supervising, and determining pay/promotion
2 supervising, without determining pay/promotion
3 non supervising
9 unknown</v>
      </c>
      <c r="F41" s="11" t="s">
        <v>780</v>
      </c>
      <c r="G41" s="11" t="s">
        <v>777</v>
      </c>
      <c r="H41" s="11" t="s">
        <v>57</v>
      </c>
      <c r="I41" s="11" t="s">
        <v>18</v>
      </c>
      <c r="J41" s="11" t="s">
        <v>822</v>
      </c>
      <c r="K41" s="11" t="s">
        <v>101</v>
      </c>
      <c r="L41" s="26">
        <v>16</v>
      </c>
      <c r="M41" s="26">
        <v>3702</v>
      </c>
      <c r="N41" s="26">
        <f t="shared" si="1"/>
        <v>2298</v>
      </c>
      <c r="O41" s="11"/>
    </row>
    <row r="42" spans="1:15" ht="141" thickBot="1">
      <c r="A42" s="35" t="s">
        <v>290</v>
      </c>
      <c r="B42" s="4" t="s">
        <v>481</v>
      </c>
      <c r="C42" s="3" t="s">
        <v>520</v>
      </c>
      <c r="D42" s="11" t="s">
        <v>117</v>
      </c>
      <c r="E42" s="11" t="str">
        <f>IF(ISBLANK(PACTIVlab),"",PACTIVlab)</f>
        <v>1 supervising, and determining pay/promotion
2 supervising, without determining pay/promotion
3 non supervising
9 unknown</v>
      </c>
      <c r="F42" s="11" t="s">
        <v>781</v>
      </c>
      <c r="G42" s="11" t="s">
        <v>777</v>
      </c>
      <c r="H42" s="11" t="s">
        <v>57</v>
      </c>
      <c r="I42" s="11" t="s">
        <v>19</v>
      </c>
      <c r="J42" s="11" t="s">
        <v>822</v>
      </c>
      <c r="K42" s="11" t="s">
        <v>101</v>
      </c>
      <c r="L42" s="26">
        <v>3</v>
      </c>
      <c r="M42" s="26">
        <v>5151</v>
      </c>
      <c r="N42" s="26">
        <f t="shared" si="1"/>
        <v>849</v>
      </c>
      <c r="O42" s="11"/>
    </row>
    <row r="43" spans="1:15" ht="64.5" thickBot="1">
      <c r="A43" s="35" t="s">
        <v>482</v>
      </c>
      <c r="B43" s="4" t="s">
        <v>483</v>
      </c>
      <c r="C43" s="3" t="s">
        <v>529</v>
      </c>
      <c r="D43" s="11"/>
      <c r="E43" s="11"/>
      <c r="F43" s="11"/>
      <c r="G43" s="11"/>
      <c r="H43" s="11"/>
      <c r="I43" s="11"/>
      <c r="J43" s="11" t="s">
        <v>96</v>
      </c>
      <c r="K43" s="11" t="s">
        <v>342</v>
      </c>
      <c r="L43" s="26"/>
      <c r="M43" s="26"/>
      <c r="N43" s="26"/>
      <c r="O43" s="11"/>
    </row>
    <row r="44" spans="1:15" ht="64.5" thickBot="1">
      <c r="A44" s="35" t="s">
        <v>484</v>
      </c>
      <c r="B44" s="4" t="s">
        <v>485</v>
      </c>
      <c r="C44" s="3" t="s">
        <v>529</v>
      </c>
      <c r="D44" s="11"/>
      <c r="E44" s="11"/>
      <c r="F44" s="11"/>
      <c r="G44" s="11"/>
      <c r="H44" s="11"/>
      <c r="I44" s="11"/>
      <c r="J44" s="11" t="s">
        <v>96</v>
      </c>
      <c r="K44" s="11" t="s">
        <v>342</v>
      </c>
      <c r="L44" s="26"/>
      <c r="M44" s="26"/>
      <c r="N44" s="26"/>
      <c r="O44" s="11"/>
    </row>
    <row r="45" spans="1:15" ht="153.75" thickBot="1">
      <c r="A45" s="35" t="s">
        <v>486</v>
      </c>
      <c r="B45" s="4" t="s">
        <v>487</v>
      </c>
      <c r="C45" s="3" t="s">
        <v>520</v>
      </c>
      <c r="D45" s="11" t="s">
        <v>118</v>
      </c>
      <c r="E45"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
99 unknown</v>
      </c>
      <c r="F45" s="11" t="s">
        <v>319</v>
      </c>
      <c r="G45" s="11" t="s">
        <v>323</v>
      </c>
      <c r="H45" s="11" t="s">
        <v>57</v>
      </c>
      <c r="I45" s="11" t="s">
        <v>20</v>
      </c>
      <c r="J45" s="11" t="s">
        <v>841</v>
      </c>
      <c r="K45" s="11" t="s">
        <v>101</v>
      </c>
      <c r="L45" s="26">
        <v>0</v>
      </c>
      <c r="M45" s="26">
        <v>0</v>
      </c>
      <c r="N45" s="26">
        <f>6000-M45</f>
        <v>6000</v>
      </c>
      <c r="O45" s="11"/>
    </row>
    <row r="46" spans="1:15" ht="153.75" thickBot="1">
      <c r="A46" s="35" t="s">
        <v>488</v>
      </c>
      <c r="B46" s="4" t="s">
        <v>489</v>
      </c>
      <c r="C46" s="3" t="s">
        <v>520</v>
      </c>
      <c r="D46" s="11" t="s">
        <v>119</v>
      </c>
      <c r="E46"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
99 unknown</v>
      </c>
      <c r="F46" s="11" t="s">
        <v>321</v>
      </c>
      <c r="G46" s="11" t="s">
        <v>323</v>
      </c>
      <c r="H46" s="11" t="s">
        <v>57</v>
      </c>
      <c r="I46" s="11" t="s">
        <v>21</v>
      </c>
      <c r="J46" s="11" t="s">
        <v>841</v>
      </c>
      <c r="K46" s="11" t="s">
        <v>101</v>
      </c>
      <c r="L46" s="26">
        <v>1</v>
      </c>
      <c r="M46" s="26">
        <v>1575</v>
      </c>
      <c r="N46" s="26">
        <f>6000-M46</f>
        <v>4425</v>
      </c>
      <c r="O46" s="11"/>
    </row>
    <row r="47" spans="1:15" ht="153.75" thickBot="1">
      <c r="A47" s="35" t="s">
        <v>490</v>
      </c>
      <c r="B47" s="4" t="s">
        <v>491</v>
      </c>
      <c r="C47" s="3" t="s">
        <v>520</v>
      </c>
      <c r="D47" s="11" t="s">
        <v>120</v>
      </c>
      <c r="E47" s="11"/>
      <c r="F47" s="11" t="s">
        <v>783</v>
      </c>
      <c r="G47" s="11" t="s">
        <v>857</v>
      </c>
      <c r="H47" s="11" t="s">
        <v>57</v>
      </c>
      <c r="I47" s="11" t="s">
        <v>22</v>
      </c>
      <c r="J47" s="11" t="s">
        <v>850</v>
      </c>
      <c r="K47" s="11" t="s">
        <v>26</v>
      </c>
      <c r="L47" s="26"/>
      <c r="M47" s="26"/>
      <c r="N47" s="26"/>
      <c r="O47" s="11"/>
    </row>
    <row r="48" spans="1:15" ht="153.75" thickBot="1">
      <c r="A48" s="35" t="s">
        <v>492</v>
      </c>
      <c r="B48" s="4" t="s">
        <v>493</v>
      </c>
      <c r="C48" s="3" t="s">
        <v>520</v>
      </c>
      <c r="D48" s="11" t="s">
        <v>121</v>
      </c>
      <c r="E48" s="11"/>
      <c r="F48" s="11" t="s">
        <v>784</v>
      </c>
      <c r="G48" s="11" t="s">
        <v>857</v>
      </c>
      <c r="H48" s="11" t="s">
        <v>57</v>
      </c>
      <c r="I48" s="11" t="s">
        <v>23</v>
      </c>
      <c r="J48" s="11" t="s">
        <v>850</v>
      </c>
      <c r="K48" s="11" t="s">
        <v>26</v>
      </c>
      <c r="L48" s="26"/>
      <c r="M48" s="26"/>
      <c r="N48" s="26"/>
      <c r="O48" s="11"/>
    </row>
    <row r="49" spans="1:15" ht="204.75" thickBot="1">
      <c r="A49" s="35" t="s">
        <v>494</v>
      </c>
      <c r="B49" s="4" t="s">
        <v>495</v>
      </c>
      <c r="C49" s="3" t="s">
        <v>520</v>
      </c>
      <c r="D49" s="11" t="s">
        <v>122</v>
      </c>
      <c r="E49" s="11"/>
      <c r="F49" s="11" t="s">
        <v>785</v>
      </c>
      <c r="G49" s="11" t="s">
        <v>857</v>
      </c>
      <c r="H49" s="11" t="s">
        <v>57</v>
      </c>
      <c r="I49" s="11" t="s">
        <v>24</v>
      </c>
      <c r="J49" s="11" t="s">
        <v>25</v>
      </c>
      <c r="K49" s="11" t="s">
        <v>26</v>
      </c>
      <c r="L49" s="26"/>
      <c r="M49" s="26"/>
      <c r="N49" s="26"/>
      <c r="O49" s="11"/>
    </row>
    <row r="50" spans="1:15" ht="204.75" thickBot="1">
      <c r="A50" s="35" t="s">
        <v>496</v>
      </c>
      <c r="B50" s="4" t="s">
        <v>497</v>
      </c>
      <c r="C50" s="3" t="s">
        <v>520</v>
      </c>
      <c r="D50" s="11" t="s">
        <v>123</v>
      </c>
      <c r="E50" s="11"/>
      <c r="F50" s="11" t="s">
        <v>786</v>
      </c>
      <c r="G50" s="11" t="s">
        <v>857</v>
      </c>
      <c r="H50" s="11" t="s">
        <v>57</v>
      </c>
      <c r="I50" s="11" t="s">
        <v>27</v>
      </c>
      <c r="J50" s="11" t="s">
        <v>825</v>
      </c>
      <c r="K50" s="11" t="s">
        <v>26</v>
      </c>
      <c r="L50" s="26"/>
      <c r="M50" s="26"/>
      <c r="N50" s="26"/>
      <c r="O50" s="11"/>
    </row>
    <row r="51" spans="1:15" ht="90" thickBot="1">
      <c r="A51" s="35" t="s">
        <v>498</v>
      </c>
      <c r="B51" s="4" t="s">
        <v>499</v>
      </c>
      <c r="C51" s="3" t="s">
        <v>520</v>
      </c>
      <c r="D51" s="11" t="s">
        <v>124</v>
      </c>
      <c r="E51" s="11"/>
      <c r="F51" s="11" t="s">
        <v>319</v>
      </c>
      <c r="G51" s="11" t="s">
        <v>857</v>
      </c>
      <c r="H51" s="11" t="s">
        <v>57</v>
      </c>
      <c r="I51" s="11" t="s">
        <v>28</v>
      </c>
      <c r="J51" s="11" t="s">
        <v>603</v>
      </c>
      <c r="K51" s="11" t="s">
        <v>388</v>
      </c>
      <c r="L51" s="26"/>
      <c r="M51" s="26"/>
      <c r="N51" s="26"/>
      <c r="O51" s="11"/>
    </row>
    <row r="52" spans="1:15" ht="102.75" thickBot="1">
      <c r="A52" s="35" t="s">
        <v>500</v>
      </c>
      <c r="B52" s="4" t="s">
        <v>501</v>
      </c>
      <c r="C52" s="28" t="s">
        <v>520</v>
      </c>
      <c r="D52" s="11" t="s">
        <v>125</v>
      </c>
      <c r="E52" s="11"/>
      <c r="F52" s="11" t="s">
        <v>321</v>
      </c>
      <c r="G52" s="11" t="s">
        <v>857</v>
      </c>
      <c r="H52" s="11" t="s">
        <v>57</v>
      </c>
      <c r="I52" s="11" t="s">
        <v>29</v>
      </c>
      <c r="J52" s="11" t="s">
        <v>603</v>
      </c>
      <c r="K52" s="11" t="s">
        <v>388</v>
      </c>
      <c r="L52" s="26"/>
      <c r="M52" s="26"/>
      <c r="N52" s="26"/>
      <c r="O52" s="11"/>
    </row>
    <row r="53" spans="1:15" ht="166.5" thickBot="1">
      <c r="A53" s="35" t="s">
        <v>502</v>
      </c>
      <c r="B53" s="4" t="s">
        <v>503</v>
      </c>
      <c r="C53" s="28" t="s">
        <v>520</v>
      </c>
      <c r="D53" s="11" t="s">
        <v>126</v>
      </c>
      <c r="E53" s="11"/>
      <c r="F53" s="11" t="s">
        <v>787</v>
      </c>
      <c r="G53" s="11" t="s">
        <v>788</v>
      </c>
      <c r="H53" s="11" t="s">
        <v>57</v>
      </c>
      <c r="I53" s="11" t="s">
        <v>30</v>
      </c>
      <c r="J53" s="11" t="s">
        <v>845</v>
      </c>
      <c r="K53" s="11" t="s">
        <v>32</v>
      </c>
      <c r="L53" s="26"/>
      <c r="M53" s="26"/>
      <c r="N53" s="26"/>
      <c r="O53" s="11"/>
    </row>
    <row r="54" spans="1:15" ht="179.25" thickBot="1">
      <c r="A54" s="35" t="s">
        <v>504</v>
      </c>
      <c r="B54" s="4" t="s">
        <v>505</v>
      </c>
      <c r="C54" s="28" t="s">
        <v>520</v>
      </c>
      <c r="D54" s="11" t="s">
        <v>127</v>
      </c>
      <c r="E54" s="11"/>
      <c r="F54" s="11" t="s">
        <v>789</v>
      </c>
      <c r="G54" s="11" t="s">
        <v>788</v>
      </c>
      <c r="H54" s="11" t="s">
        <v>57</v>
      </c>
      <c r="I54" s="11" t="s">
        <v>31</v>
      </c>
      <c r="J54" s="11" t="s">
        <v>845</v>
      </c>
      <c r="K54" s="11" t="s">
        <v>32</v>
      </c>
      <c r="L54" s="26"/>
      <c r="M54" s="26"/>
      <c r="N54" s="26"/>
      <c r="O54" s="11"/>
    </row>
    <row r="55" spans="1:15" ht="13.5" thickBot="1">
      <c r="A55" s="58" t="s">
        <v>506</v>
      </c>
      <c r="B55" s="59"/>
      <c r="C55" s="7"/>
      <c r="D55" s="6"/>
      <c r="E55" s="19"/>
      <c r="F55" s="7"/>
      <c r="G55" s="7"/>
      <c r="H55" s="12"/>
      <c r="I55" s="12"/>
      <c r="J55" s="13"/>
      <c r="K55" s="13"/>
      <c r="L55" s="26"/>
      <c r="M55" s="26"/>
      <c r="N55" s="26"/>
      <c r="O55" s="26"/>
    </row>
    <row r="56" spans="1:15" ht="13.5" thickBot="1">
      <c r="A56" s="35" t="s">
        <v>611</v>
      </c>
      <c r="B56" s="4" t="s">
        <v>612</v>
      </c>
      <c r="C56" s="28" t="s">
        <v>529</v>
      </c>
      <c r="D56" s="29"/>
      <c r="E56" s="11"/>
      <c r="F56" s="11"/>
      <c r="G56" s="11"/>
      <c r="H56" s="29"/>
      <c r="I56" s="29"/>
      <c r="J56" s="11" t="s">
        <v>188</v>
      </c>
      <c r="K56" s="11"/>
      <c r="L56" s="26"/>
      <c r="M56" s="26"/>
      <c r="N56" s="26"/>
      <c r="O56" s="11"/>
    </row>
    <row r="57" spans="1:15" ht="180" customHeight="1" thickBot="1">
      <c r="A57" s="35" t="s">
        <v>613</v>
      </c>
      <c r="B57" s="4" t="s">
        <v>614</v>
      </c>
      <c r="C57" s="28" t="s">
        <v>520</v>
      </c>
      <c r="D57" s="29" t="s">
        <v>128</v>
      </c>
      <c r="E57" s="11"/>
      <c r="F57" s="11" t="s">
        <v>319</v>
      </c>
      <c r="G57" s="11" t="s">
        <v>777</v>
      </c>
      <c r="H57" s="29" t="s">
        <v>9</v>
      </c>
      <c r="I57" s="29" t="s">
        <v>921</v>
      </c>
      <c r="J57" s="11" t="s">
        <v>922</v>
      </c>
      <c r="K57" s="11"/>
      <c r="L57" s="26">
        <v>15</v>
      </c>
      <c r="M57" s="26"/>
      <c r="N57" s="26"/>
      <c r="O57" s="11" t="s">
        <v>131</v>
      </c>
    </row>
    <row r="58" spans="1:15" ht="26.25" thickBot="1">
      <c r="A58" s="35" t="s">
        <v>615</v>
      </c>
      <c r="B58" s="4" t="s">
        <v>616</v>
      </c>
      <c r="C58" s="28" t="s">
        <v>529</v>
      </c>
      <c r="D58" s="29"/>
      <c r="E58" s="11"/>
      <c r="F58" s="11"/>
      <c r="G58" s="11"/>
      <c r="H58" s="29"/>
      <c r="I58" s="29"/>
      <c r="J58" s="11" t="s">
        <v>188</v>
      </c>
      <c r="K58" s="11"/>
      <c r="L58" s="26"/>
      <c r="M58" s="26"/>
      <c r="N58" s="26"/>
      <c r="O58" s="11"/>
    </row>
    <row r="59" spans="1:15" ht="26.25" thickBot="1">
      <c r="A59" s="35" t="s">
        <v>617</v>
      </c>
      <c r="B59" s="4" t="s">
        <v>618</v>
      </c>
      <c r="C59" s="28" t="s">
        <v>529</v>
      </c>
      <c r="D59" s="29"/>
      <c r="E59" s="11"/>
      <c r="F59" s="11"/>
      <c r="G59" s="11"/>
      <c r="H59" s="29"/>
      <c r="I59" s="29"/>
      <c r="J59" s="11" t="s">
        <v>188</v>
      </c>
      <c r="K59" s="11"/>
      <c r="L59" s="26"/>
      <c r="M59" s="26"/>
      <c r="N59" s="26"/>
      <c r="O59" s="11"/>
    </row>
    <row r="60" spans="1:15" ht="26.25" thickBot="1">
      <c r="A60" s="35" t="s">
        <v>619</v>
      </c>
      <c r="B60" s="4" t="s">
        <v>620</v>
      </c>
      <c r="C60" s="28" t="s">
        <v>529</v>
      </c>
      <c r="D60" s="29"/>
      <c r="E60" s="11"/>
      <c r="F60" s="11"/>
      <c r="G60" s="11"/>
      <c r="H60" s="11"/>
      <c r="I60" s="29"/>
      <c r="J60" s="11" t="s">
        <v>188</v>
      </c>
      <c r="K60" s="11"/>
      <c r="L60" s="26"/>
      <c r="M60" s="26"/>
      <c r="N60" s="26"/>
      <c r="O60" s="11"/>
    </row>
    <row r="61" spans="1:15" ht="26.25" thickBot="1">
      <c r="A61" s="35" t="s">
        <v>621</v>
      </c>
      <c r="B61" s="4" t="s">
        <v>622</v>
      </c>
      <c r="C61" s="28" t="s">
        <v>529</v>
      </c>
      <c r="D61" s="29"/>
      <c r="E61" s="11"/>
      <c r="F61" s="11"/>
      <c r="G61" s="11"/>
      <c r="H61" s="11"/>
      <c r="I61" s="29"/>
      <c r="J61" s="11" t="s">
        <v>188</v>
      </c>
      <c r="K61" s="11"/>
      <c r="L61" s="26"/>
      <c r="M61" s="26"/>
      <c r="N61" s="26"/>
      <c r="O61" s="11"/>
    </row>
    <row r="62" spans="1:15" ht="39" thickBot="1">
      <c r="A62" s="35" t="s">
        <v>623</v>
      </c>
      <c r="B62" s="4" t="s">
        <v>624</v>
      </c>
      <c r="C62" s="28" t="s">
        <v>529</v>
      </c>
      <c r="D62" s="29"/>
      <c r="E62" s="11"/>
      <c r="F62" s="11"/>
      <c r="G62" s="11"/>
      <c r="H62" s="29"/>
      <c r="I62" s="29"/>
      <c r="J62" s="11" t="s">
        <v>188</v>
      </c>
      <c r="K62" s="11"/>
      <c r="L62" s="26"/>
      <c r="M62" s="26"/>
      <c r="N62" s="26"/>
      <c r="O62" s="11"/>
    </row>
    <row r="63" spans="1:15" ht="26.25" thickBot="1">
      <c r="A63" s="35" t="s">
        <v>507</v>
      </c>
      <c r="B63" s="4" t="s">
        <v>610</v>
      </c>
      <c r="C63" s="28" t="s">
        <v>529</v>
      </c>
      <c r="D63" s="29"/>
      <c r="E63" s="11"/>
      <c r="F63" s="11"/>
      <c r="G63" s="11"/>
      <c r="H63" s="29"/>
      <c r="I63" s="11"/>
      <c r="J63" s="11" t="s">
        <v>188</v>
      </c>
      <c r="K63" s="11"/>
      <c r="L63" s="26"/>
      <c r="M63" s="26"/>
      <c r="N63" s="26"/>
      <c r="O63" s="11"/>
    </row>
    <row r="64" spans="1:15" ht="64.5" thickBot="1">
      <c r="A64" s="58" t="s">
        <v>625</v>
      </c>
      <c r="B64" s="59"/>
      <c r="C64" s="7"/>
      <c r="D64" s="6"/>
      <c r="E64" s="19"/>
      <c r="F64" s="7"/>
      <c r="G64" s="7"/>
      <c r="H64" s="12"/>
      <c r="I64" s="12"/>
      <c r="J64" s="11" t="s">
        <v>202</v>
      </c>
      <c r="K64" s="11" t="s">
        <v>918</v>
      </c>
      <c r="O64" s="26"/>
    </row>
    <row r="65" spans="1:15" ht="39" thickBot="1">
      <c r="A65" s="35" t="s">
        <v>626</v>
      </c>
      <c r="B65" s="4" t="s">
        <v>627</v>
      </c>
      <c r="C65" s="28" t="s">
        <v>529</v>
      </c>
      <c r="D65" s="11"/>
      <c r="E65" s="11"/>
      <c r="F65" s="11"/>
      <c r="G65" s="11"/>
      <c r="H65" s="11"/>
      <c r="I65" s="11"/>
      <c r="J65" s="11" t="s">
        <v>326</v>
      </c>
      <c r="K65" s="11" t="s">
        <v>816</v>
      </c>
      <c r="L65" s="26">
        <v>0</v>
      </c>
      <c r="M65" s="26"/>
      <c r="N65" s="26"/>
      <c r="O65" s="11"/>
    </row>
    <row r="66" spans="1:15" ht="373.5" customHeight="1" thickBot="1">
      <c r="A66" s="35" t="s">
        <v>628</v>
      </c>
      <c r="B66" s="4" t="s">
        <v>629</v>
      </c>
      <c r="C66" s="28" t="s">
        <v>520</v>
      </c>
      <c r="D66" s="11" t="s">
        <v>129</v>
      </c>
      <c r="E66" s="11"/>
      <c r="F66" s="11" t="s">
        <v>319</v>
      </c>
      <c r="G66" s="11" t="s">
        <v>33</v>
      </c>
      <c r="H66" s="11" t="s">
        <v>2</v>
      </c>
      <c r="I66" s="11" t="s">
        <v>5</v>
      </c>
      <c r="J66" s="11" t="s">
        <v>818</v>
      </c>
      <c r="K66" s="11" t="s">
        <v>898</v>
      </c>
      <c r="L66" s="37">
        <v>24</v>
      </c>
      <c r="M66" s="26"/>
      <c r="N66" s="26"/>
      <c r="O66" s="11" t="s">
        <v>602</v>
      </c>
    </row>
    <row r="67" spans="1:15" ht="26.25" thickBot="1">
      <c r="A67" s="36" t="s">
        <v>630</v>
      </c>
      <c r="B67" s="30" t="s">
        <v>631</v>
      </c>
      <c r="C67" s="28" t="s">
        <v>529</v>
      </c>
      <c r="D67" s="11"/>
      <c r="E67" s="11"/>
      <c r="F67" s="11"/>
      <c r="G67" s="11"/>
      <c r="H67" s="11"/>
      <c r="I67" s="11"/>
      <c r="J67" s="11" t="s">
        <v>188</v>
      </c>
      <c r="K67" s="11"/>
      <c r="L67" s="26"/>
      <c r="M67" s="26"/>
      <c r="N67" s="26"/>
      <c r="O67" s="11"/>
    </row>
    <row r="68" spans="1:15" ht="39" thickBot="1">
      <c r="A68" s="36" t="s">
        <v>632</v>
      </c>
      <c r="B68" s="30" t="s">
        <v>633</v>
      </c>
      <c r="C68" s="28" t="s">
        <v>529</v>
      </c>
      <c r="D68" s="11"/>
      <c r="E68" s="11"/>
      <c r="F68" s="11"/>
      <c r="G68" s="11"/>
      <c r="H68" s="11"/>
      <c r="I68" s="11"/>
      <c r="J68" s="11" t="s">
        <v>188</v>
      </c>
      <c r="K68" s="11"/>
      <c r="L68" s="26"/>
      <c r="M68" s="26"/>
      <c r="N68" s="26"/>
      <c r="O68" s="11"/>
    </row>
    <row r="69" spans="1:15" ht="244.5" customHeight="1" thickBot="1">
      <c r="A69" s="36" t="s">
        <v>634</v>
      </c>
      <c r="B69" s="30" t="s">
        <v>635</v>
      </c>
      <c r="C69" s="28" t="s">
        <v>520</v>
      </c>
      <c r="D69" s="11" t="s">
        <v>130</v>
      </c>
      <c r="E69" s="11"/>
      <c r="F69" s="11" t="s">
        <v>319</v>
      </c>
      <c r="G69" s="11" t="s">
        <v>790</v>
      </c>
      <c r="H69" s="11" t="s">
        <v>2</v>
      </c>
      <c r="I69" s="11" t="s">
        <v>3</v>
      </c>
      <c r="J69" s="11" t="s">
        <v>98</v>
      </c>
      <c r="K69" s="11" t="s">
        <v>740</v>
      </c>
      <c r="L69" s="26">
        <v>0</v>
      </c>
      <c r="M69" s="26"/>
      <c r="N69" s="26"/>
      <c r="O69" s="11" t="s">
        <v>782</v>
      </c>
    </row>
    <row r="70" spans="1:15" ht="244.5" customHeight="1" thickBot="1">
      <c r="A70" s="36" t="s">
        <v>636</v>
      </c>
      <c r="B70" s="30" t="s">
        <v>187</v>
      </c>
      <c r="C70" s="3" t="s">
        <v>520</v>
      </c>
      <c r="D70" s="11" t="s">
        <v>130</v>
      </c>
      <c r="E70" s="11"/>
      <c r="F70" s="11" t="s">
        <v>319</v>
      </c>
      <c r="G70" s="11" t="s">
        <v>790</v>
      </c>
      <c r="H70" s="11" t="s">
        <v>2</v>
      </c>
      <c r="I70" s="11" t="s">
        <v>739</v>
      </c>
      <c r="J70" s="11" t="s">
        <v>98</v>
      </c>
      <c r="K70" s="11" t="s">
        <v>740</v>
      </c>
      <c r="L70" s="26">
        <v>25</v>
      </c>
      <c r="M70" s="26"/>
      <c r="N70" s="26"/>
      <c r="O70" s="11" t="s">
        <v>782</v>
      </c>
    </row>
    <row r="71" spans="1:15" ht="51.75" thickBot="1">
      <c r="A71" s="36" t="s">
        <v>637</v>
      </c>
      <c r="B71" s="30" t="s">
        <v>638</v>
      </c>
      <c r="C71" s="3" t="s">
        <v>529</v>
      </c>
      <c r="D71" s="29"/>
      <c r="E71" s="11"/>
      <c r="F71" s="11"/>
      <c r="G71" s="11"/>
      <c r="H71" s="11"/>
      <c r="I71" s="29"/>
      <c r="J71" s="11" t="s">
        <v>268</v>
      </c>
      <c r="K71" s="11"/>
      <c r="L71" s="26"/>
      <c r="M71" s="26"/>
      <c r="N71" s="26"/>
      <c r="O71" s="11"/>
    </row>
    <row r="72" spans="1:15" ht="39" thickBot="1">
      <c r="A72" s="36" t="s">
        <v>639</v>
      </c>
      <c r="B72" s="30" t="s">
        <v>640</v>
      </c>
      <c r="C72" s="3" t="s">
        <v>529</v>
      </c>
      <c r="D72" s="11"/>
      <c r="E72" s="11"/>
      <c r="F72" s="11"/>
      <c r="G72" s="11"/>
      <c r="H72" s="11"/>
      <c r="I72" s="29"/>
      <c r="J72" s="11" t="s">
        <v>188</v>
      </c>
      <c r="K72" s="11"/>
      <c r="L72" s="26"/>
      <c r="M72" s="26"/>
      <c r="N72" s="26"/>
      <c r="O72" s="11"/>
    </row>
    <row r="73" spans="1:15" ht="394.5" customHeight="1" thickBot="1">
      <c r="A73" s="36" t="s">
        <v>641</v>
      </c>
      <c r="B73" s="30" t="s">
        <v>642</v>
      </c>
      <c r="C73" s="28" t="s">
        <v>520</v>
      </c>
      <c r="D73" s="11" t="s">
        <v>694</v>
      </c>
      <c r="E73" s="11"/>
      <c r="F73" s="11" t="s">
        <v>319</v>
      </c>
      <c r="G73" s="11" t="s">
        <v>0</v>
      </c>
      <c r="H73" s="11" t="s">
        <v>4</v>
      </c>
      <c r="I73" s="29" t="s">
        <v>1</v>
      </c>
      <c r="J73" s="11" t="s">
        <v>742</v>
      </c>
      <c r="K73" s="11" t="s">
        <v>741</v>
      </c>
      <c r="L73" s="37">
        <v>1</v>
      </c>
      <c r="M73" s="37"/>
      <c r="N73" s="37"/>
      <c r="O73" s="11" t="s">
        <v>915</v>
      </c>
    </row>
    <row r="74" spans="1:15" ht="26.25" thickBot="1">
      <c r="A74" s="36" t="s">
        <v>468</v>
      </c>
      <c r="B74" s="30" t="s">
        <v>469</v>
      </c>
      <c r="C74" s="28" t="s">
        <v>529</v>
      </c>
      <c r="D74" s="11"/>
      <c r="E74" s="11"/>
      <c r="F74" s="11"/>
      <c r="G74" s="11"/>
      <c r="H74" s="11"/>
      <c r="I74" s="29"/>
      <c r="J74" s="11"/>
      <c r="K74" s="11"/>
      <c r="L74" s="37"/>
      <c r="M74" s="37"/>
      <c r="N74" s="37"/>
      <c r="O74" s="11"/>
    </row>
    <row r="75" spans="1:15" ht="13.5" thickBot="1">
      <c r="A75" s="36" t="s">
        <v>757</v>
      </c>
      <c r="B75" s="30" t="s">
        <v>758</v>
      </c>
      <c r="C75" s="28" t="s">
        <v>529</v>
      </c>
      <c r="D75" s="11"/>
      <c r="E75" s="11"/>
      <c r="F75" s="11"/>
      <c r="G75" s="11"/>
      <c r="H75" s="11"/>
      <c r="I75" s="29"/>
      <c r="J75" s="11"/>
      <c r="K75" s="11"/>
      <c r="L75" s="37"/>
      <c r="M75" s="37"/>
      <c r="N75" s="37"/>
      <c r="O75" s="11"/>
    </row>
    <row r="76" spans="1:15" ht="13.5" thickBot="1">
      <c r="A76" s="36" t="s">
        <v>759</v>
      </c>
      <c r="B76" s="30" t="s">
        <v>760</v>
      </c>
      <c r="C76" s="28" t="s">
        <v>529</v>
      </c>
      <c r="D76" s="11"/>
      <c r="E76" s="11"/>
      <c r="F76" s="11"/>
      <c r="G76" s="11"/>
      <c r="H76" s="11"/>
      <c r="I76" s="29"/>
      <c r="J76" s="11"/>
      <c r="K76" s="11"/>
      <c r="L76" s="37"/>
      <c r="M76" s="37"/>
      <c r="N76" s="37"/>
      <c r="O76" s="11"/>
    </row>
    <row r="77" spans="1:15" ht="13.5" thickBot="1">
      <c r="A77" s="36" t="s">
        <v>761</v>
      </c>
      <c r="B77" s="30" t="s">
        <v>762</v>
      </c>
      <c r="C77" s="28" t="s">
        <v>529</v>
      </c>
      <c r="D77" s="11"/>
      <c r="E77" s="11"/>
      <c r="F77" s="11"/>
      <c r="G77" s="11"/>
      <c r="H77" s="11"/>
      <c r="I77" s="29"/>
      <c r="J77" s="11"/>
      <c r="K77" s="11"/>
      <c r="L77" s="37"/>
      <c r="M77" s="37"/>
      <c r="N77" s="37"/>
      <c r="O77" s="11"/>
    </row>
    <row r="78" spans="1:15" ht="26.25" thickBot="1">
      <c r="A78" s="36" t="s">
        <v>763</v>
      </c>
      <c r="B78" s="30" t="s">
        <v>764</v>
      </c>
      <c r="C78" s="28" t="s">
        <v>529</v>
      </c>
      <c r="D78" s="11"/>
      <c r="E78" s="11"/>
      <c r="F78" s="11"/>
      <c r="G78" s="11"/>
      <c r="H78" s="11"/>
      <c r="I78" s="29"/>
      <c r="J78" s="11"/>
      <c r="K78" s="11"/>
      <c r="L78" s="37"/>
      <c r="M78" s="37"/>
      <c r="N78" s="37"/>
      <c r="O78" s="11"/>
    </row>
    <row r="79" spans="1:15" ht="26.25" thickBot="1">
      <c r="A79" s="36" t="s">
        <v>194</v>
      </c>
      <c r="B79" s="30" t="s">
        <v>649</v>
      </c>
      <c r="C79" s="28" t="s">
        <v>529</v>
      </c>
      <c r="D79" s="11"/>
      <c r="E79" s="11"/>
      <c r="F79" s="11"/>
      <c r="G79" s="11"/>
      <c r="H79" s="11"/>
      <c r="I79" s="29"/>
      <c r="J79" s="11" t="s">
        <v>826</v>
      </c>
      <c r="K79" s="11"/>
      <c r="L79" s="26"/>
      <c r="M79" s="26"/>
      <c r="N79" s="26"/>
      <c r="O79" s="11"/>
    </row>
    <row r="80" spans="1:15" ht="26.25" thickBot="1">
      <c r="A80" s="36" t="s">
        <v>643</v>
      </c>
      <c r="B80" s="30" t="s">
        <v>644</v>
      </c>
      <c r="C80" s="28" t="s">
        <v>529</v>
      </c>
      <c r="D80" s="11"/>
      <c r="E80" s="4"/>
      <c r="F80" s="11"/>
      <c r="G80" s="11"/>
      <c r="H80" s="29"/>
      <c r="I80" s="29"/>
      <c r="J80" s="11" t="s">
        <v>188</v>
      </c>
      <c r="K80" s="11"/>
      <c r="L80" s="26"/>
      <c r="M80" s="26"/>
      <c r="N80" s="26"/>
      <c r="O80" s="11"/>
    </row>
    <row r="81" spans="1:15" ht="39" thickBot="1">
      <c r="A81" s="36" t="s">
        <v>645</v>
      </c>
      <c r="B81" s="30" t="s">
        <v>197</v>
      </c>
      <c r="C81" s="28" t="s">
        <v>529</v>
      </c>
      <c r="D81" s="11"/>
      <c r="E81" s="11"/>
      <c r="F81" s="11"/>
      <c r="G81" s="11"/>
      <c r="H81" s="11"/>
      <c r="I81" s="29"/>
      <c r="J81" s="11" t="s">
        <v>188</v>
      </c>
      <c r="K81" s="11"/>
      <c r="L81" s="26"/>
      <c r="M81" s="26"/>
      <c r="N81" s="26"/>
      <c r="O81" s="11"/>
    </row>
    <row r="82" spans="1:15" ht="13.5" thickBot="1">
      <c r="A82" s="36" t="s">
        <v>198</v>
      </c>
      <c r="B82" s="30" t="s">
        <v>199</v>
      </c>
      <c r="C82" s="28" t="s">
        <v>529</v>
      </c>
      <c r="D82" s="11"/>
      <c r="E82" s="11"/>
      <c r="F82" s="11"/>
      <c r="G82" s="11"/>
      <c r="H82" s="11"/>
      <c r="I82" s="11"/>
      <c r="J82" s="11" t="s">
        <v>188</v>
      </c>
      <c r="K82" s="11"/>
      <c r="L82" s="26"/>
      <c r="M82" s="26"/>
      <c r="N82" s="26"/>
      <c r="O82" s="11"/>
    </row>
    <row r="83" spans="1:15" ht="26.25" thickBot="1">
      <c r="A83" s="36" t="s">
        <v>200</v>
      </c>
      <c r="B83" s="30" t="s">
        <v>269</v>
      </c>
      <c r="C83" s="28" t="s">
        <v>529</v>
      </c>
      <c r="D83" s="11"/>
      <c r="E83" s="11"/>
      <c r="F83" s="11"/>
      <c r="G83" s="11"/>
      <c r="H83" s="29"/>
      <c r="I83" s="11"/>
      <c r="J83" s="11" t="s">
        <v>188</v>
      </c>
      <c r="K83" s="11"/>
      <c r="L83" s="26"/>
      <c r="M83" s="26"/>
      <c r="N83" s="26"/>
      <c r="O83" s="11"/>
    </row>
    <row r="84" spans="1:15" ht="26.25" thickBot="1">
      <c r="A84" s="36" t="s">
        <v>270</v>
      </c>
      <c r="B84" s="30" t="s">
        <v>271</v>
      </c>
      <c r="C84" s="28" t="s">
        <v>529</v>
      </c>
      <c r="D84" s="11"/>
      <c r="E84" s="11"/>
      <c r="F84" s="11"/>
      <c r="G84" s="11"/>
      <c r="H84" s="11"/>
      <c r="I84" s="29"/>
      <c r="J84" s="11" t="s">
        <v>188</v>
      </c>
      <c r="K84" s="11"/>
      <c r="L84" s="26"/>
      <c r="M84" s="26"/>
      <c r="N84" s="26"/>
      <c r="O84" s="11"/>
    </row>
    <row r="85" spans="1:15" ht="13.5" thickBot="1">
      <c r="A85" s="36" t="s">
        <v>272</v>
      </c>
      <c r="B85" s="30" t="s">
        <v>273</v>
      </c>
      <c r="C85" s="28" t="s">
        <v>529</v>
      </c>
      <c r="D85" s="11"/>
      <c r="E85" s="11"/>
      <c r="F85" s="11"/>
      <c r="G85" s="11"/>
      <c r="H85" s="11"/>
      <c r="I85" s="29"/>
      <c r="J85" s="11" t="s">
        <v>188</v>
      </c>
      <c r="K85" s="11"/>
      <c r="L85" s="26"/>
      <c r="M85" s="26"/>
      <c r="N85" s="26"/>
      <c r="O85" s="11"/>
    </row>
    <row r="86" spans="1:15" ht="13.5" thickBot="1">
      <c r="A86" s="36" t="s">
        <v>274</v>
      </c>
      <c r="B86" s="30" t="s">
        <v>275</v>
      </c>
      <c r="C86" s="28" t="s">
        <v>529</v>
      </c>
      <c r="D86" s="11"/>
      <c r="E86" s="11"/>
      <c r="F86" s="11"/>
      <c r="G86" s="11"/>
      <c r="H86" s="29"/>
      <c r="I86" s="29"/>
      <c r="J86" s="11" t="s">
        <v>188</v>
      </c>
      <c r="K86" s="11"/>
      <c r="L86" s="26"/>
      <c r="M86" s="26"/>
      <c r="N86" s="26"/>
      <c r="O86" s="11"/>
    </row>
    <row r="87" spans="1:15" ht="217.5" customHeight="1" thickBot="1">
      <c r="A87" s="36" t="s">
        <v>276</v>
      </c>
      <c r="B87" s="30" t="s">
        <v>277</v>
      </c>
      <c r="C87" s="28" t="s">
        <v>520</v>
      </c>
      <c r="D87" s="11" t="s">
        <v>679</v>
      </c>
      <c r="E87" s="11"/>
      <c r="F87" s="11" t="s">
        <v>319</v>
      </c>
      <c r="G87" s="11" t="s">
        <v>73</v>
      </c>
      <c r="H87" s="11" t="s">
        <v>2</v>
      </c>
      <c r="I87" s="29" t="s">
        <v>743</v>
      </c>
      <c r="J87" s="11"/>
      <c r="K87" s="11"/>
      <c r="L87" s="26">
        <v>1</v>
      </c>
      <c r="M87" s="26"/>
      <c r="N87" s="26"/>
      <c r="O87" s="11" t="s">
        <v>602</v>
      </c>
    </row>
    <row r="88" spans="1:15" ht="141" thickBot="1">
      <c r="A88" s="36" t="s">
        <v>278</v>
      </c>
      <c r="B88" s="30" t="s">
        <v>132</v>
      </c>
      <c r="C88" s="28" t="s">
        <v>520</v>
      </c>
      <c r="D88" s="11" t="s">
        <v>678</v>
      </c>
      <c r="E88" s="11"/>
      <c r="F88" s="11" t="s">
        <v>319</v>
      </c>
      <c r="G88" s="11" t="s">
        <v>73</v>
      </c>
      <c r="H88" s="11" t="s">
        <v>2</v>
      </c>
      <c r="I88" s="29" t="s">
        <v>744</v>
      </c>
      <c r="J88" s="11" t="s">
        <v>677</v>
      </c>
      <c r="K88" s="11"/>
      <c r="L88" s="26">
        <v>0</v>
      </c>
      <c r="M88" s="26"/>
      <c r="N88" s="26"/>
      <c r="O88" s="11"/>
    </row>
    <row r="89" spans="1:15" ht="248.25" customHeight="1" thickBot="1">
      <c r="A89" s="36" t="s">
        <v>133</v>
      </c>
      <c r="B89" s="30" t="s">
        <v>134</v>
      </c>
      <c r="C89" s="28" t="s">
        <v>520</v>
      </c>
      <c r="D89" s="11" t="s">
        <v>90</v>
      </c>
      <c r="E89" s="11"/>
      <c r="F89" s="11" t="s">
        <v>319</v>
      </c>
      <c r="G89" s="11" t="s">
        <v>73</v>
      </c>
      <c r="H89" s="11" t="s">
        <v>2</v>
      </c>
      <c r="I89" s="29" t="s">
        <v>749</v>
      </c>
      <c r="J89" s="11" t="s">
        <v>89</v>
      </c>
      <c r="K89" s="11" t="s">
        <v>910</v>
      </c>
      <c r="L89" s="26">
        <v>1</v>
      </c>
      <c r="M89" s="26"/>
      <c r="N89" s="26"/>
      <c r="O89" s="11" t="s">
        <v>602</v>
      </c>
    </row>
    <row r="90" spans="1:15" ht="372" customHeight="1" thickBot="1">
      <c r="A90" s="36" t="s">
        <v>135</v>
      </c>
      <c r="B90" s="30" t="s">
        <v>136</v>
      </c>
      <c r="C90" s="28" t="s">
        <v>520</v>
      </c>
      <c r="D90" s="11" t="s">
        <v>72</v>
      </c>
      <c r="E90" s="11"/>
      <c r="F90" s="11" t="s">
        <v>319</v>
      </c>
      <c r="G90" s="11" t="s">
        <v>73</v>
      </c>
      <c r="H90" s="11" t="s">
        <v>2</v>
      </c>
      <c r="I90" s="29" t="s">
        <v>858</v>
      </c>
      <c r="J90" s="11" t="s">
        <v>900</v>
      </c>
      <c r="K90" s="11" t="s">
        <v>909</v>
      </c>
      <c r="L90" s="26">
        <v>5</v>
      </c>
      <c r="M90" s="26"/>
      <c r="N90" s="26"/>
      <c r="O90" s="11" t="s">
        <v>602</v>
      </c>
    </row>
    <row r="91" spans="1:15" ht="166.5" thickBot="1">
      <c r="A91" s="36" t="s">
        <v>137</v>
      </c>
      <c r="B91" s="30" t="s">
        <v>138</v>
      </c>
      <c r="C91" s="28" t="s">
        <v>520</v>
      </c>
      <c r="D91" s="11" t="s">
        <v>849</v>
      </c>
      <c r="E91" s="11"/>
      <c r="F91" s="11" t="s">
        <v>319</v>
      </c>
      <c r="G91" s="11" t="s">
        <v>73</v>
      </c>
      <c r="H91" s="11" t="s">
        <v>2</v>
      </c>
      <c r="I91" s="29" t="s">
        <v>859</v>
      </c>
      <c r="J91" s="11" t="s">
        <v>848</v>
      </c>
      <c r="K91" s="11" t="s">
        <v>908</v>
      </c>
      <c r="L91" s="26">
        <v>3</v>
      </c>
      <c r="M91" s="26"/>
      <c r="N91" s="26"/>
      <c r="O91" s="11"/>
    </row>
    <row r="92" spans="1:15" ht="26.25" thickBot="1">
      <c r="A92" s="36" t="s">
        <v>139</v>
      </c>
      <c r="B92" s="30" t="s">
        <v>140</v>
      </c>
      <c r="C92" s="28" t="s">
        <v>529</v>
      </c>
      <c r="D92" s="11"/>
      <c r="E92" s="11"/>
      <c r="F92" s="11"/>
      <c r="G92" s="11"/>
      <c r="H92" s="11"/>
      <c r="I92" s="29"/>
      <c r="J92" s="11" t="s">
        <v>188</v>
      </c>
      <c r="K92" s="11" t="s">
        <v>188</v>
      </c>
      <c r="L92" s="26"/>
      <c r="M92" s="26"/>
      <c r="N92" s="26"/>
      <c r="O92" s="11"/>
    </row>
    <row r="93" spans="1:15" ht="192" thickBot="1">
      <c r="A93" s="36" t="s">
        <v>141</v>
      </c>
      <c r="B93" s="30" t="s">
        <v>142</v>
      </c>
      <c r="C93" s="28" t="s">
        <v>520</v>
      </c>
      <c r="D93" s="11" t="s">
        <v>847</v>
      </c>
      <c r="E93" s="11"/>
      <c r="F93" s="11" t="s">
        <v>319</v>
      </c>
      <c r="G93" s="11" t="s">
        <v>73</v>
      </c>
      <c r="H93" s="11" t="s">
        <v>2</v>
      </c>
      <c r="I93" s="29" t="s">
        <v>860</v>
      </c>
      <c r="J93" s="11" t="s">
        <v>846</v>
      </c>
      <c r="K93" s="11"/>
      <c r="L93" s="26">
        <v>0</v>
      </c>
      <c r="M93" s="26"/>
      <c r="N93" s="26"/>
      <c r="O93" s="11"/>
    </row>
    <row r="94" spans="1:15" ht="256.5" customHeight="1" thickBot="1">
      <c r="A94" s="36" t="s">
        <v>143</v>
      </c>
      <c r="B94" s="30" t="s">
        <v>144</v>
      </c>
      <c r="C94" s="28" t="s">
        <v>520</v>
      </c>
      <c r="D94" s="11" t="s">
        <v>71</v>
      </c>
      <c r="E94" s="11"/>
      <c r="F94" s="11" t="s">
        <v>319</v>
      </c>
      <c r="G94" s="11" t="s">
        <v>73</v>
      </c>
      <c r="H94" s="11" t="s">
        <v>2</v>
      </c>
      <c r="I94" s="29" t="s">
        <v>861</v>
      </c>
      <c r="J94" s="11" t="s">
        <v>696</v>
      </c>
      <c r="K94" s="11" t="s">
        <v>907</v>
      </c>
      <c r="L94" s="26">
        <v>2</v>
      </c>
      <c r="M94" s="26"/>
      <c r="N94" s="26"/>
      <c r="O94" s="11" t="s">
        <v>602</v>
      </c>
    </row>
    <row r="95" spans="1:15" ht="115.5" thickBot="1">
      <c r="A95" s="36" t="s">
        <v>145</v>
      </c>
      <c r="B95" s="30" t="s">
        <v>146</v>
      </c>
      <c r="C95" s="28" t="s">
        <v>520</v>
      </c>
      <c r="D95" s="11" t="s">
        <v>693</v>
      </c>
      <c r="E95" s="11"/>
      <c r="F95" s="11" t="s">
        <v>319</v>
      </c>
      <c r="G95" s="11" t="s">
        <v>73</v>
      </c>
      <c r="H95" s="11" t="s">
        <v>2</v>
      </c>
      <c r="I95" s="29" t="s">
        <v>862</v>
      </c>
      <c r="J95" s="11"/>
      <c r="K95" s="11"/>
      <c r="L95" s="26">
        <v>0</v>
      </c>
      <c r="M95" s="26"/>
      <c r="N95" s="26"/>
      <c r="O95" s="11"/>
    </row>
    <row r="96" spans="1:15" ht="282.75" customHeight="1" thickBot="1">
      <c r="A96" s="36" t="s">
        <v>147</v>
      </c>
      <c r="B96" s="30" t="s">
        <v>148</v>
      </c>
      <c r="C96" s="28" t="s">
        <v>520</v>
      </c>
      <c r="D96" s="11" t="s">
        <v>337</v>
      </c>
      <c r="E96" s="11"/>
      <c r="F96" s="11" t="s">
        <v>319</v>
      </c>
      <c r="G96" s="11" t="s">
        <v>73</v>
      </c>
      <c r="H96" s="11" t="s">
        <v>2</v>
      </c>
      <c r="I96" s="29" t="s">
        <v>867</v>
      </c>
      <c r="K96" s="11"/>
      <c r="L96" s="26">
        <v>1</v>
      </c>
      <c r="M96" s="26"/>
      <c r="N96" s="26"/>
      <c r="O96" s="11"/>
    </row>
    <row r="97" spans="1:15" ht="115.5" thickBot="1">
      <c r="A97" s="36" t="s">
        <v>149</v>
      </c>
      <c r="B97" s="30" t="s">
        <v>150</v>
      </c>
      <c r="C97" s="28" t="s">
        <v>520</v>
      </c>
      <c r="D97" s="11" t="s">
        <v>698</v>
      </c>
      <c r="E97" s="11"/>
      <c r="F97" s="11" t="s">
        <v>319</v>
      </c>
      <c r="G97" s="11" t="s">
        <v>73</v>
      </c>
      <c r="H97" s="11" t="s">
        <v>2</v>
      </c>
      <c r="I97" s="29" t="s">
        <v>863</v>
      </c>
      <c r="J97" s="11" t="s">
        <v>699</v>
      </c>
      <c r="K97" s="11"/>
      <c r="L97" s="26">
        <v>1</v>
      </c>
      <c r="M97" s="26"/>
      <c r="N97" s="26"/>
      <c r="O97" s="11"/>
    </row>
    <row r="98" spans="1:15" ht="39" thickBot="1">
      <c r="A98" s="36" t="s">
        <v>151</v>
      </c>
      <c r="B98" s="30" t="s">
        <v>152</v>
      </c>
      <c r="C98" s="28" t="s">
        <v>529</v>
      </c>
      <c r="D98" s="11"/>
      <c r="E98" s="11"/>
      <c r="F98" s="11"/>
      <c r="G98" s="11"/>
      <c r="H98" s="11"/>
      <c r="I98" s="29"/>
      <c r="J98" s="11" t="s">
        <v>702</v>
      </c>
      <c r="K98" s="11" t="s">
        <v>702</v>
      </c>
      <c r="L98" s="26"/>
      <c r="M98" s="26"/>
      <c r="N98" s="26"/>
      <c r="O98" s="11"/>
    </row>
    <row r="99" spans="1:15" ht="115.5" thickBot="1">
      <c r="A99" s="36" t="s">
        <v>153</v>
      </c>
      <c r="B99" s="30" t="s">
        <v>154</v>
      </c>
      <c r="C99" s="28" t="s">
        <v>520</v>
      </c>
      <c r="D99" s="57" t="s">
        <v>697</v>
      </c>
      <c r="E99" s="11"/>
      <c r="F99" s="11" t="s">
        <v>319</v>
      </c>
      <c r="G99" s="11" t="s">
        <v>73</v>
      </c>
      <c r="H99" s="11" t="s">
        <v>2</v>
      </c>
      <c r="I99" s="29" t="s">
        <v>864</v>
      </c>
      <c r="J99" s="11" t="s">
        <v>695</v>
      </c>
      <c r="K99" s="11"/>
      <c r="L99" s="26">
        <v>0</v>
      </c>
      <c r="M99" s="26"/>
      <c r="N99" s="26"/>
      <c r="O99" s="11"/>
    </row>
    <row r="100" spans="1:15" ht="128.25" thickBot="1">
      <c r="A100" s="36" t="s">
        <v>155</v>
      </c>
      <c r="B100" s="30" t="s">
        <v>156</v>
      </c>
      <c r="C100" s="28" t="s">
        <v>520</v>
      </c>
      <c r="D100" s="11" t="s">
        <v>681</v>
      </c>
      <c r="E100" s="11"/>
      <c r="F100" s="11" t="s">
        <v>319</v>
      </c>
      <c r="G100" s="11" t="s">
        <v>73</v>
      </c>
      <c r="H100" s="11" t="s">
        <v>2</v>
      </c>
      <c r="I100" s="29" t="s">
        <v>865</v>
      </c>
      <c r="J100" s="11" t="s">
        <v>680</v>
      </c>
      <c r="K100" s="11"/>
      <c r="L100" s="26">
        <v>0</v>
      </c>
      <c r="M100" s="26"/>
      <c r="N100" s="26"/>
      <c r="O100" s="11"/>
    </row>
    <row r="101" spans="1:15" ht="333" customHeight="1" thickBot="1">
      <c r="A101" s="36" t="s">
        <v>157</v>
      </c>
      <c r="B101" s="30" t="s">
        <v>158</v>
      </c>
      <c r="C101" s="28" t="s">
        <v>520</v>
      </c>
      <c r="D101" s="11" t="s">
        <v>91</v>
      </c>
      <c r="E101" s="11"/>
      <c r="F101" s="11" t="s">
        <v>319</v>
      </c>
      <c r="G101" s="11" t="s">
        <v>73</v>
      </c>
      <c r="H101" s="11" t="s">
        <v>2</v>
      </c>
      <c r="I101" s="29" t="s">
        <v>866</v>
      </c>
      <c r="J101" s="11" t="s">
        <v>902</v>
      </c>
      <c r="K101" s="11"/>
      <c r="L101" s="26">
        <v>5</v>
      </c>
      <c r="M101" s="26"/>
      <c r="N101" s="26"/>
      <c r="O101" s="11"/>
    </row>
    <row r="102" spans="1:15" ht="153.75" thickBot="1">
      <c r="A102" s="36" t="s">
        <v>159</v>
      </c>
      <c r="B102" s="30" t="s">
        <v>160</v>
      </c>
      <c r="C102" s="28" t="s">
        <v>520</v>
      </c>
      <c r="D102" s="11" t="s">
        <v>690</v>
      </c>
      <c r="E102" s="11"/>
      <c r="F102" s="11" t="s">
        <v>319</v>
      </c>
      <c r="G102" s="11" t="s">
        <v>73</v>
      </c>
      <c r="H102" s="11" t="s">
        <v>2</v>
      </c>
      <c r="I102" s="29" t="s">
        <v>868</v>
      </c>
      <c r="J102" s="11" t="s">
        <v>688</v>
      </c>
      <c r="K102" s="11"/>
      <c r="L102" s="26">
        <v>3</v>
      </c>
      <c r="M102" s="26"/>
      <c r="N102" s="26"/>
      <c r="O102" s="11"/>
    </row>
    <row r="103" spans="1:15" ht="128.25" thickBot="1">
      <c r="A103" s="36" t="s">
        <v>161</v>
      </c>
      <c r="B103" s="30" t="s">
        <v>162</v>
      </c>
      <c r="C103" s="28" t="s">
        <v>520</v>
      </c>
      <c r="D103" s="11" t="s">
        <v>92</v>
      </c>
      <c r="E103" s="11"/>
      <c r="F103" s="11" t="s">
        <v>319</v>
      </c>
      <c r="G103" s="11" t="s">
        <v>73</v>
      </c>
      <c r="H103" s="11" t="s">
        <v>2</v>
      </c>
      <c r="I103" s="29" t="s">
        <v>869</v>
      </c>
      <c r="J103" s="11" t="s">
        <v>93</v>
      </c>
      <c r="K103" s="11"/>
      <c r="L103" s="26">
        <v>1</v>
      </c>
      <c r="M103" s="26"/>
      <c r="N103" s="26"/>
      <c r="O103" s="11"/>
    </row>
    <row r="104" spans="1:15" ht="128.25" thickBot="1">
      <c r="A104" s="36" t="s">
        <v>163</v>
      </c>
      <c r="B104" s="30" t="s">
        <v>164</v>
      </c>
      <c r="C104" s="28" t="s">
        <v>520</v>
      </c>
      <c r="D104" s="11" t="s">
        <v>691</v>
      </c>
      <c r="E104" s="11"/>
      <c r="F104" s="11" t="s">
        <v>319</v>
      </c>
      <c r="G104" s="11" t="s">
        <v>73</v>
      </c>
      <c r="H104" s="11" t="s">
        <v>2</v>
      </c>
      <c r="I104" s="29" t="s">
        <v>870</v>
      </c>
      <c r="J104" s="11" t="s">
        <v>903</v>
      </c>
      <c r="K104" s="11"/>
      <c r="L104" s="26">
        <v>0</v>
      </c>
      <c r="M104" s="26"/>
      <c r="N104" s="26"/>
      <c r="O104" s="11"/>
    </row>
    <row r="105" spans="1:15" ht="115.5" thickBot="1">
      <c r="A105" s="36" t="s">
        <v>165</v>
      </c>
      <c r="B105" s="30" t="s">
        <v>166</v>
      </c>
      <c r="C105" s="28" t="s">
        <v>520</v>
      </c>
      <c r="D105" s="11" t="s">
        <v>689</v>
      </c>
      <c r="E105" s="11"/>
      <c r="F105" s="11" t="s">
        <v>319</v>
      </c>
      <c r="G105" s="11" t="s">
        <v>73</v>
      </c>
      <c r="H105" s="11" t="s">
        <v>2</v>
      </c>
      <c r="I105" s="29" t="s">
        <v>871</v>
      </c>
      <c r="J105" s="11" t="s">
        <v>905</v>
      </c>
      <c r="K105" s="11"/>
      <c r="L105" s="26">
        <v>1</v>
      </c>
      <c r="M105" s="26"/>
      <c r="N105" s="26"/>
      <c r="O105" s="11"/>
    </row>
    <row r="106" spans="1:15" ht="217.5" thickBot="1">
      <c r="A106" s="36" t="s">
        <v>167</v>
      </c>
      <c r="B106" s="30" t="s">
        <v>168</v>
      </c>
      <c r="C106" s="28" t="s">
        <v>520</v>
      </c>
      <c r="D106" s="11" t="s">
        <v>684</v>
      </c>
      <c r="E106" s="11"/>
      <c r="F106" s="11" t="s">
        <v>319</v>
      </c>
      <c r="G106" s="11" t="s">
        <v>73</v>
      </c>
      <c r="H106" s="11" t="s">
        <v>2</v>
      </c>
      <c r="I106" s="29" t="s">
        <v>872</v>
      </c>
      <c r="J106" s="11"/>
      <c r="K106" s="11"/>
      <c r="L106" s="26">
        <v>0</v>
      </c>
      <c r="M106" s="26"/>
      <c r="N106" s="26"/>
      <c r="O106" s="11"/>
    </row>
    <row r="107" spans="1:15" ht="128.25" thickBot="1">
      <c r="A107" s="36" t="s">
        <v>169</v>
      </c>
      <c r="B107" s="30" t="s">
        <v>170</v>
      </c>
      <c r="C107" s="28" t="s">
        <v>520</v>
      </c>
      <c r="D107" s="11" t="s">
        <v>682</v>
      </c>
      <c r="E107" s="11"/>
      <c r="F107" s="11" t="s">
        <v>319</v>
      </c>
      <c r="G107" s="11" t="s">
        <v>73</v>
      </c>
      <c r="H107" s="11" t="s">
        <v>2</v>
      </c>
      <c r="I107" s="29" t="s">
        <v>873</v>
      </c>
      <c r="J107" s="11"/>
      <c r="K107" s="11"/>
      <c r="L107" s="26">
        <v>0</v>
      </c>
      <c r="M107" s="26"/>
      <c r="N107" s="26"/>
      <c r="O107" s="11"/>
    </row>
    <row r="108" spans="1:15" ht="115.5" thickBot="1">
      <c r="A108" s="36" t="s">
        <v>171</v>
      </c>
      <c r="B108" s="30" t="s">
        <v>172</v>
      </c>
      <c r="C108" s="28" t="s">
        <v>520</v>
      </c>
      <c r="D108" s="11" t="s">
        <v>683</v>
      </c>
      <c r="E108" s="11"/>
      <c r="F108" s="11" t="s">
        <v>319</v>
      </c>
      <c r="G108" s="11" t="s">
        <v>73</v>
      </c>
      <c r="H108" s="11" t="s">
        <v>2</v>
      </c>
      <c r="I108" s="29" t="s">
        <v>874</v>
      </c>
      <c r="J108" s="11"/>
      <c r="K108" s="11"/>
      <c r="L108" s="26">
        <v>0</v>
      </c>
      <c r="M108" s="26"/>
      <c r="N108" s="26"/>
      <c r="O108" s="11"/>
    </row>
    <row r="109" spans="1:15" ht="39" thickBot="1">
      <c r="A109" s="36" t="s">
        <v>280</v>
      </c>
      <c r="B109" s="30" t="s">
        <v>173</v>
      </c>
      <c r="C109" s="28" t="s">
        <v>529</v>
      </c>
      <c r="D109" s="11"/>
      <c r="E109" s="11"/>
      <c r="F109" s="11"/>
      <c r="G109" s="11"/>
      <c r="H109" s="11"/>
      <c r="I109" s="29"/>
      <c r="J109" s="11"/>
      <c r="K109" s="11"/>
      <c r="L109" s="26"/>
      <c r="M109" s="26"/>
      <c r="N109" s="26"/>
      <c r="O109" s="11"/>
    </row>
    <row r="110" spans="1:15" ht="26.25" thickBot="1">
      <c r="A110" s="36" t="s">
        <v>174</v>
      </c>
      <c r="B110" s="30" t="s">
        <v>175</v>
      </c>
      <c r="C110" s="28" t="s">
        <v>529</v>
      </c>
      <c r="D110" s="11"/>
      <c r="E110" s="11"/>
      <c r="F110" s="11"/>
      <c r="G110" s="11"/>
      <c r="H110" s="11"/>
      <c r="I110" s="29"/>
      <c r="J110" s="11"/>
      <c r="K110" s="11"/>
      <c r="L110" s="26"/>
      <c r="M110" s="26"/>
      <c r="N110" s="26"/>
      <c r="O110" s="11"/>
    </row>
    <row r="111" spans="1:15" ht="217.5" thickBot="1">
      <c r="A111" s="38" t="s">
        <v>176</v>
      </c>
      <c r="B111" s="32" t="s">
        <v>177</v>
      </c>
      <c r="C111" s="28" t="s">
        <v>520</v>
      </c>
      <c r="D111" s="11" t="s">
        <v>687</v>
      </c>
      <c r="E111" s="11"/>
      <c r="F111" s="11" t="s">
        <v>319</v>
      </c>
      <c r="G111" s="11" t="s">
        <v>73</v>
      </c>
      <c r="H111" s="11" t="s">
        <v>2</v>
      </c>
      <c r="I111" s="29" t="s">
        <v>875</v>
      </c>
      <c r="J111" s="11" t="s">
        <v>699</v>
      </c>
      <c r="K111" s="11"/>
      <c r="L111" s="26">
        <v>0</v>
      </c>
      <c r="M111" s="26"/>
      <c r="N111" s="26"/>
      <c r="O111" s="11"/>
    </row>
    <row r="112" spans="1:15" ht="128.25" thickBot="1">
      <c r="A112" s="36" t="s">
        <v>178</v>
      </c>
      <c r="B112" s="30" t="s">
        <v>394</v>
      </c>
      <c r="C112" s="28" t="s">
        <v>520</v>
      </c>
      <c r="D112" s="11" t="s">
        <v>700</v>
      </c>
      <c r="E112" s="11"/>
      <c r="F112" s="11" t="s">
        <v>319</v>
      </c>
      <c r="G112" s="11" t="s">
        <v>73</v>
      </c>
      <c r="H112" s="11" t="s">
        <v>2</v>
      </c>
      <c r="I112" s="29" t="s">
        <v>876</v>
      </c>
      <c r="J112" s="11" t="s">
        <v>701</v>
      </c>
      <c r="K112" s="11" t="s">
        <v>911</v>
      </c>
      <c r="L112" s="26">
        <v>0</v>
      </c>
      <c r="M112" s="26"/>
      <c r="N112" s="26"/>
      <c r="O112" s="11"/>
    </row>
    <row r="113" spans="1:15" ht="115.5" thickBot="1">
      <c r="A113" s="36" t="s">
        <v>395</v>
      </c>
      <c r="B113" s="30" t="s">
        <v>396</v>
      </c>
      <c r="C113" s="28" t="s">
        <v>520</v>
      </c>
      <c r="D113" s="11" t="s">
        <v>685</v>
      </c>
      <c r="E113" s="11"/>
      <c r="F113" s="11" t="s">
        <v>319</v>
      </c>
      <c r="G113" s="11" t="s">
        <v>73</v>
      </c>
      <c r="H113" s="11" t="s">
        <v>2</v>
      </c>
      <c r="I113" s="29" t="s">
        <v>877</v>
      </c>
      <c r="J113" s="11" t="s">
        <v>686</v>
      </c>
      <c r="K113" s="11" t="s">
        <v>906</v>
      </c>
      <c r="L113" s="26">
        <v>0</v>
      </c>
      <c r="M113" s="26"/>
      <c r="N113" s="26"/>
      <c r="O113" s="11"/>
    </row>
    <row r="114" spans="1:15" ht="26.25" thickBot="1">
      <c r="A114" s="36" t="s">
        <v>261</v>
      </c>
      <c r="B114" s="30" t="s">
        <v>262</v>
      </c>
      <c r="C114" s="28" t="s">
        <v>529</v>
      </c>
      <c r="D114" s="11"/>
      <c r="E114" s="11"/>
      <c r="F114" s="29"/>
      <c r="G114" s="11"/>
      <c r="H114" s="29"/>
      <c r="I114" s="29"/>
      <c r="J114" s="11" t="s">
        <v>188</v>
      </c>
      <c r="K114" s="11"/>
      <c r="L114" s="26"/>
      <c r="M114" s="26"/>
      <c r="N114" s="26"/>
      <c r="O114" s="11"/>
    </row>
    <row r="115" spans="1:15" ht="13.5" thickBot="1">
      <c r="A115" s="36" t="s">
        <v>397</v>
      </c>
      <c r="B115" s="30" t="s">
        <v>398</v>
      </c>
      <c r="C115" s="28" t="s">
        <v>529</v>
      </c>
      <c r="D115" s="11"/>
      <c r="E115" s="11"/>
      <c r="F115" s="11"/>
      <c r="G115" s="11"/>
      <c r="H115" s="11"/>
      <c r="I115" s="29"/>
      <c r="J115" s="11"/>
      <c r="K115" s="11" t="s">
        <v>828</v>
      </c>
      <c r="L115" s="26"/>
      <c r="M115" s="26"/>
      <c r="N115" s="26"/>
      <c r="O115" s="11"/>
    </row>
    <row r="116" spans="1:15" ht="345.75" customHeight="1" thickBot="1">
      <c r="A116" s="36" t="s">
        <v>399</v>
      </c>
      <c r="B116" s="30" t="s">
        <v>400</v>
      </c>
      <c r="C116" s="28" t="s">
        <v>520</v>
      </c>
      <c r="D116" s="11" t="s">
        <v>78</v>
      </c>
      <c r="E116" s="11"/>
      <c r="F116" s="11" t="s">
        <v>319</v>
      </c>
      <c r="G116" s="11" t="s">
        <v>73</v>
      </c>
      <c r="H116" s="11" t="s">
        <v>4</v>
      </c>
      <c r="I116" s="29" t="s">
        <v>878</v>
      </c>
      <c r="J116" s="11"/>
      <c r="K116" s="11"/>
      <c r="L116" s="26">
        <v>1</v>
      </c>
      <c r="M116" s="26"/>
      <c r="N116" s="26"/>
      <c r="O116" s="11"/>
    </row>
    <row r="117" spans="1:15" ht="258" customHeight="1" thickBot="1">
      <c r="A117" s="36" t="s">
        <v>401</v>
      </c>
      <c r="B117" s="30" t="s">
        <v>402</v>
      </c>
      <c r="C117" s="28" t="s">
        <v>520</v>
      </c>
      <c r="D117" s="11" t="s">
        <v>333</v>
      </c>
      <c r="E117" s="11"/>
      <c r="F117" s="11" t="s">
        <v>319</v>
      </c>
      <c r="G117" s="11" t="s">
        <v>745</v>
      </c>
      <c r="H117" s="11" t="s">
        <v>9</v>
      </c>
      <c r="I117" s="29" t="s">
        <v>879</v>
      </c>
      <c r="J117" s="11" t="s">
        <v>830</v>
      </c>
      <c r="K117" s="11"/>
      <c r="L117" s="26">
        <v>0</v>
      </c>
      <c r="M117" s="26"/>
      <c r="N117" s="26"/>
      <c r="O117" s="11"/>
    </row>
    <row r="118" spans="1:15" ht="128.25" thickBot="1">
      <c r="A118" s="36" t="s">
        <v>403</v>
      </c>
      <c r="B118" s="30" t="s">
        <v>404</v>
      </c>
      <c r="C118" s="28" t="s">
        <v>520</v>
      </c>
      <c r="D118" s="11" t="s">
        <v>75</v>
      </c>
      <c r="E118" s="11"/>
      <c r="F118" s="11" t="s">
        <v>319</v>
      </c>
      <c r="G118" s="11" t="s">
        <v>73</v>
      </c>
      <c r="H118" s="11" t="s">
        <v>2</v>
      </c>
      <c r="I118" s="29" t="s">
        <v>880</v>
      </c>
      <c r="J118" s="11" t="s">
        <v>74</v>
      </c>
      <c r="K118" s="11" t="s">
        <v>327</v>
      </c>
      <c r="L118" s="26">
        <v>0</v>
      </c>
      <c r="M118" s="26"/>
      <c r="N118" s="26"/>
      <c r="O118" s="11"/>
    </row>
    <row r="119" spans="1:15" ht="115.5" thickBot="1">
      <c r="A119" s="36" t="s">
        <v>405</v>
      </c>
      <c r="B119" s="30" t="s">
        <v>406</v>
      </c>
      <c r="C119" s="28" t="s">
        <v>520</v>
      </c>
      <c r="D119" s="11" t="s">
        <v>77</v>
      </c>
      <c r="E119" s="11"/>
      <c r="F119" s="11" t="s">
        <v>319</v>
      </c>
      <c r="G119" s="11" t="s">
        <v>73</v>
      </c>
      <c r="H119" s="11" t="s">
        <v>2</v>
      </c>
      <c r="I119" s="29" t="s">
        <v>881</v>
      </c>
      <c r="J119" s="11" t="s">
        <v>76</v>
      </c>
      <c r="K119" s="11"/>
      <c r="L119" s="26">
        <v>1</v>
      </c>
      <c r="M119" s="26"/>
      <c r="N119" s="26"/>
      <c r="O119" s="11"/>
    </row>
    <row r="120" spans="1:15" ht="26.25" thickBot="1">
      <c r="A120" s="36" t="s">
        <v>407</v>
      </c>
      <c r="B120" s="30" t="s">
        <v>408</v>
      </c>
      <c r="C120" s="28" t="s">
        <v>529</v>
      </c>
      <c r="D120" s="11"/>
      <c r="E120" s="11"/>
      <c r="F120" s="11"/>
      <c r="G120" s="11"/>
      <c r="H120" s="11"/>
      <c r="I120" s="29"/>
      <c r="J120" s="11"/>
      <c r="K120" s="11" t="s">
        <v>328</v>
      </c>
      <c r="L120" s="26"/>
      <c r="M120" s="26"/>
      <c r="N120" s="26"/>
      <c r="O120" s="11"/>
    </row>
    <row r="121" spans="1:15" ht="26.25" thickBot="1">
      <c r="A121" s="36" t="s">
        <v>409</v>
      </c>
      <c r="B121" s="30" t="s">
        <v>410</v>
      </c>
      <c r="C121" s="28" t="s">
        <v>529</v>
      </c>
      <c r="D121" s="11"/>
      <c r="E121" s="11"/>
      <c r="F121" s="11"/>
      <c r="G121" s="11"/>
      <c r="H121" s="11"/>
      <c r="I121" s="29"/>
      <c r="J121" s="11" t="s">
        <v>188</v>
      </c>
      <c r="K121" s="11"/>
      <c r="L121" s="26"/>
      <c r="M121" s="26"/>
      <c r="N121" s="26"/>
      <c r="O121" s="11"/>
    </row>
    <row r="122" spans="1:15" ht="243.75" customHeight="1" thickBot="1">
      <c r="A122" s="36" t="s">
        <v>411</v>
      </c>
      <c r="B122" s="30" t="s">
        <v>412</v>
      </c>
      <c r="C122" s="28" t="s">
        <v>520</v>
      </c>
      <c r="D122" s="11" t="s">
        <v>95</v>
      </c>
      <c r="E122" s="11"/>
      <c r="F122" s="11" t="s">
        <v>319</v>
      </c>
      <c r="G122" s="11" t="s">
        <v>791</v>
      </c>
      <c r="H122" s="11" t="s">
        <v>4</v>
      </c>
      <c r="I122" s="29" t="s">
        <v>882</v>
      </c>
      <c r="J122" s="11"/>
      <c r="K122" s="11"/>
      <c r="L122" s="26">
        <v>4</v>
      </c>
      <c r="M122" s="26"/>
      <c r="N122" s="26"/>
      <c r="O122" s="11"/>
    </row>
    <row r="123" spans="1:15" ht="26.25" thickBot="1">
      <c r="A123" s="36" t="s">
        <v>413</v>
      </c>
      <c r="B123" s="30" t="s">
        <v>414</v>
      </c>
      <c r="C123" s="28" t="s">
        <v>529</v>
      </c>
      <c r="D123" s="11"/>
      <c r="E123" s="11"/>
      <c r="F123" s="11"/>
      <c r="G123" s="11"/>
      <c r="H123" s="29"/>
      <c r="I123" s="29"/>
      <c r="J123" s="11" t="s">
        <v>188</v>
      </c>
      <c r="K123" s="11"/>
      <c r="L123" s="26"/>
      <c r="M123" s="26"/>
      <c r="N123" s="26"/>
      <c r="O123" s="11"/>
    </row>
    <row r="124" spans="1:15" ht="204.75" thickBot="1">
      <c r="A124" s="36" t="s">
        <v>415</v>
      </c>
      <c r="B124" s="30" t="s">
        <v>416</v>
      </c>
      <c r="C124" s="28" t="s">
        <v>520</v>
      </c>
      <c r="D124" s="11" t="s">
        <v>840</v>
      </c>
      <c r="E124" s="11"/>
      <c r="F124" s="11" t="s">
        <v>319</v>
      </c>
      <c r="G124" s="11" t="s">
        <v>73</v>
      </c>
      <c r="H124" s="29" t="s">
        <v>9</v>
      </c>
      <c r="I124" s="29" t="s">
        <v>883</v>
      </c>
      <c r="J124" s="11" t="s">
        <v>837</v>
      </c>
      <c r="K124" s="11" t="s">
        <v>920</v>
      </c>
      <c r="L124" s="26">
        <v>4</v>
      </c>
      <c r="M124" s="26"/>
      <c r="N124" s="26"/>
      <c r="O124" s="11"/>
    </row>
    <row r="125" spans="1:15" ht="26.25" thickBot="1">
      <c r="A125" s="36" t="s">
        <v>417</v>
      </c>
      <c r="B125" s="30" t="s">
        <v>418</v>
      </c>
      <c r="C125" s="28" t="s">
        <v>529</v>
      </c>
      <c r="D125" s="11"/>
      <c r="E125" s="11"/>
      <c r="F125" s="31"/>
      <c r="G125" s="11"/>
      <c r="H125" s="31"/>
      <c r="I125" s="31"/>
      <c r="J125" s="11" t="s">
        <v>188</v>
      </c>
      <c r="K125" s="11"/>
      <c r="L125" s="26"/>
      <c r="M125" s="26"/>
      <c r="N125" s="26"/>
      <c r="O125" s="11"/>
    </row>
    <row r="126" spans="1:15" ht="26.25" thickBot="1">
      <c r="A126" s="36" t="s">
        <v>419</v>
      </c>
      <c r="B126" s="30" t="s">
        <v>420</v>
      </c>
      <c r="C126" s="28" t="s">
        <v>529</v>
      </c>
      <c r="D126" s="11"/>
      <c r="E126" s="11"/>
      <c r="F126" s="11"/>
      <c r="G126" s="11"/>
      <c r="H126" s="11"/>
      <c r="I126" s="29"/>
      <c r="J126" s="11" t="s">
        <v>835</v>
      </c>
      <c r="K126" s="11"/>
      <c r="L126" s="26"/>
      <c r="M126" s="26"/>
      <c r="N126" s="26"/>
      <c r="O126" s="11"/>
    </row>
    <row r="127" spans="1:15" ht="128.25" thickBot="1">
      <c r="A127" s="36" t="s">
        <v>421</v>
      </c>
      <c r="B127" s="30" t="s">
        <v>422</v>
      </c>
      <c r="C127" s="28" t="s">
        <v>520</v>
      </c>
      <c r="D127" s="11" t="s">
        <v>94</v>
      </c>
      <c r="E127" s="11"/>
      <c r="F127" s="11" t="s">
        <v>319</v>
      </c>
      <c r="G127" s="11" t="s">
        <v>746</v>
      </c>
      <c r="H127" s="11" t="s">
        <v>2</v>
      </c>
      <c r="I127" s="29" t="s">
        <v>884</v>
      </c>
      <c r="J127" s="11"/>
      <c r="K127" s="11" t="s">
        <v>828</v>
      </c>
      <c r="L127" s="26">
        <v>0</v>
      </c>
      <c r="M127" s="26"/>
      <c r="N127" s="26"/>
      <c r="O127" s="11"/>
    </row>
    <row r="128" spans="1:15" ht="26.25" thickBot="1">
      <c r="A128" s="36" t="s">
        <v>181</v>
      </c>
      <c r="B128" s="30" t="s">
        <v>182</v>
      </c>
      <c r="C128" s="28" t="s">
        <v>529</v>
      </c>
      <c r="D128" s="11"/>
      <c r="E128" s="11"/>
      <c r="F128" s="11"/>
      <c r="G128" s="11"/>
      <c r="H128" s="29"/>
      <c r="I128" s="29"/>
      <c r="J128" s="11" t="s">
        <v>188</v>
      </c>
      <c r="K128" s="11"/>
      <c r="L128" s="26"/>
      <c r="M128" s="26"/>
      <c r="N128" s="26"/>
      <c r="O128" s="11"/>
    </row>
    <row r="129" spans="1:15" ht="39" thickBot="1">
      <c r="A129" s="36" t="s">
        <v>423</v>
      </c>
      <c r="B129" s="30" t="s">
        <v>424</v>
      </c>
      <c r="C129" s="28" t="s">
        <v>529</v>
      </c>
      <c r="D129" s="11"/>
      <c r="E129" s="11"/>
      <c r="F129" s="11"/>
      <c r="G129" s="11"/>
      <c r="H129" s="11"/>
      <c r="I129" s="29"/>
      <c r="J129" s="11" t="s">
        <v>188</v>
      </c>
      <c r="K129" s="11"/>
      <c r="L129" s="26"/>
      <c r="M129" s="26"/>
      <c r="N129" s="26"/>
      <c r="O129" s="11"/>
    </row>
    <row r="130" spans="1:15" ht="26.25" thickBot="1">
      <c r="A130" s="36" t="s">
        <v>425</v>
      </c>
      <c r="B130" s="30" t="s">
        <v>470</v>
      </c>
      <c r="C130" s="28" t="s">
        <v>529</v>
      </c>
      <c r="D130" s="11"/>
      <c r="E130" s="11"/>
      <c r="F130" s="11"/>
      <c r="G130" s="11"/>
      <c r="H130" s="29"/>
      <c r="I130" s="29"/>
      <c r="J130" s="11" t="s">
        <v>832</v>
      </c>
      <c r="K130" s="11"/>
      <c r="L130" s="26"/>
      <c r="M130" s="26"/>
      <c r="N130" s="26"/>
      <c r="O130" s="11"/>
    </row>
    <row r="131" spans="1:15" ht="26.25" thickBot="1">
      <c r="A131" s="36" t="s">
        <v>426</v>
      </c>
      <c r="B131" s="30" t="s">
        <v>651</v>
      </c>
      <c r="C131" s="28" t="s">
        <v>529</v>
      </c>
      <c r="D131" s="11"/>
      <c r="E131" s="11"/>
      <c r="F131" s="11"/>
      <c r="G131" s="11"/>
      <c r="H131" s="29"/>
      <c r="I131" s="29"/>
      <c r="J131" s="11" t="s">
        <v>831</v>
      </c>
      <c r="K131" s="11"/>
      <c r="L131" s="26"/>
      <c r="M131" s="26"/>
      <c r="N131" s="26"/>
      <c r="O131" s="11"/>
    </row>
    <row r="132" spans="1:15" ht="26.25" thickBot="1">
      <c r="A132" s="36" t="s">
        <v>427</v>
      </c>
      <c r="B132" s="30" t="s">
        <v>652</v>
      </c>
      <c r="C132" s="28" t="s">
        <v>529</v>
      </c>
      <c r="D132" s="11"/>
      <c r="E132" s="11"/>
      <c r="F132" s="11"/>
      <c r="G132" s="11"/>
      <c r="H132" s="11"/>
      <c r="I132" s="29"/>
      <c r="J132" s="11" t="s">
        <v>832</v>
      </c>
      <c r="K132" s="11"/>
      <c r="L132" s="26"/>
      <c r="M132" s="26"/>
      <c r="N132" s="26"/>
      <c r="O132" s="11"/>
    </row>
    <row r="133" spans="1:15" ht="26.25" thickBot="1">
      <c r="A133" s="36" t="s">
        <v>428</v>
      </c>
      <c r="B133" s="30" t="s">
        <v>653</v>
      </c>
      <c r="C133" s="28" t="s">
        <v>529</v>
      </c>
      <c r="D133" s="11"/>
      <c r="E133" s="11"/>
      <c r="F133" s="31"/>
      <c r="G133" s="11"/>
      <c r="H133" s="31"/>
      <c r="I133" s="31"/>
      <c r="J133" s="11" t="s">
        <v>831</v>
      </c>
      <c r="K133" s="11"/>
      <c r="L133" s="26"/>
      <c r="M133" s="26"/>
      <c r="N133" s="26"/>
      <c r="O133" s="11"/>
    </row>
    <row r="134" spans="1:15" ht="26.25" thickBot="1">
      <c r="A134" s="36" t="s">
        <v>429</v>
      </c>
      <c r="B134" s="30" t="s">
        <v>654</v>
      </c>
      <c r="C134" s="28" t="s">
        <v>529</v>
      </c>
      <c r="D134" s="11"/>
      <c r="E134" s="11"/>
      <c r="F134" s="11"/>
      <c r="G134" s="11"/>
      <c r="H134" s="11"/>
      <c r="I134" s="29"/>
      <c r="J134" s="11" t="s">
        <v>832</v>
      </c>
      <c r="K134" s="11"/>
      <c r="L134" s="26"/>
      <c r="M134" s="26"/>
      <c r="N134" s="26"/>
      <c r="O134" s="11"/>
    </row>
    <row r="135" spans="1:15" ht="102.75" thickBot="1">
      <c r="A135" s="36" t="s">
        <v>430</v>
      </c>
      <c r="B135" s="30" t="s">
        <v>466</v>
      </c>
      <c r="C135" s="28" t="s">
        <v>529</v>
      </c>
      <c r="D135" s="11"/>
      <c r="E135" s="11"/>
      <c r="F135" s="31"/>
      <c r="G135" s="11"/>
      <c r="H135" s="31"/>
      <c r="I135" s="31"/>
      <c r="J135" s="11" t="s">
        <v>703</v>
      </c>
      <c r="K135" s="11"/>
      <c r="L135" s="26"/>
      <c r="M135" s="26"/>
      <c r="N135" s="26"/>
      <c r="O135" s="11"/>
    </row>
    <row r="136" spans="1:15" ht="39" thickBot="1">
      <c r="A136" s="36" t="s">
        <v>549</v>
      </c>
      <c r="B136" s="30" t="s">
        <v>550</v>
      </c>
      <c r="C136" s="28" t="s">
        <v>529</v>
      </c>
      <c r="D136" s="11"/>
      <c r="E136" s="11"/>
      <c r="F136" s="11"/>
      <c r="G136" s="11"/>
      <c r="H136" s="29"/>
      <c r="I136" s="29"/>
      <c r="J136" s="11" t="s">
        <v>834</v>
      </c>
      <c r="K136" s="11"/>
      <c r="L136" s="26"/>
      <c r="M136" s="26"/>
      <c r="N136" s="26"/>
      <c r="O136" s="11"/>
    </row>
    <row r="137" spans="1:15" ht="230.25" thickBot="1">
      <c r="A137" s="36" t="s">
        <v>431</v>
      </c>
      <c r="B137" s="30" t="s">
        <v>432</v>
      </c>
      <c r="C137" s="28" t="s">
        <v>520</v>
      </c>
      <c r="D137" s="11" t="s">
        <v>336</v>
      </c>
      <c r="E137" s="11"/>
      <c r="F137" s="11" t="s">
        <v>319</v>
      </c>
      <c r="G137" s="11" t="s">
        <v>73</v>
      </c>
      <c r="H137" s="11" t="s">
        <v>2</v>
      </c>
      <c r="I137" s="29" t="s">
        <v>885</v>
      </c>
      <c r="J137" s="11"/>
      <c r="K137" s="11"/>
      <c r="L137" s="26">
        <v>0</v>
      </c>
      <c r="M137" s="26"/>
      <c r="N137" s="26"/>
      <c r="O137" s="11"/>
    </row>
    <row r="138" spans="1:15" ht="128.25" thickBot="1">
      <c r="A138" s="36" t="s">
        <v>433</v>
      </c>
      <c r="B138" s="30" t="s">
        <v>434</v>
      </c>
      <c r="C138" s="28" t="s">
        <v>520</v>
      </c>
      <c r="D138" s="11" t="s">
        <v>335</v>
      </c>
      <c r="E138" s="11"/>
      <c r="F138" s="11" t="s">
        <v>319</v>
      </c>
      <c r="G138" s="11" t="s">
        <v>73</v>
      </c>
      <c r="H138" s="11" t="s">
        <v>2</v>
      </c>
      <c r="I138" s="29" t="s">
        <v>886</v>
      </c>
      <c r="J138" s="11"/>
      <c r="K138" s="11"/>
      <c r="L138" s="26">
        <v>0</v>
      </c>
      <c r="M138" s="26"/>
      <c r="N138" s="26"/>
      <c r="O138" s="11"/>
    </row>
    <row r="139" spans="1:15" ht="13.5" thickBot="1">
      <c r="A139" s="36" t="s">
        <v>435</v>
      </c>
      <c r="B139" s="30" t="s">
        <v>436</v>
      </c>
      <c r="C139" s="28" t="s">
        <v>529</v>
      </c>
      <c r="D139" s="11"/>
      <c r="E139" s="11"/>
      <c r="F139" s="11"/>
      <c r="G139" s="11"/>
      <c r="H139" s="11"/>
      <c r="I139" s="11"/>
      <c r="J139" s="11" t="s">
        <v>188</v>
      </c>
      <c r="K139" s="11"/>
      <c r="L139" s="26"/>
      <c r="M139" s="26"/>
      <c r="N139" s="26"/>
      <c r="O139" s="11"/>
    </row>
    <row r="140" spans="1:15" ht="128.25" thickBot="1">
      <c r="A140" s="36" t="s">
        <v>437</v>
      </c>
      <c r="B140" s="30" t="s">
        <v>438</v>
      </c>
      <c r="C140" s="28" t="s">
        <v>520</v>
      </c>
      <c r="D140" s="11" t="s">
        <v>334</v>
      </c>
      <c r="E140" s="11"/>
      <c r="F140" s="11" t="s">
        <v>319</v>
      </c>
      <c r="G140" s="11" t="s">
        <v>73</v>
      </c>
      <c r="H140" s="11" t="s">
        <v>2</v>
      </c>
      <c r="I140" s="29" t="s">
        <v>887</v>
      </c>
      <c r="J140" s="11"/>
      <c r="K140" s="11"/>
      <c r="L140" s="26">
        <v>0</v>
      </c>
      <c r="M140" s="26"/>
      <c r="N140" s="26"/>
      <c r="O140" s="11"/>
    </row>
    <row r="141" spans="1:15" ht="51.75" thickBot="1">
      <c r="A141" s="36" t="s">
        <v>439</v>
      </c>
      <c r="B141" s="30" t="s">
        <v>440</v>
      </c>
      <c r="C141" s="28" t="s">
        <v>529</v>
      </c>
      <c r="D141" s="11"/>
      <c r="E141" s="11"/>
      <c r="F141" s="11"/>
      <c r="G141" s="11"/>
      <c r="H141" s="11"/>
      <c r="I141" s="29"/>
      <c r="J141" s="11" t="s">
        <v>267</v>
      </c>
      <c r="K141" s="11"/>
      <c r="L141" s="26"/>
      <c r="M141" s="26"/>
      <c r="N141" s="26"/>
      <c r="O141" s="11"/>
    </row>
    <row r="142" spans="1:15" ht="141" thickBot="1">
      <c r="A142" s="36" t="s">
        <v>441</v>
      </c>
      <c r="B142" s="30" t="s">
        <v>442</v>
      </c>
      <c r="C142" s="28" t="s">
        <v>520</v>
      </c>
      <c r="D142" s="11" t="s">
        <v>389</v>
      </c>
      <c r="E142" s="11"/>
      <c r="F142" s="11" t="s">
        <v>319</v>
      </c>
      <c r="G142" s="11" t="s">
        <v>746</v>
      </c>
      <c r="H142" s="11" t="s">
        <v>2</v>
      </c>
      <c r="I142" s="29" t="s">
        <v>888</v>
      </c>
      <c r="J142" s="11"/>
      <c r="K142" s="11"/>
      <c r="L142" s="26">
        <v>0</v>
      </c>
      <c r="M142" s="26"/>
      <c r="N142" s="26"/>
      <c r="O142" s="11"/>
    </row>
    <row r="143" spans="1:15" ht="26.25" thickBot="1">
      <c r="A143" s="36" t="s">
        <v>443</v>
      </c>
      <c r="B143" s="30" t="s">
        <v>444</v>
      </c>
      <c r="C143" s="28" t="s">
        <v>529</v>
      </c>
      <c r="D143" s="11"/>
      <c r="E143" s="11"/>
      <c r="F143" s="11"/>
      <c r="G143" s="11"/>
      <c r="H143" s="11"/>
      <c r="I143" s="29"/>
      <c r="J143" s="11" t="s">
        <v>79</v>
      </c>
      <c r="K143" s="11"/>
      <c r="L143" s="26"/>
      <c r="M143" s="26"/>
      <c r="N143" s="26"/>
      <c r="O143" s="11"/>
    </row>
    <row r="144" spans="1:15" ht="153.75" thickBot="1">
      <c r="A144" s="36" t="s">
        <v>445</v>
      </c>
      <c r="B144" s="30" t="s">
        <v>446</v>
      </c>
      <c r="C144" s="28" t="s">
        <v>520</v>
      </c>
      <c r="D144" s="11" t="s">
        <v>349</v>
      </c>
      <c r="E144" s="11"/>
      <c r="F144" s="11" t="s">
        <v>319</v>
      </c>
      <c r="G144" s="11" t="s">
        <v>746</v>
      </c>
      <c r="H144" s="11" t="s">
        <v>2</v>
      </c>
      <c r="I144" s="29" t="s">
        <v>889</v>
      </c>
      <c r="J144" s="11"/>
      <c r="K144" s="11" t="s">
        <v>912</v>
      </c>
      <c r="L144" s="26">
        <v>7</v>
      </c>
      <c r="M144" s="26"/>
      <c r="N144" s="26"/>
      <c r="O144" s="11"/>
    </row>
    <row r="145" spans="1:15" ht="141" thickBot="1">
      <c r="A145" s="36" t="s">
        <v>447</v>
      </c>
      <c r="B145" s="30" t="s">
        <v>448</v>
      </c>
      <c r="C145" s="28" t="s">
        <v>520</v>
      </c>
      <c r="D145" s="11" t="s">
        <v>348</v>
      </c>
      <c r="E145" s="11"/>
      <c r="F145" s="11" t="s">
        <v>319</v>
      </c>
      <c r="G145" s="11" t="s">
        <v>746</v>
      </c>
      <c r="H145" s="11" t="s">
        <v>2</v>
      </c>
      <c r="I145" s="29" t="s">
        <v>890</v>
      </c>
      <c r="J145" s="11"/>
      <c r="K145" s="11"/>
      <c r="L145" s="26">
        <v>7</v>
      </c>
      <c r="M145" s="26"/>
      <c r="N145" s="26"/>
      <c r="O145" s="11"/>
    </row>
    <row r="146" spans="1:15" ht="141" thickBot="1">
      <c r="A146" s="36" t="s">
        <v>449</v>
      </c>
      <c r="B146" s="30" t="s">
        <v>450</v>
      </c>
      <c r="C146" s="28" t="s">
        <v>520</v>
      </c>
      <c r="D146" s="11" t="s">
        <v>347</v>
      </c>
      <c r="E146" s="11"/>
      <c r="F146" s="11"/>
      <c r="G146" s="11" t="s">
        <v>746</v>
      </c>
      <c r="H146" s="11" t="s">
        <v>2</v>
      </c>
      <c r="I146" s="29" t="s">
        <v>891</v>
      </c>
      <c r="J146" s="11"/>
      <c r="K146" s="11"/>
      <c r="L146" s="26">
        <v>0</v>
      </c>
      <c r="M146" s="26"/>
      <c r="N146" s="26"/>
      <c r="O146" s="11"/>
    </row>
    <row r="147" spans="1:15" ht="26.25" thickBot="1">
      <c r="A147" s="36" t="s">
        <v>451</v>
      </c>
      <c r="B147" s="30" t="s">
        <v>452</v>
      </c>
      <c r="C147" s="28" t="s">
        <v>529</v>
      </c>
      <c r="D147" s="11"/>
      <c r="E147" s="11"/>
      <c r="F147" s="31"/>
      <c r="G147" s="11"/>
      <c r="H147" s="31"/>
      <c r="I147" s="29"/>
      <c r="J147" s="11" t="s">
        <v>188</v>
      </c>
      <c r="K147" s="11"/>
      <c r="L147" s="26"/>
      <c r="M147" s="26"/>
      <c r="N147" s="26"/>
      <c r="O147" s="11"/>
    </row>
    <row r="148" spans="1:15" ht="26.25" thickBot="1">
      <c r="A148" s="36" t="s">
        <v>195</v>
      </c>
      <c r="B148" s="30" t="s">
        <v>650</v>
      </c>
      <c r="C148" s="28" t="s">
        <v>529</v>
      </c>
      <c r="D148" s="11"/>
      <c r="E148" s="11"/>
      <c r="F148" s="11"/>
      <c r="G148" s="11"/>
      <c r="H148" s="31"/>
      <c r="I148" s="31"/>
      <c r="J148" s="11" t="s">
        <v>79</v>
      </c>
      <c r="K148" s="11"/>
      <c r="L148" s="26"/>
      <c r="M148" s="26"/>
      <c r="N148" s="26"/>
      <c r="O148" s="11"/>
    </row>
    <row r="149" spans="1:15" ht="102.75" thickBot="1">
      <c r="A149" s="36" t="s">
        <v>453</v>
      </c>
      <c r="B149" s="30" t="s">
        <v>454</v>
      </c>
      <c r="C149" s="28" t="s">
        <v>520</v>
      </c>
      <c r="D149" s="11" t="s">
        <v>390</v>
      </c>
      <c r="E149" s="11"/>
      <c r="F149" s="11" t="s">
        <v>319</v>
      </c>
      <c r="G149" s="11" t="s">
        <v>746</v>
      </c>
      <c r="H149" s="11" t="s">
        <v>2</v>
      </c>
      <c r="I149" s="29" t="s">
        <v>892</v>
      </c>
      <c r="J149" s="11" t="s">
        <v>914</v>
      </c>
      <c r="K149" s="11" t="s">
        <v>913</v>
      </c>
      <c r="L149" s="26">
        <v>0</v>
      </c>
      <c r="M149" s="26"/>
      <c r="N149" s="26"/>
      <c r="O149" s="11"/>
    </row>
    <row r="150" spans="1:15" ht="115.5" thickBot="1">
      <c r="A150" s="36" t="s">
        <v>455</v>
      </c>
      <c r="B150" s="30" t="s">
        <v>456</v>
      </c>
      <c r="C150" s="28" t="s">
        <v>520</v>
      </c>
      <c r="D150" s="11" t="s">
        <v>833</v>
      </c>
      <c r="E150" s="11"/>
      <c r="F150" s="11" t="s">
        <v>319</v>
      </c>
      <c r="G150" s="11" t="s">
        <v>746</v>
      </c>
      <c r="H150" s="11" t="s">
        <v>9</v>
      </c>
      <c r="I150" s="29" t="s">
        <v>893</v>
      </c>
      <c r="J150" s="11" t="s">
        <v>839</v>
      </c>
      <c r="K150" s="11"/>
      <c r="L150" s="26">
        <v>1</v>
      </c>
      <c r="M150" s="26"/>
      <c r="N150" s="26"/>
      <c r="O150" s="11"/>
    </row>
    <row r="151" spans="1:15" ht="26.25" thickBot="1">
      <c r="A151" s="36" t="s">
        <v>457</v>
      </c>
      <c r="B151" s="30" t="s">
        <v>458</v>
      </c>
      <c r="C151" s="28" t="s">
        <v>529</v>
      </c>
      <c r="D151" s="11"/>
      <c r="E151" s="11"/>
      <c r="F151" s="11"/>
      <c r="G151" s="11"/>
      <c r="H151" s="11"/>
      <c r="I151" s="29"/>
      <c r="J151" s="11" t="s">
        <v>188</v>
      </c>
      <c r="K151" s="11"/>
      <c r="L151" s="26"/>
      <c r="M151" s="26"/>
      <c r="N151" s="26"/>
      <c r="O151" s="11"/>
    </row>
    <row r="152" spans="1:15" ht="115.5" thickBot="1">
      <c r="A152" s="36" t="s">
        <v>459</v>
      </c>
      <c r="B152" s="30" t="s">
        <v>460</v>
      </c>
      <c r="C152" s="28" t="s">
        <v>520</v>
      </c>
      <c r="D152" s="11" t="s">
        <v>833</v>
      </c>
      <c r="E152" s="11"/>
      <c r="F152" s="11" t="s">
        <v>319</v>
      </c>
      <c r="G152" s="11" t="s">
        <v>746</v>
      </c>
      <c r="H152" s="11" t="s">
        <v>9</v>
      </c>
      <c r="I152" s="29" t="s">
        <v>894</v>
      </c>
      <c r="J152" s="11" t="s">
        <v>839</v>
      </c>
      <c r="K152" s="11"/>
      <c r="L152" s="26">
        <v>1</v>
      </c>
      <c r="M152" s="26"/>
      <c r="N152" s="26"/>
      <c r="O152" s="11"/>
    </row>
    <row r="153" spans="1:15" ht="39" thickBot="1">
      <c r="A153" s="36" t="s">
        <v>461</v>
      </c>
      <c r="B153" s="30" t="s">
        <v>462</v>
      </c>
      <c r="C153" s="28" t="s">
        <v>529</v>
      </c>
      <c r="D153" s="11"/>
      <c r="E153" s="11"/>
      <c r="F153" s="11"/>
      <c r="G153" s="52"/>
      <c r="H153" s="11"/>
      <c r="I153" s="11"/>
      <c r="J153" s="11" t="s">
        <v>815</v>
      </c>
      <c r="K153" s="11" t="s">
        <v>816</v>
      </c>
      <c r="L153" s="26"/>
      <c r="M153" s="26"/>
      <c r="N153" s="26"/>
      <c r="O153" s="11"/>
    </row>
    <row r="154" spans="1:15" ht="373.5" customHeight="1" thickBot="1">
      <c r="A154" s="36" t="s">
        <v>463</v>
      </c>
      <c r="B154" s="30" t="s">
        <v>464</v>
      </c>
      <c r="C154" s="28" t="s">
        <v>520</v>
      </c>
      <c r="D154" s="11" t="s">
        <v>391</v>
      </c>
      <c r="E154" s="11"/>
      <c r="F154" s="11" t="s">
        <v>319</v>
      </c>
      <c r="G154" s="11" t="s">
        <v>73</v>
      </c>
      <c r="H154" s="11" t="s">
        <v>57</v>
      </c>
      <c r="I154" s="11" t="s">
        <v>897</v>
      </c>
      <c r="J154" s="11" t="s">
        <v>818</v>
      </c>
      <c r="K154" s="11" t="s">
        <v>896</v>
      </c>
      <c r="L154" s="26">
        <v>14</v>
      </c>
      <c r="M154" s="26"/>
      <c r="N154" s="26"/>
      <c r="O154" s="11"/>
    </row>
    <row r="155" spans="1:15" ht="26.25" thickBot="1">
      <c r="A155" s="36" t="s">
        <v>465</v>
      </c>
      <c r="B155" s="30" t="s">
        <v>542</v>
      </c>
      <c r="C155" s="28" t="s">
        <v>520</v>
      </c>
      <c r="D155" s="11" t="s">
        <v>817</v>
      </c>
      <c r="E155" s="11"/>
      <c r="F155" s="11" t="s">
        <v>319</v>
      </c>
      <c r="G155" s="11" t="s">
        <v>64</v>
      </c>
      <c r="H155" s="11" t="s">
        <v>608</v>
      </c>
      <c r="I155" s="11" t="s">
        <v>472</v>
      </c>
      <c r="J155" s="11"/>
      <c r="K155" s="11"/>
      <c r="L155" s="26">
        <v>331</v>
      </c>
      <c r="M155" s="26"/>
      <c r="N155" s="26"/>
      <c r="O155" s="11"/>
    </row>
    <row r="156" spans="1:15" ht="39" thickBot="1">
      <c r="A156" s="36" t="s">
        <v>543</v>
      </c>
      <c r="B156" s="30" t="s">
        <v>544</v>
      </c>
      <c r="C156" s="28" t="s">
        <v>529</v>
      </c>
      <c r="D156" s="11"/>
      <c r="E156" s="11"/>
      <c r="F156" s="11"/>
      <c r="G156" s="11"/>
      <c r="H156" s="11"/>
      <c r="I156" s="11"/>
      <c r="J156" s="11" t="s">
        <v>815</v>
      </c>
      <c r="K156" s="11" t="s">
        <v>816</v>
      </c>
      <c r="L156" s="26"/>
      <c r="M156" s="26"/>
      <c r="N156" s="26"/>
      <c r="O156" s="11"/>
    </row>
    <row r="157" spans="1:15" ht="372.75" customHeight="1" thickBot="1">
      <c r="A157" s="36" t="s">
        <v>545</v>
      </c>
      <c r="B157" s="30" t="s">
        <v>546</v>
      </c>
      <c r="C157" s="28" t="s">
        <v>520</v>
      </c>
      <c r="D157" s="11" t="s">
        <v>391</v>
      </c>
      <c r="E157" s="11"/>
      <c r="F157" s="11" t="s">
        <v>792</v>
      </c>
      <c r="G157" s="11" t="s">
        <v>73</v>
      </c>
      <c r="H157" s="11" t="s">
        <v>57</v>
      </c>
      <c r="I157" s="11" t="s">
        <v>895</v>
      </c>
      <c r="J157" s="11" t="s">
        <v>818</v>
      </c>
      <c r="K157" s="11" t="s">
        <v>896</v>
      </c>
      <c r="L157" s="26">
        <v>1584</v>
      </c>
      <c r="M157" s="26"/>
      <c r="N157" s="26"/>
      <c r="O157" s="11"/>
    </row>
    <row r="158" spans="1:15" ht="26.25" thickBot="1">
      <c r="A158" s="36" t="s">
        <v>547</v>
      </c>
      <c r="B158" s="30" t="s">
        <v>548</v>
      </c>
      <c r="C158" s="28" t="s">
        <v>520</v>
      </c>
      <c r="D158" s="11" t="s">
        <v>307</v>
      </c>
      <c r="E158" s="11"/>
      <c r="F158" s="11" t="s">
        <v>792</v>
      </c>
      <c r="G158" s="11" t="s">
        <v>64</v>
      </c>
      <c r="H158" s="11" t="s">
        <v>608</v>
      </c>
      <c r="I158" s="11" t="s">
        <v>473</v>
      </c>
      <c r="J158" s="11"/>
      <c r="K158" s="11"/>
      <c r="L158" s="26">
        <v>1840</v>
      </c>
      <c r="M158" s="26"/>
      <c r="N158" s="26"/>
      <c r="O158" s="11"/>
    </row>
    <row r="159" spans="1:15" ht="26.25" thickBot="1">
      <c r="A159" s="36" t="s">
        <v>551</v>
      </c>
      <c r="B159" s="30" t="s">
        <v>416</v>
      </c>
      <c r="C159" s="28" t="s">
        <v>529</v>
      </c>
      <c r="D159" s="11"/>
      <c r="E159" s="11"/>
      <c r="F159" s="29"/>
      <c r="G159" s="11"/>
      <c r="H159" s="29"/>
      <c r="I159" s="29"/>
      <c r="J159" s="11" t="s">
        <v>511</v>
      </c>
      <c r="K159" s="11"/>
      <c r="L159" s="26"/>
      <c r="M159" s="26"/>
      <c r="N159" s="26"/>
      <c r="O159" s="11"/>
    </row>
    <row r="160" spans="1:15" ht="26.25" thickBot="1">
      <c r="A160" s="36" t="s">
        <v>552</v>
      </c>
      <c r="B160" s="30" t="s">
        <v>553</v>
      </c>
      <c r="C160" s="28" t="s">
        <v>529</v>
      </c>
      <c r="D160" s="11"/>
      <c r="E160" s="11"/>
      <c r="F160" s="29"/>
      <c r="G160" s="11"/>
      <c r="H160" s="29"/>
      <c r="I160" s="29"/>
      <c r="J160" s="11" t="s">
        <v>510</v>
      </c>
      <c r="K160" s="11"/>
      <c r="L160" s="26"/>
      <c r="M160" s="26"/>
      <c r="N160" s="26"/>
      <c r="O160" s="11"/>
    </row>
    <row r="161" spans="1:15" ht="13.5" thickBot="1">
      <c r="A161" s="58" t="s">
        <v>655</v>
      </c>
      <c r="B161" s="59"/>
      <c r="C161" s="7"/>
      <c r="D161" s="50"/>
      <c r="E161" s="19"/>
      <c r="F161" s="12"/>
      <c r="G161" s="50"/>
      <c r="H161" s="12"/>
      <c r="I161" s="12"/>
      <c r="J161" s="13"/>
      <c r="K161" s="13"/>
      <c r="L161" s="26"/>
      <c r="M161" s="26"/>
      <c r="N161" s="26"/>
      <c r="O161" s="26"/>
    </row>
    <row r="162" spans="1:15" ht="26.25" thickBot="1">
      <c r="A162" s="39" t="s">
        <v>656</v>
      </c>
      <c r="B162" s="33" t="s">
        <v>657</v>
      </c>
      <c r="C162" s="28" t="s">
        <v>520</v>
      </c>
      <c r="D162" s="29" t="s">
        <v>308</v>
      </c>
      <c r="E162" s="11"/>
      <c r="F162" s="11" t="s">
        <v>319</v>
      </c>
      <c r="G162" s="11" t="s">
        <v>793</v>
      </c>
      <c r="H162" s="11" t="s">
        <v>606</v>
      </c>
      <c r="I162" s="29" t="s">
        <v>774</v>
      </c>
      <c r="J162" s="11" t="s">
        <v>203</v>
      </c>
      <c r="K162" s="11"/>
      <c r="L162" s="26">
        <v>25</v>
      </c>
      <c r="M162" s="26"/>
      <c r="N162" s="26"/>
      <c r="O162" s="11"/>
    </row>
    <row r="163" spans="1:15" ht="26.25" thickBot="1">
      <c r="A163" s="40" t="s">
        <v>658</v>
      </c>
      <c r="B163" s="33" t="s">
        <v>659</v>
      </c>
      <c r="C163" s="28" t="s">
        <v>520</v>
      </c>
      <c r="D163" s="29" t="s">
        <v>309</v>
      </c>
      <c r="E163" s="11"/>
      <c r="F163" s="11" t="s">
        <v>319</v>
      </c>
      <c r="G163" s="11" t="s">
        <v>747</v>
      </c>
      <c r="H163" s="11" t="s">
        <v>606</v>
      </c>
      <c r="I163" s="29" t="s">
        <v>773</v>
      </c>
      <c r="J163" s="11" t="s">
        <v>203</v>
      </c>
      <c r="K163" s="11"/>
      <c r="L163" s="26">
        <v>49</v>
      </c>
      <c r="M163" s="26"/>
      <c r="N163" s="26"/>
      <c r="O163" s="11"/>
    </row>
    <row r="164" spans="1:15" ht="13.5" thickBot="1">
      <c r="A164" s="40" t="s">
        <v>660</v>
      </c>
      <c r="B164" s="33" t="s">
        <v>661</v>
      </c>
      <c r="C164" s="28" t="s">
        <v>520</v>
      </c>
      <c r="D164" s="29"/>
      <c r="E164" s="11"/>
      <c r="F164" s="11"/>
      <c r="G164" s="11"/>
      <c r="H164" s="11" t="s">
        <v>606</v>
      </c>
      <c r="I164" s="29" t="s">
        <v>772</v>
      </c>
      <c r="J164" s="11" t="s">
        <v>203</v>
      </c>
      <c r="K164" s="11"/>
      <c r="L164" s="26">
        <v>49</v>
      </c>
      <c r="M164" s="26"/>
      <c r="N164" s="26"/>
      <c r="O164" s="11"/>
    </row>
    <row r="165" spans="1:15" ht="39" thickBot="1">
      <c r="A165" s="40" t="s">
        <v>662</v>
      </c>
      <c r="B165" s="33" t="s">
        <v>663</v>
      </c>
      <c r="C165" s="28" t="s">
        <v>520</v>
      </c>
      <c r="D165" s="29" t="s">
        <v>431</v>
      </c>
      <c r="E165" s="11"/>
      <c r="F165" s="11" t="s">
        <v>319</v>
      </c>
      <c r="G165" s="11" t="s">
        <v>73</v>
      </c>
      <c r="H165" s="11" t="s">
        <v>606</v>
      </c>
      <c r="I165" s="29" t="s">
        <v>771</v>
      </c>
      <c r="J165" s="11" t="s">
        <v>203</v>
      </c>
      <c r="K165" s="11"/>
      <c r="L165" s="26">
        <v>0</v>
      </c>
      <c r="M165" s="26"/>
      <c r="N165" s="26"/>
      <c r="O165" s="11"/>
    </row>
    <row r="166" spans="1:15" ht="13.5" thickBot="1">
      <c r="A166" s="40" t="s">
        <v>664</v>
      </c>
      <c r="B166" s="33" t="s">
        <v>665</v>
      </c>
      <c r="C166" s="28" t="s">
        <v>520</v>
      </c>
      <c r="D166" s="29"/>
      <c r="E166" s="11"/>
      <c r="F166" s="11"/>
      <c r="G166" s="11"/>
      <c r="H166" s="11" t="s">
        <v>606</v>
      </c>
      <c r="I166" s="29" t="s">
        <v>770</v>
      </c>
      <c r="J166" s="11" t="s">
        <v>203</v>
      </c>
      <c r="K166" s="11"/>
      <c r="L166" s="26">
        <v>49</v>
      </c>
      <c r="M166" s="26"/>
      <c r="N166" s="26"/>
      <c r="O166" s="11"/>
    </row>
    <row r="167" spans="1:15" ht="26.25" thickBot="1">
      <c r="A167" s="40" t="s">
        <v>666</v>
      </c>
      <c r="B167" s="33" t="s">
        <v>667</v>
      </c>
      <c r="C167" s="28" t="s">
        <v>520</v>
      </c>
      <c r="D167" s="29" t="s">
        <v>310</v>
      </c>
      <c r="E167" s="11"/>
      <c r="F167" s="11" t="s">
        <v>319</v>
      </c>
      <c r="G167" s="11" t="s">
        <v>857</v>
      </c>
      <c r="H167" s="11" t="s">
        <v>606</v>
      </c>
      <c r="I167" s="29" t="s">
        <v>769</v>
      </c>
      <c r="J167" s="11" t="s">
        <v>203</v>
      </c>
      <c r="K167" s="11"/>
      <c r="L167" s="26">
        <v>5</v>
      </c>
      <c r="M167" s="26"/>
      <c r="N167" s="26"/>
      <c r="O167" s="11"/>
    </row>
    <row r="168" spans="1:15" ht="39" thickBot="1">
      <c r="A168" s="40" t="s">
        <v>668</v>
      </c>
      <c r="B168" s="33" t="s">
        <v>669</v>
      </c>
      <c r="C168" s="28" t="s">
        <v>520</v>
      </c>
      <c r="D168" s="29" t="s">
        <v>311</v>
      </c>
      <c r="E168" s="11"/>
      <c r="F168" s="11" t="s">
        <v>319</v>
      </c>
      <c r="G168" s="11" t="s">
        <v>857</v>
      </c>
      <c r="H168" s="11" t="s">
        <v>606</v>
      </c>
      <c r="I168" s="29" t="s">
        <v>768</v>
      </c>
      <c r="J168" s="11" t="s">
        <v>203</v>
      </c>
      <c r="K168" s="11"/>
      <c r="L168" s="26">
        <v>2</v>
      </c>
      <c r="M168" s="26"/>
      <c r="N168" s="26"/>
      <c r="O168" s="11"/>
    </row>
    <row r="169" spans="1:15" ht="26.25" thickBot="1">
      <c r="A169" s="40" t="s">
        <v>670</v>
      </c>
      <c r="B169" s="33" t="s">
        <v>671</v>
      </c>
      <c r="C169" s="28" t="s">
        <v>520</v>
      </c>
      <c r="D169" s="29" t="s">
        <v>312</v>
      </c>
      <c r="E169" s="11"/>
      <c r="F169" s="11" t="s">
        <v>319</v>
      </c>
      <c r="G169" s="11" t="s">
        <v>857</v>
      </c>
      <c r="H169" s="11" t="s">
        <v>606</v>
      </c>
      <c r="I169" s="29" t="s">
        <v>767</v>
      </c>
      <c r="J169" s="11" t="s">
        <v>203</v>
      </c>
      <c r="K169" s="11"/>
      <c r="L169" s="26">
        <v>13</v>
      </c>
      <c r="M169" s="26"/>
      <c r="N169" s="26"/>
      <c r="O169" s="11"/>
    </row>
    <row r="170" spans="1:15" ht="26.25" thickBot="1">
      <c r="A170" s="40" t="s">
        <v>672</v>
      </c>
      <c r="B170" s="33" t="s">
        <v>673</v>
      </c>
      <c r="C170" s="28" t="s">
        <v>520</v>
      </c>
      <c r="D170" s="29" t="s">
        <v>313</v>
      </c>
      <c r="E170" s="11"/>
      <c r="F170" s="11" t="s">
        <v>319</v>
      </c>
      <c r="G170" s="11" t="s">
        <v>857</v>
      </c>
      <c r="H170" s="11" t="s">
        <v>606</v>
      </c>
      <c r="I170" s="29" t="s">
        <v>766</v>
      </c>
      <c r="J170" s="11" t="s">
        <v>203</v>
      </c>
      <c r="K170" s="11"/>
      <c r="L170" s="26">
        <v>18</v>
      </c>
      <c r="M170" s="26"/>
      <c r="N170" s="26"/>
      <c r="O170" s="11"/>
    </row>
    <row r="171" spans="1:15" ht="26.25" thickBot="1">
      <c r="A171" s="40" t="s">
        <v>674</v>
      </c>
      <c r="B171" s="33" t="s">
        <v>675</v>
      </c>
      <c r="C171" s="28" t="s">
        <v>520</v>
      </c>
      <c r="D171" s="29" t="s">
        <v>314</v>
      </c>
      <c r="E171" s="11"/>
      <c r="F171" s="11" t="s">
        <v>319</v>
      </c>
      <c r="G171" s="11" t="s">
        <v>857</v>
      </c>
      <c r="H171" s="11" t="s">
        <v>606</v>
      </c>
      <c r="I171" s="29" t="s">
        <v>479</v>
      </c>
      <c r="J171" s="11" t="s">
        <v>203</v>
      </c>
      <c r="K171" s="11"/>
      <c r="L171" s="26">
        <v>7</v>
      </c>
      <c r="M171" s="26"/>
      <c r="N171" s="26"/>
      <c r="O171" s="11"/>
    </row>
    <row r="172" spans="1:15" ht="39" thickBot="1">
      <c r="A172" s="40" t="s">
        <v>676</v>
      </c>
      <c r="B172" s="33" t="s">
        <v>750</v>
      </c>
      <c r="C172" s="28" t="s">
        <v>520</v>
      </c>
      <c r="D172" s="29" t="s">
        <v>315</v>
      </c>
      <c r="E172" s="11"/>
      <c r="F172" s="11" t="s">
        <v>319</v>
      </c>
      <c r="G172" s="11" t="s">
        <v>857</v>
      </c>
      <c r="H172" s="11" t="s">
        <v>606</v>
      </c>
      <c r="I172" s="29" t="s">
        <v>476</v>
      </c>
      <c r="J172" s="11" t="s">
        <v>203</v>
      </c>
      <c r="K172" s="11"/>
      <c r="L172" s="26">
        <v>25</v>
      </c>
      <c r="M172" s="26"/>
      <c r="N172" s="26"/>
      <c r="O172" s="11"/>
    </row>
    <row r="173" spans="1:15" ht="51.75" thickBot="1">
      <c r="A173" s="40" t="s">
        <v>751</v>
      </c>
      <c r="B173" s="33" t="s">
        <v>752</v>
      </c>
      <c r="C173" s="28" t="s">
        <v>520</v>
      </c>
      <c r="D173" s="29" t="s">
        <v>748</v>
      </c>
      <c r="E173" s="11"/>
      <c r="F173" s="11" t="s">
        <v>319</v>
      </c>
      <c r="G173" s="11" t="s">
        <v>857</v>
      </c>
      <c r="H173" s="11" t="s">
        <v>606</v>
      </c>
      <c r="I173" s="29" t="s">
        <v>477</v>
      </c>
      <c r="J173" s="11" t="s">
        <v>704</v>
      </c>
      <c r="K173" s="11"/>
      <c r="L173" s="26">
        <v>72</v>
      </c>
      <c r="M173" s="26"/>
      <c r="N173" s="26"/>
      <c r="O173" s="11"/>
    </row>
    <row r="174" spans="1:15" ht="26.25" thickBot="1">
      <c r="A174" s="40" t="s">
        <v>753</v>
      </c>
      <c r="B174" s="33" t="s">
        <v>754</v>
      </c>
      <c r="C174" s="28" t="s">
        <v>529</v>
      </c>
      <c r="D174" s="29"/>
      <c r="E174" s="11"/>
      <c r="F174" s="11"/>
      <c r="G174" s="11"/>
      <c r="H174" s="11"/>
      <c r="I174" s="29"/>
      <c r="J174" s="11" t="s">
        <v>188</v>
      </c>
      <c r="K174" s="11"/>
      <c r="L174" s="26"/>
      <c r="M174" s="26"/>
      <c r="N174" s="26"/>
      <c r="O174" s="11"/>
    </row>
    <row r="175" spans="1:15" ht="51.75" thickBot="1">
      <c r="A175" s="40" t="s">
        <v>755</v>
      </c>
      <c r="B175" s="33" t="s">
        <v>756</v>
      </c>
      <c r="C175" s="28" t="s">
        <v>520</v>
      </c>
      <c r="D175" s="29" t="s">
        <v>316</v>
      </c>
      <c r="E175" s="11"/>
      <c r="F175" s="11" t="s">
        <v>319</v>
      </c>
      <c r="G175" s="11" t="s">
        <v>747</v>
      </c>
      <c r="H175" s="11" t="s">
        <v>606</v>
      </c>
      <c r="I175" s="29" t="s">
        <v>478</v>
      </c>
      <c r="J175" s="11"/>
      <c r="K175" s="11"/>
      <c r="L175" s="26">
        <v>72</v>
      </c>
      <c r="M175" s="26"/>
      <c r="N175" s="26"/>
      <c r="O175" s="11"/>
    </row>
    <row r="176" ht="12.75">
      <c r="F176" s="25"/>
    </row>
    <row r="177" ht="12.75">
      <c r="F177" s="25"/>
    </row>
    <row r="178" ht="12.75">
      <c r="F178" s="25"/>
    </row>
    <row r="179" ht="12.75">
      <c r="F179" s="25"/>
    </row>
    <row r="180" ht="12.75">
      <c r="F180" s="25"/>
    </row>
    <row r="181" ht="12.75">
      <c r="F181" s="25"/>
    </row>
    <row r="182" ht="12.75">
      <c r="F182" s="25"/>
    </row>
    <row r="183" ht="12.75">
      <c r="F183" s="25"/>
    </row>
  </sheetData>
  <mergeCells count="5">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2"/>
  <colBreaks count="1" manualBreakCount="1">
    <brk id="12" max="165" man="1"/>
  </col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1" customWidth="1"/>
    <col min="2" max="2" width="20.421875" style="25" customWidth="1"/>
    <col min="3" max="3" width="7.7109375" style="1" customWidth="1"/>
    <col min="4" max="4" width="35.00390625" style="25" customWidth="1"/>
    <col min="5" max="5" width="55.421875" style="5" customWidth="1"/>
    <col min="6" max="6" width="24.7109375" style="25" customWidth="1"/>
    <col min="7" max="8" width="29.421875" style="25" customWidth="1"/>
    <col min="9" max="9" width="63.421875" style="25" customWidth="1"/>
    <col min="10" max="11" width="58.421875" style="5" customWidth="1"/>
    <col min="12" max="12" width="12.28125" style="5" customWidth="1"/>
    <col min="13" max="13" width="11.140625" style="25" customWidth="1"/>
    <col min="14" max="14" width="14.57421875" style="25" customWidth="1"/>
    <col min="15" max="15" width="70.140625" style="25" customWidth="1"/>
    <col min="16" max="16384" width="9.140625" style="25" customWidth="1"/>
  </cols>
  <sheetData>
    <row r="1" spans="1:15" ht="39" thickBot="1">
      <c r="A1" s="17" t="s">
        <v>512</v>
      </c>
      <c r="B1" s="2" t="s">
        <v>190</v>
      </c>
      <c r="C1" s="2" t="s">
        <v>191</v>
      </c>
      <c r="D1" s="2" t="s">
        <v>292</v>
      </c>
      <c r="E1" s="16" t="s">
        <v>192</v>
      </c>
      <c r="F1" s="2" t="s">
        <v>317</v>
      </c>
      <c r="G1" s="2" t="s">
        <v>318</v>
      </c>
      <c r="H1" s="2" t="s">
        <v>514</v>
      </c>
      <c r="I1" s="2" t="s">
        <v>193</v>
      </c>
      <c r="J1" s="16" t="s">
        <v>515</v>
      </c>
      <c r="K1" s="16" t="s">
        <v>291</v>
      </c>
      <c r="L1" s="16" t="s">
        <v>794</v>
      </c>
      <c r="M1" s="2" t="s">
        <v>795</v>
      </c>
      <c r="N1" s="16" t="s">
        <v>796</v>
      </c>
      <c r="O1" s="24" t="s">
        <v>601</v>
      </c>
    </row>
    <row r="2" spans="1:15" ht="51.75" thickBot="1">
      <c r="A2" s="34" t="s">
        <v>372</v>
      </c>
      <c r="B2" s="9"/>
      <c r="C2" s="9"/>
      <c r="D2" s="18"/>
      <c r="E2" s="18"/>
      <c r="F2" s="9"/>
      <c r="G2" s="9"/>
      <c r="H2" s="9"/>
      <c r="I2" s="9"/>
      <c r="J2" s="11" t="s">
        <v>924</v>
      </c>
      <c r="K2" s="11" t="s">
        <v>926</v>
      </c>
      <c r="L2" s="46"/>
      <c r="M2" s="47"/>
      <c r="N2" s="47"/>
      <c r="O2" s="26"/>
    </row>
    <row r="3" spans="1:15" ht="13.5" thickBot="1">
      <c r="A3" s="58" t="s">
        <v>517</v>
      </c>
      <c r="B3" s="60"/>
      <c r="C3" s="7"/>
      <c r="D3" s="6"/>
      <c r="E3" s="6"/>
      <c r="F3" s="7"/>
      <c r="G3" s="7"/>
      <c r="H3" s="7"/>
      <c r="I3" s="7"/>
      <c r="J3" s="8"/>
      <c r="K3" s="8"/>
      <c r="L3" s="42"/>
      <c r="M3" s="48"/>
      <c r="N3" s="49"/>
      <c r="O3" s="26"/>
    </row>
    <row r="4" spans="1:15" ht="26.25" thickBot="1">
      <c r="A4" s="35" t="s">
        <v>522</v>
      </c>
      <c r="B4" s="4" t="s">
        <v>523</v>
      </c>
      <c r="C4" s="3" t="str">
        <f>Household!C4</f>
        <v>YES</v>
      </c>
      <c r="D4" s="11" t="s">
        <v>293</v>
      </c>
      <c r="E4" s="11" t="str">
        <f>COUNTRYlab</f>
        <v>141 Spain 1995</v>
      </c>
      <c r="F4" s="11" t="s">
        <v>319</v>
      </c>
      <c r="G4" s="11"/>
      <c r="H4" s="11" t="s">
        <v>521</v>
      </c>
      <c r="I4" s="11" t="str">
        <f>Household!I4</f>
        <v>COUNTRY = 141.</v>
      </c>
      <c r="J4" s="11"/>
      <c r="K4" s="11"/>
      <c r="L4" s="26">
        <v>0</v>
      </c>
      <c r="M4" s="26">
        <v>0</v>
      </c>
      <c r="N4" s="26">
        <f>15690-M4</f>
        <v>15690</v>
      </c>
      <c r="O4" s="11"/>
    </row>
    <row r="5" spans="1:15" ht="26.25" thickBot="1">
      <c r="A5" s="35" t="s">
        <v>518</v>
      </c>
      <c r="B5" s="4" t="s">
        <v>519</v>
      </c>
      <c r="C5" s="3" t="s">
        <v>520</v>
      </c>
      <c r="D5" s="11" t="s">
        <v>294</v>
      </c>
      <c r="E5" s="11"/>
      <c r="F5" s="11" t="s">
        <v>809</v>
      </c>
      <c r="G5" s="11"/>
      <c r="H5" s="11" t="s">
        <v>521</v>
      </c>
      <c r="I5" s="11" t="str">
        <f>Household!I5</f>
        <v>CASENUM = anonymised sequential integer.</v>
      </c>
      <c r="J5" s="11"/>
      <c r="K5" s="11"/>
      <c r="L5" s="26">
        <v>0</v>
      </c>
      <c r="M5" s="26">
        <v>0</v>
      </c>
      <c r="N5" s="26">
        <f>15690-M5</f>
        <v>15690</v>
      </c>
      <c r="O5" s="11"/>
    </row>
    <row r="6" spans="1:15" ht="128.25" thickBot="1">
      <c r="A6" s="40" t="s">
        <v>373</v>
      </c>
      <c r="B6" s="33" t="s">
        <v>374</v>
      </c>
      <c r="C6" s="3" t="s">
        <v>520</v>
      </c>
      <c r="D6" s="11" t="s">
        <v>797</v>
      </c>
      <c r="E6" s="22" t="s">
        <v>916</v>
      </c>
      <c r="F6" s="11" t="s">
        <v>809</v>
      </c>
      <c r="G6" s="11"/>
      <c r="H6" s="11" t="s">
        <v>521</v>
      </c>
      <c r="I6" s="11" t="s">
        <v>180</v>
      </c>
      <c r="J6" s="11" t="s">
        <v>183</v>
      </c>
      <c r="K6" s="11"/>
      <c r="L6" s="26">
        <v>0</v>
      </c>
      <c r="M6" s="26">
        <v>0</v>
      </c>
      <c r="N6" s="26">
        <f>15690-M6</f>
        <v>15690</v>
      </c>
      <c r="O6" s="11"/>
    </row>
    <row r="7" spans="1:15" ht="51.75" thickBot="1">
      <c r="A7" s="40" t="s">
        <v>375</v>
      </c>
      <c r="B7" s="33" t="s">
        <v>376</v>
      </c>
      <c r="C7" s="3" t="s">
        <v>520</v>
      </c>
      <c r="D7" s="11" t="s">
        <v>339</v>
      </c>
      <c r="E7" s="11"/>
      <c r="F7" s="11" t="s">
        <v>809</v>
      </c>
      <c r="G7" s="11"/>
      <c r="H7" s="11" t="s">
        <v>723</v>
      </c>
      <c r="I7" s="11" t="s">
        <v>330</v>
      </c>
      <c r="J7" s="11" t="s">
        <v>331</v>
      </c>
      <c r="K7" s="11" t="s">
        <v>340</v>
      </c>
      <c r="L7" s="26">
        <v>0</v>
      </c>
      <c r="M7" s="26">
        <v>0</v>
      </c>
      <c r="N7" s="26">
        <f>15690-M7</f>
        <v>15690</v>
      </c>
      <c r="O7" s="11"/>
    </row>
    <row r="8" spans="1:15" ht="64.5" thickBot="1">
      <c r="A8" s="40" t="s">
        <v>377</v>
      </c>
      <c r="B8" s="43" t="s">
        <v>765</v>
      </c>
      <c r="C8" s="14" t="s">
        <v>529</v>
      </c>
      <c r="D8" s="11"/>
      <c r="E8" s="11"/>
      <c r="F8" s="11"/>
      <c r="G8" s="11"/>
      <c r="H8" s="11"/>
      <c r="I8" s="11"/>
      <c r="J8" s="11" t="s">
        <v>729</v>
      </c>
      <c r="K8" s="11"/>
      <c r="L8" s="26"/>
      <c r="M8" s="26"/>
      <c r="N8" s="26"/>
      <c r="O8" s="26"/>
    </row>
    <row r="9" spans="1:15" ht="26.25" thickBot="1">
      <c r="A9" s="40" t="s">
        <v>378</v>
      </c>
      <c r="B9" s="43" t="s">
        <v>765</v>
      </c>
      <c r="C9" s="14" t="s">
        <v>529</v>
      </c>
      <c r="D9" s="15"/>
      <c r="E9" s="11"/>
      <c r="F9" s="15"/>
      <c r="G9" s="11"/>
      <c r="H9" s="15"/>
      <c r="I9" s="15"/>
      <c r="J9" s="15"/>
      <c r="K9" s="15"/>
      <c r="L9" s="26"/>
      <c r="M9" s="26"/>
      <c r="N9" s="26"/>
      <c r="O9" s="26"/>
    </row>
    <row r="10" spans="1:15" ht="13.5" thickBot="1">
      <c r="A10" s="58" t="s">
        <v>531</v>
      </c>
      <c r="B10" s="59"/>
      <c r="C10" s="7"/>
      <c r="D10" s="6"/>
      <c r="E10" s="19"/>
      <c r="F10" s="7"/>
      <c r="G10" s="7"/>
      <c r="H10" s="12"/>
      <c r="I10" s="12"/>
      <c r="J10" s="13"/>
      <c r="K10" s="13"/>
      <c r="L10" s="26"/>
      <c r="M10" s="26"/>
      <c r="N10" s="26"/>
      <c r="O10" s="26"/>
    </row>
    <row r="11" spans="1:15" ht="102.75" thickBot="1">
      <c r="A11" s="40" t="s">
        <v>379</v>
      </c>
      <c r="B11" s="33" t="s">
        <v>380</v>
      </c>
      <c r="C11" s="3" t="s">
        <v>520</v>
      </c>
      <c r="D11" s="11" t="s">
        <v>798</v>
      </c>
      <c r="E11" s="11" t="s">
        <v>708</v>
      </c>
      <c r="F11" s="11" t="s">
        <v>809</v>
      </c>
      <c r="G11" s="11" t="s">
        <v>810</v>
      </c>
      <c r="H11" s="11" t="s">
        <v>712</v>
      </c>
      <c r="I11" s="11" t="s">
        <v>711</v>
      </c>
      <c r="J11" s="11" t="s">
        <v>705</v>
      </c>
      <c r="K11" s="11" t="s">
        <v>706</v>
      </c>
      <c r="L11" s="26">
        <v>0</v>
      </c>
      <c r="M11" s="26">
        <v>0</v>
      </c>
      <c r="N11" s="26">
        <f>15690-M11</f>
        <v>15690</v>
      </c>
      <c r="O11" s="11"/>
    </row>
    <row r="12" spans="1:15" ht="64.5" thickBot="1">
      <c r="A12" s="40" t="s">
        <v>381</v>
      </c>
      <c r="B12" s="33" t="s">
        <v>382</v>
      </c>
      <c r="C12" s="3" t="s">
        <v>520</v>
      </c>
      <c r="D12" s="11" t="s">
        <v>382</v>
      </c>
      <c r="E12" s="11" t="s">
        <v>709</v>
      </c>
      <c r="F12" s="11" t="s">
        <v>809</v>
      </c>
      <c r="G12" s="11" t="s">
        <v>320</v>
      </c>
      <c r="H12" s="11" t="s">
        <v>713</v>
      </c>
      <c r="I12" s="11" t="s">
        <v>710</v>
      </c>
      <c r="J12" s="11"/>
      <c r="K12" s="11" t="s">
        <v>707</v>
      </c>
      <c r="L12" s="26">
        <v>0</v>
      </c>
      <c r="M12" s="26">
        <v>0</v>
      </c>
      <c r="N12" s="26">
        <f aca="true" t="shared" si="0" ref="N12:N28">15690-M12</f>
        <v>15690</v>
      </c>
      <c r="O12" s="11"/>
    </row>
    <row r="13" spans="1:15" ht="141" thickBot="1">
      <c r="A13" s="40" t="s">
        <v>387</v>
      </c>
      <c r="B13" s="33" t="s">
        <v>205</v>
      </c>
      <c r="C13" s="3" t="s">
        <v>520</v>
      </c>
      <c r="D13" s="11" t="s">
        <v>799</v>
      </c>
      <c r="E13" s="11" t="s">
        <v>717</v>
      </c>
      <c r="F13" s="11" t="s">
        <v>809</v>
      </c>
      <c r="G13" s="11" t="s">
        <v>320</v>
      </c>
      <c r="H13" s="11" t="s">
        <v>716</v>
      </c>
      <c r="I13" s="11" t="s">
        <v>714</v>
      </c>
      <c r="J13" s="11" t="s">
        <v>715</v>
      </c>
      <c r="K13" s="11"/>
      <c r="L13" s="26">
        <v>3</v>
      </c>
      <c r="M13" s="26">
        <v>0</v>
      </c>
      <c r="N13" s="26">
        <f t="shared" si="0"/>
        <v>15690</v>
      </c>
      <c r="O13" s="11"/>
    </row>
    <row r="14" spans="1:15" ht="204.75" thickBot="1">
      <c r="A14" s="40" t="s">
        <v>206</v>
      </c>
      <c r="B14" s="33" t="s">
        <v>207</v>
      </c>
      <c r="C14" s="3" t="s">
        <v>520</v>
      </c>
      <c r="D14" s="11" t="s">
        <v>800</v>
      </c>
      <c r="E14" s="11" t="s">
        <v>719</v>
      </c>
      <c r="F14" s="11" t="s">
        <v>809</v>
      </c>
      <c r="G14" s="11" t="s">
        <v>320</v>
      </c>
      <c r="H14" s="11" t="s">
        <v>713</v>
      </c>
      <c r="I14" s="11" t="s">
        <v>718</v>
      </c>
      <c r="J14" s="11"/>
      <c r="K14" s="11" t="s">
        <v>720</v>
      </c>
      <c r="L14" s="26">
        <v>0</v>
      </c>
      <c r="M14" s="26">
        <v>0</v>
      </c>
      <c r="N14" s="26">
        <f t="shared" si="0"/>
        <v>15690</v>
      </c>
      <c r="O14" s="11"/>
    </row>
    <row r="15" spans="1:15" ht="141" thickBot="1">
      <c r="A15" s="40" t="s">
        <v>383</v>
      </c>
      <c r="B15" s="33" t="s">
        <v>384</v>
      </c>
      <c r="C15" s="3" t="s">
        <v>520</v>
      </c>
      <c r="D15" s="11" t="s">
        <v>801</v>
      </c>
      <c r="E15" s="11" t="s">
        <v>726</v>
      </c>
      <c r="F15" s="11" t="s">
        <v>727</v>
      </c>
      <c r="G15" s="11" t="s">
        <v>320</v>
      </c>
      <c r="H15" s="11" t="s">
        <v>724</v>
      </c>
      <c r="I15" s="11" t="s">
        <v>725</v>
      </c>
      <c r="J15" s="11" t="s">
        <v>341</v>
      </c>
      <c r="K15" s="11" t="s">
        <v>923</v>
      </c>
      <c r="L15" s="26">
        <v>3</v>
      </c>
      <c r="M15" s="26">
        <v>519</v>
      </c>
      <c r="N15" s="26">
        <f t="shared" si="0"/>
        <v>15171</v>
      </c>
      <c r="O15" s="11"/>
    </row>
    <row r="16" spans="1:15" ht="64.5" thickBot="1">
      <c r="A16" s="40" t="s">
        <v>385</v>
      </c>
      <c r="B16" s="44" t="s">
        <v>386</v>
      </c>
      <c r="C16" s="3" t="s">
        <v>529</v>
      </c>
      <c r="D16" s="11"/>
      <c r="E16" s="11"/>
      <c r="F16" s="11"/>
      <c r="G16" s="11"/>
      <c r="H16" s="11"/>
      <c r="I16" s="11"/>
      <c r="J16" s="11" t="s">
        <v>96</v>
      </c>
      <c r="K16" s="11" t="s">
        <v>728</v>
      </c>
      <c r="L16" s="26"/>
      <c r="M16" s="26"/>
      <c r="N16" s="26"/>
      <c r="O16" s="11"/>
    </row>
    <row r="17" spans="1:15" ht="179.25" thickBot="1">
      <c r="A17" s="40" t="s">
        <v>208</v>
      </c>
      <c r="B17" s="33" t="s">
        <v>474</v>
      </c>
      <c r="C17" s="3" t="s">
        <v>520</v>
      </c>
      <c r="D17" s="11" t="s">
        <v>802</v>
      </c>
      <c r="E17" s="11" t="s">
        <v>730</v>
      </c>
      <c r="F17" s="11" t="s">
        <v>727</v>
      </c>
      <c r="G17" s="11" t="s">
        <v>320</v>
      </c>
      <c r="H17" s="11" t="s">
        <v>838</v>
      </c>
      <c r="I17" s="11" t="s">
        <v>88</v>
      </c>
      <c r="J17" s="11" t="s">
        <v>344</v>
      </c>
      <c r="K17" s="11"/>
      <c r="L17" s="26">
        <v>154</v>
      </c>
      <c r="M17" s="26">
        <v>518</v>
      </c>
      <c r="N17" s="26">
        <f t="shared" si="0"/>
        <v>15172</v>
      </c>
      <c r="O17" s="11"/>
    </row>
    <row r="18" spans="1:15" ht="26.25" thickBot="1">
      <c r="A18" s="40" t="s">
        <v>209</v>
      </c>
      <c r="B18" s="33" t="s">
        <v>475</v>
      </c>
      <c r="C18" s="3" t="s">
        <v>529</v>
      </c>
      <c r="D18" s="11"/>
      <c r="E18" s="11"/>
      <c r="F18" s="11"/>
      <c r="G18" s="11"/>
      <c r="H18" s="11"/>
      <c r="I18" s="11"/>
      <c r="J18" s="11" t="s">
        <v>345</v>
      </c>
      <c r="K18" s="11" t="s">
        <v>731</v>
      </c>
      <c r="L18" s="26"/>
      <c r="M18" s="26"/>
      <c r="N18" s="26"/>
      <c r="O18" s="11"/>
    </row>
    <row r="19" spans="1:15" ht="153.75" thickBot="1">
      <c r="A19" s="40" t="s">
        <v>218</v>
      </c>
      <c r="B19" s="33" t="s">
        <v>219</v>
      </c>
      <c r="C19" s="3" t="s">
        <v>520</v>
      </c>
      <c r="D19" s="11" t="s">
        <v>803</v>
      </c>
      <c r="E19" s="11" t="s">
        <v>732</v>
      </c>
      <c r="F19" s="11" t="s">
        <v>727</v>
      </c>
      <c r="G19" s="11" t="s">
        <v>323</v>
      </c>
      <c r="H19" s="11" t="s">
        <v>716</v>
      </c>
      <c r="I19" s="11" t="s">
        <v>733</v>
      </c>
      <c r="J19" s="11" t="s">
        <v>841</v>
      </c>
      <c r="K19" s="11"/>
      <c r="L19" s="26">
        <v>1</v>
      </c>
      <c r="M19" s="26">
        <v>518</v>
      </c>
      <c r="N19" s="26">
        <f t="shared" si="0"/>
        <v>15172</v>
      </c>
      <c r="O19" s="11"/>
    </row>
    <row r="20" spans="1:15" ht="115.5" thickBot="1">
      <c r="A20" s="40" t="s">
        <v>220</v>
      </c>
      <c r="B20" s="44" t="s">
        <v>221</v>
      </c>
      <c r="C20" s="3" t="s">
        <v>520</v>
      </c>
      <c r="D20" s="11" t="s">
        <v>804</v>
      </c>
      <c r="E20" s="11" t="s">
        <v>735</v>
      </c>
      <c r="F20" s="11" t="s">
        <v>823</v>
      </c>
      <c r="G20" s="11" t="s">
        <v>777</v>
      </c>
      <c r="H20" s="11" t="s">
        <v>716</v>
      </c>
      <c r="I20" s="11" t="s">
        <v>734</v>
      </c>
      <c r="J20" s="11" t="s">
        <v>264</v>
      </c>
      <c r="K20" s="11"/>
      <c r="L20" s="26">
        <v>50</v>
      </c>
      <c r="M20" s="26">
        <v>11287</v>
      </c>
      <c r="N20" s="26">
        <f t="shared" si="0"/>
        <v>4403</v>
      </c>
      <c r="O20" s="11"/>
    </row>
    <row r="21" spans="1:15" ht="77.25" thickBot="1">
      <c r="A21" s="40" t="s">
        <v>210</v>
      </c>
      <c r="B21" s="33" t="s">
        <v>211</v>
      </c>
      <c r="C21" s="3" t="s">
        <v>520</v>
      </c>
      <c r="D21" s="11" t="s">
        <v>819</v>
      </c>
      <c r="E21" s="11" t="s">
        <v>917</v>
      </c>
      <c r="F21" s="11" t="s">
        <v>812</v>
      </c>
      <c r="G21" s="11" t="s">
        <v>323</v>
      </c>
      <c r="H21" s="11" t="s">
        <v>716</v>
      </c>
      <c r="I21" s="11" t="s">
        <v>82</v>
      </c>
      <c r="J21" s="11" t="s">
        <v>842</v>
      </c>
      <c r="K21" s="11" t="s">
        <v>604</v>
      </c>
      <c r="L21" s="26">
        <v>15</v>
      </c>
      <c r="M21" s="26">
        <v>13868</v>
      </c>
      <c r="N21" s="26">
        <f t="shared" si="0"/>
        <v>1822</v>
      </c>
      <c r="O21" s="11"/>
    </row>
    <row r="22" spans="1:15" ht="90" thickBot="1">
      <c r="A22" s="40" t="s">
        <v>212</v>
      </c>
      <c r="B22" s="33" t="s">
        <v>213</v>
      </c>
      <c r="C22" s="3" t="s">
        <v>520</v>
      </c>
      <c r="D22" s="11" t="s">
        <v>820</v>
      </c>
      <c r="E22" s="11" t="s">
        <v>85</v>
      </c>
      <c r="F22" s="11" t="s">
        <v>812</v>
      </c>
      <c r="G22" s="11" t="s">
        <v>323</v>
      </c>
      <c r="H22" s="11" t="s">
        <v>201</v>
      </c>
      <c r="I22" s="11" t="s">
        <v>83</v>
      </c>
      <c r="J22" s="11" t="s">
        <v>843</v>
      </c>
      <c r="K22" s="11" t="s">
        <v>604</v>
      </c>
      <c r="L22" s="26">
        <v>0</v>
      </c>
      <c r="M22" s="26">
        <v>13868</v>
      </c>
      <c r="N22" s="26">
        <f t="shared" si="0"/>
        <v>1822</v>
      </c>
      <c r="O22" s="11"/>
    </row>
    <row r="23" spans="1:15" ht="64.5" thickBot="1">
      <c r="A23" s="40" t="s">
        <v>214</v>
      </c>
      <c r="B23" s="33" t="s">
        <v>215</v>
      </c>
      <c r="C23" s="3" t="s">
        <v>520</v>
      </c>
      <c r="D23" s="11" t="s">
        <v>805</v>
      </c>
      <c r="E23" s="56" t="s">
        <v>86</v>
      </c>
      <c r="F23" s="11" t="s">
        <v>811</v>
      </c>
      <c r="G23" s="11" t="s">
        <v>777</v>
      </c>
      <c r="H23" s="11" t="s">
        <v>201</v>
      </c>
      <c r="I23" s="11" t="s">
        <v>84</v>
      </c>
      <c r="J23" s="11" t="s">
        <v>844</v>
      </c>
      <c r="K23" s="11" t="s">
        <v>604</v>
      </c>
      <c r="L23" s="26">
        <v>46</v>
      </c>
      <c r="M23" s="26">
        <f>9900+4180</f>
        <v>14080</v>
      </c>
      <c r="N23" s="26">
        <f t="shared" si="0"/>
        <v>1610</v>
      </c>
      <c r="O23" s="11"/>
    </row>
    <row r="24" spans="1:15" ht="153.75" thickBot="1">
      <c r="A24" s="40" t="s">
        <v>228</v>
      </c>
      <c r="B24" s="33" t="s">
        <v>229</v>
      </c>
      <c r="C24" s="3" t="s">
        <v>520</v>
      </c>
      <c r="D24" s="11" t="s">
        <v>806</v>
      </c>
      <c r="E24" s="11"/>
      <c r="F24" s="11" t="s">
        <v>813</v>
      </c>
      <c r="G24" s="11" t="s">
        <v>788</v>
      </c>
      <c r="H24" s="11" t="s">
        <v>716</v>
      </c>
      <c r="I24" s="11" t="s">
        <v>736</v>
      </c>
      <c r="J24" s="11" t="s">
        <v>845</v>
      </c>
      <c r="K24" s="11" t="s">
        <v>737</v>
      </c>
      <c r="L24" s="26">
        <v>6</v>
      </c>
      <c r="M24" s="26"/>
      <c r="N24" s="26"/>
      <c r="O24" s="11"/>
    </row>
    <row r="25" spans="1:15" ht="153.75" thickBot="1">
      <c r="A25" s="40" t="s">
        <v>222</v>
      </c>
      <c r="B25" s="33" t="s">
        <v>223</v>
      </c>
      <c r="C25" s="3" t="s">
        <v>520</v>
      </c>
      <c r="D25" s="11" t="s">
        <v>854</v>
      </c>
      <c r="E25" s="11" t="s">
        <v>856</v>
      </c>
      <c r="F25" s="11" t="s">
        <v>814</v>
      </c>
      <c r="G25" s="11" t="s">
        <v>857</v>
      </c>
      <c r="H25" s="11" t="s">
        <v>716</v>
      </c>
      <c r="I25" s="11" t="s">
        <v>738</v>
      </c>
      <c r="J25" s="11" t="s">
        <v>850</v>
      </c>
      <c r="K25" s="11" t="s">
        <v>851</v>
      </c>
      <c r="L25" s="26">
        <v>0</v>
      </c>
      <c r="M25" s="26"/>
      <c r="N25" s="26"/>
      <c r="O25" s="11"/>
    </row>
    <row r="26" spans="1:15" ht="192" thickBot="1">
      <c r="A26" s="40" t="s">
        <v>224</v>
      </c>
      <c r="B26" s="33" t="s">
        <v>225</v>
      </c>
      <c r="C26" s="3" t="s">
        <v>520</v>
      </c>
      <c r="D26" s="11" t="s">
        <v>853</v>
      </c>
      <c r="E26" s="11" t="s">
        <v>856</v>
      </c>
      <c r="F26" s="11" t="s">
        <v>508</v>
      </c>
      <c r="G26" s="11" t="s">
        <v>857</v>
      </c>
      <c r="H26" s="11" t="s">
        <v>716</v>
      </c>
      <c r="I26" s="11" t="s">
        <v>852</v>
      </c>
      <c r="J26" s="11" t="s">
        <v>825</v>
      </c>
      <c r="K26" s="11" t="s">
        <v>824</v>
      </c>
      <c r="L26" s="26">
        <v>0</v>
      </c>
      <c r="M26" s="26"/>
      <c r="N26" s="26"/>
      <c r="O26" s="11"/>
    </row>
    <row r="27" spans="1:15" ht="64.5" thickBot="1">
      <c r="A27" s="40" t="s">
        <v>226</v>
      </c>
      <c r="B27" s="33" t="s">
        <v>227</v>
      </c>
      <c r="C27" s="3" t="s">
        <v>520</v>
      </c>
      <c r="D27" s="11" t="s">
        <v>855</v>
      </c>
      <c r="E27" s="11" t="s">
        <v>856</v>
      </c>
      <c r="F27" s="11" t="s">
        <v>727</v>
      </c>
      <c r="G27" s="11" t="s">
        <v>857</v>
      </c>
      <c r="H27" s="11" t="s">
        <v>716</v>
      </c>
      <c r="I27" s="11" t="s">
        <v>80</v>
      </c>
      <c r="J27" s="11" t="s">
        <v>346</v>
      </c>
      <c r="K27" s="11" t="s">
        <v>603</v>
      </c>
      <c r="L27" s="26">
        <v>0</v>
      </c>
      <c r="M27" s="26"/>
      <c r="N27" s="26"/>
      <c r="O27" s="11"/>
    </row>
    <row r="28" spans="1:15" ht="51.75" thickBot="1">
      <c r="A28" s="40" t="s">
        <v>216</v>
      </c>
      <c r="B28" s="33" t="s">
        <v>217</v>
      </c>
      <c r="C28" s="3" t="s">
        <v>520</v>
      </c>
      <c r="D28" s="11" t="s">
        <v>807</v>
      </c>
      <c r="E28" s="11" t="s">
        <v>87</v>
      </c>
      <c r="F28" s="11" t="s">
        <v>727</v>
      </c>
      <c r="G28" s="11" t="s">
        <v>777</v>
      </c>
      <c r="H28" s="11" t="s">
        <v>716</v>
      </c>
      <c r="I28" s="11" t="s">
        <v>81</v>
      </c>
      <c r="J28" s="11" t="s">
        <v>605</v>
      </c>
      <c r="K28" s="11"/>
      <c r="L28" s="26">
        <v>174</v>
      </c>
      <c r="M28" s="26">
        <v>518</v>
      </c>
      <c r="N28" s="26">
        <f t="shared" si="0"/>
        <v>15172</v>
      </c>
      <c r="O28" s="11"/>
    </row>
    <row r="29" spans="1:15" ht="51.75" thickBot="1">
      <c r="A29" s="58" t="s">
        <v>625</v>
      </c>
      <c r="B29" s="59"/>
      <c r="C29" s="7"/>
      <c r="D29" s="6"/>
      <c r="E29" s="11"/>
      <c r="F29" s="7"/>
      <c r="G29" s="7"/>
      <c r="H29" s="12"/>
      <c r="I29" s="12"/>
      <c r="J29" s="11" t="s">
        <v>202</v>
      </c>
      <c r="K29" s="11" t="s">
        <v>918</v>
      </c>
      <c r="L29" s="26"/>
      <c r="M29" s="26"/>
      <c r="N29" s="26"/>
      <c r="O29" s="11"/>
    </row>
    <row r="30" spans="1:15" ht="39" thickBot="1">
      <c r="A30" s="40" t="s">
        <v>232</v>
      </c>
      <c r="B30" s="33" t="s">
        <v>233</v>
      </c>
      <c r="C30" s="3" t="s">
        <v>529</v>
      </c>
      <c r="D30" s="11"/>
      <c r="E30" s="11"/>
      <c r="F30" s="11"/>
      <c r="G30" s="11"/>
      <c r="H30" s="11"/>
      <c r="I30" s="11"/>
      <c r="J30" s="11" t="s">
        <v>326</v>
      </c>
      <c r="K30" s="11" t="s">
        <v>816</v>
      </c>
      <c r="L30" s="26"/>
      <c r="M30" s="26"/>
      <c r="N30" s="26"/>
      <c r="O30" s="11"/>
    </row>
    <row r="31" spans="1:15" ht="369" customHeight="1" thickBot="1">
      <c r="A31" s="40" t="s">
        <v>234</v>
      </c>
      <c r="B31" s="33" t="s">
        <v>235</v>
      </c>
      <c r="C31" s="3" t="s">
        <v>520</v>
      </c>
      <c r="D31" s="11" t="s">
        <v>129</v>
      </c>
      <c r="E31" s="11"/>
      <c r="F31" s="11" t="s">
        <v>727</v>
      </c>
      <c r="G31" s="11" t="s">
        <v>73</v>
      </c>
      <c r="H31" s="11" t="s">
        <v>716</v>
      </c>
      <c r="I31" s="11" t="s">
        <v>66</v>
      </c>
      <c r="J31" s="11" t="s">
        <v>818</v>
      </c>
      <c r="K31" s="11" t="s">
        <v>898</v>
      </c>
      <c r="L31" s="26">
        <v>28</v>
      </c>
      <c r="M31" s="26"/>
      <c r="N31" s="26"/>
      <c r="O31" s="11" t="s">
        <v>602</v>
      </c>
    </row>
    <row r="32" spans="1:15" ht="39" thickBot="1">
      <c r="A32" s="40" t="s">
        <v>230</v>
      </c>
      <c r="B32" s="33" t="s">
        <v>231</v>
      </c>
      <c r="C32" s="3" t="s">
        <v>520</v>
      </c>
      <c r="D32" s="11" t="s">
        <v>808</v>
      </c>
      <c r="E32" s="11"/>
      <c r="F32" s="11" t="s">
        <v>727</v>
      </c>
      <c r="G32" s="11" t="s">
        <v>64</v>
      </c>
      <c r="H32" s="11" t="s">
        <v>827</v>
      </c>
      <c r="I32" s="11" t="s">
        <v>266</v>
      </c>
      <c r="J32" s="11" t="s">
        <v>609</v>
      </c>
      <c r="K32" s="11"/>
      <c r="L32" s="26">
        <v>1022</v>
      </c>
      <c r="M32" s="26"/>
      <c r="N32" s="26"/>
      <c r="O32" s="11"/>
    </row>
    <row r="33" spans="1:15" ht="26.25" thickBot="1">
      <c r="A33" s="40" t="s">
        <v>245</v>
      </c>
      <c r="B33" s="33" t="s">
        <v>648</v>
      </c>
      <c r="C33" s="3" t="s">
        <v>529</v>
      </c>
      <c r="D33" s="11"/>
      <c r="E33" s="11"/>
      <c r="F33" s="11"/>
      <c r="G33" s="11"/>
      <c r="H33" s="11"/>
      <c r="I33" s="11"/>
      <c r="J33" s="11" t="s">
        <v>188</v>
      </c>
      <c r="K33" s="11" t="s">
        <v>188</v>
      </c>
      <c r="L33" s="26"/>
      <c r="M33" s="26"/>
      <c r="N33" s="26"/>
      <c r="O33" s="11"/>
    </row>
    <row r="34" spans="1:15" ht="26.25" thickBot="1">
      <c r="A34" s="40" t="s">
        <v>600</v>
      </c>
      <c r="B34" s="33" t="s">
        <v>646</v>
      </c>
      <c r="C34" s="3" t="s">
        <v>529</v>
      </c>
      <c r="D34" s="11"/>
      <c r="E34" s="11"/>
      <c r="F34" s="11"/>
      <c r="G34" s="11"/>
      <c r="H34" s="11"/>
      <c r="I34" s="11"/>
      <c r="J34" s="11" t="s">
        <v>65</v>
      </c>
      <c r="K34" s="11" t="s">
        <v>65</v>
      </c>
      <c r="L34" s="26"/>
      <c r="M34" s="26"/>
      <c r="N34" s="26"/>
      <c r="O34" s="11"/>
    </row>
    <row r="35" spans="1:15" ht="13.5" thickBot="1">
      <c r="A35" s="40" t="s">
        <v>246</v>
      </c>
      <c r="B35" s="33" t="s">
        <v>199</v>
      </c>
      <c r="C35" s="3" t="s">
        <v>529</v>
      </c>
      <c r="D35" s="11"/>
      <c r="E35" s="11"/>
      <c r="F35" s="11"/>
      <c r="G35" s="11"/>
      <c r="H35" s="11"/>
      <c r="I35" s="11"/>
      <c r="J35" s="11" t="s">
        <v>188</v>
      </c>
      <c r="K35" s="11" t="s">
        <v>188</v>
      </c>
      <c r="L35" s="26"/>
      <c r="M35" s="26"/>
      <c r="N35" s="26"/>
      <c r="O35" s="11"/>
    </row>
    <row r="36" spans="1:15" ht="26.25" thickBot="1">
      <c r="A36" s="40" t="s">
        <v>247</v>
      </c>
      <c r="B36" s="33" t="s">
        <v>248</v>
      </c>
      <c r="C36" s="3" t="s">
        <v>529</v>
      </c>
      <c r="D36" s="11"/>
      <c r="E36" s="11"/>
      <c r="F36" s="11"/>
      <c r="G36" s="11"/>
      <c r="H36" s="11"/>
      <c r="I36" s="11"/>
      <c r="J36" s="11" t="s">
        <v>188</v>
      </c>
      <c r="K36" s="11" t="s">
        <v>188</v>
      </c>
      <c r="L36" s="26"/>
      <c r="M36" s="26"/>
      <c r="N36" s="26"/>
      <c r="O36" s="11"/>
    </row>
    <row r="37" spans="1:15" ht="26.25" thickBot="1">
      <c r="A37" s="40" t="s">
        <v>244</v>
      </c>
      <c r="B37" s="33" t="s">
        <v>647</v>
      </c>
      <c r="C37" s="3" t="s">
        <v>529</v>
      </c>
      <c r="D37" s="11"/>
      <c r="E37" s="11"/>
      <c r="F37" s="11"/>
      <c r="G37" s="11"/>
      <c r="H37" s="11"/>
      <c r="I37" s="11"/>
      <c r="J37" s="11" t="s">
        <v>188</v>
      </c>
      <c r="K37" s="11" t="s">
        <v>188</v>
      </c>
      <c r="L37" s="26"/>
      <c r="M37" s="26"/>
      <c r="N37" s="26"/>
      <c r="O37" s="11"/>
    </row>
    <row r="38" spans="1:15" ht="369" customHeight="1" thickBot="1">
      <c r="A38" s="40" t="s">
        <v>238</v>
      </c>
      <c r="B38" s="33" t="s">
        <v>239</v>
      </c>
      <c r="C38" s="3" t="s">
        <v>520</v>
      </c>
      <c r="D38" s="11" t="s">
        <v>72</v>
      </c>
      <c r="E38" s="11"/>
      <c r="F38" s="11" t="s">
        <v>727</v>
      </c>
      <c r="G38" s="11" t="s">
        <v>73</v>
      </c>
      <c r="H38" s="11" t="s">
        <v>716</v>
      </c>
      <c r="I38" s="29" t="s">
        <v>63</v>
      </c>
      <c r="J38" s="11" t="s">
        <v>899</v>
      </c>
      <c r="K38" s="11"/>
      <c r="L38" s="26">
        <v>3</v>
      </c>
      <c r="M38" s="26"/>
      <c r="N38" s="26"/>
      <c r="O38" s="11"/>
    </row>
    <row r="39" spans="1:15" ht="26.25" thickBot="1">
      <c r="A39" s="40" t="s">
        <v>576</v>
      </c>
      <c r="B39" s="33" t="s">
        <v>578</v>
      </c>
      <c r="C39" s="3" t="s">
        <v>529</v>
      </c>
      <c r="D39" s="11"/>
      <c r="E39" s="11"/>
      <c r="F39" s="11"/>
      <c r="G39" s="11"/>
      <c r="H39" s="11"/>
      <c r="I39" s="29"/>
      <c r="J39" s="11" t="s">
        <v>65</v>
      </c>
      <c r="K39" s="11" t="s">
        <v>65</v>
      </c>
      <c r="L39" s="26"/>
      <c r="M39" s="26"/>
      <c r="N39" s="26"/>
      <c r="O39" s="11"/>
    </row>
    <row r="40" spans="1:15" ht="39" thickBot="1">
      <c r="A40" s="40" t="s">
        <v>577</v>
      </c>
      <c r="B40" s="33" t="s">
        <v>581</v>
      </c>
      <c r="C40" s="3" t="s">
        <v>529</v>
      </c>
      <c r="D40" s="11"/>
      <c r="E40" s="11"/>
      <c r="F40" s="11"/>
      <c r="G40" s="11"/>
      <c r="H40" s="11"/>
      <c r="I40" s="11"/>
      <c r="J40" s="11" t="s">
        <v>65</v>
      </c>
      <c r="K40" s="11" t="s">
        <v>65</v>
      </c>
      <c r="L40" s="26"/>
      <c r="M40" s="26"/>
      <c r="N40" s="26"/>
      <c r="O40" s="11"/>
    </row>
    <row r="41" spans="1:15" ht="26.25" thickBot="1">
      <c r="A41" s="40" t="s">
        <v>579</v>
      </c>
      <c r="B41" s="33" t="s">
        <v>580</v>
      </c>
      <c r="C41" s="3" t="s">
        <v>529</v>
      </c>
      <c r="D41" s="11"/>
      <c r="E41" s="11"/>
      <c r="F41" s="11"/>
      <c r="G41" s="11"/>
      <c r="H41" s="11"/>
      <c r="I41" s="29"/>
      <c r="J41" s="11" t="s">
        <v>65</v>
      </c>
      <c r="K41" s="11" t="s">
        <v>65</v>
      </c>
      <c r="L41" s="26"/>
      <c r="M41" s="26"/>
      <c r="N41" s="26"/>
      <c r="O41" s="11"/>
    </row>
    <row r="42" spans="1:15" ht="26.25" thickBot="1">
      <c r="A42" s="40" t="s">
        <v>582</v>
      </c>
      <c r="B42" s="33" t="s">
        <v>583</v>
      </c>
      <c r="C42" s="3" t="s">
        <v>529</v>
      </c>
      <c r="D42" s="11"/>
      <c r="E42" s="11"/>
      <c r="F42" s="11"/>
      <c r="G42" s="11"/>
      <c r="H42" s="11"/>
      <c r="I42" s="29"/>
      <c r="J42" s="11" t="s">
        <v>65</v>
      </c>
      <c r="K42" s="11" t="s">
        <v>65</v>
      </c>
      <c r="L42" s="26"/>
      <c r="M42" s="26"/>
      <c r="N42" s="26"/>
      <c r="O42" s="11"/>
    </row>
    <row r="43" spans="1:15" ht="26.25" thickBot="1">
      <c r="A43" s="40" t="s">
        <v>584</v>
      </c>
      <c r="B43" s="33" t="s">
        <v>585</v>
      </c>
      <c r="C43" s="3" t="s">
        <v>529</v>
      </c>
      <c r="D43" s="11"/>
      <c r="E43" s="11"/>
      <c r="F43" s="11"/>
      <c r="G43" s="11"/>
      <c r="H43" s="11"/>
      <c r="I43" s="29"/>
      <c r="J43" s="11" t="s">
        <v>65</v>
      </c>
      <c r="K43" s="11" t="s">
        <v>65</v>
      </c>
      <c r="L43" s="26"/>
      <c r="M43" s="26"/>
      <c r="N43" s="26"/>
      <c r="O43" s="11"/>
    </row>
    <row r="44" spans="1:15" ht="348" customHeight="1" thickBot="1">
      <c r="A44" s="40" t="s">
        <v>236</v>
      </c>
      <c r="B44" s="33" t="s">
        <v>237</v>
      </c>
      <c r="C44" s="3" t="s">
        <v>520</v>
      </c>
      <c r="D44" s="11" t="s">
        <v>692</v>
      </c>
      <c r="E44" s="11"/>
      <c r="F44" s="11" t="s">
        <v>727</v>
      </c>
      <c r="G44" s="11" t="s">
        <v>73</v>
      </c>
      <c r="H44" s="11" t="s">
        <v>716</v>
      </c>
      <c r="I44" s="29" t="s">
        <v>34</v>
      </c>
      <c r="J44" s="11" t="s">
        <v>904</v>
      </c>
      <c r="K44" s="11" t="s">
        <v>901</v>
      </c>
      <c r="L44" s="26">
        <v>4</v>
      </c>
      <c r="M44" s="26"/>
      <c r="N44" s="26"/>
      <c r="O44" s="11"/>
    </row>
    <row r="45" spans="1:15" ht="39" thickBot="1">
      <c r="A45" s="40" t="s">
        <v>592</v>
      </c>
      <c r="B45" s="33" t="s">
        <v>596</v>
      </c>
      <c r="C45" s="3" t="s">
        <v>529</v>
      </c>
      <c r="D45" s="11"/>
      <c r="E45" s="11"/>
      <c r="F45" s="11"/>
      <c r="G45" s="11"/>
      <c r="H45" s="11"/>
      <c r="I45" s="29"/>
      <c r="J45" s="11" t="s">
        <v>65</v>
      </c>
      <c r="K45" s="11" t="s">
        <v>65</v>
      </c>
      <c r="L45" s="26"/>
      <c r="M45" s="26"/>
      <c r="N45" s="26"/>
      <c r="O45" s="11"/>
    </row>
    <row r="46" spans="1:15" ht="26.25" thickBot="1">
      <c r="A46" s="40" t="s">
        <v>593</v>
      </c>
      <c r="B46" s="33" t="s">
        <v>597</v>
      </c>
      <c r="C46" s="3" t="s">
        <v>529</v>
      </c>
      <c r="D46" s="11"/>
      <c r="E46" s="11"/>
      <c r="F46" s="11"/>
      <c r="G46" s="11"/>
      <c r="H46" s="11"/>
      <c r="I46" s="29"/>
      <c r="J46" s="11" t="s">
        <v>65</v>
      </c>
      <c r="K46" s="11" t="s">
        <v>65</v>
      </c>
      <c r="L46" s="26"/>
      <c r="M46" s="26"/>
      <c r="N46" s="26"/>
      <c r="O46" s="11"/>
    </row>
    <row r="47" spans="1:15" ht="26.25" thickBot="1">
      <c r="A47" s="40" t="s">
        <v>594</v>
      </c>
      <c r="B47" s="33" t="s">
        <v>598</v>
      </c>
      <c r="C47" s="3" t="s">
        <v>529</v>
      </c>
      <c r="D47" s="11"/>
      <c r="E47" s="11"/>
      <c r="F47" s="11"/>
      <c r="G47" s="11"/>
      <c r="H47" s="11"/>
      <c r="I47" s="29"/>
      <c r="J47" s="11" t="s">
        <v>65</v>
      </c>
      <c r="K47" s="11" t="s">
        <v>65</v>
      </c>
      <c r="L47" s="26"/>
      <c r="M47" s="26"/>
      <c r="N47" s="26"/>
      <c r="O47" s="11"/>
    </row>
    <row r="48" spans="1:15" ht="39" thickBot="1">
      <c r="A48" s="40" t="s">
        <v>595</v>
      </c>
      <c r="B48" s="33" t="s">
        <v>599</v>
      </c>
      <c r="C48" s="3" t="s">
        <v>529</v>
      </c>
      <c r="D48" s="11"/>
      <c r="E48" s="11"/>
      <c r="F48" s="11"/>
      <c r="G48" s="11"/>
      <c r="H48" s="11"/>
      <c r="I48" s="29"/>
      <c r="J48" s="11" t="s">
        <v>65</v>
      </c>
      <c r="K48" s="11" t="s">
        <v>65</v>
      </c>
      <c r="L48" s="26"/>
      <c r="M48" s="26"/>
      <c r="N48" s="26"/>
      <c r="O48" s="11"/>
    </row>
    <row r="49" spans="1:15" ht="217.5" thickBot="1">
      <c r="A49" s="40" t="s">
        <v>240</v>
      </c>
      <c r="B49" s="33" t="s">
        <v>241</v>
      </c>
      <c r="C49" s="3" t="s">
        <v>520</v>
      </c>
      <c r="D49" s="11" t="s">
        <v>336</v>
      </c>
      <c r="E49" s="11"/>
      <c r="F49" s="11" t="s">
        <v>727</v>
      </c>
      <c r="G49" s="11" t="s">
        <v>73</v>
      </c>
      <c r="H49" s="11" t="s">
        <v>716</v>
      </c>
      <c r="I49" s="29" t="s">
        <v>35</v>
      </c>
      <c r="J49" s="11"/>
      <c r="K49" s="11"/>
      <c r="L49" s="26">
        <v>0</v>
      </c>
      <c r="M49" s="26"/>
      <c r="N49" s="26"/>
      <c r="O49" s="11"/>
    </row>
    <row r="50" spans="1:15" ht="26.25" thickBot="1">
      <c r="A50" s="40" t="s">
        <v>586</v>
      </c>
      <c r="B50" s="33" t="s">
        <v>589</v>
      </c>
      <c r="C50" s="3" t="s">
        <v>529</v>
      </c>
      <c r="D50" s="11"/>
      <c r="E50" s="11"/>
      <c r="F50" s="11"/>
      <c r="G50" s="11"/>
      <c r="H50" s="11"/>
      <c r="I50" s="29"/>
      <c r="J50" s="11" t="s">
        <v>65</v>
      </c>
      <c r="K50" s="11" t="s">
        <v>65</v>
      </c>
      <c r="L50" s="26"/>
      <c r="M50" s="26"/>
      <c r="N50" s="26"/>
      <c r="O50" s="11"/>
    </row>
    <row r="51" spans="1:15" ht="26.25" thickBot="1">
      <c r="A51" s="40" t="s">
        <v>587</v>
      </c>
      <c r="B51" s="33" t="s">
        <v>590</v>
      </c>
      <c r="C51" s="3" t="s">
        <v>529</v>
      </c>
      <c r="D51" s="11"/>
      <c r="E51" s="11"/>
      <c r="F51" s="11"/>
      <c r="G51" s="11"/>
      <c r="H51" s="11"/>
      <c r="I51" s="11"/>
      <c r="J51" s="11" t="s">
        <v>65</v>
      </c>
      <c r="K51" s="11" t="s">
        <v>65</v>
      </c>
      <c r="L51" s="26"/>
      <c r="M51" s="26"/>
      <c r="N51" s="26"/>
      <c r="O51" s="11"/>
    </row>
    <row r="52" spans="1:15" ht="26.25" thickBot="1">
      <c r="A52" s="40" t="s">
        <v>588</v>
      </c>
      <c r="B52" s="33" t="s">
        <v>591</v>
      </c>
      <c r="C52" s="3" t="s">
        <v>529</v>
      </c>
      <c r="D52" s="11"/>
      <c r="E52" s="11"/>
      <c r="F52" s="11"/>
      <c r="G52" s="11"/>
      <c r="H52" s="11"/>
      <c r="I52" s="29"/>
      <c r="J52" s="11" t="s">
        <v>65</v>
      </c>
      <c r="K52" s="11" t="s">
        <v>65</v>
      </c>
      <c r="L52" s="26"/>
      <c r="M52" s="26"/>
      <c r="N52" s="26"/>
      <c r="O52" s="11"/>
    </row>
    <row r="53" spans="1:15" ht="26.25" thickBot="1">
      <c r="A53" s="40" t="s">
        <v>242</v>
      </c>
      <c r="B53" s="33" t="s">
        <v>243</v>
      </c>
      <c r="C53" s="3" t="s">
        <v>529</v>
      </c>
      <c r="D53" s="11"/>
      <c r="E53" s="11"/>
      <c r="F53" s="11"/>
      <c r="G53" s="11"/>
      <c r="H53" s="11"/>
      <c r="I53" s="11"/>
      <c r="J53" s="11" t="s">
        <v>188</v>
      </c>
      <c r="K53" s="11" t="s">
        <v>188</v>
      </c>
      <c r="L53" s="26"/>
      <c r="M53" s="26"/>
      <c r="N53" s="26"/>
      <c r="O53" s="11"/>
    </row>
    <row r="54" spans="12:15" ht="12.75">
      <c r="L54" s="27"/>
      <c r="M54" s="27"/>
      <c r="N54" s="27"/>
      <c r="O54" s="5"/>
    </row>
    <row r="55" spans="12:15" ht="12.75">
      <c r="L55" s="27"/>
      <c r="M55" s="27"/>
      <c r="N55" s="27"/>
      <c r="O55" s="5"/>
    </row>
    <row r="56" spans="12:15" ht="12.75">
      <c r="L56" s="27"/>
      <c r="M56" s="27"/>
      <c r="N56" s="27"/>
      <c r="O56" s="5"/>
    </row>
    <row r="57" spans="12:15" ht="12.75">
      <c r="L57" s="27"/>
      <c r="M57" s="27"/>
      <c r="N57" s="27"/>
      <c r="O57" s="5"/>
    </row>
    <row r="58" spans="12:15" ht="12.75">
      <c r="L58" s="27"/>
      <c r="M58" s="27"/>
      <c r="N58" s="27"/>
      <c r="O58" s="5"/>
    </row>
    <row r="59" spans="12:15" ht="12.75">
      <c r="L59" s="27"/>
      <c r="M59" s="27"/>
      <c r="N59" s="27"/>
      <c r="O59" s="5"/>
    </row>
    <row r="60" spans="12:15" ht="12.75">
      <c r="L60" s="27"/>
      <c r="M60" s="27"/>
      <c r="N60" s="27"/>
      <c r="O60" s="5"/>
    </row>
    <row r="61" spans="12:15" ht="12.75">
      <c r="L61" s="27"/>
      <c r="M61" s="27"/>
      <c r="N61" s="27"/>
      <c r="O61" s="5"/>
    </row>
    <row r="62" spans="12:15" ht="12.75">
      <c r="L62" s="27"/>
      <c r="M62" s="27"/>
      <c r="N62" s="27"/>
      <c r="O62" s="5"/>
    </row>
    <row r="63" spans="12:15" ht="12.75">
      <c r="L63" s="27"/>
      <c r="M63" s="27"/>
      <c r="N63" s="27"/>
      <c r="O63" s="5"/>
    </row>
    <row r="64" spans="12:15" ht="12.75">
      <c r="L64" s="27"/>
      <c r="M64" s="27"/>
      <c r="N64" s="27"/>
      <c r="O64" s="5"/>
    </row>
    <row r="65" spans="12:15" ht="12.75">
      <c r="L65" s="27"/>
      <c r="M65" s="27"/>
      <c r="N65" s="27"/>
      <c r="O65" s="5"/>
    </row>
    <row r="66" spans="12:15" ht="12.75">
      <c r="L66" s="27"/>
      <c r="M66" s="27"/>
      <c r="N66" s="27"/>
      <c r="O66" s="5"/>
    </row>
    <row r="67" spans="12:15" ht="12.75">
      <c r="L67" s="27"/>
      <c r="M67" s="27"/>
      <c r="N67" s="27"/>
      <c r="O67" s="5"/>
    </row>
    <row r="68" spans="12:15" ht="12.75">
      <c r="L68" s="27"/>
      <c r="M68" s="27"/>
      <c r="N68" s="27"/>
      <c r="O68" s="5"/>
    </row>
    <row r="69" spans="12:15" ht="12.75">
      <c r="L69" s="27"/>
      <c r="M69" s="27"/>
      <c r="N69" s="27"/>
      <c r="O69" s="5"/>
    </row>
    <row r="70" spans="12:15" ht="12.75">
      <c r="L70" s="27"/>
      <c r="M70" s="27"/>
      <c r="N70" s="27"/>
      <c r="O70" s="5"/>
    </row>
    <row r="71" spans="12:15" ht="12.75">
      <c r="L71" s="27"/>
      <c r="M71" s="27"/>
      <c r="N71" s="27"/>
      <c r="O71" s="5"/>
    </row>
    <row r="72" spans="12:15" ht="12.75">
      <c r="L72" s="27"/>
      <c r="M72" s="27"/>
      <c r="N72" s="27"/>
      <c r="O72" s="5"/>
    </row>
    <row r="73" spans="12:15" ht="12.75">
      <c r="L73" s="27"/>
      <c r="M73" s="27"/>
      <c r="N73" s="27"/>
      <c r="O73" s="5"/>
    </row>
    <row r="74" spans="12:15" ht="12.75">
      <c r="L74" s="27"/>
      <c r="M74" s="27"/>
      <c r="N74" s="27"/>
      <c r="O74" s="5"/>
    </row>
    <row r="75" spans="12:15" ht="12.75">
      <c r="L75" s="27"/>
      <c r="M75" s="27"/>
      <c r="N75" s="27"/>
      <c r="O75" s="5"/>
    </row>
    <row r="76" spans="12:15" ht="12.75">
      <c r="L76" s="27"/>
      <c r="M76" s="27"/>
      <c r="N76" s="27"/>
      <c r="O76" s="5"/>
    </row>
    <row r="77" spans="12:15" ht="12.75">
      <c r="L77" s="27"/>
      <c r="M77" s="27"/>
      <c r="N77" s="27"/>
      <c r="O77" s="5"/>
    </row>
    <row r="78" spans="12:15" ht="12.75">
      <c r="L78" s="27"/>
      <c r="M78" s="27"/>
      <c r="N78" s="27"/>
      <c r="O78" s="5"/>
    </row>
    <row r="79" spans="12:15" ht="12.75">
      <c r="L79" s="27"/>
      <c r="M79" s="27"/>
      <c r="N79" s="27"/>
      <c r="O79" s="5"/>
    </row>
    <row r="80" spans="12:15" ht="12.75">
      <c r="L80" s="27"/>
      <c r="M80" s="27"/>
      <c r="N80" s="27"/>
      <c r="O80" s="5"/>
    </row>
    <row r="81" spans="12:15" ht="12.75">
      <c r="L81" s="27"/>
      <c r="M81" s="27"/>
      <c r="N81" s="27"/>
      <c r="O81" s="5"/>
    </row>
    <row r="82" spans="12:15" ht="12.75">
      <c r="L82" s="27"/>
      <c r="M82" s="27"/>
      <c r="N82" s="27"/>
      <c r="O82" s="5"/>
    </row>
    <row r="83" spans="12:15" ht="12.75">
      <c r="L83" s="27"/>
      <c r="M83" s="27"/>
      <c r="N83" s="27"/>
      <c r="O83" s="5"/>
    </row>
    <row r="84" spans="12:15" ht="12.75">
      <c r="L84" s="27"/>
      <c r="M84" s="27"/>
      <c r="N84" s="27"/>
      <c r="O84" s="5"/>
    </row>
    <row r="85" spans="13:15" ht="12.75">
      <c r="M85" s="5"/>
      <c r="N85" s="5"/>
      <c r="O85" s="5"/>
    </row>
    <row r="86" spans="13:15" ht="12.75">
      <c r="M86" s="5"/>
      <c r="N86" s="5"/>
      <c r="O86" s="5"/>
    </row>
    <row r="87" spans="13:15" ht="12.75">
      <c r="M87" s="5"/>
      <c r="N87" s="5"/>
      <c r="O87" s="5"/>
    </row>
    <row r="88" spans="13:15" ht="12.75">
      <c r="M88" s="5"/>
      <c r="N88" s="5"/>
      <c r="O88" s="5"/>
    </row>
    <row r="89" spans="13:15" ht="12.75">
      <c r="M89" s="5"/>
      <c r="N89" s="5"/>
      <c r="O89" s="5"/>
    </row>
    <row r="90" spans="13:15" ht="12.75">
      <c r="M90" s="5"/>
      <c r="N90" s="5"/>
      <c r="O90" s="5"/>
    </row>
    <row r="91" spans="13:15" ht="12.75">
      <c r="M91" s="5"/>
      <c r="N91" s="5"/>
      <c r="O91" s="5"/>
    </row>
    <row r="92" spans="13:15" ht="12.75">
      <c r="M92" s="5"/>
      <c r="N92" s="5"/>
      <c r="O92" s="5"/>
    </row>
    <row r="93" spans="13:15" ht="12.75">
      <c r="M93" s="5"/>
      <c r="N93" s="5"/>
      <c r="O93" s="5"/>
    </row>
    <row r="94" spans="13:15" ht="12.75">
      <c r="M94" s="5"/>
      <c r="N94" s="5"/>
      <c r="O94" s="5"/>
    </row>
    <row r="95" spans="13:15" ht="12.75">
      <c r="M95" s="5"/>
      <c r="N95" s="5"/>
      <c r="O95" s="5"/>
    </row>
    <row r="96" spans="13:15" ht="12.75">
      <c r="M96" s="5"/>
      <c r="N96" s="5"/>
      <c r="O96" s="5"/>
    </row>
    <row r="97" spans="13:15" ht="12.75">
      <c r="M97" s="5"/>
      <c r="N97" s="5"/>
      <c r="O97" s="5"/>
    </row>
    <row r="98" spans="13:15" ht="12.75">
      <c r="M98" s="5"/>
      <c r="N98" s="5"/>
      <c r="O98" s="5"/>
    </row>
    <row r="99" spans="13:15" ht="12.75">
      <c r="M99" s="5"/>
      <c r="N99" s="5"/>
      <c r="O99" s="5"/>
    </row>
    <row r="100" spans="13:15" ht="12.75">
      <c r="M100" s="5"/>
      <c r="N100" s="5"/>
      <c r="O100" s="5"/>
    </row>
    <row r="101" spans="13:15" ht="12.75">
      <c r="M101" s="5"/>
      <c r="N101" s="5"/>
      <c r="O101" s="5"/>
    </row>
    <row r="102" spans="13:15" ht="12.75">
      <c r="M102" s="5"/>
      <c r="N102" s="5"/>
      <c r="O102" s="5"/>
    </row>
    <row r="103" spans="13:15" ht="12.75">
      <c r="M103" s="5"/>
      <c r="N103" s="5"/>
      <c r="O103" s="5"/>
    </row>
    <row r="104" spans="13:15" ht="12.75">
      <c r="M104" s="5"/>
      <c r="N104" s="5"/>
      <c r="O104" s="5"/>
    </row>
    <row r="105" spans="13:15" ht="12.75">
      <c r="M105" s="5"/>
      <c r="N105" s="5"/>
      <c r="O105" s="5"/>
    </row>
    <row r="106" spans="13:15" ht="12.75">
      <c r="M106" s="5"/>
      <c r="N106" s="5"/>
      <c r="O106" s="5"/>
    </row>
    <row r="107" spans="13:15" ht="12.75">
      <c r="M107" s="5"/>
      <c r="N107" s="5"/>
      <c r="O107" s="5"/>
    </row>
    <row r="108" spans="13:15" ht="12.75">
      <c r="M108" s="5"/>
      <c r="N108" s="5"/>
      <c r="O108" s="5"/>
    </row>
    <row r="109" spans="13:15" ht="12.75">
      <c r="M109" s="5"/>
      <c r="N109" s="5"/>
      <c r="O109" s="5"/>
    </row>
    <row r="110" spans="13:15" ht="12.75">
      <c r="M110" s="5"/>
      <c r="N110" s="5"/>
      <c r="O110" s="5"/>
    </row>
    <row r="111" spans="13:15" ht="12.75">
      <c r="M111" s="5"/>
      <c r="N111" s="5"/>
      <c r="O111" s="5"/>
    </row>
    <row r="112" spans="13:15" ht="12.75">
      <c r="M112" s="5"/>
      <c r="N112" s="5"/>
      <c r="O112" s="5"/>
    </row>
    <row r="113" spans="13:15" ht="12.75">
      <c r="M113" s="5"/>
      <c r="N113" s="5"/>
      <c r="O113" s="5"/>
    </row>
    <row r="114" spans="13:15" ht="12.75">
      <c r="M114" s="5"/>
      <c r="N114" s="5"/>
      <c r="O114" s="5"/>
    </row>
    <row r="115" spans="13:15" ht="12.75">
      <c r="M115" s="5"/>
      <c r="N115" s="5"/>
      <c r="O115" s="5"/>
    </row>
    <row r="116" spans="13:15" ht="12.75">
      <c r="M116" s="5"/>
      <c r="N116" s="5"/>
      <c r="O116" s="5"/>
    </row>
    <row r="117" spans="13:15" ht="12.75">
      <c r="M117" s="5"/>
      <c r="N117" s="5"/>
      <c r="O117" s="5"/>
    </row>
    <row r="118" spans="13:15" ht="12.75">
      <c r="M118" s="5"/>
      <c r="N118" s="5"/>
      <c r="O118" s="5"/>
    </row>
    <row r="119" spans="13:15" ht="12.75">
      <c r="M119" s="5"/>
      <c r="N119" s="5"/>
      <c r="O119" s="5"/>
    </row>
    <row r="120" spans="13:15" ht="12.75">
      <c r="M120" s="5"/>
      <c r="N120" s="5"/>
      <c r="O120" s="5"/>
    </row>
    <row r="121" spans="13:15" ht="12.75">
      <c r="M121" s="5"/>
      <c r="N121" s="5"/>
      <c r="O121" s="5"/>
    </row>
    <row r="122" spans="13:15" ht="12.75">
      <c r="M122" s="5"/>
      <c r="N122" s="5"/>
      <c r="O122" s="5"/>
    </row>
    <row r="123" spans="13:15" ht="12.75">
      <c r="M123" s="5"/>
      <c r="N123" s="5"/>
      <c r="O123" s="5"/>
    </row>
    <row r="124" spans="13:15" ht="12.75">
      <c r="M124" s="5"/>
      <c r="N124" s="5"/>
      <c r="O124" s="5"/>
    </row>
    <row r="125" spans="13:15" ht="12.75">
      <c r="M125" s="5"/>
      <c r="N125" s="5"/>
      <c r="O125" s="5"/>
    </row>
    <row r="126" spans="13:15" ht="12.75">
      <c r="M126" s="5"/>
      <c r="N126" s="5"/>
      <c r="O126" s="5"/>
    </row>
    <row r="127" spans="13:15" ht="12.75">
      <c r="M127" s="5"/>
      <c r="N127" s="5"/>
      <c r="O127" s="5"/>
    </row>
    <row r="128" spans="13:15" ht="12.75">
      <c r="M128" s="5"/>
      <c r="N128" s="5"/>
      <c r="O128" s="5"/>
    </row>
    <row r="129" spans="13:15" ht="12.75">
      <c r="M129" s="5"/>
      <c r="N129" s="5"/>
      <c r="O129" s="5"/>
    </row>
    <row r="130" spans="13:15" ht="12.75">
      <c r="M130" s="5"/>
      <c r="N130" s="5"/>
      <c r="O130" s="5"/>
    </row>
    <row r="131" spans="13:15" ht="12.75">
      <c r="M131" s="5"/>
      <c r="N131" s="5"/>
      <c r="O131" s="5"/>
    </row>
    <row r="132" spans="13:15" ht="12.75">
      <c r="M132" s="5"/>
      <c r="N132" s="5"/>
      <c r="O132" s="5"/>
    </row>
    <row r="133" spans="13:15" ht="12.75">
      <c r="M133" s="5"/>
      <c r="N133" s="5"/>
      <c r="O133" s="5"/>
    </row>
    <row r="134" spans="13:15" ht="12.75">
      <c r="M134" s="5"/>
      <c r="N134" s="5"/>
      <c r="O134" s="5"/>
    </row>
    <row r="135" spans="13:15" ht="12.75">
      <c r="M135" s="5"/>
      <c r="N135" s="5"/>
      <c r="O135" s="5"/>
    </row>
    <row r="136" spans="13:15" ht="12.75">
      <c r="M136" s="5"/>
      <c r="N136" s="5"/>
      <c r="O136" s="5"/>
    </row>
    <row r="137" spans="13:15" ht="12.75">
      <c r="M137" s="5"/>
      <c r="N137" s="5"/>
      <c r="O137" s="5"/>
    </row>
    <row r="138" spans="13:15" ht="12.75">
      <c r="M138" s="5"/>
      <c r="N138" s="5"/>
      <c r="O138" s="5"/>
    </row>
    <row r="139" spans="13:15" ht="12.75">
      <c r="M139" s="5"/>
      <c r="N139" s="5"/>
      <c r="O139" s="5"/>
    </row>
    <row r="140" spans="13:15" ht="12.75">
      <c r="M140" s="5"/>
      <c r="N140" s="5"/>
      <c r="O140" s="5"/>
    </row>
    <row r="141" spans="13:15" ht="12.75">
      <c r="M141" s="5"/>
      <c r="N141" s="5"/>
      <c r="O141" s="5"/>
    </row>
    <row r="142" spans="13:15" ht="12.75">
      <c r="M142" s="5"/>
      <c r="N142" s="5"/>
      <c r="O142" s="5"/>
    </row>
    <row r="143" spans="13:15" ht="12.75">
      <c r="M143" s="5"/>
      <c r="N143" s="5"/>
      <c r="O143" s="5"/>
    </row>
    <row r="144" spans="13:15" ht="12.75">
      <c r="M144" s="5"/>
      <c r="N144" s="5"/>
      <c r="O144" s="5"/>
    </row>
    <row r="145" spans="13:15" ht="12.75">
      <c r="M145" s="5"/>
      <c r="N145" s="5"/>
      <c r="O145" s="5"/>
    </row>
    <row r="146" spans="13:15" ht="12.75">
      <c r="M146" s="5"/>
      <c r="N146" s="5"/>
      <c r="O146" s="5"/>
    </row>
    <row r="147" spans="13:15" ht="12.75">
      <c r="M147" s="5"/>
      <c r="N147" s="5"/>
      <c r="O147" s="5"/>
    </row>
    <row r="148" spans="13:15" ht="12.75">
      <c r="M148" s="5"/>
      <c r="N148" s="5"/>
      <c r="O148" s="5"/>
    </row>
    <row r="149" spans="13:15" ht="12.75">
      <c r="M149" s="5"/>
      <c r="N149" s="5"/>
      <c r="O149" s="5"/>
    </row>
    <row r="150" spans="13:15" ht="12.75">
      <c r="M150" s="5"/>
      <c r="N150" s="5"/>
      <c r="O150" s="5"/>
    </row>
    <row r="151" spans="13:15" ht="12.75">
      <c r="M151" s="5"/>
      <c r="N151" s="5"/>
      <c r="O151" s="5"/>
    </row>
    <row r="152" spans="13:15" ht="12.75">
      <c r="M152" s="5"/>
      <c r="N152" s="5"/>
      <c r="O152" s="5"/>
    </row>
    <row r="153" spans="13:15" ht="12.75">
      <c r="M153" s="5"/>
      <c r="N153" s="5"/>
      <c r="O153" s="5"/>
    </row>
    <row r="154" spans="13:15" ht="12.75">
      <c r="M154" s="5"/>
      <c r="N154" s="5"/>
      <c r="O154" s="5"/>
    </row>
    <row r="155" spans="13:15" ht="12.75">
      <c r="M155" s="5"/>
      <c r="N155" s="5"/>
      <c r="O155" s="5"/>
    </row>
    <row r="156" spans="13:15" ht="12.75">
      <c r="M156" s="5"/>
      <c r="N156" s="5"/>
      <c r="O156" s="5"/>
    </row>
    <row r="157" spans="13:15" ht="12.75">
      <c r="M157" s="5"/>
      <c r="N157" s="5"/>
      <c r="O157" s="5"/>
    </row>
    <row r="158" spans="13:15" ht="12.75">
      <c r="M158" s="5"/>
      <c r="N158" s="5"/>
      <c r="O158" s="5"/>
    </row>
    <row r="159" spans="13:15" ht="12.75">
      <c r="M159" s="5"/>
      <c r="N159" s="5"/>
      <c r="O159" s="5"/>
    </row>
    <row r="160" spans="13:15" ht="12.75">
      <c r="M160" s="5"/>
      <c r="N160" s="5"/>
      <c r="O160" s="5"/>
    </row>
    <row r="161" spans="13:15" ht="12.75">
      <c r="M161" s="5"/>
      <c r="N161" s="5"/>
      <c r="O161" s="5"/>
    </row>
    <row r="162" spans="13:15" ht="12.75">
      <c r="M162" s="5"/>
      <c r="N162" s="5"/>
      <c r="O162" s="5"/>
    </row>
    <row r="163" spans="13:15" ht="12.75">
      <c r="M163" s="5"/>
      <c r="N163" s="5"/>
      <c r="O163" s="5"/>
    </row>
    <row r="164" spans="13:15" ht="12.75">
      <c r="M164" s="5"/>
      <c r="N164" s="5"/>
      <c r="O164" s="5"/>
    </row>
    <row r="165" spans="13:15" ht="12.75">
      <c r="M165" s="5"/>
      <c r="N165" s="5"/>
      <c r="O165" s="5"/>
    </row>
    <row r="166" spans="13:15" ht="12.75">
      <c r="M166" s="5"/>
      <c r="N166" s="5"/>
      <c r="O166" s="5"/>
    </row>
    <row r="167" spans="13:15" ht="12.75">
      <c r="M167" s="5"/>
      <c r="N167" s="5"/>
      <c r="O167" s="5"/>
    </row>
    <row r="168" spans="13:15" ht="12.75">
      <c r="M168" s="5"/>
      <c r="N168" s="5"/>
      <c r="O168" s="5"/>
    </row>
    <row r="169" spans="13:15" ht="12.75">
      <c r="M169" s="5"/>
      <c r="N169" s="5"/>
      <c r="O169" s="5"/>
    </row>
    <row r="170" spans="13:15" ht="12.75">
      <c r="M170" s="5"/>
      <c r="N170" s="5"/>
      <c r="O170" s="5"/>
    </row>
    <row r="171" spans="13:15" ht="12.75">
      <c r="M171" s="5"/>
      <c r="N171" s="5"/>
      <c r="O171" s="5"/>
    </row>
    <row r="172" spans="13:15" ht="12.75">
      <c r="M172" s="5"/>
      <c r="N172" s="5"/>
      <c r="O172" s="5"/>
    </row>
    <row r="173" spans="13:15" ht="12.75">
      <c r="M173" s="5"/>
      <c r="N173" s="5"/>
      <c r="O173" s="5"/>
    </row>
    <row r="174" spans="13:15" ht="12.75">
      <c r="M174" s="5"/>
      <c r="N174" s="5"/>
      <c r="O174" s="5"/>
    </row>
    <row r="175" spans="13:15" ht="12.75">
      <c r="M175" s="5"/>
      <c r="N175" s="5"/>
      <c r="O175" s="5"/>
    </row>
    <row r="176" spans="13:15" ht="12.75">
      <c r="M176" s="5"/>
      <c r="N176" s="5"/>
      <c r="O176" s="5"/>
    </row>
    <row r="177" spans="13:15" ht="12.75">
      <c r="M177" s="5"/>
      <c r="N177" s="5"/>
      <c r="O177" s="5"/>
    </row>
    <row r="178" spans="13:15" ht="12.75">
      <c r="M178" s="5"/>
      <c r="N178" s="5"/>
      <c r="O178" s="5"/>
    </row>
    <row r="179" spans="13:15" ht="12.75">
      <c r="M179" s="5"/>
      <c r="N179" s="5"/>
      <c r="O179" s="5"/>
    </row>
    <row r="180" spans="13:15" ht="12.75">
      <c r="M180" s="5"/>
      <c r="N180" s="5"/>
      <c r="O180" s="5"/>
    </row>
    <row r="181" spans="13:15" ht="12.75">
      <c r="M181" s="5"/>
      <c r="N181" s="5"/>
      <c r="O181" s="5"/>
    </row>
    <row r="182" spans="13:15" ht="12.75">
      <c r="M182" s="5"/>
      <c r="N182" s="5"/>
      <c r="O182" s="5"/>
    </row>
    <row r="183" spans="13:15" ht="12.75">
      <c r="M183" s="5"/>
      <c r="N183" s="5"/>
      <c r="O183" s="5"/>
    </row>
    <row r="184" spans="13:15" ht="12.75">
      <c r="M184" s="5"/>
      <c r="N184" s="5"/>
      <c r="O184" s="5"/>
    </row>
    <row r="185" spans="13:15" ht="12.75">
      <c r="M185" s="5"/>
      <c r="N185" s="5"/>
      <c r="O185" s="5"/>
    </row>
    <row r="186" spans="13:15" ht="12.75">
      <c r="M186" s="5"/>
      <c r="N186" s="5"/>
      <c r="O186" s="5"/>
    </row>
    <row r="187" spans="13:15" ht="12.75">
      <c r="M187" s="5"/>
      <c r="N187" s="5"/>
      <c r="O187" s="5"/>
    </row>
    <row r="188" spans="13:15" ht="12.75">
      <c r="M188" s="5"/>
      <c r="N188" s="5"/>
      <c r="O188" s="5"/>
    </row>
    <row r="189" spans="13:15" ht="12.75">
      <c r="M189" s="5"/>
      <c r="N189" s="5"/>
      <c r="O189" s="5"/>
    </row>
    <row r="190" spans="13:15" ht="12.75">
      <c r="M190" s="5"/>
      <c r="N190" s="5"/>
      <c r="O190" s="5"/>
    </row>
    <row r="191" spans="13:15" ht="12.75">
      <c r="M191" s="5"/>
      <c r="N191" s="5"/>
      <c r="O191" s="5"/>
    </row>
    <row r="192" spans="13:15" ht="12.75">
      <c r="M192" s="5"/>
      <c r="N192" s="5"/>
      <c r="O192" s="5"/>
    </row>
    <row r="193" spans="13:15" ht="12.75">
      <c r="M193" s="5"/>
      <c r="N193" s="5"/>
      <c r="O193" s="5"/>
    </row>
    <row r="194" spans="13:15" ht="12.75">
      <c r="M194" s="5"/>
      <c r="N194" s="5"/>
      <c r="O194" s="5"/>
    </row>
    <row r="195" spans="13:15" ht="12.75">
      <c r="M195" s="5"/>
      <c r="N195" s="5"/>
      <c r="O195" s="5"/>
    </row>
    <row r="196" spans="13:15" ht="12.75">
      <c r="M196" s="5"/>
      <c r="N196" s="5"/>
      <c r="O196" s="5"/>
    </row>
    <row r="197" spans="13:15" ht="12.75">
      <c r="M197" s="5"/>
      <c r="N197" s="5"/>
      <c r="O197" s="5"/>
    </row>
    <row r="198" spans="13:15" ht="12.75">
      <c r="M198" s="5"/>
      <c r="N198" s="5"/>
      <c r="O198" s="5"/>
    </row>
    <row r="199" spans="13:15" ht="12.75">
      <c r="M199" s="5"/>
      <c r="N199" s="5"/>
      <c r="O199" s="5"/>
    </row>
    <row r="200" spans="13:15" ht="12.75">
      <c r="M200" s="5"/>
      <c r="N200" s="5"/>
      <c r="O200" s="5"/>
    </row>
    <row r="201" spans="13:15" ht="12.75">
      <c r="M201" s="5"/>
      <c r="N201" s="5"/>
      <c r="O201" s="5"/>
    </row>
    <row r="202" spans="13:14" ht="12.75">
      <c r="M202" s="5"/>
      <c r="N202" s="5"/>
    </row>
    <row r="203" spans="13:14" ht="12.75">
      <c r="M203" s="5"/>
      <c r="N203" s="5"/>
    </row>
    <row r="204" spans="13:14" ht="12.75">
      <c r="M204" s="5"/>
      <c r="N204" s="5"/>
    </row>
    <row r="205" spans="13:14" ht="12.75">
      <c r="M205" s="5"/>
      <c r="N205" s="5"/>
    </row>
    <row r="206" spans="13:14" ht="12.75">
      <c r="M206" s="5"/>
      <c r="N206" s="5"/>
    </row>
    <row r="207" spans="13:14" ht="12.75">
      <c r="M207" s="5"/>
      <c r="N207" s="5"/>
    </row>
    <row r="208" spans="13:14" ht="12.75">
      <c r="M208" s="5"/>
      <c r="N208" s="5"/>
    </row>
    <row r="209" spans="13:14" ht="12.75">
      <c r="M209" s="5"/>
      <c r="N209" s="5"/>
    </row>
    <row r="210" spans="13:14" ht="12.75">
      <c r="M210" s="5"/>
      <c r="N210" s="5"/>
    </row>
    <row r="211" spans="13:14" ht="12.75">
      <c r="M211" s="5"/>
      <c r="N211" s="5"/>
    </row>
    <row r="212" spans="13:14" ht="12.75">
      <c r="M212" s="5"/>
      <c r="N212" s="5"/>
    </row>
    <row r="213" spans="13:14" ht="12.75">
      <c r="M213" s="5"/>
      <c r="N213" s="5"/>
    </row>
    <row r="214" spans="13:14" ht="12.75">
      <c r="M214" s="5"/>
      <c r="N214" s="5"/>
    </row>
    <row r="215" spans="13:14" ht="12.75">
      <c r="M215" s="5"/>
      <c r="N215" s="5"/>
    </row>
  </sheetData>
  <mergeCells count="3">
    <mergeCell ref="A29:B29"/>
    <mergeCell ref="A10:B10"/>
    <mergeCell ref="A3:B3"/>
  </mergeCells>
  <printOptions/>
  <pageMargins left="0.25" right="0.25" top="0.25" bottom="0.17" header="0.25" footer="0.17"/>
  <pageSetup fitToHeight="16" fitToWidth="1" horizontalDpi="1200" verticalDpi="1200" orientation="landscape" scale="48" r:id="rId2"/>
  <drawing r:id="rId1"/>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5" customWidth="1"/>
    <col min="2" max="2" width="20.421875" style="25" customWidth="1"/>
    <col min="3" max="3" width="8.140625" style="1" customWidth="1"/>
    <col min="4" max="4" width="34.8515625" style="25" customWidth="1"/>
    <col min="5" max="5" width="55.421875" style="5" customWidth="1"/>
    <col min="6" max="6" width="32.00390625" style="5" customWidth="1"/>
    <col min="7" max="7" width="32.140625" style="5" customWidth="1"/>
    <col min="8" max="8" width="34.8515625" style="25" customWidth="1"/>
    <col min="9" max="9" width="48.00390625" style="25" customWidth="1"/>
    <col min="10" max="11" width="36.28125" style="5" customWidth="1"/>
    <col min="12" max="13" width="12.28125" style="5" customWidth="1"/>
    <col min="14" max="14" width="13.140625" style="25" customWidth="1"/>
    <col min="15" max="15" width="70.140625" style="25" customWidth="1"/>
    <col min="16" max="16384" width="9.140625" style="25" customWidth="1"/>
  </cols>
  <sheetData>
    <row r="1" spans="1:15" ht="39" thickBot="1">
      <c r="A1" s="2" t="s">
        <v>512</v>
      </c>
      <c r="B1" s="2" t="s">
        <v>513</v>
      </c>
      <c r="C1" s="2" t="s">
        <v>191</v>
      </c>
      <c r="D1" s="2" t="s">
        <v>292</v>
      </c>
      <c r="E1" s="16" t="s">
        <v>192</v>
      </c>
      <c r="F1" s="2" t="s">
        <v>317</v>
      </c>
      <c r="G1" s="2" t="s">
        <v>318</v>
      </c>
      <c r="H1" s="2" t="s">
        <v>514</v>
      </c>
      <c r="I1" s="2" t="s">
        <v>193</v>
      </c>
      <c r="J1" s="16" t="s">
        <v>515</v>
      </c>
      <c r="K1" s="16" t="s">
        <v>291</v>
      </c>
      <c r="L1" s="16" t="s">
        <v>794</v>
      </c>
      <c r="M1" s="2" t="s">
        <v>795</v>
      </c>
      <c r="N1" s="16" t="s">
        <v>796</v>
      </c>
      <c r="O1" s="24" t="s">
        <v>189</v>
      </c>
    </row>
    <row r="2" spans="1:15" ht="13.5" thickBot="1">
      <c r="A2" s="23" t="s">
        <v>249</v>
      </c>
      <c r="B2" s="9"/>
      <c r="C2" s="9"/>
      <c r="D2" s="9"/>
      <c r="E2" s="20"/>
      <c r="F2" s="54"/>
      <c r="G2" s="54"/>
      <c r="H2" s="9"/>
      <c r="I2" s="9"/>
      <c r="J2" s="10"/>
      <c r="K2" s="10"/>
      <c r="L2" s="46"/>
      <c r="M2" s="47"/>
      <c r="N2" s="47"/>
      <c r="O2" s="26"/>
    </row>
    <row r="3" spans="1:15" ht="13.5" thickBot="1">
      <c r="A3" s="58" t="s">
        <v>517</v>
      </c>
      <c r="B3" s="60"/>
      <c r="C3" s="7"/>
      <c r="D3" s="7"/>
      <c r="E3" s="4"/>
      <c r="F3" s="55"/>
      <c r="G3" s="55"/>
      <c r="H3" s="7"/>
      <c r="I3" s="7"/>
      <c r="J3" s="8"/>
      <c r="K3" s="8"/>
      <c r="L3" s="42"/>
      <c r="M3" s="48"/>
      <c r="N3" s="49"/>
      <c r="O3" s="26"/>
    </row>
    <row r="4" spans="1:15" ht="13.5" thickBot="1">
      <c r="A4" s="45" t="s">
        <v>522</v>
      </c>
      <c r="B4" s="33" t="s">
        <v>252</v>
      </c>
      <c r="C4" s="3" t="s">
        <v>520</v>
      </c>
      <c r="D4" s="11" t="s">
        <v>293</v>
      </c>
      <c r="E4" s="11" t="str">
        <f>COUNTRYlab</f>
        <v>141 Spain 1995</v>
      </c>
      <c r="F4" s="11" t="s">
        <v>319</v>
      </c>
      <c r="G4" s="11"/>
      <c r="H4" s="11" t="str">
        <f>Household!H4</f>
        <v>LIS code</v>
      </c>
      <c r="I4" s="11" t="str">
        <f>Household!I4</f>
        <v>COUNTRY = 141.</v>
      </c>
      <c r="J4" s="11"/>
      <c r="K4" s="11"/>
      <c r="L4" s="26">
        <v>0</v>
      </c>
      <c r="M4" s="26">
        <v>0</v>
      </c>
      <c r="N4" s="26">
        <v>2953</v>
      </c>
      <c r="O4" s="11"/>
    </row>
    <row r="5" spans="1:15" ht="40.5" customHeight="1" thickBot="1">
      <c r="A5" s="45" t="s">
        <v>518</v>
      </c>
      <c r="B5" s="33" t="s">
        <v>250</v>
      </c>
      <c r="C5" s="3" t="s">
        <v>520</v>
      </c>
      <c r="D5" s="11" t="s">
        <v>294</v>
      </c>
      <c r="E5" s="11"/>
      <c r="F5" s="11" t="s">
        <v>809</v>
      </c>
      <c r="G5" s="11"/>
      <c r="H5" s="11" t="str">
        <f>Household!H5</f>
        <v>LIS code</v>
      </c>
      <c r="I5" s="11" t="str">
        <f>Household!I5</f>
        <v>CASENUM = anonymised sequential integer.</v>
      </c>
      <c r="J5" s="11"/>
      <c r="K5" s="11"/>
      <c r="L5" s="26">
        <v>0</v>
      </c>
      <c r="M5" s="26">
        <v>0</v>
      </c>
      <c r="N5" s="26">
        <v>2953</v>
      </c>
      <c r="O5" s="11"/>
    </row>
    <row r="6" spans="1:15" ht="90" thickBot="1">
      <c r="A6" s="45" t="s">
        <v>373</v>
      </c>
      <c r="B6" s="33" t="s">
        <v>251</v>
      </c>
      <c r="C6" s="3" t="s">
        <v>520</v>
      </c>
      <c r="D6" s="11" t="s">
        <v>797</v>
      </c>
      <c r="E6" s="22" t="s">
        <v>919</v>
      </c>
      <c r="F6" s="11" t="s">
        <v>809</v>
      </c>
      <c r="G6" s="29"/>
      <c r="H6" s="11" t="str">
        <f>Persons!H6</f>
        <v>LIS code</v>
      </c>
      <c r="I6" s="11" t="str">
        <f>Persons!I6</f>
        <v>See variables definition.</v>
      </c>
      <c r="J6" s="11"/>
      <c r="K6" s="11"/>
      <c r="L6" s="26">
        <v>0</v>
      </c>
      <c r="M6" s="26">
        <v>0</v>
      </c>
      <c r="N6" s="26">
        <v>2953</v>
      </c>
      <c r="O6" s="11"/>
    </row>
    <row r="7" spans="1:15" ht="77.25" thickBot="1">
      <c r="A7" s="45" t="s">
        <v>253</v>
      </c>
      <c r="B7" s="33" t="s">
        <v>254</v>
      </c>
      <c r="C7" s="3" t="s">
        <v>520</v>
      </c>
      <c r="D7" s="11" t="s">
        <v>339</v>
      </c>
      <c r="E7" s="11"/>
      <c r="F7" s="11" t="s">
        <v>809</v>
      </c>
      <c r="G7" s="11"/>
      <c r="H7" s="11" t="s">
        <v>329</v>
      </c>
      <c r="I7" s="11" t="s">
        <v>330</v>
      </c>
      <c r="J7" s="11" t="s">
        <v>331</v>
      </c>
      <c r="K7" s="11" t="s">
        <v>340</v>
      </c>
      <c r="L7" s="26">
        <v>0</v>
      </c>
      <c r="M7" s="26">
        <v>0</v>
      </c>
      <c r="N7" s="26">
        <v>2953</v>
      </c>
      <c r="O7" s="11"/>
    </row>
    <row r="8" spans="1:15" ht="13.5" thickBot="1">
      <c r="A8" s="58" t="s">
        <v>531</v>
      </c>
      <c r="B8" s="59"/>
      <c r="C8" s="7"/>
      <c r="D8" s="12"/>
      <c r="E8" s="11"/>
      <c r="F8" s="53"/>
      <c r="G8" s="53"/>
      <c r="H8" s="12"/>
      <c r="I8" s="12"/>
      <c r="J8" s="13"/>
      <c r="K8" s="13"/>
      <c r="L8" s="26"/>
      <c r="M8" s="26"/>
      <c r="N8" s="26"/>
      <c r="O8" s="26"/>
    </row>
    <row r="9" spans="1:15" ht="115.5" thickBot="1">
      <c r="A9" s="45" t="s">
        <v>255</v>
      </c>
      <c r="B9" s="33" t="s">
        <v>256</v>
      </c>
      <c r="C9" s="3" t="s">
        <v>520</v>
      </c>
      <c r="D9" s="11" t="s">
        <v>798</v>
      </c>
      <c r="E9" s="11" t="s">
        <v>509</v>
      </c>
      <c r="F9" s="11" t="s">
        <v>809</v>
      </c>
      <c r="G9" s="11" t="s">
        <v>810</v>
      </c>
      <c r="H9" s="11" t="s">
        <v>712</v>
      </c>
      <c r="I9" s="11" t="s">
        <v>36</v>
      </c>
      <c r="J9" s="11"/>
      <c r="K9" s="11" t="s">
        <v>467</v>
      </c>
      <c r="L9" s="26">
        <v>0</v>
      </c>
      <c r="M9" s="26">
        <v>0</v>
      </c>
      <c r="N9" s="26">
        <v>2953</v>
      </c>
      <c r="O9" s="26"/>
    </row>
    <row r="10" spans="1:15" ht="51.75" thickBot="1">
      <c r="A10" s="45" t="s">
        <v>257</v>
      </c>
      <c r="B10" s="33" t="s">
        <v>258</v>
      </c>
      <c r="C10" s="3" t="s">
        <v>520</v>
      </c>
      <c r="D10" s="11" t="s">
        <v>382</v>
      </c>
      <c r="E10" s="11" t="s">
        <v>541</v>
      </c>
      <c r="F10" s="11" t="s">
        <v>809</v>
      </c>
      <c r="G10" s="11" t="s">
        <v>320</v>
      </c>
      <c r="H10" s="11" t="s">
        <v>713</v>
      </c>
      <c r="I10" s="11" t="s">
        <v>39</v>
      </c>
      <c r="J10" s="11"/>
      <c r="K10" s="11" t="s">
        <v>467</v>
      </c>
      <c r="L10" s="26">
        <v>0</v>
      </c>
      <c r="M10" s="26">
        <v>0</v>
      </c>
      <c r="N10" s="26">
        <v>2953</v>
      </c>
      <c r="O10" s="26"/>
    </row>
    <row r="11" spans="1:15" ht="90" thickBot="1">
      <c r="A11" s="45" t="s">
        <v>259</v>
      </c>
      <c r="B11" s="33" t="s">
        <v>260</v>
      </c>
      <c r="C11" s="3" t="s">
        <v>520</v>
      </c>
      <c r="D11" s="11" t="s">
        <v>800</v>
      </c>
      <c r="E11" s="11" t="s">
        <v>68</v>
      </c>
      <c r="F11" s="11" t="s">
        <v>809</v>
      </c>
      <c r="G11" s="11" t="s">
        <v>320</v>
      </c>
      <c r="H11" s="11" t="s">
        <v>713</v>
      </c>
      <c r="I11" s="11" t="s">
        <v>38</v>
      </c>
      <c r="J11" s="11"/>
      <c r="K11" s="11" t="s">
        <v>37</v>
      </c>
      <c r="L11" s="26">
        <v>0</v>
      </c>
      <c r="M11" s="26">
        <v>0</v>
      </c>
      <c r="N11" s="26">
        <v>2953</v>
      </c>
      <c r="O11" s="11"/>
    </row>
    <row r="12" spans="5:13" ht="12.75">
      <c r="E12" s="25"/>
      <c r="F12" s="25"/>
      <c r="G12" s="25"/>
      <c r="L12" s="25"/>
      <c r="M12" s="25"/>
    </row>
    <row r="13" spans="5:13" ht="12.75">
      <c r="E13" s="25"/>
      <c r="F13" s="25"/>
      <c r="G13" s="25"/>
      <c r="L13" s="25"/>
      <c r="M13" s="25"/>
    </row>
    <row r="14" spans="5:13" ht="12.75">
      <c r="E14" s="25"/>
      <c r="F14" s="25"/>
      <c r="G14" s="25"/>
      <c r="L14" s="25"/>
      <c r="M14" s="25"/>
    </row>
    <row r="15" spans="5:13" ht="12.75">
      <c r="E15" s="25"/>
      <c r="F15" s="25"/>
      <c r="G15" s="25"/>
      <c r="L15" s="25"/>
      <c r="M15" s="25"/>
    </row>
    <row r="16" spans="5:13" ht="12.75">
      <c r="E16" s="25"/>
      <c r="F16" s="25"/>
      <c r="G16" s="25"/>
      <c r="L16" s="25"/>
      <c r="M16" s="25"/>
    </row>
    <row r="17" spans="5:13" ht="12.75">
      <c r="E17" s="25"/>
      <c r="F17" s="25"/>
      <c r="G17" s="25"/>
      <c r="L17" s="25"/>
      <c r="M17" s="25"/>
    </row>
    <row r="18" spans="5:13" ht="12.75">
      <c r="E18" s="25"/>
      <c r="F18" s="25"/>
      <c r="G18" s="25"/>
      <c r="L18" s="25"/>
      <c r="M18" s="25"/>
    </row>
    <row r="19" spans="5:13" ht="12.75">
      <c r="E19" s="25"/>
      <c r="F19" s="25"/>
      <c r="G19" s="25"/>
      <c r="L19" s="25"/>
      <c r="M19" s="25"/>
    </row>
    <row r="20" spans="5:13" ht="12.75">
      <c r="E20" s="25"/>
      <c r="F20" s="25"/>
      <c r="G20" s="25"/>
      <c r="L20" s="25"/>
      <c r="M20" s="25"/>
    </row>
    <row r="21" spans="5:13" ht="12.75">
      <c r="E21" s="25"/>
      <c r="F21" s="25"/>
      <c r="G21" s="25"/>
      <c r="L21" s="25"/>
      <c r="M21" s="25"/>
    </row>
    <row r="22" spans="5:13" ht="12.75">
      <c r="E22" s="25"/>
      <c r="F22" s="25"/>
      <c r="G22" s="25"/>
      <c r="L22" s="25"/>
      <c r="M22" s="25"/>
    </row>
    <row r="23" spans="5:13" ht="12.75">
      <c r="E23" s="25"/>
      <c r="F23" s="25"/>
      <c r="G23" s="25"/>
      <c r="L23" s="25"/>
      <c r="M23" s="25"/>
    </row>
    <row r="24" spans="5:13" ht="12.75">
      <c r="E24" s="25"/>
      <c r="F24" s="25"/>
      <c r="G24" s="25"/>
      <c r="L24" s="25"/>
      <c r="M24" s="25"/>
    </row>
    <row r="25" spans="5:13" ht="12.75">
      <c r="E25" s="25"/>
      <c r="F25" s="25"/>
      <c r="G25" s="25"/>
      <c r="L25" s="25"/>
      <c r="M25" s="25"/>
    </row>
    <row r="26" spans="5:13" ht="12.75">
      <c r="E26" s="25"/>
      <c r="F26" s="25"/>
      <c r="G26" s="25"/>
      <c r="L26" s="25"/>
      <c r="M26" s="25"/>
    </row>
    <row r="27" spans="5:13" ht="12.75">
      <c r="E27" s="25"/>
      <c r="F27" s="25"/>
      <c r="G27" s="25"/>
      <c r="L27" s="25"/>
      <c r="M27" s="25"/>
    </row>
    <row r="28" spans="5:13" ht="12.75">
      <c r="E28" s="25"/>
      <c r="F28" s="25"/>
      <c r="G28" s="25"/>
      <c r="L28" s="25"/>
      <c r="M28" s="25"/>
    </row>
    <row r="29" spans="5:13" ht="12.75">
      <c r="E29" s="25"/>
      <c r="F29" s="25"/>
      <c r="G29" s="25"/>
      <c r="L29" s="25"/>
      <c r="M29" s="25"/>
    </row>
    <row r="30" spans="5:13" ht="12.75">
      <c r="E30" s="25"/>
      <c r="F30" s="25"/>
      <c r="G30" s="25"/>
      <c r="L30" s="25"/>
      <c r="M30" s="25"/>
    </row>
    <row r="31" spans="5:13" ht="12.75">
      <c r="E31" s="25"/>
      <c r="F31" s="25"/>
      <c r="G31" s="25"/>
      <c r="L31" s="25"/>
      <c r="M31" s="25"/>
    </row>
    <row r="32" spans="5:13" ht="12.75">
      <c r="E32" s="25"/>
      <c r="F32" s="25"/>
      <c r="G32" s="25"/>
      <c r="L32" s="25"/>
      <c r="M32" s="25"/>
    </row>
    <row r="33" spans="5:13" ht="12.75">
      <c r="E33" s="25"/>
      <c r="F33" s="25"/>
      <c r="G33" s="25"/>
      <c r="L33" s="25"/>
      <c r="M33" s="25"/>
    </row>
    <row r="34" spans="5:13" ht="12.75">
      <c r="E34" s="25"/>
      <c r="F34" s="25"/>
      <c r="G34" s="25"/>
      <c r="L34" s="25"/>
      <c r="M34" s="25"/>
    </row>
    <row r="35" spans="5:13" ht="12.75">
      <c r="E35" s="25"/>
      <c r="F35" s="25"/>
      <c r="G35" s="25"/>
      <c r="L35" s="25"/>
      <c r="M35" s="25"/>
    </row>
    <row r="36" spans="5:13" ht="12.75">
      <c r="E36" s="25"/>
      <c r="F36" s="25"/>
      <c r="G36" s="25"/>
      <c r="L36" s="25"/>
      <c r="M36" s="25"/>
    </row>
    <row r="37" spans="5:13" ht="12.75">
      <c r="E37" s="25"/>
      <c r="F37" s="25"/>
      <c r="G37" s="25"/>
      <c r="L37" s="25"/>
      <c r="M37" s="25"/>
    </row>
    <row r="38" spans="5:13" ht="12.75">
      <c r="E38" s="25"/>
      <c r="F38" s="25"/>
      <c r="G38" s="25"/>
      <c r="L38" s="25"/>
      <c r="M38" s="25"/>
    </row>
    <row r="39" spans="5:13" ht="12.75">
      <c r="E39" s="25"/>
      <c r="F39" s="25"/>
      <c r="G39" s="25"/>
      <c r="L39" s="25"/>
      <c r="M39" s="25"/>
    </row>
    <row r="40" spans="5:13" ht="12.75">
      <c r="E40" s="25"/>
      <c r="F40" s="25"/>
      <c r="G40" s="25"/>
      <c r="L40" s="25"/>
      <c r="M40" s="25"/>
    </row>
    <row r="41" spans="5:13" ht="12.75">
      <c r="E41" s="25"/>
      <c r="F41" s="25"/>
      <c r="G41" s="25"/>
      <c r="L41" s="25"/>
      <c r="M41" s="25"/>
    </row>
    <row r="42" spans="5:13" ht="12.75">
      <c r="E42" s="25"/>
      <c r="F42" s="25"/>
      <c r="G42" s="25"/>
      <c r="L42" s="25"/>
      <c r="M42" s="25"/>
    </row>
    <row r="43" spans="5:13" ht="12.75">
      <c r="E43" s="25"/>
      <c r="F43" s="25"/>
      <c r="G43" s="25"/>
      <c r="L43" s="25"/>
      <c r="M43" s="25"/>
    </row>
    <row r="44" spans="5:13" ht="12.75">
      <c r="E44" s="25"/>
      <c r="F44" s="25"/>
      <c r="G44" s="25"/>
      <c r="L44" s="25"/>
      <c r="M44" s="25"/>
    </row>
    <row r="45" spans="5:13" ht="12.75">
      <c r="E45" s="25"/>
      <c r="F45" s="25"/>
      <c r="G45" s="25"/>
      <c r="L45" s="25"/>
      <c r="M45" s="25"/>
    </row>
    <row r="46" spans="5:13" ht="12.75">
      <c r="E46" s="25"/>
      <c r="F46" s="25"/>
      <c r="G46" s="25"/>
      <c r="L46" s="25"/>
      <c r="M46" s="25"/>
    </row>
    <row r="47" spans="5:13" ht="12.75">
      <c r="E47" s="25"/>
      <c r="F47" s="25"/>
      <c r="G47" s="25"/>
      <c r="L47" s="25"/>
      <c r="M47" s="25"/>
    </row>
    <row r="48" spans="5:13" ht="12.75">
      <c r="E48" s="25"/>
      <c r="F48" s="25"/>
      <c r="G48" s="25"/>
      <c r="L48" s="25"/>
      <c r="M48" s="25"/>
    </row>
    <row r="49" spans="5:13" ht="12.75">
      <c r="E49" s="25"/>
      <c r="F49" s="25"/>
      <c r="G49" s="25"/>
      <c r="L49" s="25"/>
      <c r="M49" s="25"/>
    </row>
    <row r="50" spans="5:13" ht="12.75">
      <c r="E50" s="25"/>
      <c r="F50" s="25"/>
      <c r="G50" s="25"/>
      <c r="L50" s="25"/>
      <c r="M50" s="25"/>
    </row>
    <row r="51" spans="5:13" ht="12.75">
      <c r="E51" s="25"/>
      <c r="F51" s="25"/>
      <c r="G51" s="25"/>
      <c r="L51" s="25"/>
      <c r="M51" s="25"/>
    </row>
    <row r="52" spans="5:13" ht="12.75">
      <c r="E52" s="25"/>
      <c r="F52" s="25"/>
      <c r="G52" s="25"/>
      <c r="L52" s="25"/>
      <c r="M52" s="25"/>
    </row>
    <row r="53" spans="5:13" ht="12.75">
      <c r="E53" s="25"/>
      <c r="F53" s="25"/>
      <c r="G53" s="25"/>
      <c r="L53" s="25"/>
      <c r="M53" s="25"/>
    </row>
    <row r="54" spans="5:13" ht="12.75">
      <c r="E54" s="25"/>
      <c r="F54" s="25"/>
      <c r="G54" s="25"/>
      <c r="L54" s="25"/>
      <c r="M54" s="25"/>
    </row>
    <row r="55" spans="5:13" ht="12.75">
      <c r="E55" s="25"/>
      <c r="F55" s="25"/>
      <c r="G55" s="25"/>
      <c r="L55" s="25"/>
      <c r="M55" s="25"/>
    </row>
    <row r="56" spans="5:13" ht="12.75">
      <c r="E56" s="25"/>
      <c r="F56" s="25"/>
      <c r="G56" s="25"/>
      <c r="L56" s="25"/>
      <c r="M56" s="25"/>
    </row>
    <row r="57" spans="5:13" ht="12.75">
      <c r="E57" s="25"/>
      <c r="F57" s="25"/>
      <c r="G57" s="25"/>
      <c r="L57" s="25"/>
      <c r="M57" s="25"/>
    </row>
    <row r="58" spans="5:13" ht="12.75">
      <c r="E58" s="25"/>
      <c r="F58" s="25"/>
      <c r="G58" s="25"/>
      <c r="L58" s="25"/>
      <c r="M58" s="25"/>
    </row>
    <row r="59" spans="5:13" ht="12.75">
      <c r="E59" s="25"/>
      <c r="F59" s="25"/>
      <c r="G59" s="25"/>
      <c r="L59" s="25"/>
      <c r="M59" s="25"/>
    </row>
    <row r="60" spans="5:13" ht="12.75">
      <c r="E60" s="25"/>
      <c r="F60" s="25"/>
      <c r="G60" s="25"/>
      <c r="L60" s="25"/>
      <c r="M60" s="25"/>
    </row>
    <row r="61" spans="5:13" ht="12.75">
      <c r="E61" s="25"/>
      <c r="F61" s="25"/>
      <c r="G61" s="25"/>
      <c r="L61" s="25"/>
      <c r="M61" s="25"/>
    </row>
    <row r="62" spans="5:13" ht="12.75">
      <c r="E62" s="25"/>
      <c r="F62" s="25"/>
      <c r="G62" s="25"/>
      <c r="L62" s="25"/>
      <c r="M62" s="25"/>
    </row>
    <row r="63" spans="5:13" ht="12.75">
      <c r="E63" s="25"/>
      <c r="F63" s="25"/>
      <c r="G63" s="25"/>
      <c r="L63" s="25"/>
      <c r="M63" s="25"/>
    </row>
    <row r="64" spans="5:13" ht="12.75">
      <c r="E64" s="25"/>
      <c r="F64" s="25"/>
      <c r="G64" s="25"/>
      <c r="L64" s="25"/>
      <c r="M64" s="25"/>
    </row>
    <row r="65" spans="5:13" ht="12.75">
      <c r="E65" s="25"/>
      <c r="F65" s="25"/>
      <c r="G65" s="25"/>
      <c r="L65" s="25"/>
      <c r="M65" s="25"/>
    </row>
    <row r="66" spans="5:13" ht="12.75">
      <c r="E66" s="25"/>
      <c r="F66" s="25"/>
      <c r="G66" s="25"/>
      <c r="L66" s="25"/>
      <c r="M66" s="25"/>
    </row>
    <row r="67" spans="5:13" ht="12.75">
      <c r="E67" s="25"/>
      <c r="F67" s="25"/>
      <c r="G67" s="25"/>
      <c r="L67" s="25"/>
      <c r="M67" s="25"/>
    </row>
    <row r="68" spans="5:13" ht="12.75">
      <c r="E68" s="25"/>
      <c r="F68" s="25"/>
      <c r="G68" s="25"/>
      <c r="L68" s="25"/>
      <c r="M68" s="25"/>
    </row>
    <row r="69" spans="5:13" ht="12.75">
      <c r="E69" s="25"/>
      <c r="F69" s="25"/>
      <c r="G69" s="25"/>
      <c r="L69" s="25"/>
      <c r="M69" s="25"/>
    </row>
    <row r="70" spans="5:13" ht="12.75">
      <c r="E70" s="25"/>
      <c r="F70" s="25"/>
      <c r="G70" s="25"/>
      <c r="L70" s="25"/>
      <c r="M70" s="25"/>
    </row>
    <row r="71" spans="5:13" ht="12.75">
      <c r="E71" s="25"/>
      <c r="F71" s="25"/>
      <c r="G71" s="25"/>
      <c r="L71" s="25"/>
      <c r="M71" s="25"/>
    </row>
    <row r="72" spans="5:13" ht="12.75">
      <c r="E72" s="25"/>
      <c r="F72" s="25"/>
      <c r="G72" s="25"/>
      <c r="L72" s="25"/>
      <c r="M72" s="25"/>
    </row>
    <row r="73" spans="5:13" ht="12.75">
      <c r="E73" s="25"/>
      <c r="F73" s="25"/>
      <c r="G73" s="25"/>
      <c r="L73" s="25"/>
      <c r="M73" s="25"/>
    </row>
    <row r="74" spans="5:13" ht="12.75">
      <c r="E74" s="25"/>
      <c r="F74" s="25"/>
      <c r="G74" s="25"/>
      <c r="L74" s="25"/>
      <c r="M74" s="25"/>
    </row>
    <row r="75" spans="5:13" ht="12.75">
      <c r="E75" s="25"/>
      <c r="F75" s="25"/>
      <c r="G75" s="25"/>
      <c r="L75" s="25"/>
      <c r="M75" s="25"/>
    </row>
    <row r="76" spans="5:13" ht="12.75">
      <c r="E76" s="25"/>
      <c r="F76" s="25"/>
      <c r="G76" s="25"/>
      <c r="L76" s="25"/>
      <c r="M76" s="25"/>
    </row>
    <row r="77" spans="5:13" ht="12.75">
      <c r="E77" s="25"/>
      <c r="F77" s="25"/>
      <c r="G77" s="25"/>
      <c r="L77" s="25"/>
      <c r="M77" s="25"/>
    </row>
    <row r="78" spans="5:13" ht="12.75">
      <c r="E78" s="25"/>
      <c r="F78" s="25"/>
      <c r="G78" s="25"/>
      <c r="L78" s="25"/>
      <c r="M78" s="25"/>
    </row>
    <row r="79" spans="5:13" ht="12.75">
      <c r="E79" s="25"/>
      <c r="F79" s="25"/>
      <c r="G79" s="25"/>
      <c r="L79" s="25"/>
      <c r="M79" s="25"/>
    </row>
    <row r="80" spans="5:13" ht="12.75">
      <c r="E80" s="25"/>
      <c r="F80" s="25"/>
      <c r="G80" s="25"/>
      <c r="L80" s="25"/>
      <c r="M80" s="25"/>
    </row>
    <row r="81" spans="5:13" ht="12.75">
      <c r="E81" s="25"/>
      <c r="F81" s="25"/>
      <c r="G81" s="25"/>
      <c r="L81" s="25"/>
      <c r="M81" s="25"/>
    </row>
    <row r="82" spans="5:13" ht="12.75">
      <c r="E82" s="25"/>
      <c r="F82" s="25"/>
      <c r="G82" s="25"/>
      <c r="L82" s="25"/>
      <c r="M82" s="25"/>
    </row>
    <row r="83" spans="5:13" ht="12.75">
      <c r="E83" s="25"/>
      <c r="F83" s="25"/>
      <c r="G83" s="25"/>
      <c r="L83" s="25"/>
      <c r="M83" s="25"/>
    </row>
    <row r="84" spans="5:13" ht="12.75">
      <c r="E84" s="25"/>
      <c r="F84" s="25"/>
      <c r="G84" s="25"/>
      <c r="L84" s="25"/>
      <c r="M84" s="25"/>
    </row>
    <row r="85" spans="5:13" ht="12.75">
      <c r="E85" s="25"/>
      <c r="F85" s="25"/>
      <c r="G85" s="25"/>
      <c r="L85" s="25"/>
      <c r="M85" s="25"/>
    </row>
    <row r="86" spans="5:13" ht="12.75">
      <c r="E86" s="25"/>
      <c r="F86" s="25"/>
      <c r="G86" s="25"/>
      <c r="L86" s="25"/>
      <c r="M86" s="25"/>
    </row>
    <row r="87" spans="5:13" ht="12.75">
      <c r="E87" s="25"/>
      <c r="F87" s="25"/>
      <c r="G87" s="25"/>
      <c r="L87" s="25"/>
      <c r="M87" s="25"/>
    </row>
    <row r="88" spans="5:13" ht="12.75">
      <c r="E88" s="25"/>
      <c r="F88" s="25"/>
      <c r="G88" s="25"/>
      <c r="L88" s="25"/>
      <c r="M88" s="25"/>
    </row>
    <row r="89" spans="5:13" ht="12.75">
      <c r="E89" s="25"/>
      <c r="F89" s="25"/>
      <c r="G89" s="25"/>
      <c r="L89" s="25"/>
      <c r="M89" s="25"/>
    </row>
    <row r="90" spans="5:13" ht="12.75">
      <c r="E90" s="25"/>
      <c r="F90" s="25"/>
      <c r="G90" s="25"/>
      <c r="L90" s="25"/>
      <c r="M90" s="25"/>
    </row>
    <row r="91" spans="5:15" ht="12.75">
      <c r="E91" s="25"/>
      <c r="F91" s="25"/>
      <c r="G91" s="25"/>
      <c r="L91" s="25"/>
      <c r="M91" s="25"/>
      <c r="O91" s="5"/>
    </row>
    <row r="92" spans="5:15" ht="12.75">
      <c r="E92" s="25"/>
      <c r="F92" s="25"/>
      <c r="G92" s="25"/>
      <c r="L92" s="25"/>
      <c r="M92" s="25"/>
      <c r="O92" s="5"/>
    </row>
    <row r="93" spans="5:15" ht="12.75">
      <c r="E93" s="25"/>
      <c r="F93" s="25"/>
      <c r="G93" s="25"/>
      <c r="L93" s="25"/>
      <c r="M93" s="25"/>
      <c r="O93" s="5"/>
    </row>
    <row r="94" spans="5:15" ht="12.75">
      <c r="E94" s="25"/>
      <c r="F94" s="25"/>
      <c r="G94" s="25"/>
      <c r="L94" s="25"/>
      <c r="M94" s="25"/>
      <c r="O94" s="5"/>
    </row>
    <row r="95" spans="5:15" ht="12.75">
      <c r="E95" s="25"/>
      <c r="F95" s="25"/>
      <c r="G95" s="25"/>
      <c r="L95" s="25"/>
      <c r="M95" s="25"/>
      <c r="O95" s="5"/>
    </row>
    <row r="96" spans="5:15" ht="12.75">
      <c r="E96" s="25"/>
      <c r="F96" s="25"/>
      <c r="G96" s="25"/>
      <c r="L96" s="25"/>
      <c r="M96" s="25"/>
      <c r="O96" s="5"/>
    </row>
    <row r="97" spans="5:15" ht="12.75">
      <c r="E97" s="25"/>
      <c r="F97" s="25"/>
      <c r="G97" s="25"/>
      <c r="L97" s="25"/>
      <c r="M97" s="25"/>
      <c r="O97" s="5"/>
    </row>
    <row r="98" spans="5:15" ht="12.75">
      <c r="E98" s="25"/>
      <c r="F98" s="25"/>
      <c r="G98" s="25"/>
      <c r="L98" s="25"/>
      <c r="M98" s="25"/>
      <c r="O98" s="5"/>
    </row>
    <row r="99" spans="5:15" ht="12.75">
      <c r="E99" s="25"/>
      <c r="F99" s="25"/>
      <c r="G99" s="25"/>
      <c r="L99" s="25"/>
      <c r="M99" s="25"/>
      <c r="O99" s="5"/>
    </row>
    <row r="100" spans="5:15" ht="12.75">
      <c r="E100" s="25"/>
      <c r="F100" s="25"/>
      <c r="G100" s="25"/>
      <c r="L100" s="25"/>
      <c r="M100" s="25"/>
      <c r="O100" s="5"/>
    </row>
    <row r="101" spans="5:15" ht="12.75">
      <c r="E101" s="25"/>
      <c r="F101" s="25"/>
      <c r="G101" s="25"/>
      <c r="L101" s="25"/>
      <c r="M101" s="25"/>
      <c r="O101" s="5"/>
    </row>
    <row r="102" spans="5:15" ht="12.75">
      <c r="E102" s="25"/>
      <c r="F102" s="25"/>
      <c r="G102" s="25"/>
      <c r="L102" s="25"/>
      <c r="M102" s="25"/>
      <c r="O102" s="5"/>
    </row>
    <row r="103" spans="5:15" ht="12.75">
      <c r="E103" s="25"/>
      <c r="F103" s="25"/>
      <c r="G103" s="25"/>
      <c r="L103" s="25"/>
      <c r="M103" s="25"/>
      <c r="O103" s="5"/>
    </row>
    <row r="104" spans="5:15" ht="12.75">
      <c r="E104" s="25"/>
      <c r="F104" s="25"/>
      <c r="G104" s="25"/>
      <c r="L104" s="25"/>
      <c r="M104" s="25"/>
      <c r="O104" s="5"/>
    </row>
    <row r="105" spans="5:15" ht="12.75">
      <c r="E105" s="25"/>
      <c r="F105" s="25"/>
      <c r="G105" s="25"/>
      <c r="L105" s="25"/>
      <c r="M105" s="25"/>
      <c r="O105" s="5"/>
    </row>
    <row r="106" spans="5:15" ht="12.75">
      <c r="E106" s="25"/>
      <c r="F106" s="25"/>
      <c r="G106" s="25"/>
      <c r="L106" s="25"/>
      <c r="M106" s="25"/>
      <c r="O106" s="5"/>
    </row>
    <row r="107" spans="5:15" ht="12.75">
      <c r="E107" s="25"/>
      <c r="F107" s="25"/>
      <c r="G107" s="25"/>
      <c r="L107" s="25"/>
      <c r="M107" s="25"/>
      <c r="O107" s="5"/>
    </row>
    <row r="108" spans="5:15" ht="12.75">
      <c r="E108" s="25"/>
      <c r="F108" s="25"/>
      <c r="G108" s="25"/>
      <c r="L108" s="25"/>
      <c r="M108" s="25"/>
      <c r="O108" s="5"/>
    </row>
    <row r="109" spans="5:15" ht="12.75">
      <c r="E109" s="25"/>
      <c r="F109" s="25"/>
      <c r="G109" s="25"/>
      <c r="L109" s="25"/>
      <c r="M109" s="25"/>
      <c r="O109" s="5"/>
    </row>
    <row r="110" spans="5:15" ht="12.75">
      <c r="E110" s="25"/>
      <c r="F110" s="25"/>
      <c r="G110" s="25"/>
      <c r="L110" s="25"/>
      <c r="M110" s="25"/>
      <c r="O110" s="5"/>
    </row>
    <row r="111" spans="5:15" ht="12.75">
      <c r="E111" s="25"/>
      <c r="F111" s="25"/>
      <c r="G111" s="25"/>
      <c r="L111" s="25"/>
      <c r="M111" s="25"/>
      <c r="O111" s="5"/>
    </row>
    <row r="112" spans="5:15" ht="12.75">
      <c r="E112" s="25"/>
      <c r="F112" s="25"/>
      <c r="G112" s="25"/>
      <c r="L112" s="25"/>
      <c r="M112" s="25"/>
      <c r="O112" s="5"/>
    </row>
    <row r="113" spans="5:15" ht="12.75">
      <c r="E113" s="25"/>
      <c r="F113" s="25"/>
      <c r="G113" s="25"/>
      <c r="L113" s="25"/>
      <c r="M113" s="25"/>
      <c r="O113" s="5"/>
    </row>
    <row r="114" spans="5:15" ht="12.75">
      <c r="E114" s="25"/>
      <c r="F114" s="25"/>
      <c r="G114" s="25"/>
      <c r="L114" s="25"/>
      <c r="M114" s="25"/>
      <c r="O114" s="5"/>
    </row>
    <row r="115" spans="5:15" ht="12.75">
      <c r="E115" s="25"/>
      <c r="F115" s="25"/>
      <c r="G115" s="25"/>
      <c r="L115" s="25"/>
      <c r="M115" s="25"/>
      <c r="O115" s="5"/>
    </row>
    <row r="116" spans="5:15" ht="12.75">
      <c r="E116" s="25"/>
      <c r="F116" s="25"/>
      <c r="G116" s="25"/>
      <c r="L116" s="25"/>
      <c r="M116" s="25"/>
      <c r="O116" s="5"/>
    </row>
    <row r="117" spans="5:15" ht="12.75">
      <c r="E117" s="25"/>
      <c r="F117" s="25"/>
      <c r="G117" s="25"/>
      <c r="L117" s="25"/>
      <c r="M117" s="25"/>
      <c r="O117" s="5"/>
    </row>
    <row r="118" spans="5:15" ht="12.75">
      <c r="E118" s="25"/>
      <c r="F118" s="25"/>
      <c r="G118" s="25"/>
      <c r="L118" s="25"/>
      <c r="M118" s="25"/>
      <c r="O118" s="5"/>
    </row>
    <row r="119" spans="5:15" ht="12.75">
      <c r="E119" s="25"/>
      <c r="F119" s="25"/>
      <c r="G119" s="25"/>
      <c r="L119" s="25"/>
      <c r="M119" s="25"/>
      <c r="O119" s="5"/>
    </row>
    <row r="120" spans="5:15" ht="12.75">
      <c r="E120" s="25"/>
      <c r="F120" s="25"/>
      <c r="G120" s="25"/>
      <c r="L120" s="25"/>
      <c r="M120" s="25"/>
      <c r="O120" s="5"/>
    </row>
    <row r="121" spans="5:15" ht="12.75">
      <c r="E121" s="25"/>
      <c r="F121" s="25"/>
      <c r="G121" s="25"/>
      <c r="L121" s="25"/>
      <c r="M121" s="25"/>
      <c r="O121" s="5"/>
    </row>
    <row r="122" spans="5:15" ht="12.75">
      <c r="E122" s="25"/>
      <c r="F122" s="25"/>
      <c r="G122" s="25"/>
      <c r="L122" s="25"/>
      <c r="M122" s="25"/>
      <c r="O122" s="5"/>
    </row>
    <row r="123" spans="5:15" ht="12.75">
      <c r="E123" s="25"/>
      <c r="F123" s="25"/>
      <c r="G123" s="25"/>
      <c r="L123" s="25"/>
      <c r="M123" s="25"/>
      <c r="O123" s="5"/>
    </row>
    <row r="124" spans="5:15" ht="12.75">
      <c r="E124" s="25"/>
      <c r="F124" s="25"/>
      <c r="G124" s="25"/>
      <c r="L124" s="25"/>
      <c r="M124" s="25"/>
      <c r="O124" s="5"/>
    </row>
    <row r="125" spans="5:15" ht="12.75">
      <c r="E125" s="25"/>
      <c r="F125" s="25"/>
      <c r="G125" s="25"/>
      <c r="L125" s="25"/>
      <c r="M125" s="25"/>
      <c r="O125" s="5"/>
    </row>
    <row r="126" spans="5:15" ht="12.75">
      <c r="E126" s="25"/>
      <c r="F126" s="25"/>
      <c r="G126" s="25"/>
      <c r="L126" s="25"/>
      <c r="M126" s="25"/>
      <c r="O126" s="5"/>
    </row>
    <row r="127" spans="5:15" ht="12.75">
      <c r="E127" s="25"/>
      <c r="F127" s="25"/>
      <c r="G127" s="25"/>
      <c r="L127" s="25"/>
      <c r="M127" s="25"/>
      <c r="O127" s="5"/>
    </row>
    <row r="128" spans="5:15" ht="12.75">
      <c r="E128" s="25"/>
      <c r="F128" s="25"/>
      <c r="G128" s="25"/>
      <c r="L128" s="25"/>
      <c r="M128" s="25"/>
      <c r="O128" s="5"/>
    </row>
    <row r="129" spans="5:15" ht="12.75">
      <c r="E129" s="25"/>
      <c r="F129" s="25"/>
      <c r="G129" s="25"/>
      <c r="L129" s="25"/>
      <c r="M129" s="25"/>
      <c r="O129" s="5"/>
    </row>
    <row r="130" spans="5:15" ht="12.75">
      <c r="E130" s="25"/>
      <c r="F130" s="25"/>
      <c r="G130" s="25"/>
      <c r="L130" s="25"/>
      <c r="M130" s="25"/>
      <c r="O130" s="5"/>
    </row>
    <row r="131" spans="5:15" ht="12.75">
      <c r="E131" s="25"/>
      <c r="F131" s="25"/>
      <c r="G131" s="25"/>
      <c r="L131" s="25"/>
      <c r="M131" s="25"/>
      <c r="O131" s="5"/>
    </row>
    <row r="132" spans="5:15" ht="12.75">
      <c r="E132" s="25"/>
      <c r="F132" s="25"/>
      <c r="G132" s="25"/>
      <c r="L132" s="25"/>
      <c r="M132" s="25"/>
      <c r="O132" s="5"/>
    </row>
    <row r="133" spans="5:15" ht="12.75">
      <c r="E133" s="25"/>
      <c r="F133" s="25"/>
      <c r="G133" s="25"/>
      <c r="L133" s="25"/>
      <c r="M133" s="25"/>
      <c r="O133" s="5"/>
    </row>
    <row r="134" spans="5:15" ht="12.75">
      <c r="E134" s="25"/>
      <c r="F134" s="25"/>
      <c r="G134" s="25"/>
      <c r="L134" s="25"/>
      <c r="M134" s="25"/>
      <c r="O134" s="5"/>
    </row>
    <row r="135" spans="5:15" ht="12.75">
      <c r="E135" s="25"/>
      <c r="F135" s="25"/>
      <c r="G135" s="25"/>
      <c r="L135" s="25"/>
      <c r="M135" s="25"/>
      <c r="O135" s="5"/>
    </row>
    <row r="136" spans="5:15" ht="12.75">
      <c r="E136" s="25"/>
      <c r="F136" s="25"/>
      <c r="G136" s="25"/>
      <c r="L136" s="25"/>
      <c r="M136" s="25"/>
      <c r="O136" s="5"/>
    </row>
    <row r="137" spans="5:15" ht="12.75">
      <c r="E137" s="25"/>
      <c r="F137" s="25"/>
      <c r="G137" s="25"/>
      <c r="L137" s="25"/>
      <c r="M137" s="25"/>
      <c r="O137" s="5"/>
    </row>
    <row r="138" spans="5:15" ht="12.75">
      <c r="E138" s="25"/>
      <c r="F138" s="25"/>
      <c r="G138" s="25"/>
      <c r="L138" s="25"/>
      <c r="M138" s="25"/>
      <c r="O138" s="5"/>
    </row>
    <row r="139" spans="5:15" ht="12.75">
      <c r="E139" s="25"/>
      <c r="F139" s="25"/>
      <c r="G139" s="25"/>
      <c r="L139" s="25"/>
      <c r="M139" s="25"/>
      <c r="O139" s="5"/>
    </row>
    <row r="140" spans="5:15" ht="12.75">
      <c r="E140" s="25"/>
      <c r="F140" s="25"/>
      <c r="G140" s="25"/>
      <c r="L140" s="25"/>
      <c r="M140" s="25"/>
      <c r="O140" s="5"/>
    </row>
    <row r="141" spans="5:15" ht="12.75">
      <c r="E141" s="25"/>
      <c r="F141" s="25"/>
      <c r="G141" s="25"/>
      <c r="L141" s="25"/>
      <c r="M141" s="25"/>
      <c r="O141" s="5"/>
    </row>
    <row r="142" spans="5:15" ht="12.75">
      <c r="E142" s="25"/>
      <c r="F142" s="25"/>
      <c r="G142" s="25"/>
      <c r="L142" s="25"/>
      <c r="M142" s="25"/>
      <c r="O142" s="5"/>
    </row>
    <row r="143" spans="5:15" ht="12.75">
      <c r="E143" s="25"/>
      <c r="F143" s="25"/>
      <c r="G143" s="25"/>
      <c r="L143" s="25"/>
      <c r="M143" s="25"/>
      <c r="O143" s="5"/>
    </row>
    <row r="144" spans="5:15" ht="12.75">
      <c r="E144" s="25"/>
      <c r="F144" s="25"/>
      <c r="G144" s="25"/>
      <c r="L144" s="25"/>
      <c r="M144" s="25"/>
      <c r="O144" s="5"/>
    </row>
    <row r="145" spans="5:15" ht="12.75">
      <c r="E145" s="25"/>
      <c r="F145" s="25"/>
      <c r="G145" s="25"/>
      <c r="L145" s="25"/>
      <c r="M145" s="25"/>
      <c r="O145" s="5"/>
    </row>
    <row r="146" spans="5:15" ht="12.75">
      <c r="E146" s="25"/>
      <c r="F146" s="25"/>
      <c r="G146" s="25"/>
      <c r="L146" s="25"/>
      <c r="M146" s="25"/>
      <c r="O146" s="5"/>
    </row>
    <row r="147" spans="5:15" ht="12.75">
      <c r="E147" s="25"/>
      <c r="F147" s="25"/>
      <c r="G147" s="25"/>
      <c r="L147" s="25"/>
      <c r="M147" s="25"/>
      <c r="O147" s="5"/>
    </row>
    <row r="148" spans="5:15" ht="12.75">
      <c r="E148" s="25"/>
      <c r="F148" s="25"/>
      <c r="G148" s="25"/>
      <c r="L148" s="25"/>
      <c r="M148" s="25"/>
      <c r="O148" s="5"/>
    </row>
    <row r="149" spans="5:15" ht="12.75">
      <c r="E149" s="25"/>
      <c r="F149" s="25"/>
      <c r="G149" s="25"/>
      <c r="L149" s="25"/>
      <c r="M149" s="25"/>
      <c r="O149" s="5"/>
    </row>
    <row r="150" spans="5:15" ht="12.75">
      <c r="E150" s="25"/>
      <c r="F150" s="25"/>
      <c r="G150" s="25"/>
      <c r="L150" s="25"/>
      <c r="M150" s="25"/>
      <c r="O150" s="5"/>
    </row>
    <row r="151" spans="5:15" ht="12.75">
      <c r="E151" s="25"/>
      <c r="F151" s="25"/>
      <c r="G151" s="25"/>
      <c r="L151" s="25"/>
      <c r="M151" s="25"/>
      <c r="O151" s="5"/>
    </row>
    <row r="152" spans="5:15" ht="12.75">
      <c r="E152" s="25"/>
      <c r="F152" s="25"/>
      <c r="G152" s="25"/>
      <c r="L152" s="25"/>
      <c r="M152" s="25"/>
      <c r="O152" s="5"/>
    </row>
    <row r="153" spans="5:15" ht="12.75">
      <c r="E153" s="25"/>
      <c r="F153" s="25"/>
      <c r="G153" s="25"/>
      <c r="L153" s="25"/>
      <c r="M153" s="25"/>
      <c r="O153" s="5"/>
    </row>
    <row r="154" spans="5:15" ht="12.75">
      <c r="E154" s="25"/>
      <c r="F154" s="25"/>
      <c r="G154" s="25"/>
      <c r="L154" s="25"/>
      <c r="M154" s="25"/>
      <c r="O154" s="5"/>
    </row>
    <row r="155" spans="5:15" ht="12.75">
      <c r="E155" s="25"/>
      <c r="F155" s="25"/>
      <c r="G155" s="25"/>
      <c r="L155" s="25"/>
      <c r="M155" s="25"/>
      <c r="O155" s="5"/>
    </row>
    <row r="156" spans="5:15" ht="12.75">
      <c r="E156" s="25"/>
      <c r="F156" s="25"/>
      <c r="G156" s="25"/>
      <c r="L156" s="25"/>
      <c r="M156" s="25"/>
      <c r="O156" s="5"/>
    </row>
    <row r="157" spans="5:15" ht="12.75">
      <c r="E157" s="25"/>
      <c r="F157" s="25"/>
      <c r="G157" s="25"/>
      <c r="L157" s="25"/>
      <c r="M157" s="25"/>
      <c r="O157" s="5"/>
    </row>
    <row r="158" spans="5:15" ht="12.75">
      <c r="E158" s="25"/>
      <c r="F158" s="25"/>
      <c r="G158" s="25"/>
      <c r="L158" s="25"/>
      <c r="M158" s="25"/>
      <c r="O158" s="5"/>
    </row>
    <row r="159" spans="5:15" ht="12.75">
      <c r="E159" s="25"/>
      <c r="F159" s="25"/>
      <c r="G159" s="25"/>
      <c r="L159" s="25"/>
      <c r="M159" s="25"/>
      <c r="O159" s="5"/>
    </row>
    <row r="160" spans="5:15" ht="12.75">
      <c r="E160" s="25"/>
      <c r="F160" s="25"/>
      <c r="G160" s="25"/>
      <c r="L160" s="25"/>
      <c r="M160" s="25"/>
      <c r="O160" s="5"/>
    </row>
    <row r="161" spans="5:15" ht="12.75">
      <c r="E161" s="25"/>
      <c r="F161" s="25"/>
      <c r="G161" s="25"/>
      <c r="L161" s="25"/>
      <c r="M161" s="25"/>
      <c r="O161" s="5"/>
    </row>
    <row r="162" spans="5:15" ht="12.75">
      <c r="E162" s="25"/>
      <c r="F162" s="25"/>
      <c r="G162" s="25"/>
      <c r="L162" s="25"/>
      <c r="M162" s="25"/>
      <c r="O162" s="5"/>
    </row>
    <row r="163" spans="5:15" ht="12.75">
      <c r="E163" s="25"/>
      <c r="F163" s="25"/>
      <c r="G163" s="25"/>
      <c r="L163" s="25"/>
      <c r="M163" s="25"/>
      <c r="O163" s="5"/>
    </row>
    <row r="164" spans="5:15" ht="12.75">
      <c r="E164" s="25"/>
      <c r="F164" s="25"/>
      <c r="G164" s="25"/>
      <c r="L164" s="25"/>
      <c r="M164" s="25"/>
      <c r="O164" s="5"/>
    </row>
    <row r="165" spans="5:15" ht="12.75">
      <c r="E165" s="25"/>
      <c r="F165" s="25"/>
      <c r="G165" s="25"/>
      <c r="L165" s="25"/>
      <c r="M165" s="25"/>
      <c r="O165" s="5"/>
    </row>
    <row r="166" spans="5:15" ht="12.75">
      <c r="E166" s="25"/>
      <c r="F166" s="25"/>
      <c r="G166" s="25"/>
      <c r="L166" s="25"/>
      <c r="M166" s="25"/>
      <c r="O166" s="5"/>
    </row>
    <row r="167" spans="5:15" ht="12.75">
      <c r="E167" s="25"/>
      <c r="F167" s="25"/>
      <c r="G167" s="25"/>
      <c r="L167" s="25"/>
      <c r="M167" s="25"/>
      <c r="O167" s="5"/>
    </row>
    <row r="168" spans="5:15" ht="12.75">
      <c r="E168" s="25"/>
      <c r="F168" s="25"/>
      <c r="G168" s="25"/>
      <c r="L168" s="25"/>
      <c r="M168" s="25"/>
      <c r="O168" s="5"/>
    </row>
    <row r="169" spans="5:15" ht="12.75">
      <c r="E169" s="25"/>
      <c r="F169" s="25"/>
      <c r="G169" s="25"/>
      <c r="L169" s="25"/>
      <c r="M169" s="25"/>
      <c r="O169" s="5"/>
    </row>
    <row r="170" spans="5:15" ht="12.75">
      <c r="E170" s="25"/>
      <c r="F170" s="25"/>
      <c r="G170" s="25"/>
      <c r="L170" s="25"/>
      <c r="M170" s="25"/>
      <c r="O170" s="5"/>
    </row>
    <row r="171" spans="5:15" ht="12.75">
      <c r="E171" s="25"/>
      <c r="F171" s="25"/>
      <c r="G171" s="25"/>
      <c r="L171" s="25"/>
      <c r="M171" s="25"/>
      <c r="O171" s="5"/>
    </row>
    <row r="172" spans="5:15" ht="12.75">
      <c r="E172" s="25"/>
      <c r="F172" s="25"/>
      <c r="G172" s="25"/>
      <c r="L172" s="25"/>
      <c r="M172" s="25"/>
      <c r="O172" s="5"/>
    </row>
    <row r="173" spans="5:15" ht="12.75">
      <c r="E173" s="25"/>
      <c r="F173" s="25"/>
      <c r="G173" s="25"/>
      <c r="L173" s="25"/>
      <c r="M173" s="25"/>
      <c r="O173" s="5"/>
    </row>
    <row r="174" spans="5:15" ht="12.75">
      <c r="E174" s="25"/>
      <c r="F174" s="25"/>
      <c r="G174" s="25"/>
      <c r="L174" s="25"/>
      <c r="M174" s="25"/>
      <c r="O174" s="5"/>
    </row>
    <row r="175" spans="5:15" ht="12.75">
      <c r="E175" s="25"/>
      <c r="F175" s="25"/>
      <c r="G175" s="25"/>
      <c r="L175" s="25"/>
      <c r="M175" s="25"/>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2">
    <mergeCell ref="A8:B8"/>
    <mergeCell ref="A3:B3"/>
  </mergeCells>
  <printOptions/>
  <pageMargins left="0.25" right="0.25" top="0.25" bottom="0.17" header="0.25" footer="0.17"/>
  <pageSetup fitToHeight="21"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2003-01-15T14:43:04Z</cp:lastPrinted>
  <dcterms:created xsi:type="dcterms:W3CDTF">2002-04-08T09:36:06Z</dcterms:created>
  <dcterms:modified xsi:type="dcterms:W3CDTF">2005-06-15T09:13:02Z</dcterms:modified>
  <cp:category/>
  <cp:version/>
  <cp:contentType/>
  <cp:contentStatus/>
</cp:coreProperties>
</file>