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605" windowWidth="4800" windowHeight="12135" tabRatio="594" firstSheet="2" activeTab="3"/>
  </bookViews>
  <sheets>
    <sheet name="ECHP-&gt;SILC" sheetId="1" r:id="rId1"/>
    <sheet name="h-sample" sheetId="2" r:id="rId2"/>
    <sheet name="p-sample" sheetId="3" r:id="rId3"/>
    <sheet name="PCLFS" sheetId="4" r:id="rId4"/>
    <sheet name="PCMAS" sheetId="5" r:id="rId5"/>
    <sheet name="PUMAS" sheetId="6" r:id="rId6"/>
    <sheet name="PSECJOB" sheetId="7" r:id="rId7"/>
    <sheet name="PHOURSU" sheetId="8" r:id="rId8"/>
    <sheet name="PWEEKTL" sheetId="9" r:id="rId9"/>
    <sheet name="PWEEKFT" sheetId="10" r:id="rId10"/>
    <sheet name="PWEEKPT" sheetId="11" r:id="rId11"/>
    <sheet name="PWEEKUP" sheetId="12" r:id="rId12"/>
    <sheet name="PWKEXPTL" sheetId="13" r:id="rId13"/>
    <sheet name="PSLOT1" sheetId="14" r:id="rId14"/>
    <sheet name="PSEARCH" sheetId="15" r:id="rId15"/>
    <sheet name="PCARE" sheetId="16" r:id="rId16"/>
    <sheet name="PACTIV" sheetId="17" r:id="rId17"/>
    <sheet name="PNEMP" sheetId="18" r:id="rId18"/>
    <sheet name="POCC" sheetId="19" r:id="rId19"/>
    <sheet name="PIND" sheetId="20" r:id="rId20"/>
    <sheet name="PFULPAR" sheetId="21" r:id="rId21"/>
    <sheet name="PCONTRA" sheetId="22" r:id="rId22"/>
    <sheet name="PSUPERV" sheetId="23" r:id="rId23"/>
  </sheets>
  <definedNames>
    <definedName name="_xlnm.Print_Area" localSheetId="1">'h-sample'!$A$1:$W$46</definedName>
    <definedName name="_xlnm.Print_Area" localSheetId="16">'PACTIV'!$A$1:$Q$67</definedName>
    <definedName name="_xlnm.Print_Area" localSheetId="15">'PCARE'!$A$1:$M$38</definedName>
    <definedName name="_xlnm.Print_Area" localSheetId="3">'PCLFS'!$A$1:$AC$88</definedName>
    <definedName name="_xlnm.Print_Area" localSheetId="4">'PCMAS'!$A$1:$Q$56</definedName>
    <definedName name="_xlnm.Print_Area" localSheetId="21">'PCONTRA'!$A$1:$Y$71</definedName>
    <definedName name="_xlnm.Print_Area" localSheetId="20">'PFULPAR'!$A$1:$W$86</definedName>
    <definedName name="_xlnm.Print_Area" localSheetId="7">'PHOURSU'!$A$1:$W$70</definedName>
    <definedName name="_xlnm.Print_Area" localSheetId="19">'PIND'!$A$1:$N$96</definedName>
    <definedName name="_xlnm.Print_Area" localSheetId="17">'PNEMP'!$A$1:$N$59</definedName>
    <definedName name="_xlnm.Print_Area" localSheetId="18">'POCC'!$A$1:$Q$61</definedName>
    <definedName name="_xlnm.Print_Area" localSheetId="2">'p-sample'!$A$1:$T$67</definedName>
    <definedName name="_xlnm.Print_Area" localSheetId="14">'PSEARCH'!$A$1:$O$45</definedName>
    <definedName name="_xlnm.Print_Area" localSheetId="6">'PSECJOB'!$A$1:$M$39</definedName>
    <definedName name="_xlnm.Print_Area" localSheetId="13">'PSLOT1'!$A$1:$P$25</definedName>
    <definedName name="_xlnm.Print_Area" localSheetId="22">'PSUPERV'!$A$1:$Y$72</definedName>
    <definedName name="_xlnm.Print_Area" localSheetId="5">'PUMAS'!$A$1:$AI$162</definedName>
    <definedName name="_xlnm.Print_Area" localSheetId="9">'PWEEKFT'!$A$1:$L$24</definedName>
    <definedName name="_xlnm.Print_Area" localSheetId="10">'PWEEKPT'!$A$1:$L$24</definedName>
    <definedName name="_xlnm.Print_Area" localSheetId="8">'PWEEKTL'!$A$1:$L$24</definedName>
    <definedName name="_xlnm.Print_Area" localSheetId="11">'PWEEKUP'!$A$1:$L$24</definedName>
    <definedName name="_xlnm.Print_Area" localSheetId="12">'PWKEXPTL'!$A$1:$T$58</definedName>
  </definedNames>
  <calcPr fullCalcOnLoad="1"/>
</workbook>
</file>

<file path=xl/sharedStrings.xml><?xml version="1.0" encoding="utf-8"?>
<sst xmlns="http://schemas.openxmlformats.org/spreadsheetml/2006/main" count="2380" uniqueCount="613">
  <si>
    <t>valid hours</t>
  </si>
  <si>
    <t>yes</t>
  </si>
  <si>
    <t>no</t>
  </si>
  <si>
    <t>mi</t>
  </si>
  <si>
    <t>missing</t>
  </si>
  <si>
    <t>na</t>
  </si>
  <si>
    <t>p080010</t>
  </si>
  <si>
    <t>.</t>
  </si>
  <si>
    <t>p080860</t>
  </si>
  <si>
    <t>seeking work</t>
  </si>
  <si>
    <t>individual interview result</t>
  </si>
  <si>
    <t>p081020</t>
  </si>
  <si>
    <t>other reasons</t>
  </si>
  <si>
    <t>Emp; indistinguishable</t>
  </si>
  <si>
    <t>Not Emp; indistinguishable</t>
  </si>
  <si>
    <t>Not Emp; unemployed</t>
  </si>
  <si>
    <t>none</t>
  </si>
  <si>
    <t>Univ</t>
  </si>
  <si>
    <t>p080200</t>
  </si>
  <si>
    <t>Not in Universe</t>
  </si>
  <si>
    <t>No weeks in employment</t>
  </si>
  <si>
    <t>unemployed</t>
  </si>
  <si>
    <t>more than 6 months in conscript service</t>
  </si>
  <si>
    <t>more than 6 months in paid employment</t>
  </si>
  <si>
    <t>more than 6 months in self-employment</t>
  </si>
  <si>
    <t>more than 6 months in retirement</t>
  </si>
  <si>
    <t>more than 6 months not in employment</t>
  </si>
  <si>
    <t>more than 6 months in employment</t>
  </si>
  <si>
    <t>Emp; regular armed forces</t>
  </si>
  <si>
    <t>2-digit ISCO code</t>
  </si>
  <si>
    <t>&lt;&gt;1</t>
  </si>
  <si>
    <t>armed forces</t>
  </si>
  <si>
    <t>not armed forces</t>
  </si>
  <si>
    <t>% ILO unemployed =</t>
  </si>
  <si>
    <t>% employed =</t>
  </si>
  <si>
    <t>&lt;zero hours&gt;</t>
  </si>
  <si>
    <t>&lt;valid number of hours&gt;</t>
  </si>
  <si>
    <t>irregular hours</t>
  </si>
  <si>
    <t>drop</t>
  </si>
  <si>
    <t>Eligible household that completed interview</t>
  </si>
  <si>
    <t>Eligible households that completed the interview but data were not transmitted</t>
  </si>
  <si>
    <t>Eligible households that were contacted but no interview was completed</t>
  </si>
  <si>
    <t xml:space="preserve">Eligible households that were not contacted </t>
  </si>
  <si>
    <t>Unknown if eligible</t>
  </si>
  <si>
    <t>21-24</t>
  </si>
  <si>
    <t>household contacted</t>
  </si>
  <si>
    <t>completed</t>
  </si>
  <si>
    <t>unable to respond</t>
  </si>
  <si>
    <t>temporary away</t>
  </si>
  <si>
    <t>eligible for interview</t>
  </si>
  <si>
    <t>not eligible for interview</t>
  </si>
  <si>
    <t>Eligible individuals (from sample households) that were contacted but no interview was completed</t>
  </si>
  <si>
    <t xml:space="preserve">Eligible individuals (from sample households) that were not contacted </t>
  </si>
  <si>
    <t>Members of non in sample households</t>
  </si>
  <si>
    <t>current membership status</t>
  </si>
  <si>
    <t>household member</t>
  </si>
  <si>
    <t>interviewed adults</t>
  </si>
  <si>
    <t>eligible adults without interview data</t>
  </si>
  <si>
    <t>not completed, contacted but final refusal</t>
  </si>
  <si>
    <t>children</t>
  </si>
  <si>
    <t>moved out</t>
  </si>
  <si>
    <t>died</t>
  </si>
  <si>
    <t>Univ=</t>
  </si>
  <si>
    <t>1-93</t>
  </si>
  <si>
    <t>100-9300</t>
  </si>
  <si>
    <t>1000s</t>
  </si>
  <si>
    <t>2000s</t>
  </si>
  <si>
    <t>3000s</t>
  </si>
  <si>
    <t>4000s</t>
  </si>
  <si>
    <t>5000s</t>
  </si>
  <si>
    <t>6000s</t>
  </si>
  <si>
    <t>7000s</t>
  </si>
  <si>
    <t>8000s</t>
  </si>
  <si>
    <t>10000s</t>
  </si>
  <si>
    <t>11000s</t>
  </si>
  <si>
    <t>12000s</t>
  </si>
  <si>
    <t>13000s</t>
  </si>
  <si>
    <t>14000s</t>
  </si>
  <si>
    <t>15000s</t>
  </si>
  <si>
    <t>9000s</t>
  </si>
  <si>
    <t>16000s</t>
  </si>
  <si>
    <t>17000s</t>
  </si>
  <si>
    <t>A - agriculture, hunting and forestry</t>
  </si>
  <si>
    <t>B - fishing</t>
  </si>
  <si>
    <t>C - mining and quarrying</t>
  </si>
  <si>
    <t>D - manufacturing</t>
  </si>
  <si>
    <t>E - electricity, gas and water supply</t>
  </si>
  <si>
    <t>F - construction</t>
  </si>
  <si>
    <t>G - wholesale and retail trade</t>
  </si>
  <si>
    <t>H - hotels and restaurants</t>
  </si>
  <si>
    <t>I - transport, storage and communications</t>
  </si>
  <si>
    <t>J - financial intermediation</t>
  </si>
  <si>
    <t>K - real estate, renting and business activities</t>
  </si>
  <si>
    <t>L - public administration and defence; compuls. social security</t>
  </si>
  <si>
    <t>M - education</t>
  </si>
  <si>
    <t>N - health and social work</t>
  </si>
  <si>
    <t>O - other community, social and personal service activities</t>
  </si>
  <si>
    <t>P - private households with employed person</t>
  </si>
  <si>
    <t>Q - extra-territorial organizations and bodies</t>
  </si>
  <si>
    <t>other reason</t>
  </si>
  <si>
    <t>undergoing education or training</t>
  </si>
  <si>
    <t>housework, looking after children or other persons</t>
  </si>
  <si>
    <t>personal illness or disability</t>
  </si>
  <si>
    <t>do not want to work more hours</t>
  </si>
  <si>
    <t>Univ:</t>
  </si>
  <si>
    <t>number of months with missing information</t>
  </si>
  <si>
    <t>&gt;0</t>
  </si>
  <si>
    <t>all months with valid information</t>
  </si>
  <si>
    <t>no months mainly in employment</t>
  </si>
  <si>
    <t>at least one month in employment</t>
  </si>
  <si>
    <t>1-11</t>
  </si>
  <si>
    <t>number of months in employment</t>
  </si>
  <si>
    <t>some months with missing information</t>
  </si>
  <si>
    <t>number of months in unemployment</t>
  </si>
  <si>
    <t>no months mainly in unemployment</t>
  </si>
  <si>
    <t>at least one month in unemployment</t>
  </si>
  <si>
    <t>No weeks in unemployment</t>
  </si>
  <si>
    <t>CONTENT: age when completed higher educational level achieved</t>
  </si>
  <si>
    <t>inaccesible or non-existent</t>
  </si>
  <si>
    <t>birth year</t>
  </si>
  <si>
    <t>not child</t>
  </si>
  <si>
    <t>child</t>
  </si>
  <si>
    <t>db110</t>
  </si>
  <si>
    <t>household status</t>
  </si>
  <si>
    <t>1-2
8-9</t>
  </si>
  <si>
    <t>3-6</t>
  </si>
  <si>
    <t>fusion household - dropped</t>
  </si>
  <si>
    <t>D0xRESID</t>
  </si>
  <si>
    <t>ECHP</t>
  </si>
  <si>
    <t>SILC</t>
  </si>
  <si>
    <t>gen'l coding changes</t>
  </si>
  <si>
    <t>ES04</t>
  </si>
  <si>
    <t>check if code 3 exists for any country in ECHP; it is no longer in sample in SILC</t>
  </si>
  <si>
    <t>notes</t>
  </si>
  <si>
    <t>D0xCONT</t>
  </si>
  <si>
    <t>db120</t>
  </si>
  <si>
    <t>21-23</t>
  </si>
  <si>
    <t>1-2,8-9 = yes</t>
  </si>
  <si>
    <t>11=yes</t>
  </si>
  <si>
    <t>D0xNCON</t>
  </si>
  <si>
    <t>changed from 1- to 2-digit to incorporate reasons (D0xNCON)</t>
  </si>
  <si>
    <t>db130</t>
  </si>
  <si>
    <t>household questionnaire result</t>
  </si>
  <si>
    <t>not completed</t>
  </si>
  <si>
    <t>D0xHSP</t>
  </si>
  <si>
    <t>db135</t>
  </si>
  <si>
    <t>different variable</t>
  </si>
  <si>
    <t>D0xROST</t>
  </si>
  <si>
    <t>HH interview acceptance</t>
  </si>
  <si>
    <t>HH questionnaire result</t>
  </si>
  <si>
    <t>address inaccessible or non-existent</t>
  </si>
  <si>
    <t>DESIGNWT</t>
  </si>
  <si>
    <t>db090</t>
  </si>
  <si>
    <t>db090&gt;0</t>
  </si>
  <si>
    <t>Ineligible households</t>
  </si>
  <si>
    <t>D0xFNRES</t>
  </si>
  <si>
    <t>refusal</t>
  </si>
  <si>
    <t>household interview acceptance</t>
  </si>
  <si>
    <t>accepted</t>
  </si>
  <si>
    <t>rejected</t>
  </si>
  <si>
    <t>temporarily away</t>
  </si>
  <si>
    <t>rb080</t>
  </si>
  <si>
    <t>R0xYEAR</t>
  </si>
  <si>
    <t>R0xMEM</t>
  </si>
  <si>
    <t>rb110</t>
  </si>
  <si>
    <t>ES04: creation of individual sample</t>
  </si>
  <si>
    <t>ES04: creation of household sample</t>
  </si>
  <si>
    <t>code changes</t>
  </si>
  <si>
    <t>1-4=in</t>
  </si>
  <si>
    <t>1-4</t>
  </si>
  <si>
    <t>in hh at least 3 months of income reference year, but was not recorded in register</t>
  </si>
  <si>
    <t>rb100</t>
  </si>
  <si>
    <t>sample person or co-resident</t>
  </si>
  <si>
    <t>sample person</t>
  </si>
  <si>
    <t>co-resident</t>
  </si>
  <si>
    <t>1900-1988, 9999</t>
  </si>
  <si>
    <t>1989-2005</t>
  </si>
  <si>
    <t>R0xREST</t>
  </si>
  <si>
    <t>R0xFNRES</t>
  </si>
  <si>
    <t>rb250</t>
  </si>
  <si>
    <t>completed only from interview</t>
  </si>
  <si>
    <t>completed only from registers</t>
  </si>
  <si>
    <t>completed from both interview and registers</t>
  </si>
  <si>
    <t>unable to respond, proxy not possible</t>
  </si>
  <si>
    <t>failed to return self-completed questionnaire</t>
  </si>
  <si>
    <t>refusal to cooperate</t>
  </si>
  <si>
    <t>temporarily away, proxy not possible</t>
  </si>
  <si>
    <t>no contact for other reasons</t>
  </si>
  <si>
    <t>Eligible individuals (from sample households) that completed only interview</t>
  </si>
  <si>
    <t>Eligible individuals (from sample households) completed only from registers</t>
  </si>
  <si>
    <t>Eligible individuals (from sample households) completed from interview and registers</t>
  </si>
  <si>
    <t>Non-household members in sample households</t>
  </si>
  <si>
    <t>Ineligible individuals (children) in sample households</t>
  </si>
  <si>
    <t>year of birth</t>
  </si>
  <si>
    <t>1900-1988</t>
  </si>
  <si>
    <t>adult</t>
  </si>
  <si>
    <t>R0xWORK</t>
  </si>
  <si>
    <t>rb170</t>
  </si>
  <si>
    <t>PUMAS</t>
  </si>
  <si>
    <t>focus changed from 15+ hours last week to at work (at least 1 hr) last week (from PCMAS to PCLFS)</t>
  </si>
  <si>
    <t>rb210</t>
  </si>
  <si>
    <t>substitute year of birth in selection process, or rb245 (respondent status) if available</t>
  </si>
  <si>
    <t>basic activity status</t>
  </si>
  <si>
    <t>at work</t>
  </si>
  <si>
    <t>pl050</t>
  </si>
  <si>
    <t>PCLFS</t>
  </si>
  <si>
    <t>POCC</t>
  </si>
  <si>
    <t>other inactive person</t>
  </si>
  <si>
    <t>in retirement or early retirement</t>
  </si>
  <si>
    <t>pl030</t>
  </si>
  <si>
    <t>self-defined current economic status</t>
  </si>
  <si>
    <t>working full-time</t>
  </si>
  <si>
    <t>working part-time</t>
  </si>
  <si>
    <t>worked at least one hour during the previous week</t>
  </si>
  <si>
    <t>pupil, student, further training, unpaid work experience</t>
  </si>
  <si>
    <t>in retirement or in early retirement or has given up business</t>
  </si>
  <si>
    <t>permanently disabled or/and unfit to work</t>
  </si>
  <si>
    <t>in compulsory military service</t>
  </si>
  <si>
    <t>fulfilling domestic tasks and care responsibilities</t>
  </si>
  <si>
    <t>PCMAS</t>
  </si>
  <si>
    <t>pl020</t>
  </si>
  <si>
    <t>actively looking for job in past 4 weeks</t>
  </si>
  <si>
    <t>pl025</t>
  </si>
  <si>
    <t>available</t>
  </si>
  <si>
    <t>available for work in the next two weeks</t>
  </si>
  <si>
    <t>ES04: PCLFS</t>
  </si>
  <si>
    <t>Emp; at work, part-time work is main activity</t>
  </si>
  <si>
    <t>Emp; at work, full-time work is main activity</t>
  </si>
  <si>
    <t>Emp; at work, work not main activity</t>
  </si>
  <si>
    <t>Emp; indist; full-time work is main activity</t>
  </si>
  <si>
    <t>Emp; in compulsory military service</t>
  </si>
  <si>
    <t>Emp; indist; part-time work is main activity</t>
  </si>
  <si>
    <t>Emp; indist; unknown main activity</t>
  </si>
  <si>
    <t>NILF; in retirement or early retirement or has given up business</t>
  </si>
  <si>
    <t>NILF; main activity is fulfilling domestic tasks and care responsibilities</t>
  </si>
  <si>
    <t>NILF; permanently disabled or/and unfit to work</t>
  </si>
  <si>
    <t>NILF; other inactive person</t>
  </si>
  <si>
    <t>ES04: PCMAS</t>
  </si>
  <si>
    <t>Not Emp; permanently disabled or/and unfit to work</t>
  </si>
  <si>
    <t>Not Emp; other inactive person</t>
  </si>
  <si>
    <t>Not Emp; fulfilling domestic tasks and care responsibilities</t>
  </si>
  <si>
    <t>2 or mi</t>
  </si>
  <si>
    <t>Unemp; not ILO; self-defined unemployed, unknown if searching</t>
  </si>
  <si>
    <t>NILF; not seeking work, unknown other activity</t>
  </si>
  <si>
    <t>Emp; full-time</t>
  </si>
  <si>
    <t>Emp; part-time</t>
  </si>
  <si>
    <t>Not Emp; in (early) retirement or has given up business</t>
  </si>
  <si>
    <t>Indist; unknown main activity, at work last week</t>
  </si>
  <si>
    <t>main activity status during the income reference period</t>
  </si>
  <si>
    <t>pl160</t>
  </si>
  <si>
    <t>change of job since last year</t>
  </si>
  <si>
    <t>1</t>
  </si>
  <si>
    <t>more than 6 months in full-time employment</t>
  </si>
  <si>
    <t>more than 6 months in part-time employment</t>
  </si>
  <si>
    <t>more than 6 months in full-time self-employment</t>
  </si>
  <si>
    <t>more than 6 months in part-time self-employment</t>
  </si>
  <si>
    <t>more than 6 months as student</t>
  </si>
  <si>
    <t>more than 6 months unemployed</t>
  </si>
  <si>
    <t>more than 6 months other inactive</t>
  </si>
  <si>
    <t>ES04: PUMAS</t>
  </si>
  <si>
    <t># months with missing information</t>
  </si>
  <si>
    <t>no missing months</t>
  </si>
  <si>
    <t>all missing months</t>
  </si>
  <si>
    <t>1 missing months</t>
  </si>
  <si>
    <t>2 missing months</t>
  </si>
  <si>
    <t>3 missing months</t>
  </si>
  <si>
    <t>4 missing months</t>
  </si>
  <si>
    <t>5 missing months</t>
  </si>
  <si>
    <t>6 missing months</t>
  </si>
  <si>
    <t>7 missing months</t>
  </si>
  <si>
    <t>8 missing months</t>
  </si>
  <si>
    <t>9 missing months</t>
  </si>
  <si>
    <t>10 missing months</t>
  </si>
  <si>
    <t>11 missing months</t>
  </si>
  <si>
    <t>exaclty 6 months in employment</t>
  </si>
  <si>
    <t>exaclty 6 months not in employment</t>
  </si>
  <si>
    <t>Indist; 6 mos employment, 6 mos non-employment</t>
  </si>
  <si>
    <t>Indist; &lt; 12 mos of information, &lt;6 mos every situation</t>
  </si>
  <si>
    <t>Indist; &lt;12 mos information, 6 mos non-employment, &lt;6 mos other situations</t>
  </si>
  <si>
    <t>Indist; &lt;12 mos of information, 6 mos employment, &lt;6 mos other situations</t>
  </si>
  <si>
    <t>Indist; 6 mos employment, 6 mos other situations</t>
  </si>
  <si>
    <t>Indist; 6 mos non-employment, 6 mos other situations</t>
  </si>
  <si>
    <t>Indist; 6 mos indistinguishable situation, 6 mos other</t>
  </si>
  <si>
    <t>Indist; in indistinguishable situation (harmonise label as appropriate)</t>
  </si>
  <si>
    <t>more than 6 months in indistinguishable situation</t>
  </si>
  <si>
    <t>exaclty 6 months in indistinguishable situation</t>
  </si>
  <si>
    <t>Indist; &lt;12 mos information, 6 mos indist. situation, &lt;6 mos other situations</t>
  </si>
  <si>
    <t>Indist; &lt;6 mos all situations</t>
  </si>
  <si>
    <t>Emp; currently in armed forces</t>
  </si>
  <si>
    <t>Emp; indist hours</t>
  </si>
  <si>
    <t>Emp; unpaid family work</t>
  </si>
  <si>
    <t>Not Emp; in retirement or early retirement</t>
  </si>
  <si>
    <t>Not Emp; student</t>
  </si>
  <si>
    <t>Not Emp; other inactive</t>
  </si>
  <si>
    <t>Emp; conscript service</t>
  </si>
  <si>
    <t>pl100_f</t>
  </si>
  <si>
    <t>flag for total # of hours usually worked in 2nd, 3rd,… jobs</t>
  </si>
  <si>
    <t>pl060_f</t>
  </si>
  <si>
    <t>flag for total # of hours usually worked per week in main job</t>
  </si>
  <si>
    <t>no work at all last week</t>
  </si>
  <si>
    <t>hours vary</t>
  </si>
  <si>
    <t>ES04: PSECJOB</t>
  </si>
  <si>
    <t>1 or -6</t>
  </si>
  <si>
    <t>valid hours or hours vary</t>
  </si>
  <si>
    <t>not mainly working</t>
  </si>
  <si>
    <t>NO ADDITIONAL JOB</t>
  </si>
  <si>
    <t>HAS ADDITIONAL JOB(S)</t>
  </si>
  <si>
    <r>
      <rPr>
        <b/>
        <i/>
        <sz val="12"/>
        <rFont val="Arial"/>
        <family val="2"/>
      </rPr>
      <t>pl060</t>
    </r>
    <r>
      <rPr>
        <b/>
        <sz val="12"/>
        <rFont val="Arial"/>
        <family val="2"/>
      </rPr>
      <t xml:space="preserve"> + </t>
    </r>
    <r>
      <rPr>
        <b/>
        <i/>
        <sz val="12"/>
        <rFont val="Arial"/>
        <family val="2"/>
      </rPr>
      <t>pl100</t>
    </r>
  </si>
  <si>
    <t>pl060</t>
  </si>
  <si>
    <t>ES04: PHOURSU</t>
  </si>
  <si>
    <t>total hours in all jobs</t>
  </si>
  <si>
    <r>
      <rPr>
        <b/>
        <i/>
        <sz val="10"/>
        <rFont val="Arial"/>
        <family val="2"/>
      </rPr>
      <t>pl060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pl100</t>
    </r>
  </si>
  <si>
    <t>ES04: PWEEKTL</t>
  </si>
  <si>
    <r>
      <rPr>
        <b/>
        <i/>
        <sz val="10"/>
        <rFont val="Arial"/>
        <family val="2"/>
      </rPr>
      <t>pl070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pl072</t>
    </r>
  </si>
  <si>
    <t>12 -
sum(pl070 pl072 pl080 pl085 pl087 pl090)</t>
  </si>
  <si>
    <r>
      <t>(</t>
    </r>
    <r>
      <rPr>
        <b/>
        <i/>
        <sz val="12"/>
        <rFont val="Arial"/>
        <family val="2"/>
      </rPr>
      <t>pl070</t>
    </r>
    <r>
      <rPr>
        <b/>
        <sz val="12"/>
        <rFont val="Arial"/>
        <family val="2"/>
      </rPr>
      <t>+</t>
    </r>
    <r>
      <rPr>
        <b/>
        <i/>
        <sz val="12"/>
        <rFont val="Arial"/>
        <family val="2"/>
      </rPr>
      <t>pl072</t>
    </r>
    <r>
      <rPr>
        <b/>
        <sz val="12"/>
        <rFont val="Arial"/>
        <family val="2"/>
      </rPr>
      <t>)
* 4.3</t>
    </r>
  </si>
  <si>
    <t>ES04: PWEEKFT</t>
  </si>
  <si>
    <r>
      <rPr>
        <b/>
        <i/>
        <sz val="10"/>
        <rFont val="Arial"/>
        <family val="2"/>
      </rPr>
      <t>pl070</t>
    </r>
  </si>
  <si>
    <t>number of months in ft employment</t>
  </si>
  <si>
    <t>no months mainly in ft employment</t>
  </si>
  <si>
    <t>at least one month in ft employment</t>
  </si>
  <si>
    <r>
      <rPr>
        <b/>
        <i/>
        <sz val="12"/>
        <rFont val="Arial"/>
        <family val="2"/>
      </rPr>
      <t>pl070 *</t>
    </r>
    <r>
      <rPr>
        <b/>
        <sz val="12"/>
        <rFont val="Arial"/>
        <family val="2"/>
      </rPr>
      <t xml:space="preserve"> 4.3</t>
    </r>
  </si>
  <si>
    <r>
      <t>1000 + 
(</t>
    </r>
    <r>
      <rPr>
        <b/>
        <i/>
        <sz val="12"/>
        <rFont val="Arial"/>
        <family val="2"/>
      </rPr>
      <t xml:space="preserve">pl070 </t>
    </r>
    <r>
      <rPr>
        <b/>
        <sz val="12"/>
        <rFont val="Arial"/>
        <family val="2"/>
      </rPr>
      <t>* 4.3)</t>
    </r>
  </si>
  <si>
    <r>
      <t>1000 + 
((</t>
    </r>
    <r>
      <rPr>
        <b/>
        <i/>
        <sz val="12"/>
        <rFont val="Arial"/>
        <family val="2"/>
      </rPr>
      <t>pl070</t>
    </r>
    <r>
      <rPr>
        <b/>
        <sz val="12"/>
        <rFont val="Arial"/>
        <family val="2"/>
      </rPr>
      <t>+</t>
    </r>
    <r>
      <rPr>
        <b/>
        <i/>
        <sz val="12"/>
        <rFont val="Arial"/>
        <family val="2"/>
      </rPr>
      <t>pl072</t>
    </r>
    <r>
      <rPr>
        <b/>
        <sz val="12"/>
        <rFont val="Arial"/>
        <family val="2"/>
      </rPr>
      <t>)
* 4.3)</t>
    </r>
  </si>
  <si>
    <t>ES04: PWEEKPT</t>
  </si>
  <si>
    <t>No weeks in part-time employment</t>
  </si>
  <si>
    <t>Number of weeks in part-time employment</t>
  </si>
  <si>
    <r>
      <t xml:space="preserve">At least </t>
    </r>
    <r>
      <rPr>
        <i/>
        <sz val="10"/>
        <rFont val="Arial"/>
        <family val="2"/>
      </rPr>
      <t>xx</t>
    </r>
    <r>
      <rPr>
        <sz val="10"/>
        <rFont val="Arial"/>
        <family val="2"/>
      </rPr>
      <t xml:space="preserve"> weeks in part-time employment</t>
    </r>
  </si>
  <si>
    <t>Number of weeks in employment</t>
  </si>
  <si>
    <r>
      <t xml:space="preserve">At least </t>
    </r>
    <r>
      <rPr>
        <i/>
        <sz val="10"/>
        <rFont val="Arial"/>
        <family val="2"/>
      </rPr>
      <t>xx</t>
    </r>
    <r>
      <rPr>
        <sz val="10"/>
        <rFont val="Arial"/>
        <family val="2"/>
      </rPr>
      <t xml:space="preserve"> weeks in employment</t>
    </r>
  </si>
  <si>
    <t>No weeks in full-time employment</t>
  </si>
  <si>
    <t>Number of weeks in full-time employment</t>
  </si>
  <si>
    <r>
      <t>At least</t>
    </r>
    <r>
      <rPr>
        <i/>
        <sz val="10"/>
        <rFont val="Arial"/>
        <family val="2"/>
      </rPr>
      <t xml:space="preserve"> xx</t>
    </r>
    <r>
      <rPr>
        <sz val="10"/>
        <rFont val="Arial"/>
        <family val="2"/>
      </rPr>
      <t xml:space="preserve"> weeks in full-time employment</t>
    </r>
  </si>
  <si>
    <r>
      <t>10</t>
    </r>
    <r>
      <rPr>
        <i/>
        <sz val="10"/>
        <rFont val="Arial"/>
        <family val="2"/>
      </rPr>
      <t>xx</t>
    </r>
  </si>
  <si>
    <t>pl072</t>
  </si>
  <si>
    <t>no months mainly in pt employment</t>
  </si>
  <si>
    <t>at least one month in pt employment</t>
  </si>
  <si>
    <t>number of months in pt employment</t>
  </si>
  <si>
    <r>
      <rPr>
        <b/>
        <i/>
        <sz val="12"/>
        <rFont val="Arial"/>
        <family val="2"/>
      </rPr>
      <t>pl072 *</t>
    </r>
    <r>
      <rPr>
        <b/>
        <sz val="12"/>
        <rFont val="Arial"/>
        <family val="2"/>
      </rPr>
      <t xml:space="preserve"> 4.3</t>
    </r>
  </si>
  <si>
    <r>
      <t>1000 + 
(</t>
    </r>
    <r>
      <rPr>
        <b/>
        <i/>
        <sz val="12"/>
        <rFont val="Arial"/>
        <family val="2"/>
      </rPr>
      <t xml:space="preserve">pl072 </t>
    </r>
    <r>
      <rPr>
        <b/>
        <sz val="12"/>
        <rFont val="Arial"/>
        <family val="2"/>
      </rPr>
      <t>* 4.3)</t>
    </r>
  </si>
  <si>
    <t>ES04: PWEEKUP</t>
  </si>
  <si>
    <t>Number of weeks in unemployment</t>
  </si>
  <si>
    <t>pl080</t>
  </si>
  <si>
    <r>
      <rPr>
        <b/>
        <i/>
        <sz val="12"/>
        <rFont val="Arial"/>
        <family val="2"/>
      </rPr>
      <t>pl080 *</t>
    </r>
    <r>
      <rPr>
        <b/>
        <sz val="12"/>
        <rFont val="Arial"/>
        <family val="2"/>
      </rPr>
      <t xml:space="preserve"> 4.3</t>
    </r>
  </si>
  <si>
    <r>
      <t>1000 + 
(</t>
    </r>
    <r>
      <rPr>
        <b/>
        <i/>
        <sz val="12"/>
        <rFont val="Arial"/>
        <family val="2"/>
      </rPr>
      <t xml:space="preserve">pl080 </t>
    </r>
    <r>
      <rPr>
        <b/>
        <sz val="12"/>
        <rFont val="Arial"/>
        <family val="2"/>
      </rPr>
      <t>* 4.3)</t>
    </r>
  </si>
  <si>
    <r>
      <t xml:space="preserve">At least </t>
    </r>
    <r>
      <rPr>
        <i/>
        <sz val="10"/>
        <rFont val="Arial"/>
        <family val="2"/>
      </rPr>
      <t>xx</t>
    </r>
    <r>
      <rPr>
        <sz val="10"/>
        <rFont val="Arial"/>
        <family val="2"/>
      </rPr>
      <t xml:space="preserve"> weeks in unemployment</t>
    </r>
  </si>
  <si>
    <t>ES04: PWEXPTL</t>
  </si>
  <si>
    <t>pl200_f</t>
  </si>
  <si>
    <t>filled</t>
  </si>
  <si>
    <t>na (never worked)</t>
  </si>
  <si>
    <t>not selected respondent</t>
  </si>
  <si>
    <t>flag for # years spent in paid work (as employee or self-employee)</t>
  </si>
  <si>
    <t>pl200</t>
  </si>
  <si>
    <t># years spent in paid work (as employee or self-employee)</t>
  </si>
  <si>
    <t>1-64</t>
  </si>
  <si>
    <t>65+</t>
  </si>
  <si>
    <t>65 or more years</t>
  </si>
  <si>
    <t>&lt;valid value&gt;</t>
  </si>
  <si>
    <t>ES04: PSEARCH</t>
  </si>
  <si>
    <t>pl020_f</t>
  </si>
  <si>
    <t>actively looking for a job</t>
  </si>
  <si>
    <t>na (currently working)</t>
  </si>
  <si>
    <t>flag for actively looking for a job</t>
  </si>
  <si>
    <t>Actively looking for a job in previous 4 weeks</t>
  </si>
  <si>
    <t>Not actively looking for a job in previous 4 weeks</t>
  </si>
  <si>
    <t>ES04: PCARE</t>
  </si>
  <si>
    <t>pl170</t>
  </si>
  <si>
    <t>child care and care for other dependent</t>
  </si>
  <si>
    <t>&lt;&gt;5</t>
  </si>
  <si>
    <t>Changed job last year to care for child(ren) or other dependent</t>
  </si>
  <si>
    <t>Works &lt; 30 hours for housework, looking after children or other persons</t>
  </si>
  <si>
    <t>pl120</t>
  </si>
  <si>
    <t>reason for working &lt;30 hours</t>
  </si>
  <si>
    <t>reason for change of job last year</t>
  </si>
  <si>
    <t>&lt;&gt;6</t>
  </si>
  <si>
    <t>Current employment not affected by care for others</t>
  </si>
  <si>
    <t>pl040_f</t>
  </si>
  <si>
    <t>flag for status in employment</t>
  </si>
  <si>
    <t>pl040</t>
  </si>
  <si>
    <t>status in employment</t>
  </si>
  <si>
    <t>pl015</t>
  </si>
  <si>
    <t>person has ever worked</t>
  </si>
  <si>
    <t>worked at least 1 hour during previous week</t>
  </si>
  <si>
    <t>not currently working</t>
  </si>
  <si>
    <t>no or missing</t>
  </si>
  <si>
    <t>3-6,8-9</t>
  </si>
  <si>
    <t>self-employed with employees</t>
  </si>
  <si>
    <t>self-employed without employees</t>
  </si>
  <si>
    <t>employee</t>
  </si>
  <si>
    <t>family worker</t>
  </si>
  <si>
    <t>SELF-EMP; self-employed with employees</t>
  </si>
  <si>
    <t>SELF-EMP; self-employed without employees</t>
  </si>
  <si>
    <t>OTH EMP; family worker</t>
  </si>
  <si>
    <t>EMP; employee</t>
  </si>
  <si>
    <t>ES04: PACTIV</t>
  </si>
  <si>
    <t>pl050_f</t>
  </si>
  <si>
    <t>flag for occupation</t>
  </si>
  <si>
    <t>2-digit ISCO-88 occupation</t>
  </si>
  <si>
    <t>valid code</t>
  </si>
  <si>
    <r>
      <rPr>
        <b/>
        <i/>
        <sz val="12"/>
        <rFont val="Arial"/>
        <family val="2"/>
      </rPr>
      <t>pl050</t>
    </r>
    <r>
      <rPr>
        <b/>
        <sz val="12"/>
        <rFont val="Arial"/>
        <family val="2"/>
      </rPr>
      <t xml:space="preserve"> * 100</t>
    </r>
  </si>
  <si>
    <t>ES04: POCC</t>
  </si>
  <si>
    <t>&lt;valid 4-digit ISCO-88 occupation code&gt;</t>
  </si>
  <si>
    <t>other</t>
  </si>
  <si>
    <t>country-specific codes</t>
  </si>
  <si>
    <t>ES04: PIND</t>
  </si>
  <si>
    <t>flag for industry</t>
  </si>
  <si>
    <t>pl110a_f</t>
  </si>
  <si>
    <t>a+b</t>
  </si>
  <si>
    <t>c+d+e</t>
  </si>
  <si>
    <t>f</t>
  </si>
  <si>
    <t>g</t>
  </si>
  <si>
    <t>h</t>
  </si>
  <si>
    <t>i</t>
  </si>
  <si>
    <t>j</t>
  </si>
  <si>
    <t>k</t>
  </si>
  <si>
    <t>l</t>
  </si>
  <si>
    <t>n</t>
  </si>
  <si>
    <t>o+p+q</t>
  </si>
  <si>
    <t>m</t>
  </si>
  <si>
    <t>C+D+E - mining and quarrying; manufacturing; electricity, gas and water supply</t>
  </si>
  <si>
    <t>O+P+Q - other community, social and personal service activities;  private households with employed person;  extra-territorial organizations and bodies</t>
  </si>
  <si>
    <t>ES04: PNEMP</t>
  </si>
  <si>
    <t>pl130_f</t>
  </si>
  <si>
    <t>flag for # of persons working at the local unit</t>
  </si>
  <si>
    <t>pl130</t>
  </si>
  <si>
    <t># of persons working at the local unit</t>
  </si>
  <si>
    <t>1-10</t>
  </si>
  <si>
    <t>exact number</t>
  </si>
  <si>
    <t>between 11 and 19 persons</t>
  </si>
  <si>
    <t>between 20 and 49 persons</t>
  </si>
  <si>
    <t>50 persons or more</t>
  </si>
  <si>
    <t>&lt;exact number&gt;</t>
  </si>
  <si>
    <t>11-19 employees</t>
  </si>
  <si>
    <t>20-49 employees</t>
  </si>
  <si>
    <t>50+ employees</t>
  </si>
  <si>
    <t>&lt;11 employees</t>
  </si>
  <si>
    <t>&gt;10 employees</t>
  </si>
  <si>
    <t>do not know but &lt;11 persons</t>
  </si>
  <si>
    <t>do not know but &gt;10 persons</t>
  </si>
  <si>
    <t>ES04: PFULPAR</t>
  </si>
  <si>
    <t>pl120_f</t>
  </si>
  <si>
    <t>&gt;=30</t>
  </si>
  <si>
    <t>&lt;30</t>
  </si>
  <si>
    <t>not less than 30</t>
  </si>
  <si>
    <t>less than 30</t>
  </si>
  <si>
    <t>flag for reason for working less than 30 hours</t>
  </si>
  <si>
    <t>reason for working less than 30 hours</t>
  </si>
  <si>
    <t>want to work more hours but cannot find job(s) or work of more hours</t>
  </si>
  <si>
    <t>number of hours in all jobs are considered as a full-time job</t>
  </si>
  <si>
    <t>na (not employed or employed&gt;=30 hours)</t>
  </si>
  <si>
    <t>flag for # of hours usually worked in main job</t>
  </si>
  <si>
    <t>total hours worked in main job</t>
  </si>
  <si>
    <t>ES04: PCONTRA</t>
  </si>
  <si>
    <t>pl140_f</t>
  </si>
  <si>
    <t>flag for type of contract</t>
  </si>
  <si>
    <t>type of contract</t>
  </si>
  <si>
    <t>pl140</t>
  </si>
  <si>
    <t>permanent job/work contract of unlimited duration</t>
  </si>
  <si>
    <t>temporary job/work contract of limited duration</t>
  </si>
  <si>
    <t>CONTRACT; permanent job/work contract of unlimited duration</t>
  </si>
  <si>
    <t>CONTRACT; temporary job/work contract of limited duration</t>
  </si>
  <si>
    <t>INDIST; self-employed</t>
  </si>
  <si>
    <t>INDIST; family worker</t>
  </si>
  <si>
    <t>ES04: PSUPERV</t>
  </si>
  <si>
    <t>pl150_f</t>
  </si>
  <si>
    <t>flag for managerial position</t>
  </si>
  <si>
    <t>managerial position</t>
  </si>
  <si>
    <t>supervisory</t>
  </si>
  <si>
    <t>non-supervisory</t>
  </si>
  <si>
    <t>pl150</t>
  </si>
  <si>
    <t>SUPERVISES; employee</t>
  </si>
  <si>
    <t>SUPERVISES; self-employed with employees</t>
  </si>
  <si>
    <t>DOES NOT SUPERVISE; employee</t>
  </si>
  <si>
    <t>DOES NOT SUPERVISE; self-employed without employees</t>
  </si>
  <si>
    <t>db090=0</t>
  </si>
  <si>
    <t>information not completed; unknown reasons</t>
  </si>
  <si>
    <t>shadow</t>
  </si>
  <si>
    <t>never worked</t>
  </si>
  <si>
    <t>&lt; 1 year experience</t>
  </si>
  <si>
    <t>pe030_f</t>
  </si>
  <si>
    <t>flag for year when highest level of education was attained</t>
  </si>
  <si>
    <t>pe030</t>
  </si>
  <si>
    <t>year when highest level of education was attained</t>
  </si>
  <si>
    <t>1900-2005</t>
  </si>
  <si>
    <t>valid year</t>
  </si>
  <si>
    <t>valid age</t>
  </si>
  <si>
    <t>invalid age</t>
  </si>
  <si>
    <t>never been in education</t>
  </si>
  <si>
    <t>1-99</t>
  </si>
  <si>
    <t>&lt;valid age&gt;</t>
  </si>
  <si>
    <r>
      <rPr>
        <b/>
        <i/>
        <sz val="10"/>
        <rFont val="Arial"/>
        <family val="2"/>
      </rPr>
      <t>rb080</t>
    </r>
    <r>
      <rPr>
        <b/>
        <sz val="10"/>
        <rFont val="Arial"/>
        <family val="2"/>
      </rPr>
      <t xml:space="preserve"> &gt; </t>
    </r>
    <r>
      <rPr>
        <b/>
        <i/>
        <sz val="10"/>
        <rFont val="Arial"/>
        <family val="2"/>
      </rPr>
      <t>pe030</t>
    </r>
  </si>
  <si>
    <r>
      <t>int(</t>
    </r>
    <r>
      <rPr>
        <b/>
        <i/>
        <sz val="12"/>
        <rFont val="Arial"/>
        <family val="2"/>
      </rPr>
      <t>pe030</t>
    </r>
    <r>
      <rPr>
        <b/>
        <sz val="12"/>
        <rFont val="Arial"/>
        <family val="2"/>
      </rPr>
      <t xml:space="preserve"> -</t>
    </r>
    <r>
      <rPr>
        <b/>
        <i/>
        <sz val="12"/>
        <rFont val="Arial"/>
        <family val="2"/>
      </rPr>
      <t xml:space="preserve"> rb080</t>
    </r>
    <r>
      <rPr>
        <b/>
        <sz val="12"/>
        <rFont val="Arial"/>
        <family val="2"/>
      </rPr>
      <t>)</t>
    </r>
  </si>
  <si>
    <t>ES04: PSLOT1</t>
  </si>
  <si>
    <t>pl110a</t>
  </si>
  <si>
    <t>NACE industry level</t>
  </si>
  <si>
    <t>no education</t>
  </si>
  <si>
    <r>
      <t>pe030</t>
    </r>
    <r>
      <rPr>
        <b/>
        <sz val="10"/>
        <rFont val="Arial"/>
        <family val="2"/>
      </rPr>
      <t>-</t>
    </r>
    <r>
      <rPr>
        <b/>
        <i/>
        <sz val="10"/>
        <rFont val="Arial"/>
        <family val="2"/>
      </rPr>
      <t>rb080</t>
    </r>
    <r>
      <rPr>
        <b/>
        <sz val="10"/>
        <rFont val="Arial"/>
        <family val="2"/>
      </rPr>
      <t>=0</t>
    </r>
  </si>
  <si>
    <r>
      <rPr>
        <b/>
        <i/>
        <sz val="10"/>
        <rFont val="Arial"/>
        <family val="2"/>
      </rPr>
      <t>pe030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rb080</t>
    </r>
    <r>
      <rPr>
        <b/>
        <sz val="10"/>
        <rFont val="Arial"/>
        <family val="2"/>
      </rPr>
      <t xml:space="preserve"> &gt; 0</t>
    </r>
  </si>
  <si>
    <t>pl035comp</t>
  </si>
  <si>
    <t>at work or temporarily absent</t>
  </si>
  <si>
    <t>pl035comp_f</t>
  </si>
  <si>
    <t>flag for worked at least one hour last week</t>
  </si>
  <si>
    <t>answered question</t>
  </si>
  <si>
    <t>-1</t>
  </si>
  <si>
    <t>Emp; no work last week, full-time work is main activity</t>
  </si>
  <si>
    <t>Emp; no work last week, part-time work is main activity</t>
  </si>
  <si>
    <t>Emp; regular armed forces, no work last week</t>
  </si>
  <si>
    <t>Emp; in military service, unknown work status</t>
  </si>
  <si>
    <t>Unemp; ILO, no other information</t>
  </si>
  <si>
    <t>Unemp; self-defined unemployed, actively looking for job</t>
  </si>
  <si>
    <t>Unemp; not ILO; actively looking, not available next two weeks</t>
  </si>
  <si>
    <t>LFS uncertain; main activity is retirement or early retirement or has given up business</t>
  </si>
  <si>
    <t>LFS uncertain; main activity is fulfilling domestic tasks and care responsibilities</t>
  </si>
  <si>
    <t>LFS uncertain; permanently disabled or/and unfit to work</t>
  </si>
  <si>
    <t>LFS uncertain; self-declared unemployed</t>
  </si>
  <si>
    <t>LFS uncertain; other inactive person</t>
  </si>
  <si>
    <t>NILF; main activity is pupil, student, further training, unpaid work experience</t>
  </si>
  <si>
    <t>LFS uncertain; main activity is pupil, student, further training, unpaid work experience</t>
  </si>
  <si>
    <t>Not Emp; pupil, student, further training, unpaid work experience</t>
  </si>
  <si>
    <t>Indist; pupil, student, further training, or unpaid work experience</t>
  </si>
  <si>
    <t>&lt;90</t>
  </si>
  <si>
    <t>&gt;=90</t>
  </si>
  <si>
    <t>fewer than 90 hours</t>
  </si>
  <si>
    <t>at least 90 hours</t>
  </si>
  <si>
    <t>1-89</t>
  </si>
  <si>
    <t>1000-1090</t>
  </si>
  <si>
    <t>2000-2090</t>
  </si>
  <si>
    <t>90+ hours</t>
  </si>
  <si>
    <r>
      <t xml:space="preserve">at least </t>
    </r>
    <r>
      <rPr>
        <i/>
        <sz val="10"/>
        <rFont val="Arial"/>
        <family val="2"/>
      </rPr>
      <t>xx</t>
    </r>
    <r>
      <rPr>
        <sz val="10"/>
        <rFont val="Arial"/>
        <family val="2"/>
      </rPr>
      <t xml:space="preserve"> hours, missing information in 2nd job(s)</t>
    </r>
  </si>
  <si>
    <r>
      <t xml:space="preserve">at least </t>
    </r>
    <r>
      <rPr>
        <i/>
        <sz val="10"/>
        <rFont val="Arial"/>
        <family val="2"/>
      </rPr>
      <t>xx</t>
    </r>
    <r>
      <rPr>
        <sz val="10"/>
        <rFont val="Arial"/>
        <family val="2"/>
      </rPr>
      <t xml:space="preserve"> hours, missing or incomplete information in primary job</t>
    </r>
  </si>
  <si>
    <t>A+B - agriculture, hunting and forestry, fishing</t>
  </si>
  <si>
    <t>PT; &lt;30 hours, undergoing education or training</t>
  </si>
  <si>
    <t>PT; &lt;30 hours, housework, looking after children or other persons</t>
  </si>
  <si>
    <t>PT; &lt;30 hours, personal disability or illness</t>
  </si>
  <si>
    <t>PT; &lt;30 hours, do not want to work more hours</t>
  </si>
  <si>
    <t>PT; &lt;30 hours, want to work more hours but cannot find job(s) or work of more hours</t>
  </si>
  <si>
    <t>PT; &lt;30 hours, other reasons</t>
  </si>
  <si>
    <t>PT; &lt;30 hours, unknown reasons</t>
  </si>
  <si>
    <t>missing or na</t>
  </si>
  <si>
    <t>-2</t>
  </si>
  <si>
    <t>not mainly working or no second job</t>
  </si>
  <si>
    <t>pl100</t>
  </si>
  <si>
    <t>total # of hours usually worked in 2nd, 3rd,… jobs</t>
  </si>
  <si>
    <t>PT; &lt;30 hours, hours in all jobs considered full-time</t>
  </si>
  <si>
    <t>Indist; &lt;30 hours in main job, &gt;=30 hours in all jobs, no 2nd job, self-defined as FT in all jobs</t>
  </si>
  <si>
    <t>Indist; &lt;30 hours in main job, &gt;=30 hours in all jobs, no 2nd job, self-defined as PT in all jobs</t>
  </si>
  <si>
    <t>FT; 30+ hours, self-defined as FT in all jobs</t>
  </si>
  <si>
    <t>FT; 30+ hours, self-defined as PT in all jobs</t>
  </si>
  <si>
    <t>PT; hours vary or missing</t>
  </si>
  <si>
    <t>PT; &lt;30 hours, &gt;=30 hours in all jobs</t>
  </si>
  <si>
    <t>PT; &lt;30 hours, no info on 2nd job, self-defined as FT in all jobs</t>
  </si>
  <si>
    <t>Indist; hours vary or missing in main job, &gt;=30 hours in all jobs, has 2nd job, self-defined as FT in all jobs</t>
  </si>
  <si>
    <t>Indist; hours vary or missing in main job, &gt;=30 hours in all jobs,no info on 2nd job, self-defined as FT in all jobs</t>
  </si>
  <si>
    <t>not mainly working/no second job</t>
  </si>
  <si>
    <t>total hours in  main job</t>
  </si>
  <si>
    <t>no hours</t>
  </si>
  <si>
    <r>
      <rPr>
        <b/>
        <i/>
        <sz val="10"/>
        <rFont val="Arial"/>
        <family val="2"/>
      </rPr>
      <t>pl060</t>
    </r>
  </si>
  <si>
    <t>total hours in main job</t>
  </si>
  <si>
    <r>
      <rPr>
        <b/>
        <sz val="12"/>
        <rFont val="Arial"/>
        <family val="2"/>
      </rPr>
      <t xml:space="preserve">1000 + </t>
    </r>
    <r>
      <rPr>
        <b/>
        <i/>
        <sz val="12"/>
        <rFont val="Arial"/>
        <family val="2"/>
      </rPr>
      <t>pl060</t>
    </r>
  </si>
  <si>
    <t>total hours in secondary jobs</t>
  </si>
  <si>
    <t>in compulsory military service, no or missing hours in other jobs</t>
  </si>
  <si>
    <t>-1 or mi</t>
  </si>
  <si>
    <t>1-11 months in employment</t>
  </si>
  <si>
    <t>full-year employed</t>
  </si>
  <si>
    <t>4-48</t>
  </si>
  <si>
    <t>1-11 months in ft employment</t>
  </si>
  <si>
    <t>12 months in ft employment</t>
  </si>
  <si>
    <t>1-11 months in pt employment</t>
  </si>
  <si>
    <t>12 months in pt employment</t>
  </si>
  <si>
    <t>1-11 months in unemployment</t>
  </si>
  <si>
    <t>12 months in unemployment</t>
  </si>
  <si>
    <t>sum{pl210a-pl210l=[01-04,09]}&gt;6</t>
  </si>
  <si>
    <t>sum{pl210a-pl210l=09}&gt;6</t>
  </si>
  <si>
    <t>sum{pl210a-pl210l=01}&gt;6</t>
  </si>
  <si>
    <t>sum{pl210a-pl210l=02}&gt;6</t>
  </si>
  <si>
    <t>sum{pl210a-pl210l=01,02}&gt;6</t>
  </si>
  <si>
    <t>sum{pl210a-pl210l=03}&gt;6</t>
  </si>
  <si>
    <t>sum{pl210a-pl210l=04}&gt;6</t>
  </si>
  <si>
    <t>sum{pl210a-pl210l=03,04}&gt;6</t>
  </si>
  <si>
    <t>sum{pl210a-pl210l=[05-08]}&gt;6</t>
  </si>
  <si>
    <t>sum{pl210a-pl210l=06}&gt;6</t>
  </si>
  <si>
    <t>sum{pl210a-pl210l=07}&gt;6</t>
  </si>
  <si>
    <t>sum{pl210a-pl210l=8}&gt;6</t>
  </si>
  <si>
    <t>sum{pl210a-pl210l=5}&gt;6</t>
  </si>
  <si>
    <t>sum{pl210a-pl210l=10}&gt;6</t>
  </si>
  <si>
    <t>sum{pl210a-pl210l=[01-04,09]}=6</t>
  </si>
  <si>
    <t>sum{pl210a-pl210l=[05-08]}=6</t>
  </si>
  <si>
    <t>sum{pl210a-pl210l=[mi]}</t>
  </si>
  <si>
    <t>sum{pl210a-pl210l=[10]}=6</t>
  </si>
  <si>
    <t>page&gt;=16</t>
  </si>
  <si>
    <t>3-9</t>
  </si>
  <si>
    <t>age&gt;=16</t>
  </si>
  <si>
    <t>age&gt;=16 &amp; currently mainly employed (excluding conscript service)</t>
  </si>
  <si>
    <t>(page&gt;=16) &amp; (100&lt;=pcmas&lt;=199) &amp; (pcmas!=182)</t>
  </si>
  <si>
    <t>age&gt;=16 &amp; not currently mainly employed (including conscript service)</t>
  </si>
  <si>
    <t>(page&gt;=16) &amp; ((200&lt;=pcmas&lt;=999) OR (pcmas=182))</t>
  </si>
  <si>
    <t>1989-1990</t>
  </si>
  <si>
    <t>older child</t>
  </si>
  <si>
    <t>age&gt;=14</t>
  </si>
  <si>
    <t>page&gt;=14</t>
  </si>
  <si>
    <t>1991-2005</t>
  </si>
  <si>
    <t>has/had employment, unknown experience</t>
  </si>
  <si>
    <t>(page&gt;=16) &amp; (pwexptl&gt;0)</t>
  </si>
  <si>
    <t>pl190_f</t>
  </si>
  <si>
    <t>flag for age started first job</t>
  </si>
  <si>
    <t>1 or -1</t>
  </si>
  <si>
    <t>age 8-65 or missing</t>
  </si>
  <si>
    <t>8-64</t>
  </si>
  <si>
    <t>age&gt;=16 &amp; employed last week (excluding conscript service)</t>
  </si>
  <si>
    <t>(page&gt;=16) &amp; (100&lt;=pclfs&lt;=198) &amp; (pclfs!=182)</t>
  </si>
  <si>
    <t>(page&gt;=16) &amp; (100&lt;=pcmas&lt;=181)</t>
  </si>
  <si>
    <t>valid activity status</t>
  </si>
  <si>
    <t>age&gt;=16 &amp; ever worked (excluding conscript service)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</si>
</sst>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_-;\-* #,##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double"/>
      <right style="medium"/>
      <top style="double"/>
      <bottom style="medium"/>
    </border>
    <border>
      <left/>
      <right style="double"/>
      <top/>
      <bottom style="double"/>
    </border>
    <border>
      <left style="double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/>
      <top style="thin"/>
      <bottom style="medium"/>
    </border>
    <border>
      <left style="double"/>
      <right/>
      <top style="thin"/>
      <bottom style="medium"/>
    </border>
    <border>
      <left style="double"/>
      <right style="medium"/>
      <top style="thin"/>
      <bottom/>
    </border>
    <border>
      <left style="double"/>
      <right style="medium"/>
      <top style="medium"/>
      <bottom style="medium"/>
    </border>
    <border>
      <left style="double"/>
      <right style="medium"/>
      <top/>
      <bottom style="double"/>
    </border>
    <border>
      <left style="double"/>
      <right/>
      <top style="double"/>
      <bottom style="thin"/>
    </border>
    <border>
      <left style="double"/>
      <right/>
      <top style="medium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/>
      <bottom style="double"/>
    </border>
    <border>
      <left style="medium"/>
      <right style="double"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double"/>
      <right style="thin"/>
      <top style="double"/>
      <bottom/>
    </border>
    <border>
      <left/>
      <right style="medium"/>
      <top style="double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double"/>
      <top style="thin"/>
      <bottom style="double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double"/>
      <right/>
      <top/>
      <bottom style="double"/>
    </border>
    <border>
      <left style="medium"/>
      <right/>
      <top style="medium"/>
      <bottom/>
    </border>
    <border>
      <left style="double"/>
      <right style="medium"/>
      <top style="double"/>
      <bottom style="thin"/>
    </border>
    <border>
      <left style="medium"/>
      <right/>
      <top style="medium"/>
      <bottom style="medium"/>
    </border>
    <border>
      <left style="medium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medium"/>
      <bottom style="medium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double"/>
      <bottom style="thin"/>
    </border>
    <border>
      <left/>
      <right style="double"/>
      <top style="thin"/>
      <bottom/>
    </border>
    <border>
      <left style="double"/>
      <right/>
      <top/>
      <bottom style="medium"/>
    </border>
    <border>
      <left style="double"/>
      <right/>
      <top style="thin"/>
      <bottom/>
    </border>
    <border>
      <left/>
      <right style="double"/>
      <top style="medium"/>
      <bottom style="thin"/>
    </border>
    <border>
      <left/>
      <right style="double"/>
      <top style="medium"/>
      <bottom style="medium"/>
    </border>
    <border>
      <left/>
      <right style="double"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double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double"/>
      <top/>
      <bottom style="double"/>
    </border>
    <border>
      <left style="thin"/>
      <right/>
      <top style="medium"/>
      <bottom style="thin"/>
    </border>
    <border>
      <left style="medium"/>
      <right/>
      <top style="medium"/>
      <bottom style="double"/>
    </border>
    <border>
      <left style="thin"/>
      <right/>
      <top style="double"/>
      <bottom/>
    </border>
    <border>
      <left style="medium"/>
      <right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double"/>
      <bottom/>
    </border>
    <border>
      <left/>
      <right style="double"/>
      <top/>
      <bottom style="medium"/>
    </border>
    <border>
      <left/>
      <right style="medium"/>
      <top/>
      <bottom style="thin"/>
    </border>
    <border>
      <left style="medium"/>
      <right style="double"/>
      <top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 style="thin"/>
      <top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3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textRotation="90" wrapText="1"/>
    </xf>
    <xf numFmtId="0" fontId="0" fillId="0" borderId="0" xfId="0" applyFont="1" applyFill="1" applyBorder="1" applyAlignment="1">
      <alignment vertical="top"/>
    </xf>
    <xf numFmtId="166" fontId="0" fillId="0" borderId="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textRotation="90"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66" fontId="0" fillId="0" borderId="0" xfId="42" applyNumberFormat="1" applyBorder="1" applyAlignment="1">
      <alignment horizontal="center" vertical="center"/>
    </xf>
    <xf numFmtId="166" fontId="0" fillId="0" borderId="16" xfId="42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6" fontId="0" fillId="35" borderId="12" xfId="42" applyNumberFormat="1" applyFont="1" applyFill="1" applyBorder="1" applyAlignment="1">
      <alignment horizontal="center"/>
    </xf>
    <xf numFmtId="166" fontId="0" fillId="35" borderId="12" xfId="42" applyNumberFormat="1" applyFont="1" applyFill="1" applyBorder="1" applyAlignment="1">
      <alignment horizontal="center" vertical="center"/>
    </xf>
    <xf numFmtId="166" fontId="0" fillId="33" borderId="12" xfId="42" applyNumberFormat="1" applyFont="1" applyFill="1" applyBorder="1" applyAlignment="1">
      <alignment horizontal="center" vertical="center"/>
    </xf>
    <xf numFmtId="166" fontId="0" fillId="34" borderId="12" xfId="42" applyNumberFormat="1" applyFont="1" applyFill="1" applyBorder="1" applyAlignment="1">
      <alignment horizontal="center"/>
    </xf>
    <xf numFmtId="166" fontId="0" fillId="0" borderId="17" xfId="42" applyNumberFormat="1" applyFont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6" fontId="0" fillId="33" borderId="10" xfId="42" applyNumberFormat="1" applyFont="1" applyFill="1" applyBorder="1" applyAlignment="1">
      <alignment horizontal="center" vertical="center"/>
    </xf>
    <xf numFmtId="166" fontId="0" fillId="0" borderId="16" xfId="42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6" borderId="12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0" fillId="0" borderId="0" xfId="0" applyFont="1" applyFill="1" applyAlignment="1" quotePrefix="1">
      <alignment horizontal="right"/>
    </xf>
    <xf numFmtId="166" fontId="0" fillId="35" borderId="12" xfId="42" applyNumberFormat="1" applyFill="1" applyBorder="1" applyAlignment="1">
      <alignment horizontal="center" vertical="center"/>
    </xf>
    <xf numFmtId="166" fontId="0" fillId="35" borderId="12" xfId="42" applyNumberFormat="1" applyFill="1" applyBorder="1" applyAlignment="1">
      <alignment horizontal="center"/>
    </xf>
    <xf numFmtId="166" fontId="0" fillId="33" borderId="12" xfId="42" applyNumberFormat="1" applyFill="1" applyBorder="1" applyAlignment="1">
      <alignment horizontal="center" vertical="center"/>
    </xf>
    <xf numFmtId="166" fontId="0" fillId="33" borderId="12" xfId="42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6" fontId="0" fillId="37" borderId="12" xfId="42" applyNumberFormat="1" applyFill="1" applyBorder="1" applyAlignment="1">
      <alignment horizontal="center" vertical="center"/>
    </xf>
    <xf numFmtId="166" fontId="0" fillId="34" borderId="0" xfId="42" applyNumberFormat="1" applyFill="1" applyBorder="1" applyAlignment="1">
      <alignment horizontal="center" vertical="center"/>
    </xf>
    <xf numFmtId="166" fontId="0" fillId="0" borderId="0" xfId="42" applyNumberFormat="1" applyBorder="1" applyAlignment="1">
      <alignment horizontal="center"/>
    </xf>
    <xf numFmtId="0" fontId="0" fillId="37" borderId="18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66" fontId="0" fillId="35" borderId="11" xfId="42" applyNumberFormat="1" applyFill="1" applyBorder="1" applyAlignment="1">
      <alignment horizontal="center" vertical="center"/>
    </xf>
    <xf numFmtId="166" fontId="0" fillId="37" borderId="11" xfId="42" applyNumberFormat="1" applyFill="1" applyBorder="1" applyAlignment="1">
      <alignment horizontal="center" vertical="center"/>
    </xf>
    <xf numFmtId="166" fontId="0" fillId="34" borderId="11" xfId="42" applyNumberForma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0" fillId="37" borderId="0" xfId="0" applyNumberFormat="1" applyFont="1" applyFill="1" applyAlignment="1">
      <alignment horizontal="center"/>
    </xf>
    <xf numFmtId="166" fontId="0" fillId="37" borderId="10" xfId="0" applyNumberFormat="1" applyFont="1" applyFill="1" applyBorder="1" applyAlignment="1">
      <alignment horizontal="center"/>
    </xf>
    <xf numFmtId="166" fontId="0" fillId="34" borderId="11" xfId="0" applyNumberFormat="1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166" fontId="0" fillId="38" borderId="10" xfId="0" applyNumberFormat="1" applyFont="1" applyFill="1" applyBorder="1" applyAlignment="1">
      <alignment horizontal="center"/>
    </xf>
    <xf numFmtId="166" fontId="0" fillId="38" borderId="0" xfId="0" applyNumberFormat="1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 horizontal="center"/>
    </xf>
    <xf numFmtId="166" fontId="0" fillId="0" borderId="17" xfId="42" applyNumberFormat="1" applyBorder="1" applyAlignment="1">
      <alignment horizontal="center" vertical="center"/>
    </xf>
    <xf numFmtId="166" fontId="0" fillId="0" borderId="0" xfId="42" applyNumberFormat="1" applyFill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0" fillId="37" borderId="2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 indent="15"/>
    </xf>
    <xf numFmtId="0" fontId="8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0" fillId="37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0" fillId="35" borderId="12" xfId="0" applyNumberFormat="1" applyFill="1" applyBorder="1" applyAlignment="1">
      <alignment vertical="center"/>
    </xf>
    <xf numFmtId="3" fontId="0" fillId="35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vertical="center"/>
    </xf>
    <xf numFmtId="3" fontId="0" fillId="33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/>
    </xf>
    <xf numFmtId="0" fontId="3" fillId="0" borderId="21" xfId="0" applyFont="1" applyBorder="1" applyAlignment="1" quotePrefix="1">
      <alignment horizontal="center" vertical="center"/>
    </xf>
    <xf numFmtId="0" fontId="3" fillId="0" borderId="37" xfId="0" applyFont="1" applyBorder="1" applyAlignment="1">
      <alignment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0" fillId="37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0" fillId="41" borderId="44" xfId="0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center" vertical="center" wrapText="1"/>
    </xf>
    <xf numFmtId="0" fontId="0" fillId="40" borderId="45" xfId="0" applyFont="1" applyFill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4" fillId="0" borderId="48" xfId="0" applyFont="1" applyBorder="1" applyAlignment="1">
      <alignment vertical="center" textRotation="90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12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12" xfId="0" applyFill="1" applyBorder="1" applyAlignment="1">
      <alignment horizontal="right" vertical="center"/>
    </xf>
    <xf numFmtId="0" fontId="9" fillId="42" borderId="12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 textRotation="90"/>
    </xf>
    <xf numFmtId="0" fontId="0" fillId="37" borderId="21" xfId="0" applyFont="1" applyFill="1" applyBorder="1" applyAlignment="1">
      <alignment horizontal="center" vertical="center" wrapText="1"/>
    </xf>
    <xf numFmtId="0" fontId="0" fillId="21" borderId="20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21" borderId="49" xfId="0" applyFont="1" applyFill="1" applyBorder="1" applyAlignment="1">
      <alignment horizontal="center" vertical="center" wrapText="1"/>
    </xf>
    <xf numFmtId="0" fontId="0" fillId="41" borderId="50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21" borderId="52" xfId="0" applyFont="1" applyFill="1" applyBorder="1" applyAlignment="1">
      <alignment horizontal="center" vertical="center" wrapText="1"/>
    </xf>
    <xf numFmtId="0" fontId="0" fillId="39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 wrapText="1"/>
    </xf>
    <xf numFmtId="0" fontId="0" fillId="37" borderId="5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" fontId="3" fillId="0" borderId="19" xfId="0" applyNumberFormat="1" applyFont="1" applyFill="1" applyBorder="1" applyAlignment="1">
      <alignment horizontal="left" vertical="center" wrapText="1"/>
    </xf>
    <xf numFmtId="0" fontId="0" fillId="21" borderId="56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horizontal="center" vertical="center" wrapText="1"/>
    </xf>
    <xf numFmtId="0" fontId="0" fillId="21" borderId="58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0" fillId="41" borderId="6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0" fontId="0" fillId="41" borderId="62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0" fillId="24" borderId="63" xfId="0" applyFont="1" applyFill="1" applyBorder="1" applyAlignment="1">
      <alignment horizontal="center" vertical="center" wrapText="1"/>
    </xf>
    <xf numFmtId="0" fontId="0" fillId="41" borderId="64" xfId="0" applyFont="1" applyFill="1" applyBorder="1" applyAlignment="1">
      <alignment horizontal="center" vertical="center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/>
    </xf>
    <xf numFmtId="0" fontId="0" fillId="41" borderId="52" xfId="0" applyFont="1" applyFill="1" applyBorder="1" applyAlignment="1">
      <alignment horizontal="center" vertical="center"/>
    </xf>
    <xf numFmtId="166" fontId="0" fillId="37" borderId="12" xfId="42" applyNumberFormat="1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 vertical="center"/>
    </xf>
    <xf numFmtId="166" fontId="0" fillId="38" borderId="12" xfId="42" applyNumberFormat="1" applyFont="1" applyFill="1" applyBorder="1" applyAlignment="1">
      <alignment horizontal="center" vertical="center"/>
    </xf>
    <xf numFmtId="165" fontId="3" fillId="0" borderId="0" xfId="57" applyNumberFormat="1" applyFont="1" applyAlignment="1">
      <alignment horizontal="right"/>
    </xf>
    <xf numFmtId="0" fontId="3" fillId="43" borderId="13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0" fillId="39" borderId="3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66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166" fontId="0" fillId="37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" fillId="34" borderId="70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0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166" fontId="0" fillId="34" borderId="11" xfId="42" applyNumberFormat="1" applyFont="1" applyFill="1" applyBorder="1" applyAlignment="1">
      <alignment vertical="center"/>
    </xf>
    <xf numFmtId="166" fontId="0" fillId="38" borderId="0" xfId="42" applyNumberFormat="1" applyFont="1" applyFill="1" applyBorder="1" applyAlignment="1">
      <alignment vertical="center"/>
    </xf>
    <xf numFmtId="166" fontId="0" fillId="0" borderId="0" xfId="42" applyNumberFormat="1" applyFill="1" applyBorder="1" applyAlignment="1">
      <alignment horizontal="center" vertical="center"/>
    </xf>
    <xf numFmtId="166" fontId="0" fillId="24" borderId="0" xfId="42" applyNumberForma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 textRotation="90" wrapText="1"/>
    </xf>
    <xf numFmtId="0" fontId="3" fillId="0" borderId="65" xfId="0" applyFont="1" applyBorder="1" applyAlignment="1">
      <alignment vertical="center"/>
    </xf>
    <xf numFmtId="0" fontId="4" fillId="0" borderId="16" xfId="0" applyFont="1" applyBorder="1" applyAlignment="1">
      <alignment vertical="center" textRotation="90"/>
    </xf>
    <xf numFmtId="0" fontId="0" fillId="0" borderId="19" xfId="0" applyFont="1" applyBorder="1" applyAlignment="1">
      <alignment/>
    </xf>
    <xf numFmtId="0" fontId="0" fillId="21" borderId="80" xfId="0" applyFont="1" applyFill="1" applyBorder="1" applyAlignment="1">
      <alignment horizontal="center" vertical="center" wrapText="1"/>
    </xf>
    <xf numFmtId="0" fontId="0" fillId="41" borderId="35" xfId="0" applyFont="1" applyFill="1" applyBorder="1" applyAlignment="1">
      <alignment horizontal="center" vertical="center" wrapText="1"/>
    </xf>
    <xf numFmtId="0" fontId="0" fillId="41" borderId="36" xfId="0" applyFont="1" applyFill="1" applyBorder="1" applyAlignment="1">
      <alignment horizontal="center" vertical="center" wrapText="1"/>
    </xf>
    <xf numFmtId="0" fontId="0" fillId="40" borderId="81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82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83" xfId="0" applyFont="1" applyFill="1" applyBorder="1" applyAlignment="1">
      <alignment horizontal="center" vertical="center" wrapText="1"/>
    </xf>
    <xf numFmtId="0" fontId="0" fillId="40" borderId="47" xfId="0" applyFont="1" applyFill="1" applyBorder="1" applyAlignment="1">
      <alignment horizontal="center" vertical="center" wrapText="1"/>
    </xf>
    <xf numFmtId="0" fontId="0" fillId="40" borderId="84" xfId="0" applyFont="1" applyFill="1" applyBorder="1" applyAlignment="1">
      <alignment horizontal="center" vertical="center" wrapText="1"/>
    </xf>
    <xf numFmtId="0" fontId="0" fillId="40" borderId="85" xfId="0" applyFont="1" applyFill="1" applyBorder="1" applyAlignment="1">
      <alignment horizontal="center" vertical="center" wrapText="1"/>
    </xf>
    <xf numFmtId="0" fontId="0" fillId="40" borderId="62" xfId="0" applyFont="1" applyFill="1" applyBorder="1" applyAlignment="1">
      <alignment horizontal="center" vertical="center" wrapText="1"/>
    </xf>
    <xf numFmtId="0" fontId="0" fillId="40" borderId="6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17" fontId="0" fillId="0" borderId="0" xfId="0" applyNumberFormat="1" applyFont="1" applyFill="1" applyBorder="1" applyAlignment="1" quotePrefix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21" borderId="8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66" fontId="0" fillId="35" borderId="12" xfId="42" applyNumberFormat="1" applyFont="1" applyFill="1" applyBorder="1" applyAlignment="1">
      <alignment/>
    </xf>
    <xf numFmtId="166" fontId="0" fillId="37" borderId="12" xfId="42" applyNumberFormat="1" applyFont="1" applyFill="1" applyBorder="1" applyAlignment="1">
      <alignment/>
    </xf>
    <xf numFmtId="166" fontId="0" fillId="21" borderId="12" xfId="42" applyNumberFormat="1" applyFont="1" applyFill="1" applyBorder="1" applyAlignment="1">
      <alignment/>
    </xf>
    <xf numFmtId="166" fontId="0" fillId="41" borderId="12" xfId="42" applyNumberFormat="1" applyFont="1" applyFill="1" applyBorder="1" applyAlignment="1">
      <alignment/>
    </xf>
    <xf numFmtId="166" fontId="0" fillId="41" borderId="12" xfId="42" applyNumberFormat="1" applyFont="1" applyFill="1" applyBorder="1" applyAlignment="1">
      <alignment horizontal="right" vertical="center"/>
    </xf>
    <xf numFmtId="166" fontId="0" fillId="36" borderId="12" xfId="42" applyNumberFormat="1" applyFont="1" applyFill="1" applyBorder="1" applyAlignment="1">
      <alignment/>
    </xf>
    <xf numFmtId="166" fontId="0" fillId="36" borderId="12" xfId="42" applyNumberFormat="1" applyFont="1" applyFill="1" applyBorder="1" applyAlignment="1">
      <alignment horizontal="right" vertical="center"/>
    </xf>
    <xf numFmtId="166" fontId="0" fillId="24" borderId="12" xfId="42" applyNumberFormat="1" applyFont="1" applyFill="1" applyBorder="1" applyAlignment="1">
      <alignment/>
    </xf>
    <xf numFmtId="166" fontId="0" fillId="24" borderId="12" xfId="42" applyNumberFormat="1" applyFont="1" applyFill="1" applyBorder="1" applyAlignment="1">
      <alignment horizontal="right" vertical="center"/>
    </xf>
    <xf numFmtId="166" fontId="0" fillId="23" borderId="12" xfId="42" applyNumberFormat="1" applyFon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166" fontId="13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16" xfId="42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5" fillId="21" borderId="86" xfId="0" applyFont="1" applyFill="1" applyBorder="1" applyAlignment="1">
      <alignment horizontal="center" vertical="center" wrapText="1"/>
    </xf>
    <xf numFmtId="0" fontId="0" fillId="21" borderId="86" xfId="0" applyFont="1" applyFill="1" applyBorder="1" applyAlignment="1">
      <alignment horizontal="center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3" fontId="0" fillId="37" borderId="12" xfId="0" applyNumberFormat="1" applyFill="1" applyBorder="1" applyAlignment="1">
      <alignment vertical="center"/>
    </xf>
    <xf numFmtId="3" fontId="0" fillId="37" borderId="12" xfId="0" applyNumberFormat="1" applyFill="1" applyBorder="1" applyAlignment="1">
      <alignment/>
    </xf>
    <xf numFmtId="3" fontId="0" fillId="41" borderId="12" xfId="0" applyNumberFormat="1" applyFill="1" applyBorder="1" applyAlignment="1">
      <alignment/>
    </xf>
    <xf numFmtId="0" fontId="0" fillId="25" borderId="38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5" borderId="2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1" borderId="40" xfId="0" applyFont="1" applyFill="1" applyBorder="1" applyAlignment="1">
      <alignment horizontal="center" vertical="center" wrapText="1"/>
    </xf>
    <xf numFmtId="0" fontId="0" fillId="40" borderId="87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0" fillId="25" borderId="88" xfId="0" applyFont="1" applyFill="1" applyBorder="1" applyAlignment="1">
      <alignment horizontal="center" vertical="center" wrapText="1"/>
    </xf>
    <xf numFmtId="0" fontId="0" fillId="25" borderId="89" xfId="0" applyFont="1" applyFill="1" applyBorder="1" applyAlignment="1">
      <alignment horizontal="center" vertical="center" wrapText="1"/>
    </xf>
    <xf numFmtId="0" fontId="0" fillId="21" borderId="39" xfId="0" applyFont="1" applyFill="1" applyBorder="1" applyAlignment="1">
      <alignment horizontal="center" vertical="center" wrapText="1"/>
    </xf>
    <xf numFmtId="0" fontId="0" fillId="21" borderId="90" xfId="0" applyFont="1" applyFill="1" applyBorder="1" applyAlignment="1">
      <alignment horizontal="center" vertical="center" wrapText="1"/>
    </xf>
    <xf numFmtId="0" fontId="0" fillId="21" borderId="91" xfId="0" applyFont="1" applyFill="1" applyBorder="1" applyAlignment="1">
      <alignment horizontal="center" vertical="center" wrapText="1"/>
    </xf>
    <xf numFmtId="0" fontId="0" fillId="21" borderId="92" xfId="0" applyFont="1" applyFill="1" applyBorder="1" applyAlignment="1">
      <alignment horizontal="center" vertical="center" wrapText="1"/>
    </xf>
    <xf numFmtId="0" fontId="0" fillId="41" borderId="93" xfId="0" applyFont="1" applyFill="1" applyBorder="1" applyAlignment="1">
      <alignment horizontal="center" vertical="center" wrapText="1"/>
    </xf>
    <xf numFmtId="0" fontId="0" fillId="24" borderId="93" xfId="0" applyFont="1" applyFill="1" applyBorder="1" applyAlignment="1">
      <alignment horizontal="center" vertical="center" wrapText="1"/>
    </xf>
    <xf numFmtId="166" fontId="0" fillId="41" borderId="11" xfId="42" applyNumberFormat="1" applyFill="1" applyBorder="1" applyAlignment="1">
      <alignment horizontal="center" vertical="center"/>
    </xf>
    <xf numFmtId="166" fontId="0" fillId="24" borderId="11" xfId="42" applyNumberFormat="1" applyFill="1" applyBorder="1" applyAlignment="1">
      <alignment horizontal="center" vertical="center"/>
    </xf>
    <xf numFmtId="0" fontId="0" fillId="40" borderId="94" xfId="0" applyFont="1" applyFill="1" applyBorder="1" applyAlignment="1">
      <alignment horizontal="center" vertical="center" wrapText="1"/>
    </xf>
    <xf numFmtId="0" fontId="0" fillId="40" borderId="95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66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center" vertical="center" wrapText="1"/>
    </xf>
    <xf numFmtId="166" fontId="0" fillId="33" borderId="12" xfId="42" applyNumberFormat="1" applyFill="1" applyBorder="1" applyAlignment="1">
      <alignment vertical="center"/>
    </xf>
    <xf numFmtId="166" fontId="0" fillId="33" borderId="12" xfId="42" applyNumberFormat="1" applyFill="1" applyBorder="1" applyAlignment="1">
      <alignment/>
    </xf>
    <xf numFmtId="166" fontId="0" fillId="37" borderId="12" xfId="42" applyNumberFormat="1" applyFill="1" applyBorder="1" applyAlignment="1">
      <alignment vertical="center"/>
    </xf>
    <xf numFmtId="166" fontId="0" fillId="34" borderId="12" xfId="42" applyNumberFormat="1" applyFill="1" applyBorder="1" applyAlignment="1">
      <alignment vertical="center"/>
    </xf>
    <xf numFmtId="166" fontId="0" fillId="23" borderId="12" xfId="42" applyNumberFormat="1" applyFill="1" applyBorder="1" applyAlignment="1">
      <alignment vertical="center"/>
    </xf>
    <xf numFmtId="0" fontId="0" fillId="21" borderId="4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6" fontId="0" fillId="21" borderId="12" xfId="42" applyNumberFormat="1" applyFill="1" applyBorder="1" applyAlignment="1">
      <alignment vertical="center"/>
    </xf>
    <xf numFmtId="0" fontId="0" fillId="25" borderId="6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0" borderId="0" xfId="42" applyNumberFormat="1" applyFont="1" applyBorder="1" applyAlignment="1">
      <alignment horizontal="center" vertical="center"/>
    </xf>
    <xf numFmtId="0" fontId="5" fillId="41" borderId="0" xfId="0" applyFont="1" applyFill="1" applyBorder="1" applyAlignment="1">
      <alignment vertical="center" wrapText="1"/>
    </xf>
    <xf numFmtId="0" fontId="0" fillId="0" borderId="0" xfId="0" applyFont="1" applyFill="1" applyAlignment="1" quotePrefix="1">
      <alignment/>
    </xf>
    <xf numFmtId="0" fontId="0" fillId="41" borderId="12" xfId="0" applyFont="1" applyFill="1" applyBorder="1" applyAlignment="1">
      <alignment horizontal="center" vertical="center" wrapText="1"/>
    </xf>
    <xf numFmtId="0" fontId="0" fillId="41" borderId="96" xfId="0" applyFont="1" applyFill="1" applyBorder="1" applyAlignment="1">
      <alignment horizontal="center" vertical="center" wrapText="1"/>
    </xf>
    <xf numFmtId="0" fontId="0" fillId="41" borderId="41" xfId="0" applyFont="1" applyFill="1" applyBorder="1" applyAlignment="1">
      <alignment horizontal="center" vertical="center" wrapText="1"/>
    </xf>
    <xf numFmtId="0" fontId="0" fillId="41" borderId="97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97" xfId="0" applyFont="1" applyFill="1" applyBorder="1" applyAlignment="1">
      <alignment horizontal="center" vertical="center" wrapText="1"/>
    </xf>
    <xf numFmtId="166" fontId="0" fillId="24" borderId="12" xfId="42" applyNumberForma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21" borderId="14" xfId="0" applyFont="1" applyFill="1" applyBorder="1" applyAlignment="1">
      <alignment horizontal="center" vertical="center" wrapText="1"/>
    </xf>
    <xf numFmtId="0" fontId="0" fillId="41" borderId="61" xfId="0" applyFont="1" applyFill="1" applyBorder="1" applyAlignment="1">
      <alignment horizontal="center" vertical="center" wrapText="1"/>
    </xf>
    <xf numFmtId="0" fontId="0" fillId="21" borderId="61" xfId="0" applyFont="1" applyFill="1" applyBorder="1" applyAlignment="1">
      <alignment horizontal="center" vertical="center" wrapText="1"/>
    </xf>
    <xf numFmtId="0" fontId="0" fillId="24" borderId="98" xfId="0" applyFont="1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40" borderId="67" xfId="0" applyFont="1" applyFill="1" applyBorder="1" applyAlignment="1">
      <alignment horizontal="center" vertical="center" wrapText="1"/>
    </xf>
    <xf numFmtId="0" fontId="0" fillId="24" borderId="99" xfId="0" applyFont="1" applyFill="1" applyBorder="1" applyAlignment="1">
      <alignment horizontal="center" vertical="center" wrapText="1"/>
    </xf>
    <xf numFmtId="0" fontId="0" fillId="41" borderId="100" xfId="0" applyFont="1" applyFill="1" applyBorder="1" applyAlignment="1">
      <alignment horizontal="center" vertical="center" wrapText="1"/>
    </xf>
    <xf numFmtId="0" fontId="0" fillId="41" borderId="101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02" xfId="0" applyFont="1" applyFill="1" applyBorder="1" applyAlignment="1">
      <alignment horizontal="center" vertical="center" wrapText="1"/>
    </xf>
    <xf numFmtId="0" fontId="0" fillId="21" borderId="63" xfId="0" applyFont="1" applyFill="1" applyBorder="1" applyAlignment="1">
      <alignment horizontal="center" vertical="center" wrapText="1"/>
    </xf>
    <xf numFmtId="166" fontId="0" fillId="24" borderId="10" xfId="42" applyNumberFormat="1" applyFill="1" applyBorder="1" applyAlignment="1">
      <alignment vertical="center"/>
    </xf>
    <xf numFmtId="166" fontId="0" fillId="41" borderId="12" xfId="42" applyNumberFormat="1" applyFill="1" applyBorder="1" applyAlignment="1">
      <alignment vertical="center"/>
    </xf>
    <xf numFmtId="0" fontId="3" fillId="0" borderId="103" xfId="0" applyFont="1" applyBorder="1" applyAlignment="1">
      <alignment vertical="center" wrapText="1"/>
    </xf>
    <xf numFmtId="0" fontId="0" fillId="21" borderId="41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center" vertical="center" wrapText="1"/>
    </xf>
    <xf numFmtId="0" fontId="0" fillId="21" borderId="47" xfId="0" applyFont="1" applyFill="1" applyBorder="1" applyAlignment="1">
      <alignment horizontal="center" vertical="center" wrapText="1"/>
    </xf>
    <xf numFmtId="0" fontId="0" fillId="21" borderId="8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 wrapText="1"/>
    </xf>
    <xf numFmtId="0" fontId="5" fillId="41" borderId="27" xfId="0" applyFont="1" applyFill="1" applyBorder="1" applyAlignment="1">
      <alignment vertical="center"/>
    </xf>
    <xf numFmtId="0" fontId="5" fillId="41" borderId="84" xfId="0" applyFont="1" applyFill="1" applyBorder="1" applyAlignment="1">
      <alignment vertical="center"/>
    </xf>
    <xf numFmtId="0" fontId="5" fillId="41" borderId="25" xfId="0" applyFont="1" applyFill="1" applyBorder="1" applyAlignment="1">
      <alignment vertical="center" wrapText="1"/>
    </xf>
    <xf numFmtId="0" fontId="5" fillId="41" borderId="89" xfId="0" applyFont="1" applyFill="1" applyBorder="1" applyAlignment="1">
      <alignment vertical="center" wrapText="1"/>
    </xf>
    <xf numFmtId="0" fontId="5" fillId="41" borderId="38" xfId="0" applyFont="1" applyFill="1" applyBorder="1" applyAlignment="1">
      <alignment vertical="center" wrapText="1"/>
    </xf>
    <xf numFmtId="0" fontId="5" fillId="41" borderId="17" xfId="0" applyFont="1" applyFill="1" applyBorder="1" applyAlignment="1">
      <alignment vertical="center" wrapText="1"/>
    </xf>
    <xf numFmtId="0" fontId="5" fillId="41" borderId="33" xfId="0" applyFont="1" applyFill="1" applyBorder="1" applyAlignment="1">
      <alignment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38" xfId="0" applyFont="1" applyFill="1" applyBorder="1" applyAlignment="1">
      <alignment horizontal="center" vertical="center"/>
    </xf>
    <xf numFmtId="0" fontId="5" fillId="41" borderId="47" xfId="0" applyFont="1" applyFill="1" applyBorder="1" applyAlignment="1">
      <alignment vertical="center"/>
    </xf>
    <xf numFmtId="0" fontId="0" fillId="41" borderId="105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 wrapText="1"/>
    </xf>
    <xf numFmtId="0" fontId="0" fillId="44" borderId="89" xfId="0" applyFont="1" applyFill="1" applyBorder="1" applyAlignment="1">
      <alignment horizontal="center" vertical="center"/>
    </xf>
    <xf numFmtId="0" fontId="0" fillId="41" borderId="106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0" fontId="0" fillId="41" borderId="103" xfId="0" applyFont="1" applyFill="1" applyBorder="1" applyAlignment="1">
      <alignment horizontal="center" vertical="center"/>
    </xf>
    <xf numFmtId="0" fontId="0" fillId="22" borderId="93" xfId="0" applyFont="1" applyFill="1" applyBorder="1" applyAlignment="1">
      <alignment horizontal="center" vertical="center"/>
    </xf>
    <xf numFmtId="0" fontId="0" fillId="22" borderId="35" xfId="0" applyFont="1" applyFill="1" applyBorder="1" applyAlignment="1">
      <alignment horizontal="center" vertical="center"/>
    </xf>
    <xf numFmtId="0" fontId="0" fillId="22" borderId="107" xfId="0" applyFont="1" applyFill="1" applyBorder="1" applyAlignment="1">
      <alignment horizontal="center" vertical="center"/>
    </xf>
    <xf numFmtId="0" fontId="0" fillId="40" borderId="93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0" fillId="40" borderId="107" xfId="0" applyFont="1" applyFill="1" applyBorder="1" applyAlignment="1">
      <alignment horizontal="center" vertical="center"/>
    </xf>
    <xf numFmtId="0" fontId="0" fillId="40" borderId="84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2" fillId="42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9" fillId="42" borderId="11" xfId="0" applyFont="1" applyFill="1" applyBorder="1" applyAlignment="1">
      <alignment vertical="center"/>
    </xf>
    <xf numFmtId="0" fontId="53" fillId="23" borderId="12" xfId="0" applyFont="1" applyFill="1" applyBorder="1" applyAlignment="1">
      <alignment horizontal="right"/>
    </xf>
    <xf numFmtId="0" fontId="53" fillId="23" borderId="11" xfId="0" applyFont="1" applyFill="1" applyBorder="1" applyAlignment="1">
      <alignment vertical="center"/>
    </xf>
    <xf numFmtId="0" fontId="0" fillId="37" borderId="82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0" fillId="37" borderId="99" xfId="0" applyFont="1" applyFill="1" applyBorder="1" applyAlignment="1">
      <alignment horizontal="center" vertical="center" wrapText="1"/>
    </xf>
    <xf numFmtId="0" fontId="0" fillId="33" borderId="99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center"/>
    </xf>
    <xf numFmtId="0" fontId="0" fillId="37" borderId="104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4" xfId="0" applyFont="1" applyFill="1" applyBorder="1" applyAlignment="1">
      <alignment horizontal="center" vertical="center" wrapText="1"/>
    </xf>
    <xf numFmtId="0" fontId="52" fillId="45" borderId="38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52" fillId="42" borderId="27" xfId="0" applyFont="1" applyFill="1" applyBorder="1" applyAlignment="1">
      <alignment horizontal="center" vertical="center"/>
    </xf>
    <xf numFmtId="0" fontId="52" fillId="42" borderId="84" xfId="0" applyFont="1" applyFill="1" applyBorder="1" applyAlignment="1">
      <alignment horizontal="center" vertical="center"/>
    </xf>
    <xf numFmtId="0" fontId="52" fillId="42" borderId="17" xfId="0" applyFont="1" applyFill="1" applyBorder="1" applyAlignment="1">
      <alignment horizontal="center" vertical="center"/>
    </xf>
    <xf numFmtId="0" fontId="52" fillId="45" borderId="33" xfId="0" applyFont="1" applyFill="1" applyBorder="1" applyAlignment="1">
      <alignment horizontal="center"/>
    </xf>
    <xf numFmtId="0" fontId="52" fillId="23" borderId="88" xfId="0" applyFont="1" applyFill="1" applyBorder="1" applyAlignment="1">
      <alignment horizontal="center" vertical="center" wrapText="1"/>
    </xf>
    <xf numFmtId="0" fontId="52" fillId="23" borderId="25" xfId="0" applyFont="1" applyFill="1" applyBorder="1" applyAlignment="1">
      <alignment horizontal="center" vertical="center" wrapText="1"/>
    </xf>
    <xf numFmtId="0" fontId="52" fillId="23" borderId="89" xfId="0" applyFont="1" applyFill="1" applyBorder="1" applyAlignment="1">
      <alignment horizontal="center" vertical="center"/>
    </xf>
    <xf numFmtId="0" fontId="52" fillId="23" borderId="62" xfId="0" applyFont="1" applyFill="1" applyBorder="1" applyAlignment="1">
      <alignment horizontal="center" vertical="center" wrapText="1"/>
    </xf>
    <xf numFmtId="0" fontId="52" fillId="23" borderId="0" xfId="0" applyFont="1" applyFill="1" applyBorder="1" applyAlignment="1">
      <alignment horizontal="center" vertical="center" wrapText="1"/>
    </xf>
    <xf numFmtId="0" fontId="52" fillId="23" borderId="38" xfId="0" applyFont="1" applyFill="1" applyBorder="1" applyAlignment="1">
      <alignment horizontal="center" vertical="center"/>
    </xf>
    <xf numFmtId="0" fontId="52" fillId="23" borderId="38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21" borderId="109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21" borderId="44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5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16" fontId="3" fillId="0" borderId="16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21" borderId="44" xfId="0" applyFont="1" applyFill="1" applyBorder="1" applyAlignment="1">
      <alignment horizontal="center" vertical="center" wrapText="1"/>
    </xf>
    <xf numFmtId="0" fontId="0" fillId="40" borderId="80" xfId="0" applyFont="1" applyFill="1" applyBorder="1" applyAlignment="1">
      <alignment horizontal="center" vertical="center" wrapText="1"/>
    </xf>
    <xf numFmtId="0" fontId="0" fillId="40" borderId="110" xfId="0" applyFont="1" applyFill="1" applyBorder="1" applyAlignment="1">
      <alignment horizontal="center" vertical="center" wrapText="1"/>
    </xf>
    <xf numFmtId="0" fontId="0" fillId="0" borderId="0" xfId="0" applyFont="1" applyAlignment="1" quotePrefix="1">
      <alignment horizontal="right"/>
    </xf>
    <xf numFmtId="17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 wrapText="1"/>
    </xf>
    <xf numFmtId="166" fontId="0" fillId="0" borderId="0" xfId="42" applyNumberFormat="1" applyFont="1" applyBorder="1" applyAlignment="1">
      <alignment horizontal="center" vertical="center"/>
    </xf>
    <xf numFmtId="166" fontId="0" fillId="0" borderId="0" xfId="42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5" fillId="37" borderId="111" xfId="0" applyFont="1" applyFill="1" applyBorder="1" applyAlignment="1">
      <alignment horizontal="center" vertical="center" wrapText="1"/>
    </xf>
    <xf numFmtId="0" fontId="5" fillId="21" borderId="112" xfId="0" applyFont="1" applyFill="1" applyBorder="1" applyAlignment="1">
      <alignment horizontal="center" vertical="center" wrapText="1"/>
    </xf>
    <xf numFmtId="0" fontId="5" fillId="41" borderId="113" xfId="0" applyFont="1" applyFill="1" applyBorder="1" applyAlignment="1">
      <alignment horizontal="center" vertical="center"/>
    </xf>
    <xf numFmtId="0" fontId="5" fillId="21" borderId="98" xfId="0" applyFont="1" applyFill="1" applyBorder="1" applyAlignment="1">
      <alignment horizontal="center" vertical="center"/>
    </xf>
    <xf numFmtId="0" fontId="5" fillId="41" borderId="9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6" fontId="0" fillId="0" borderId="0" xfId="42" applyNumberForma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6" xfId="0" applyFont="1" applyFill="1" applyBorder="1" applyAlignment="1">
      <alignment vertical="center"/>
    </xf>
    <xf numFmtId="166" fontId="0" fillId="0" borderId="0" xfId="42" applyNumberFormat="1" applyFill="1" applyBorder="1" applyAlignment="1">
      <alignment horizontal="center" vertical="center"/>
    </xf>
    <xf numFmtId="166" fontId="0" fillId="0" borderId="11" xfId="42" applyNumberForma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37" borderId="111" xfId="0" applyFont="1" applyFill="1" applyBorder="1" applyAlignment="1">
      <alignment horizontal="center" vertical="center" wrapText="1"/>
    </xf>
    <xf numFmtId="0" fontId="0" fillId="21" borderId="112" xfId="0" applyFont="1" applyFill="1" applyBorder="1" applyAlignment="1">
      <alignment horizontal="center" vertical="center" wrapText="1"/>
    </xf>
    <xf numFmtId="0" fontId="0" fillId="41" borderId="113" xfId="0" applyFont="1" applyFill="1" applyBorder="1" applyAlignment="1">
      <alignment horizontal="center" vertical="center"/>
    </xf>
    <xf numFmtId="0" fontId="0" fillId="21" borderId="114" xfId="0" applyFont="1" applyFill="1" applyBorder="1" applyAlignment="1">
      <alignment horizontal="center" vertical="center" wrapText="1"/>
    </xf>
    <xf numFmtId="0" fontId="0" fillId="37" borderId="115" xfId="0" applyFont="1" applyFill="1" applyBorder="1" applyAlignment="1">
      <alignment horizontal="center" vertical="center" wrapText="1"/>
    </xf>
    <xf numFmtId="0" fontId="0" fillId="21" borderId="116" xfId="0" applyFont="1" applyFill="1" applyBorder="1" applyAlignment="1">
      <alignment horizontal="center" vertical="center" wrapText="1"/>
    </xf>
    <xf numFmtId="0" fontId="0" fillId="41" borderId="117" xfId="0" applyFont="1" applyFill="1" applyBorder="1" applyAlignment="1">
      <alignment horizontal="center" vertical="center"/>
    </xf>
    <xf numFmtId="0" fontId="0" fillId="41" borderId="41" xfId="0" applyFont="1" applyFill="1" applyBorder="1" applyAlignment="1">
      <alignment horizontal="center" vertical="center"/>
    </xf>
    <xf numFmtId="0" fontId="0" fillId="41" borderId="118" xfId="0" applyFont="1" applyFill="1" applyBorder="1" applyAlignment="1">
      <alignment horizontal="center" vertical="center"/>
    </xf>
    <xf numFmtId="0" fontId="0" fillId="41" borderId="61" xfId="0" applyFont="1" applyFill="1" applyBorder="1" applyAlignment="1">
      <alignment horizontal="center" vertical="center"/>
    </xf>
    <xf numFmtId="0" fontId="0" fillId="37" borderId="119" xfId="0" applyFont="1" applyFill="1" applyBorder="1" applyAlignment="1">
      <alignment horizontal="center" vertical="center" wrapText="1"/>
    </xf>
    <xf numFmtId="0" fontId="0" fillId="21" borderId="120" xfId="0" applyFont="1" applyFill="1" applyBorder="1" applyAlignment="1">
      <alignment horizontal="center" vertical="center" wrapText="1"/>
    </xf>
    <xf numFmtId="0" fontId="0" fillId="41" borderId="121" xfId="0" applyFont="1" applyFill="1" applyBorder="1" applyAlignment="1">
      <alignment horizontal="center" vertical="center"/>
    </xf>
    <xf numFmtId="0" fontId="0" fillId="46" borderId="122" xfId="0" applyFont="1" applyFill="1" applyBorder="1" applyAlignment="1">
      <alignment horizontal="center" vertical="center"/>
    </xf>
    <xf numFmtId="0" fontId="0" fillId="21" borderId="73" xfId="0" applyFont="1" applyFill="1" applyBorder="1" applyAlignment="1">
      <alignment horizontal="center" vertical="center" wrapText="1"/>
    </xf>
    <xf numFmtId="0" fontId="0" fillId="46" borderId="123" xfId="0" applyFont="1" applyFill="1" applyBorder="1" applyAlignment="1">
      <alignment horizontal="center" vertical="center"/>
    </xf>
    <xf numFmtId="0" fontId="0" fillId="46" borderId="124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 wrapText="1"/>
    </xf>
    <xf numFmtId="0" fontId="0" fillId="46" borderId="125" xfId="0" applyFont="1" applyFill="1" applyBorder="1" applyAlignment="1">
      <alignment horizontal="center" vertical="center"/>
    </xf>
    <xf numFmtId="0" fontId="0" fillId="46" borderId="24" xfId="0" applyFont="1" applyFill="1" applyBorder="1" applyAlignment="1">
      <alignment horizontal="center" vertical="center"/>
    </xf>
    <xf numFmtId="0" fontId="0" fillId="46" borderId="56" xfId="0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0" fontId="0" fillId="47" borderId="0" xfId="0" applyFill="1" applyAlignment="1">
      <alignment/>
    </xf>
    <xf numFmtId="166" fontId="0" fillId="22" borderId="12" xfId="42" applyNumberFormat="1" applyFont="1" applyFill="1" applyBorder="1" applyAlignment="1">
      <alignment horizontal="center"/>
    </xf>
    <xf numFmtId="0" fontId="5" fillId="22" borderId="126" xfId="0" applyFont="1" applyFill="1" applyBorder="1" applyAlignment="1">
      <alignment horizontal="center" vertical="center"/>
    </xf>
    <xf numFmtId="0" fontId="5" fillId="22" borderId="127" xfId="0" applyFont="1" applyFill="1" applyBorder="1" applyAlignment="1">
      <alignment horizontal="center" vertical="center"/>
    </xf>
    <xf numFmtId="0" fontId="5" fillId="22" borderId="128" xfId="0" applyFont="1" applyFill="1" applyBorder="1" applyAlignment="1">
      <alignment horizontal="center" vertical="center"/>
    </xf>
    <xf numFmtId="0" fontId="0" fillId="22" borderId="122" xfId="0" applyFont="1" applyFill="1" applyBorder="1" applyAlignment="1">
      <alignment horizontal="center" vertical="center"/>
    </xf>
    <xf numFmtId="0" fontId="0" fillId="22" borderId="129" xfId="0" applyFont="1" applyFill="1" applyBorder="1" applyAlignment="1">
      <alignment horizontal="center" vertical="center"/>
    </xf>
    <xf numFmtId="0" fontId="0" fillId="22" borderId="130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0" fillId="22" borderId="131" xfId="0" applyFont="1" applyFill="1" applyBorder="1" applyAlignment="1">
      <alignment horizontal="center" vertical="center"/>
    </xf>
    <xf numFmtId="0" fontId="0" fillId="22" borderId="76" xfId="0" applyFont="1" applyFill="1" applyBorder="1" applyAlignment="1">
      <alignment horizontal="center" vertical="center"/>
    </xf>
    <xf numFmtId="0" fontId="0" fillId="22" borderId="132" xfId="0" applyFont="1" applyFill="1" applyBorder="1" applyAlignment="1">
      <alignment horizontal="center" vertical="center"/>
    </xf>
    <xf numFmtId="166" fontId="0" fillId="21" borderId="12" xfId="42" applyNumberFormat="1" applyFont="1" applyFill="1" applyBorder="1" applyAlignment="1">
      <alignment horizontal="center"/>
    </xf>
    <xf numFmtId="166" fontId="0" fillId="22" borderId="12" xfId="0" applyNumberFormat="1" applyFont="1" applyFill="1" applyBorder="1" applyAlignment="1">
      <alignment horizontal="center" vertical="center"/>
    </xf>
    <xf numFmtId="166" fontId="0" fillId="22" borderId="12" xfId="42" applyNumberFormat="1" applyFont="1" applyFill="1" applyBorder="1" applyAlignment="1">
      <alignment horizontal="center"/>
    </xf>
    <xf numFmtId="0" fontId="5" fillId="22" borderId="133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center" vertical="center" wrapText="1"/>
    </xf>
    <xf numFmtId="0" fontId="5" fillId="46" borderId="98" xfId="0" applyFont="1" applyFill="1" applyBorder="1" applyAlignment="1">
      <alignment horizontal="center" vertical="center" wrapText="1"/>
    </xf>
    <xf numFmtId="166" fontId="0" fillId="46" borderId="12" xfId="42" applyNumberFormat="1" applyFont="1" applyFill="1" applyBorder="1" applyAlignment="1">
      <alignment horizontal="center" vertical="center"/>
    </xf>
    <xf numFmtId="0" fontId="0" fillId="22" borderId="77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center" vertical="center"/>
    </xf>
    <xf numFmtId="0" fontId="0" fillId="46" borderId="51" xfId="0" applyFont="1" applyFill="1" applyBorder="1" applyAlignment="1">
      <alignment horizontal="center" vertical="center"/>
    </xf>
    <xf numFmtId="0" fontId="0" fillId="46" borderId="130" xfId="0" applyFont="1" applyFill="1" applyBorder="1" applyAlignment="1">
      <alignment horizontal="center" vertical="center"/>
    </xf>
    <xf numFmtId="0" fontId="0" fillId="22" borderId="54" xfId="0" applyFont="1" applyFill="1" applyBorder="1" applyAlignment="1">
      <alignment horizontal="center" vertical="center"/>
    </xf>
    <xf numFmtId="0" fontId="0" fillId="46" borderId="61" xfId="0" applyFont="1" applyFill="1" applyBorder="1" applyAlignment="1">
      <alignment horizontal="center" vertical="center"/>
    </xf>
    <xf numFmtId="0" fontId="0" fillId="46" borderId="121" xfId="0" applyFont="1" applyFill="1" applyBorder="1" applyAlignment="1">
      <alignment horizontal="center" vertical="center"/>
    </xf>
    <xf numFmtId="0" fontId="5" fillId="41" borderId="134" xfId="0" applyFont="1" applyFill="1" applyBorder="1" applyAlignment="1">
      <alignment horizontal="center" vertical="center" wrapText="1"/>
    </xf>
    <xf numFmtId="0" fontId="0" fillId="41" borderId="130" xfId="0" applyFont="1" applyFill="1" applyBorder="1" applyAlignment="1">
      <alignment horizontal="center" vertical="center" wrapText="1"/>
    </xf>
    <xf numFmtId="0" fontId="0" fillId="41" borderId="134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21" borderId="51" xfId="0" applyFont="1" applyFill="1" applyBorder="1" applyAlignment="1">
      <alignment horizontal="center" vertical="center" wrapText="1"/>
    </xf>
    <xf numFmtId="0" fontId="0" fillId="21" borderId="34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166" fontId="0" fillId="37" borderId="11" xfId="42" applyNumberFormat="1" applyFont="1" applyFill="1" applyBorder="1" applyAlignment="1">
      <alignment horizontal="right" vertical="center"/>
    </xf>
    <xf numFmtId="166" fontId="0" fillId="41" borderId="11" xfId="42" applyNumberFormat="1" applyFont="1" applyFill="1" applyBorder="1" applyAlignment="1">
      <alignment horizontal="right" vertical="center"/>
    </xf>
    <xf numFmtId="166" fontId="0" fillId="41" borderId="0" xfId="42" applyNumberFormat="1" applyFont="1" applyFill="1" applyBorder="1" applyAlignment="1">
      <alignment horizontal="right" vertical="center"/>
    </xf>
    <xf numFmtId="166" fontId="0" fillId="22" borderId="11" xfId="42" applyNumberFormat="1" applyFont="1" applyFill="1" applyBorder="1" applyAlignment="1">
      <alignment horizontal="right" vertical="center"/>
    </xf>
    <xf numFmtId="0" fontId="0" fillId="41" borderId="82" xfId="0" applyFont="1" applyFill="1" applyBorder="1" applyAlignment="1">
      <alignment horizontal="center" vertical="center" wrapText="1"/>
    </xf>
    <xf numFmtId="0" fontId="0" fillId="24" borderId="82" xfId="0" applyFont="1" applyFill="1" applyBorder="1" applyAlignment="1">
      <alignment horizontal="center" vertical="center" wrapText="1"/>
    </xf>
    <xf numFmtId="0" fontId="0" fillId="24" borderId="87" xfId="0" applyFont="1" applyFill="1" applyBorder="1" applyAlignment="1">
      <alignment horizontal="center" vertical="center" wrapText="1"/>
    </xf>
    <xf numFmtId="0" fontId="0" fillId="47" borderId="109" xfId="0" applyFont="1" applyFill="1" applyBorder="1" applyAlignment="1">
      <alignment horizontal="center" vertical="center" wrapText="1"/>
    </xf>
    <xf numFmtId="0" fontId="0" fillId="47" borderId="80" xfId="0" applyFont="1" applyFill="1" applyBorder="1" applyAlignment="1">
      <alignment horizontal="center" vertical="center" wrapText="1"/>
    </xf>
    <xf numFmtId="0" fontId="0" fillId="41" borderId="135" xfId="0" applyFont="1" applyFill="1" applyBorder="1" applyAlignment="1">
      <alignment horizontal="center" vertical="center" wrapText="1"/>
    </xf>
    <xf numFmtId="0" fontId="0" fillId="21" borderId="136" xfId="0" applyFont="1" applyFill="1" applyBorder="1" applyAlignment="1">
      <alignment horizontal="center" vertical="center" wrapText="1"/>
    </xf>
    <xf numFmtId="0" fontId="0" fillId="24" borderId="85" xfId="0" applyFont="1" applyFill="1" applyBorder="1" applyAlignment="1">
      <alignment horizontal="center" vertical="center" wrapText="1"/>
    </xf>
    <xf numFmtId="0" fontId="0" fillId="24" borderId="136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47" borderId="137" xfId="0" applyFont="1" applyFill="1" applyBorder="1" applyAlignment="1">
      <alignment horizontal="center" vertical="center" wrapText="1"/>
    </xf>
    <xf numFmtId="0" fontId="0" fillId="47" borderId="61" xfId="0" applyFont="1" applyFill="1" applyBorder="1" applyAlignment="1">
      <alignment horizontal="center" vertical="center" wrapText="1"/>
    </xf>
    <xf numFmtId="0" fontId="0" fillId="47" borderId="121" xfId="0" applyFont="1" applyFill="1" applyBorder="1" applyAlignment="1">
      <alignment horizontal="center" vertical="center" wrapText="1"/>
    </xf>
    <xf numFmtId="0" fontId="5" fillId="24" borderId="87" xfId="0" applyFont="1" applyFill="1" applyBorder="1" applyAlignment="1">
      <alignment horizontal="center" vertical="center" wrapText="1"/>
    </xf>
    <xf numFmtId="0" fontId="0" fillId="47" borderId="85" xfId="0" applyFont="1" applyFill="1" applyBorder="1" applyAlignment="1">
      <alignment horizontal="center" vertical="center" wrapText="1"/>
    </xf>
    <xf numFmtId="0" fontId="0" fillId="47" borderId="14" xfId="0" applyFont="1" applyFill="1" applyBorder="1" applyAlignment="1">
      <alignment horizontal="center" vertical="center" wrapText="1"/>
    </xf>
    <xf numFmtId="0" fontId="0" fillId="47" borderId="63" xfId="0" applyFont="1" applyFill="1" applyBorder="1" applyAlignment="1">
      <alignment horizontal="center" vertical="center" wrapText="1"/>
    </xf>
    <xf numFmtId="0" fontId="0" fillId="47" borderId="64" xfId="0" applyFont="1" applyFill="1" applyBorder="1" applyAlignment="1">
      <alignment horizontal="center" vertical="center" wrapText="1"/>
    </xf>
    <xf numFmtId="0" fontId="0" fillId="47" borderId="83" xfId="0" applyFont="1" applyFill="1" applyBorder="1" applyAlignment="1">
      <alignment horizontal="center" vertical="center" wrapText="1"/>
    </xf>
    <xf numFmtId="0" fontId="0" fillId="41" borderId="73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0" fillId="41" borderId="52" xfId="0" applyFont="1" applyFill="1" applyBorder="1" applyAlignment="1">
      <alignment horizontal="center" vertical="center" wrapText="1"/>
    </xf>
    <xf numFmtId="0" fontId="0" fillId="41" borderId="83" xfId="0" applyFont="1" applyFill="1" applyBorder="1" applyAlignment="1">
      <alignment horizontal="center" vertical="center" wrapText="1"/>
    </xf>
    <xf numFmtId="0" fontId="0" fillId="41" borderId="123" xfId="0" applyFont="1" applyFill="1" applyBorder="1" applyAlignment="1">
      <alignment horizontal="center" vertical="center" wrapText="1"/>
    </xf>
    <xf numFmtId="0" fontId="0" fillId="41" borderId="125" xfId="0" applyFont="1" applyFill="1" applyBorder="1" applyAlignment="1">
      <alignment horizontal="center" vertical="center" wrapText="1"/>
    </xf>
    <xf numFmtId="0" fontId="0" fillId="41" borderId="138" xfId="0" applyFont="1" applyFill="1" applyBorder="1" applyAlignment="1">
      <alignment horizontal="center" vertical="center" wrapText="1"/>
    </xf>
    <xf numFmtId="0" fontId="0" fillId="41" borderId="133" xfId="0" applyFont="1" applyFill="1" applyBorder="1" applyAlignment="1">
      <alignment horizontal="center" vertical="center" wrapText="1"/>
    </xf>
    <xf numFmtId="0" fontId="0" fillId="21" borderId="13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90"/>
    </xf>
    <xf numFmtId="0" fontId="3" fillId="0" borderId="21" xfId="0" applyFont="1" applyBorder="1" applyAlignment="1">
      <alignment vertical="center" textRotation="90"/>
    </xf>
    <xf numFmtId="0" fontId="3" fillId="0" borderId="21" xfId="0" applyFont="1" applyBorder="1" applyAlignment="1" quotePrefix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16" fontId="3" fillId="0" borderId="12" xfId="0" applyNumberFormat="1" applyFont="1" applyFill="1" applyBorder="1" applyAlignment="1">
      <alignment horizontal="left" vertical="center"/>
    </xf>
    <xf numFmtId="0" fontId="0" fillId="46" borderId="20" xfId="0" applyFont="1" applyFill="1" applyBorder="1" applyAlignment="1">
      <alignment horizontal="center" vertical="center"/>
    </xf>
    <xf numFmtId="16" fontId="3" fillId="0" borderId="12" xfId="0" applyNumberFormat="1" applyFont="1" applyFill="1" applyBorder="1" applyAlignment="1" quotePrefix="1">
      <alignment vertical="center" wrapText="1"/>
    </xf>
    <xf numFmtId="0" fontId="4" fillId="0" borderId="12" xfId="0" applyFont="1" applyBorder="1" applyAlignment="1">
      <alignment vertical="center" wrapText="1"/>
    </xf>
    <xf numFmtId="16" fontId="3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3" xfId="0" applyFont="1" applyBorder="1" applyAlignment="1">
      <alignment/>
    </xf>
    <xf numFmtId="0" fontId="0" fillId="40" borderId="64" xfId="0" applyFont="1" applyFill="1" applyBorder="1" applyAlignment="1">
      <alignment horizontal="center" vertical="center"/>
    </xf>
    <xf numFmtId="0" fontId="0" fillId="24" borderId="88" xfId="0" applyFont="1" applyFill="1" applyBorder="1" applyAlignment="1">
      <alignment horizontal="center" vertical="center" wrapText="1"/>
    </xf>
    <xf numFmtId="0" fontId="0" fillId="21" borderId="50" xfId="0" applyFont="1" applyFill="1" applyBorder="1" applyAlignment="1">
      <alignment horizontal="center" vertical="center" wrapText="1"/>
    </xf>
    <xf numFmtId="0" fontId="0" fillId="21" borderId="140" xfId="0" applyFont="1" applyFill="1" applyBorder="1" applyAlignment="1">
      <alignment horizontal="center" vertical="center" wrapText="1"/>
    </xf>
    <xf numFmtId="166" fontId="0" fillId="35" borderId="12" xfId="42" applyNumberFormat="1" applyFill="1" applyBorder="1" applyAlignment="1">
      <alignment vertical="center"/>
    </xf>
    <xf numFmtId="0" fontId="0" fillId="41" borderId="12" xfId="0" applyFont="1" applyFill="1" applyBorder="1" applyAlignment="1">
      <alignment/>
    </xf>
    <xf numFmtId="0" fontId="3" fillId="0" borderId="19" xfId="0" applyFont="1" applyBorder="1" applyAlignment="1" quotePrefix="1">
      <alignment horizontal="left" vertical="center" wrapText="1"/>
    </xf>
    <xf numFmtId="0" fontId="3" fillId="0" borderId="108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166" fontId="0" fillId="0" borderId="0" xfId="0" applyNumberFormat="1" applyFont="1" applyAlignment="1">
      <alignment/>
    </xf>
    <xf numFmtId="165" fontId="3" fillId="0" borderId="0" xfId="57" applyNumberFormat="1" applyFont="1" applyFill="1" applyAlignment="1">
      <alignment/>
    </xf>
    <xf numFmtId="165" fontId="0" fillId="0" borderId="0" xfId="57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6" fontId="0" fillId="0" borderId="0" xfId="42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6" fontId="0" fillId="0" borderId="0" xfId="42" applyNumberFormat="1" applyFill="1" applyBorder="1" applyAlignment="1">
      <alignment horizontal="center" vertical="center"/>
    </xf>
    <xf numFmtId="166" fontId="0" fillId="0" borderId="11" xfId="42" applyNumberFormat="1" applyFill="1" applyBorder="1" applyAlignment="1">
      <alignment vertical="center"/>
    </xf>
    <xf numFmtId="166" fontId="0" fillId="0" borderId="0" xfId="42" applyNumberForma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6" fontId="0" fillId="24" borderId="10" xfId="42" applyNumberFormat="1" applyFill="1" applyBorder="1" applyAlignment="1">
      <alignment vertical="center"/>
    </xf>
    <xf numFmtId="166" fontId="0" fillId="21" borderId="12" xfId="42" applyNumberFormat="1" applyFill="1" applyBorder="1" applyAlignment="1">
      <alignment vertical="center"/>
    </xf>
    <xf numFmtId="166" fontId="0" fillId="41" borderId="12" xfId="42" applyNumberFormat="1" applyFill="1" applyBorder="1" applyAlignment="1">
      <alignment vertical="center"/>
    </xf>
    <xf numFmtId="166" fontId="0" fillId="24" borderId="12" xfId="42" applyNumberForma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66" fontId="0" fillId="21" borderId="11" xfId="42" applyNumberFormat="1" applyFill="1" applyBorder="1" applyAlignment="1">
      <alignment vertical="center"/>
    </xf>
    <xf numFmtId="166" fontId="0" fillId="24" borderId="0" xfId="42" applyNumberFormat="1" applyFill="1" applyBorder="1" applyAlignment="1">
      <alignment vertical="center"/>
    </xf>
    <xf numFmtId="16" fontId="3" fillId="0" borderId="12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47" borderId="13" xfId="0" applyFont="1" applyFill="1" applyBorder="1" applyAlignment="1">
      <alignment horizontal="center" vertical="center" wrapText="1"/>
    </xf>
    <xf numFmtId="0" fontId="0" fillId="47" borderId="92" xfId="0" applyFont="1" applyFill="1" applyBorder="1" applyAlignment="1">
      <alignment horizontal="center" vertical="center" wrapText="1"/>
    </xf>
    <xf numFmtId="0" fontId="0" fillId="47" borderId="66" xfId="0" applyFont="1" applyFill="1" applyBorder="1" applyAlignment="1">
      <alignment horizontal="center" vertical="center"/>
    </xf>
    <xf numFmtId="0" fontId="0" fillId="47" borderId="97" xfId="0" applyFont="1" applyFill="1" applyBorder="1" applyAlignment="1">
      <alignment horizontal="center" vertical="center"/>
    </xf>
    <xf numFmtId="0" fontId="0" fillId="47" borderId="98" xfId="0" applyFont="1" applyFill="1" applyBorder="1" applyAlignment="1">
      <alignment horizontal="center" vertical="center"/>
    </xf>
    <xf numFmtId="0" fontId="0" fillId="47" borderId="126" xfId="0" applyFont="1" applyFill="1" applyBorder="1" applyAlignment="1">
      <alignment horizontal="center" vertical="center"/>
    </xf>
    <xf numFmtId="0" fontId="0" fillId="47" borderId="127" xfId="0" applyFont="1" applyFill="1" applyBorder="1" applyAlignment="1">
      <alignment horizontal="center" vertical="center"/>
    </xf>
    <xf numFmtId="0" fontId="0" fillId="47" borderId="128" xfId="0" applyFont="1" applyFill="1" applyBorder="1" applyAlignment="1">
      <alignment horizontal="center" vertical="center"/>
    </xf>
    <xf numFmtId="0" fontId="0" fillId="47" borderId="89" xfId="0" applyFont="1" applyFill="1" applyBorder="1" applyAlignment="1">
      <alignment horizontal="center" vertical="center"/>
    </xf>
    <xf numFmtId="0" fontId="0" fillId="47" borderId="38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 wrapText="1"/>
    </xf>
    <xf numFmtId="0" fontId="0" fillId="21" borderId="36" xfId="0" applyFont="1" applyFill="1" applyBorder="1" applyAlignment="1">
      <alignment horizontal="center" vertical="center"/>
    </xf>
    <xf numFmtId="0" fontId="0" fillId="46" borderId="97" xfId="0" applyFont="1" applyFill="1" applyBorder="1" applyAlignment="1">
      <alignment horizontal="center" vertical="center"/>
    </xf>
    <xf numFmtId="0" fontId="0" fillId="40" borderId="95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0" fillId="21" borderId="87" xfId="0" applyFont="1" applyFill="1" applyBorder="1" applyAlignment="1">
      <alignment horizontal="center" vertical="center"/>
    </xf>
    <xf numFmtId="0" fontId="0" fillId="46" borderId="142" xfId="0" applyFont="1" applyFill="1" applyBorder="1" applyAlignment="1">
      <alignment horizontal="center" vertical="center"/>
    </xf>
    <xf numFmtId="0" fontId="0" fillId="46" borderId="18" xfId="0" applyFont="1" applyFill="1" applyBorder="1" applyAlignment="1">
      <alignment horizontal="center" vertical="center"/>
    </xf>
    <xf numFmtId="0" fontId="0" fillId="46" borderId="117" xfId="0" applyFont="1" applyFill="1" applyBorder="1" applyAlignment="1">
      <alignment horizontal="center" vertical="center"/>
    </xf>
    <xf numFmtId="0" fontId="0" fillId="40" borderId="143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 vertical="center"/>
    </xf>
    <xf numFmtId="0" fontId="0" fillId="46" borderId="15" xfId="0" applyFont="1" applyFill="1" applyBorder="1" applyAlignment="1">
      <alignment horizontal="center" vertical="center"/>
    </xf>
    <xf numFmtId="0" fontId="0" fillId="46" borderId="12" xfId="0" applyFont="1" applyFill="1" applyBorder="1" applyAlignment="1">
      <alignment horizontal="center" vertical="center"/>
    </xf>
    <xf numFmtId="0" fontId="0" fillId="47" borderId="3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horizontal="center" vertical="center"/>
    </xf>
    <xf numFmtId="0" fontId="0" fillId="47" borderId="88" xfId="0" applyFont="1" applyFill="1" applyBorder="1" applyAlignment="1">
      <alignment horizontal="center" vertical="center"/>
    </xf>
    <xf numFmtId="0" fontId="0" fillId="47" borderId="62" xfId="0" applyFont="1" applyFill="1" applyBorder="1" applyAlignment="1">
      <alignment horizontal="center" vertical="center"/>
    </xf>
    <xf numFmtId="0" fontId="0" fillId="47" borderId="136" xfId="0" applyFont="1" applyFill="1" applyBorder="1" applyAlignment="1">
      <alignment horizontal="center" vertical="center"/>
    </xf>
    <xf numFmtId="0" fontId="0" fillId="47" borderId="33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 vertical="center"/>
    </xf>
    <xf numFmtId="0" fontId="0" fillId="41" borderId="57" xfId="0" applyFont="1" applyFill="1" applyBorder="1" applyAlignment="1">
      <alignment horizontal="center" vertical="center"/>
    </xf>
    <xf numFmtId="0" fontId="0" fillId="41" borderId="144" xfId="0" applyFont="1" applyFill="1" applyBorder="1" applyAlignment="1">
      <alignment horizontal="center" vertical="center"/>
    </xf>
    <xf numFmtId="0" fontId="0" fillId="24" borderId="145" xfId="0" applyFont="1" applyFill="1" applyBorder="1" applyAlignment="1">
      <alignment horizontal="center" vertical="center"/>
    </xf>
    <xf numFmtId="0" fontId="0" fillId="40" borderId="83" xfId="0" applyFont="1" applyFill="1" applyBorder="1" applyAlignment="1">
      <alignment horizontal="center" vertical="center"/>
    </xf>
    <xf numFmtId="0" fontId="0" fillId="24" borderId="92" xfId="0" applyFont="1" applyFill="1" applyBorder="1" applyAlignment="1">
      <alignment horizontal="center" vertical="center"/>
    </xf>
    <xf numFmtId="0" fontId="0" fillId="41" borderId="99" xfId="0" applyFont="1" applyFill="1" applyBorder="1" applyAlignment="1">
      <alignment horizontal="center" vertical="center"/>
    </xf>
    <xf numFmtId="0" fontId="0" fillId="41" borderId="142" xfId="0" applyFont="1" applyFill="1" applyBorder="1" applyAlignment="1">
      <alignment horizontal="center" vertical="center" wrapText="1"/>
    </xf>
    <xf numFmtId="0" fontId="0" fillId="41" borderId="67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1" borderId="9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5" fillId="24" borderId="146" xfId="0" applyFont="1" applyFill="1" applyBorder="1" applyAlignment="1">
      <alignment horizontal="center" vertical="center" wrapText="1"/>
    </xf>
    <xf numFmtId="0" fontId="0" fillId="24" borderId="147" xfId="0" applyFont="1" applyFill="1" applyBorder="1" applyAlignment="1">
      <alignment horizontal="center" vertical="center" wrapText="1"/>
    </xf>
    <xf numFmtId="0" fontId="0" fillId="47" borderId="12" xfId="0" applyFont="1" applyFill="1" applyBorder="1" applyAlignment="1">
      <alignment horizontal="center" vertical="center"/>
    </xf>
    <xf numFmtId="0" fontId="0" fillId="47" borderId="11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/>
    </xf>
    <xf numFmtId="0" fontId="0" fillId="47" borderId="21" xfId="0" applyFont="1" applyFill="1" applyBorder="1" applyAlignment="1">
      <alignment horizontal="center" vertical="center" wrapText="1"/>
    </xf>
    <xf numFmtId="0" fontId="0" fillId="47" borderId="37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03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0" fontId="0" fillId="47" borderId="148" xfId="0" applyFont="1" applyFill="1" applyBorder="1" applyAlignment="1">
      <alignment horizontal="center" vertical="center"/>
    </xf>
    <xf numFmtId="0" fontId="0" fillId="47" borderId="15" xfId="0" applyFont="1" applyFill="1" applyBorder="1" applyAlignment="1">
      <alignment horizontal="center" vertical="center"/>
    </xf>
    <xf numFmtId="0" fontId="0" fillId="47" borderId="106" xfId="0" applyFont="1" applyFill="1" applyBorder="1" applyAlignment="1">
      <alignment horizontal="center" vertical="center"/>
    </xf>
    <xf numFmtId="0" fontId="0" fillId="47" borderId="115" xfId="0" applyFont="1" applyFill="1" applyBorder="1" applyAlignment="1">
      <alignment horizontal="center" vertical="center" wrapText="1"/>
    </xf>
    <xf numFmtId="0" fontId="0" fillId="47" borderId="18" xfId="0" applyFont="1" applyFill="1" applyBorder="1" applyAlignment="1">
      <alignment horizontal="center" vertical="center" wrapText="1"/>
    </xf>
    <xf numFmtId="0" fontId="0" fillId="47" borderId="12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47" borderId="70" xfId="0" applyFont="1" applyFill="1" applyBorder="1" applyAlignment="1">
      <alignment horizontal="center" vertical="center" wrapText="1"/>
    </xf>
    <xf numFmtId="0" fontId="0" fillId="47" borderId="131" xfId="0" applyFont="1" applyFill="1" applyBorder="1" applyAlignment="1">
      <alignment horizontal="center" vertical="center" wrapText="1"/>
    </xf>
    <xf numFmtId="0" fontId="0" fillId="47" borderId="71" xfId="0" applyFont="1" applyFill="1" applyBorder="1" applyAlignment="1">
      <alignment horizontal="center" vertical="center" wrapText="1"/>
    </xf>
    <xf numFmtId="0" fontId="0" fillId="47" borderId="15" xfId="0" applyFont="1" applyFill="1" applyBorder="1" applyAlignment="1">
      <alignment horizontal="center" vertical="center" wrapText="1"/>
    </xf>
    <xf numFmtId="0" fontId="0" fillId="47" borderId="66" xfId="0" applyFont="1" applyFill="1" applyBorder="1" applyAlignment="1">
      <alignment horizontal="center" vertical="center" wrapText="1"/>
    </xf>
    <xf numFmtId="0" fontId="0" fillId="47" borderId="96" xfId="0" applyFont="1" applyFill="1" applyBorder="1" applyAlignment="1">
      <alignment horizontal="center" vertical="center"/>
    </xf>
    <xf numFmtId="0" fontId="0" fillId="47" borderId="135" xfId="0" applyFont="1" applyFill="1" applyBorder="1" applyAlignment="1">
      <alignment horizontal="center" vertical="center"/>
    </xf>
    <xf numFmtId="0" fontId="0" fillId="47" borderId="82" xfId="0" applyFont="1" applyFill="1" applyBorder="1" applyAlignment="1">
      <alignment horizontal="center" vertical="center"/>
    </xf>
    <xf numFmtId="0" fontId="0" fillId="47" borderId="149" xfId="0" applyFont="1" applyFill="1" applyBorder="1" applyAlignment="1">
      <alignment horizontal="center" vertical="center"/>
    </xf>
    <xf numFmtId="0" fontId="0" fillId="47" borderId="99" xfId="0" applyFont="1" applyFill="1" applyBorder="1" applyAlignment="1">
      <alignment horizontal="center" vertical="center"/>
    </xf>
    <xf numFmtId="0" fontId="0" fillId="47" borderId="94" xfId="0" applyFont="1" applyFill="1" applyBorder="1" applyAlignment="1">
      <alignment horizontal="center" vertical="center" wrapText="1"/>
    </xf>
    <xf numFmtId="0" fontId="0" fillId="47" borderId="68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0" fontId="0" fillId="47" borderId="89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 wrapText="1"/>
    </xf>
    <xf numFmtId="0" fontId="0" fillId="47" borderId="17" xfId="0" applyFont="1" applyFill="1" applyBorder="1" applyAlignment="1">
      <alignment horizontal="center" vertical="center" wrapText="1"/>
    </xf>
    <xf numFmtId="0" fontId="0" fillId="47" borderId="27" xfId="0" applyFont="1" applyFill="1" applyBorder="1" applyAlignment="1">
      <alignment horizontal="center" vertical="center" wrapText="1"/>
    </xf>
    <xf numFmtId="0" fontId="0" fillId="47" borderId="84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47" borderId="109" xfId="0" applyFont="1" applyFill="1" applyBorder="1" applyAlignment="1">
      <alignment horizontal="center" vertical="center" wrapText="1"/>
    </xf>
    <xf numFmtId="0" fontId="0" fillId="37" borderId="102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47" borderId="80" xfId="0" applyFont="1" applyFill="1" applyBorder="1" applyAlignment="1">
      <alignment horizontal="center" vertical="center" wrapText="1"/>
    </xf>
    <xf numFmtId="0" fontId="0" fillId="47" borderId="31" xfId="0" applyFont="1" applyFill="1" applyBorder="1" applyAlignment="1">
      <alignment horizontal="center" vertical="center" wrapText="1"/>
    </xf>
    <xf numFmtId="0" fontId="0" fillId="47" borderId="110" xfId="0" applyFont="1" applyFill="1" applyBorder="1" applyAlignment="1">
      <alignment horizontal="center" vertical="center" wrapText="1"/>
    </xf>
    <xf numFmtId="0" fontId="0" fillId="47" borderId="62" xfId="0" applyFont="1" applyFill="1" applyBorder="1" applyAlignment="1">
      <alignment horizontal="center" vertical="center" wrapText="1"/>
    </xf>
    <xf numFmtId="0" fontId="0" fillId="47" borderId="15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0" fillId="41" borderId="12" xfId="42" applyNumberFormat="1" applyFill="1" applyBorder="1" applyAlignment="1">
      <alignment horizontal="center" vertical="center"/>
    </xf>
    <xf numFmtId="166" fontId="0" fillId="41" borderId="12" xfId="0" applyNumberFormat="1" applyFont="1" applyFill="1" applyBorder="1" applyAlignment="1">
      <alignment horizontal="center" vertical="center"/>
    </xf>
    <xf numFmtId="0" fontId="0" fillId="37" borderId="10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35" xfId="0" applyFont="1" applyFill="1" applyBorder="1" applyAlignment="1">
      <alignment horizontal="center" vertical="center" wrapText="1"/>
    </xf>
    <xf numFmtId="0" fontId="0" fillId="37" borderId="62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5" fillId="47" borderId="95" xfId="0" applyFont="1" applyFill="1" applyBorder="1" applyAlignment="1">
      <alignment horizontal="center" vertical="center" wrapText="1"/>
    </xf>
    <xf numFmtId="0" fontId="5" fillId="25" borderId="151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21" borderId="91" xfId="0" applyFont="1" applyFill="1" applyBorder="1" applyAlignment="1">
      <alignment horizontal="center" vertical="center" wrapText="1"/>
    </xf>
    <xf numFmtId="0" fontId="0" fillId="21" borderId="92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89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6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41" borderId="41" xfId="0" applyFont="1" applyFill="1" applyBorder="1" applyAlignment="1">
      <alignment horizontal="center" vertical="center" wrapText="1"/>
    </xf>
    <xf numFmtId="0" fontId="0" fillId="41" borderId="97" xfId="0" applyFont="1" applyFill="1" applyBorder="1" applyAlignment="1">
      <alignment horizontal="center" vertical="center" wrapText="1"/>
    </xf>
    <xf numFmtId="0" fontId="0" fillId="23" borderId="35" xfId="0" applyFont="1" applyFill="1" applyBorder="1" applyAlignment="1">
      <alignment horizontal="center" vertical="center" wrapText="1"/>
    </xf>
    <xf numFmtId="0" fontId="0" fillId="23" borderId="36" xfId="0" applyFont="1" applyFill="1" applyBorder="1" applyAlignment="1">
      <alignment horizontal="center" vertical="center" wrapText="1"/>
    </xf>
    <xf numFmtId="0" fontId="0" fillId="40" borderId="81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40" borderId="67" xfId="0" applyFont="1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166" fontId="0" fillId="21" borderId="0" xfId="42" applyNumberFormat="1" applyFill="1" applyBorder="1" applyAlignment="1">
      <alignment vertical="center"/>
    </xf>
    <xf numFmtId="0" fontId="3" fillId="0" borderId="12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vertical="center" textRotation="90"/>
    </xf>
    <xf numFmtId="0" fontId="3" fillId="0" borderId="16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5" fillId="40" borderId="98" xfId="0" applyFont="1" applyFill="1" applyBorder="1" applyAlignment="1">
      <alignment horizontal="center" vertical="center" wrapText="1"/>
    </xf>
    <xf numFmtId="0" fontId="0" fillId="40" borderId="98" xfId="0" applyFont="1" applyFill="1" applyBorder="1" applyAlignment="1">
      <alignment horizontal="center" vertical="center" wrapText="1"/>
    </xf>
    <xf numFmtId="0" fontId="0" fillId="47" borderId="95" xfId="0" applyFont="1" applyFill="1" applyBorder="1" applyAlignment="1">
      <alignment horizontal="center" vertical="center" wrapText="1"/>
    </xf>
    <xf numFmtId="0" fontId="0" fillId="25" borderId="151" xfId="0" applyFont="1" applyFill="1" applyBorder="1" applyAlignment="1">
      <alignment horizontal="center" vertical="center" wrapText="1"/>
    </xf>
    <xf numFmtId="0" fontId="0" fillId="41" borderId="85" xfId="0" applyFont="1" applyFill="1" applyBorder="1" applyAlignment="1">
      <alignment horizontal="center" vertical="center"/>
    </xf>
    <xf numFmtId="0" fontId="0" fillId="41" borderId="81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136" xfId="0" applyFont="1" applyFill="1" applyBorder="1" applyAlignment="1">
      <alignment horizontal="center" vertical="center"/>
    </xf>
    <xf numFmtId="0" fontId="0" fillId="41" borderId="67" xfId="0" applyFont="1" applyFill="1" applyBorder="1" applyAlignment="1">
      <alignment horizontal="center" vertical="center"/>
    </xf>
    <xf numFmtId="0" fontId="0" fillId="41" borderId="99" xfId="0" applyFont="1" applyFill="1" applyBorder="1" applyAlignment="1">
      <alignment horizontal="center" vertical="center"/>
    </xf>
    <xf numFmtId="0" fontId="0" fillId="47" borderId="143" xfId="0" applyFont="1" applyFill="1" applyBorder="1" applyAlignment="1">
      <alignment horizontal="center" vertical="center" wrapText="1"/>
    </xf>
    <xf numFmtId="0" fontId="0" fillId="47" borderId="68" xfId="0" applyFont="1" applyFill="1" applyBorder="1" applyAlignment="1">
      <alignment horizontal="center" vertical="center" wrapText="1"/>
    </xf>
    <xf numFmtId="0" fontId="5" fillId="40" borderId="152" xfId="0" applyFont="1" applyFill="1" applyBorder="1" applyAlignment="1">
      <alignment horizontal="center" vertical="center" wrapText="1"/>
    </xf>
    <xf numFmtId="0" fontId="0" fillId="40" borderId="152" xfId="0" applyFont="1" applyFill="1" applyBorder="1" applyAlignment="1">
      <alignment horizontal="center" vertical="center" wrapText="1"/>
    </xf>
    <xf numFmtId="0" fontId="5" fillId="22" borderId="98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/>
    </xf>
    <xf numFmtId="0" fontId="0" fillId="22" borderId="98" xfId="0" applyFont="1" applyFill="1" applyBorder="1" applyAlignment="1">
      <alignment horizontal="center" vertical="center" wrapText="1"/>
    </xf>
    <xf numFmtId="0" fontId="0" fillId="21" borderId="39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horizontal="center" vertical="center" wrapText="1"/>
    </xf>
    <xf numFmtId="0" fontId="0" fillId="21" borderId="40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0" fontId="0" fillId="21" borderId="153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49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7" borderId="105" xfId="0" applyFont="1" applyFill="1" applyBorder="1" applyAlignment="1">
      <alignment horizontal="center" vertical="center" wrapText="1"/>
    </xf>
    <xf numFmtId="0" fontId="0" fillId="37" borderId="104" xfId="0" applyFont="1" applyFill="1" applyBorder="1" applyAlignment="1">
      <alignment horizontal="center" vertical="center" wrapText="1"/>
    </xf>
    <xf numFmtId="0" fontId="0" fillId="37" borderId="67" xfId="0" applyFont="1" applyFill="1" applyBorder="1" applyAlignment="1">
      <alignment horizontal="center" vertical="center" wrapText="1"/>
    </xf>
    <xf numFmtId="0" fontId="0" fillId="37" borderId="99" xfId="0" applyFont="1" applyFill="1" applyBorder="1" applyAlignment="1">
      <alignment horizontal="center" vertical="center" wrapText="1"/>
    </xf>
    <xf numFmtId="0" fontId="0" fillId="41" borderId="47" xfId="0" applyFont="1" applyFill="1" applyBorder="1" applyAlignment="1">
      <alignment horizontal="center" vertical="center" wrapText="1"/>
    </xf>
    <xf numFmtId="0" fontId="0" fillId="41" borderId="81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1" borderId="104" xfId="0" applyFont="1" applyFill="1" applyBorder="1" applyAlignment="1">
      <alignment horizontal="center" vertical="center" wrapText="1"/>
    </xf>
    <xf numFmtId="0" fontId="0" fillId="41" borderId="67" xfId="0" applyFont="1" applyFill="1" applyBorder="1" applyAlignment="1">
      <alignment horizontal="center" vertical="center" wrapText="1"/>
    </xf>
    <xf numFmtId="0" fontId="0" fillId="41" borderId="99" xfId="0" applyFont="1" applyFill="1" applyBorder="1" applyAlignment="1">
      <alignment horizontal="center" vertical="center" wrapText="1"/>
    </xf>
    <xf numFmtId="0" fontId="0" fillId="21" borderId="47" xfId="0" applyFont="1" applyFill="1" applyBorder="1" applyAlignment="1">
      <alignment horizontal="center" vertical="center" wrapText="1"/>
    </xf>
    <xf numFmtId="0" fontId="0" fillId="21" borderId="81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42" xfId="0" applyFont="1" applyFill="1" applyBorder="1" applyAlignment="1">
      <alignment horizontal="center" vertical="center" wrapText="1"/>
    </xf>
    <xf numFmtId="0" fontId="0" fillId="21" borderId="41" xfId="0" applyFont="1" applyFill="1" applyBorder="1" applyAlignment="1">
      <alignment horizontal="center" vertical="center" wrapText="1"/>
    </xf>
    <xf numFmtId="0" fontId="0" fillId="21" borderId="97" xfId="0" applyFont="1" applyFill="1" applyBorder="1" applyAlignment="1">
      <alignment horizontal="center" vertical="center" wrapText="1"/>
    </xf>
    <xf numFmtId="0" fontId="0" fillId="23" borderId="47" xfId="0" applyFont="1" applyFill="1" applyBorder="1" applyAlignment="1">
      <alignment horizontal="center" vertical="center" wrapText="1"/>
    </xf>
    <xf numFmtId="0" fontId="0" fillId="23" borderId="81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0" fillId="23" borderId="27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0" fillId="23" borderId="82" xfId="0" applyFont="1" applyFill="1" applyBorder="1" applyAlignment="1">
      <alignment horizontal="center" vertical="center" wrapText="1"/>
    </xf>
    <xf numFmtId="0" fontId="0" fillId="23" borderId="104" xfId="0" applyFont="1" applyFill="1" applyBorder="1" applyAlignment="1">
      <alignment horizontal="center" vertical="center" wrapText="1"/>
    </xf>
    <xf numFmtId="0" fontId="0" fillId="23" borderId="67" xfId="0" applyFont="1" applyFill="1" applyBorder="1" applyAlignment="1">
      <alignment horizontal="center" vertical="center" wrapText="1"/>
    </xf>
    <xf numFmtId="0" fontId="0" fillId="23" borderId="99" xfId="0" applyFont="1" applyFill="1" applyBorder="1" applyAlignment="1">
      <alignment horizontal="center" vertical="center" wrapText="1"/>
    </xf>
    <xf numFmtId="0" fontId="0" fillId="40" borderId="47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82" xfId="0" applyFont="1" applyFill="1" applyBorder="1" applyAlignment="1">
      <alignment horizontal="center" vertical="center" wrapText="1"/>
    </xf>
    <xf numFmtId="0" fontId="0" fillId="40" borderId="84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83" xfId="0" applyFont="1" applyFill="1" applyBorder="1" applyAlignment="1">
      <alignment horizontal="center" vertical="center" wrapText="1"/>
    </xf>
    <xf numFmtId="0" fontId="0" fillId="39" borderId="53" xfId="0" applyFont="1" applyFill="1" applyBorder="1" applyAlignment="1">
      <alignment horizontal="center" vertical="center" wrapText="1"/>
    </xf>
    <xf numFmtId="0" fontId="0" fillId="21" borderId="8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21" borderId="90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0" fontId="0" fillId="23" borderId="93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1" borderId="99" xfId="0" applyFont="1" applyFill="1" applyBorder="1" applyAlignment="1">
      <alignment horizontal="center" vertical="center" wrapText="1"/>
    </xf>
    <xf numFmtId="0" fontId="5" fillId="21" borderId="87" xfId="0" applyFont="1" applyFill="1" applyBorder="1" applyAlignment="1">
      <alignment vertical="center" wrapText="1"/>
    </xf>
    <xf numFmtId="0" fontId="0" fillId="47" borderId="89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 wrapText="1"/>
    </xf>
    <xf numFmtId="0" fontId="0" fillId="21" borderId="61" xfId="0" applyFont="1" applyFill="1" applyBorder="1" applyAlignment="1">
      <alignment horizontal="center" vertical="center" wrapText="1"/>
    </xf>
    <xf numFmtId="0" fontId="0" fillId="47" borderId="88" xfId="0" applyFont="1" applyFill="1" applyBorder="1" applyAlignment="1">
      <alignment horizontal="center" vertical="center" wrapText="1"/>
    </xf>
    <xf numFmtId="0" fontId="0" fillId="47" borderId="136" xfId="0" applyFont="1" applyFill="1" applyBorder="1" applyAlignment="1">
      <alignment horizontal="center" vertical="center" wrapText="1"/>
    </xf>
    <xf numFmtId="0" fontId="0" fillId="47" borderId="94" xfId="0" applyFont="1" applyFill="1" applyBorder="1" applyAlignment="1">
      <alignment horizontal="center" vertical="center" wrapText="1"/>
    </xf>
    <xf numFmtId="0" fontId="0" fillId="39" borderId="88" xfId="0" applyFont="1" applyFill="1" applyBorder="1" applyAlignment="1">
      <alignment horizontal="center" vertical="center" wrapText="1"/>
    </xf>
    <xf numFmtId="0" fontId="0" fillId="39" borderId="89" xfId="0" applyFont="1" applyFill="1" applyBorder="1" applyAlignment="1">
      <alignment horizontal="center" vertical="center" wrapText="1"/>
    </xf>
    <xf numFmtId="0" fontId="0" fillId="39" borderId="62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39" borderId="64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25" borderId="88" xfId="0" applyFont="1" applyFill="1" applyBorder="1" applyAlignment="1">
      <alignment horizontal="center" vertical="center" wrapText="1"/>
    </xf>
    <xf numFmtId="0" fontId="0" fillId="37" borderId="104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0" fillId="37" borderId="99" xfId="0" applyFont="1" applyFill="1" applyBorder="1" applyAlignment="1">
      <alignment horizontal="center" vertical="center"/>
    </xf>
    <xf numFmtId="0" fontId="0" fillId="25" borderId="62" xfId="0" applyFont="1" applyFill="1" applyBorder="1" applyAlignment="1">
      <alignment horizontal="center" vertical="center" wrapText="1"/>
    </xf>
    <xf numFmtId="0" fontId="0" fillId="22" borderId="47" xfId="0" applyFont="1" applyFill="1" applyBorder="1" applyAlignment="1">
      <alignment horizontal="center" vertical="center"/>
    </xf>
    <xf numFmtId="0" fontId="0" fillId="22" borderId="81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82" xfId="0" applyFont="1" applyFill="1" applyBorder="1" applyAlignment="1">
      <alignment horizontal="center" vertical="center"/>
    </xf>
    <xf numFmtId="0" fontId="0" fillId="22" borderId="104" xfId="0" applyFont="1" applyFill="1" applyBorder="1" applyAlignment="1">
      <alignment horizontal="center" vertical="center"/>
    </xf>
    <xf numFmtId="0" fontId="0" fillId="22" borderId="67" xfId="0" applyFont="1" applyFill="1" applyBorder="1" applyAlignment="1">
      <alignment horizontal="center" vertical="center"/>
    </xf>
    <xf numFmtId="0" fontId="0" fillId="22" borderId="99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96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97" xfId="0" applyFont="1" applyFill="1" applyBorder="1" applyAlignment="1">
      <alignment horizontal="center" vertical="center"/>
    </xf>
    <xf numFmtId="0" fontId="0" fillId="25" borderId="64" xfId="0" applyFont="1" applyFill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 textRotation="90"/>
    </xf>
    <xf numFmtId="0" fontId="3" fillId="0" borderId="155" xfId="0" applyFont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 textRotation="90" wrapText="1"/>
    </xf>
    <xf numFmtId="0" fontId="4" fillId="0" borderId="15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5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55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57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8" xfId="0" applyFont="1" applyBorder="1" applyAlignment="1">
      <alignment horizontal="left" vertical="center" textRotation="90" wrapText="1"/>
    </xf>
    <xf numFmtId="0" fontId="3" fillId="0" borderId="78" xfId="0" applyFont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53" xfId="0" applyFont="1" applyFill="1" applyBorder="1" applyAlignment="1">
      <alignment horizontal="center" vertical="center" wrapText="1"/>
    </xf>
    <xf numFmtId="0" fontId="3" fillId="0" borderId="15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7" borderId="12" xfId="0" applyFill="1" applyBorder="1" applyAlignment="1">
      <alignment horizontal="right" vertical="center"/>
    </xf>
    <xf numFmtId="0" fontId="4" fillId="0" borderId="153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4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3" fillId="0" borderId="155" xfId="0" applyFont="1" applyFill="1" applyBorder="1" applyAlignment="1">
      <alignment horizontal="center" vertical="center" textRotation="90" wrapText="1"/>
    </xf>
    <xf numFmtId="0" fontId="4" fillId="0" borderId="14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44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54" fillId="23" borderId="88" xfId="0" applyFont="1" applyFill="1" applyBorder="1" applyAlignment="1">
      <alignment horizontal="center" vertical="center" wrapText="1"/>
    </xf>
    <xf numFmtId="0" fontId="54" fillId="23" borderId="25" xfId="0" applyFont="1" applyFill="1" applyBorder="1" applyAlignment="1">
      <alignment horizontal="center" vertical="center" wrapText="1"/>
    </xf>
    <xf numFmtId="0" fontId="54" fillId="23" borderId="89" xfId="0" applyFont="1" applyFill="1" applyBorder="1" applyAlignment="1">
      <alignment horizontal="center" vertical="center" wrapText="1"/>
    </xf>
    <xf numFmtId="0" fontId="54" fillId="23" borderId="62" xfId="0" applyFont="1" applyFill="1" applyBorder="1" applyAlignment="1">
      <alignment horizontal="center" vertical="center" wrapText="1"/>
    </xf>
    <xf numFmtId="0" fontId="54" fillId="23" borderId="0" xfId="0" applyFont="1" applyFill="1" applyBorder="1" applyAlignment="1">
      <alignment horizontal="center" vertical="center" wrapText="1"/>
    </xf>
    <xf numFmtId="0" fontId="54" fillId="23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55" fillId="45" borderId="27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55" fillId="45" borderId="38" xfId="0" applyFont="1" applyFill="1" applyBorder="1" applyAlignment="1">
      <alignment horizontal="center" vertical="center"/>
    </xf>
    <xf numFmtId="0" fontId="55" fillId="45" borderId="84" xfId="0" applyFont="1" applyFill="1" applyBorder="1" applyAlignment="1">
      <alignment horizontal="center" vertical="center"/>
    </xf>
    <xf numFmtId="0" fontId="55" fillId="45" borderId="17" xfId="0" applyFont="1" applyFill="1" applyBorder="1" applyAlignment="1">
      <alignment horizontal="center" vertical="center"/>
    </xf>
    <xf numFmtId="0" fontId="55" fillId="45" borderId="33" xfId="0" applyFont="1" applyFill="1" applyBorder="1" applyAlignment="1">
      <alignment horizontal="center" vertical="center"/>
    </xf>
    <xf numFmtId="0" fontId="5" fillId="39" borderId="93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104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center" vertical="center" wrapText="1"/>
    </xf>
    <xf numFmtId="0" fontId="5" fillId="37" borderId="104" xfId="0" applyFont="1" applyFill="1" applyBorder="1" applyAlignment="1">
      <alignment horizontal="center" vertical="center" wrapText="1"/>
    </xf>
    <xf numFmtId="0" fontId="5" fillId="37" borderId="9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47" borderId="137" xfId="0" applyFont="1" applyFill="1" applyBorder="1" applyAlignment="1">
      <alignment horizontal="center" vertical="center"/>
    </xf>
    <xf numFmtId="0" fontId="0" fillId="47" borderId="61" xfId="0" applyFont="1" applyFill="1" applyBorder="1" applyAlignment="1">
      <alignment horizontal="center" vertical="center"/>
    </xf>
    <xf numFmtId="0" fontId="0" fillId="47" borderId="121" xfId="0" applyFont="1" applyFill="1" applyBorder="1" applyAlignment="1">
      <alignment horizontal="center" vertical="center"/>
    </xf>
    <xf numFmtId="0" fontId="5" fillId="21" borderId="87" xfId="0" applyFont="1" applyFill="1" applyBorder="1" applyAlignment="1">
      <alignment horizontal="center" vertical="center"/>
    </xf>
    <xf numFmtId="0" fontId="5" fillId="21" borderId="36" xfId="0" applyFont="1" applyFill="1" applyBorder="1" applyAlignment="1">
      <alignment horizontal="center" vertical="center"/>
    </xf>
    <xf numFmtId="0" fontId="5" fillId="46" borderId="142" xfId="0" applyFont="1" applyFill="1" applyBorder="1" applyAlignment="1">
      <alignment horizontal="center" vertical="center"/>
    </xf>
    <xf numFmtId="0" fontId="5" fillId="46" borderId="66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6" borderId="96" xfId="0" applyFont="1" applyFill="1" applyBorder="1" applyAlignment="1">
      <alignment horizontal="center" vertical="center"/>
    </xf>
    <xf numFmtId="0" fontId="5" fillId="46" borderId="117" xfId="0" applyFont="1" applyFill="1" applyBorder="1" applyAlignment="1">
      <alignment horizontal="center" vertical="center"/>
    </xf>
    <xf numFmtId="0" fontId="5" fillId="46" borderId="97" xfId="0" applyFont="1" applyFill="1" applyBorder="1" applyAlignment="1">
      <alignment horizontal="center" vertical="center"/>
    </xf>
    <xf numFmtId="0" fontId="5" fillId="40" borderId="143" xfId="0" applyFont="1" applyFill="1" applyBorder="1" applyAlignment="1">
      <alignment horizontal="center" vertical="center"/>
    </xf>
    <xf numFmtId="0" fontId="5" fillId="40" borderId="95" xfId="0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 quotePrefix="1">
      <alignment horizontal="center" vertical="center" textRotation="90" wrapText="1"/>
    </xf>
    <xf numFmtId="16" fontId="3" fillId="0" borderId="0" xfId="0" applyNumberFormat="1" applyFont="1" applyFill="1" applyBorder="1" applyAlignment="1" quotePrefix="1">
      <alignment horizontal="center" vertical="center" textRotation="90" wrapText="1"/>
    </xf>
    <xf numFmtId="16" fontId="3" fillId="0" borderId="17" xfId="0" applyNumberFormat="1" applyFont="1" applyFill="1" applyBorder="1" applyAlignment="1" quotePrefix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5" fillId="22" borderId="132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5" fillId="22" borderId="77" xfId="0" applyFont="1" applyFill="1" applyBorder="1" applyAlignment="1">
      <alignment horizontal="center" vertical="center"/>
    </xf>
    <xf numFmtId="0" fontId="5" fillId="21" borderId="116" xfId="0" applyFont="1" applyFill="1" applyBorder="1" applyAlignment="1">
      <alignment horizontal="center" vertical="center" wrapText="1"/>
    </xf>
    <xf numFmtId="0" fontId="5" fillId="21" borderId="49" xfId="0" applyFont="1" applyFill="1" applyBorder="1" applyAlignment="1">
      <alignment horizontal="center" vertical="center" wrapText="1"/>
    </xf>
    <xf numFmtId="0" fontId="5" fillId="21" borderId="56" xfId="0" applyFont="1" applyFill="1" applyBorder="1" applyAlignment="1">
      <alignment horizontal="center" vertical="center" wrapText="1"/>
    </xf>
    <xf numFmtId="0" fontId="5" fillId="37" borderId="115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1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22" borderId="12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31" xfId="0" applyFont="1" applyFill="1" applyBorder="1" applyAlignment="1">
      <alignment horizontal="center" vertical="center"/>
    </xf>
    <xf numFmtId="0" fontId="5" fillId="22" borderId="12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46" borderId="124" xfId="0" applyFont="1" applyFill="1" applyBorder="1" applyAlignment="1">
      <alignment horizontal="center" vertical="center"/>
    </xf>
    <xf numFmtId="0" fontId="5" fillId="46" borderId="20" xfId="0" applyFont="1" applyFill="1" applyBorder="1" applyAlignment="1">
      <alignment horizontal="center" vertical="center"/>
    </xf>
    <xf numFmtId="0" fontId="5" fillId="46" borderId="56" xfId="0" applyFont="1" applyFill="1" applyBorder="1" applyAlignment="1">
      <alignment horizontal="center" vertical="center"/>
    </xf>
    <xf numFmtId="0" fontId="5" fillId="46" borderId="122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horizontal="center" vertical="center"/>
    </xf>
    <xf numFmtId="0" fontId="5" fillId="46" borderId="24" xfId="0" applyFont="1" applyFill="1" applyBorder="1" applyAlignment="1">
      <alignment horizontal="center" vertical="center"/>
    </xf>
    <xf numFmtId="0" fontId="5" fillId="46" borderId="123" xfId="0" applyFont="1" applyFill="1" applyBorder="1" applyAlignment="1">
      <alignment horizontal="center" vertical="center"/>
    </xf>
    <xf numFmtId="0" fontId="5" fillId="46" borderId="130" xfId="0" applyFont="1" applyFill="1" applyBorder="1" applyAlignment="1">
      <alignment horizontal="center" vertical="center"/>
    </xf>
    <xf numFmtId="0" fontId="5" fillId="46" borderId="125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 vertical="center"/>
    </xf>
    <xf numFmtId="0" fontId="5" fillId="46" borderId="17" xfId="0" applyFont="1" applyFill="1" applyBorder="1" applyAlignment="1">
      <alignment horizontal="center" vertical="center"/>
    </xf>
    <xf numFmtId="0" fontId="5" fillId="46" borderId="51" xfId="0" applyFont="1" applyFill="1" applyBorder="1" applyAlignment="1">
      <alignment horizontal="center" vertical="center" wrapText="1"/>
    </xf>
    <xf numFmtId="0" fontId="5" fillId="46" borderId="61" xfId="0" applyFont="1" applyFill="1" applyBorder="1" applyAlignment="1">
      <alignment horizontal="center" vertical="center" wrapText="1"/>
    </xf>
    <xf numFmtId="0" fontId="5" fillId="46" borderId="121" xfId="0" applyFont="1" applyFill="1" applyBorder="1" applyAlignment="1">
      <alignment horizontal="center" vertical="center" wrapText="1"/>
    </xf>
    <xf numFmtId="0" fontId="5" fillId="41" borderId="118" xfId="0" applyFont="1" applyFill="1" applyBorder="1" applyAlignment="1">
      <alignment horizontal="center" vertical="center"/>
    </xf>
    <xf numFmtId="0" fontId="5" fillId="41" borderId="61" xfId="0" applyFont="1" applyFill="1" applyBorder="1" applyAlignment="1">
      <alignment horizontal="center" vertical="center"/>
    </xf>
    <xf numFmtId="0" fontId="5" fillId="37" borderId="84" xfId="0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/>
    </xf>
    <xf numFmtId="16" fontId="3" fillId="0" borderId="25" xfId="0" applyNumberFormat="1" applyFont="1" applyFill="1" applyBorder="1" applyAlignment="1" quotePrefix="1">
      <alignment horizontal="center" vertical="center" textRotation="90" wrapText="1"/>
    </xf>
    <xf numFmtId="0" fontId="3" fillId="0" borderId="154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5" fillId="21" borderId="114" xfId="0" applyFont="1" applyFill="1" applyBorder="1" applyAlignment="1">
      <alignment horizontal="center" vertical="center" wrapText="1"/>
    </xf>
    <xf numFmtId="0" fontId="5" fillId="21" borderId="91" xfId="0" applyFont="1" applyFill="1" applyBorder="1" applyAlignment="1">
      <alignment horizontal="center" vertical="center" wrapText="1"/>
    </xf>
    <xf numFmtId="0" fontId="5" fillId="21" borderId="92" xfId="0" applyFont="1" applyFill="1" applyBorder="1" applyAlignment="1">
      <alignment horizontal="center" vertical="center" wrapText="1"/>
    </xf>
    <xf numFmtId="0" fontId="5" fillId="39" borderId="89" xfId="0" applyFont="1" applyFill="1" applyBorder="1" applyAlignment="1">
      <alignment horizontal="center" vertical="center"/>
    </xf>
    <xf numFmtId="0" fontId="5" fillId="39" borderId="38" xfId="0" applyFont="1" applyFill="1" applyBorder="1" applyAlignment="1">
      <alignment horizontal="center" vertical="center"/>
    </xf>
    <xf numFmtId="0" fontId="5" fillId="39" borderId="3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5" fillId="41" borderId="160" xfId="0" applyFont="1" applyFill="1" applyBorder="1" applyAlignment="1">
      <alignment horizontal="center" vertical="center"/>
    </xf>
    <xf numFmtId="0" fontId="5" fillId="41" borderId="161" xfId="0" applyFont="1" applyFill="1" applyBorder="1" applyAlignment="1">
      <alignment horizontal="center" vertical="center"/>
    </xf>
    <xf numFmtId="0" fontId="5" fillId="41" borderId="126" xfId="0" applyFont="1" applyFill="1" applyBorder="1" applyAlignment="1">
      <alignment horizontal="center" vertical="center"/>
    </xf>
    <xf numFmtId="0" fontId="5" fillId="41" borderId="162" xfId="0" applyFont="1" applyFill="1" applyBorder="1" applyAlignment="1">
      <alignment horizontal="center" vertical="center"/>
    </xf>
    <xf numFmtId="0" fontId="5" fillId="41" borderId="12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66" fontId="0" fillId="0" borderId="12" xfId="0" applyNumberFormat="1" applyFont="1" applyFill="1" applyBorder="1" applyAlignment="1">
      <alignment vertical="center"/>
    </xf>
    <xf numFmtId="166" fontId="0" fillId="22" borderId="12" xfId="0" applyNumberFormat="1" applyFont="1" applyFill="1" applyBorder="1" applyAlignment="1">
      <alignment vertical="center"/>
    </xf>
    <xf numFmtId="166" fontId="0" fillId="38" borderId="12" xfId="42" applyNumberFormat="1" applyFont="1" applyFill="1" applyBorder="1" applyAlignment="1">
      <alignment vertical="center"/>
    </xf>
    <xf numFmtId="166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6" fontId="0" fillId="21" borderId="12" xfId="0" applyNumberFormat="1" applyFont="1" applyFill="1" applyBorder="1" applyAlignment="1">
      <alignment vertical="center"/>
    </xf>
    <xf numFmtId="166" fontId="0" fillId="21" borderId="12" xfId="0" applyNumberFormat="1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vertical="center"/>
    </xf>
    <xf numFmtId="0" fontId="5" fillId="40" borderId="64" xfId="0" applyFont="1" applyFill="1" applyBorder="1" applyAlignment="1">
      <alignment horizontal="center" vertical="center"/>
    </xf>
    <xf numFmtId="0" fontId="5" fillId="40" borderId="83" xfId="0" applyFont="1" applyFill="1" applyBorder="1" applyAlignment="1">
      <alignment horizontal="center" vertical="center"/>
    </xf>
    <xf numFmtId="0" fontId="5" fillId="46" borderId="137" xfId="0" applyFont="1" applyFill="1" applyBorder="1" applyAlignment="1">
      <alignment horizontal="center" vertical="center" wrapText="1"/>
    </xf>
    <xf numFmtId="166" fontId="0" fillId="37" borderId="12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5" fillId="41" borderId="57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/>
    </xf>
    <xf numFmtId="0" fontId="5" fillId="41" borderId="111" xfId="0" applyFont="1" applyFill="1" applyBorder="1" applyAlignment="1">
      <alignment horizontal="center" vertical="center" wrapText="1"/>
    </xf>
    <xf numFmtId="0" fontId="5" fillId="41" borderId="162" xfId="0" applyFont="1" applyFill="1" applyBorder="1" applyAlignment="1">
      <alignment horizontal="center" vertical="center" wrapText="1"/>
    </xf>
    <xf numFmtId="0" fontId="5" fillId="41" borderId="163" xfId="0" applyFont="1" applyFill="1" applyBorder="1" applyAlignment="1">
      <alignment horizontal="center" vertical="center" wrapText="1"/>
    </xf>
    <xf numFmtId="0" fontId="5" fillId="41" borderId="111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164" xfId="0" applyFont="1" applyFill="1" applyBorder="1" applyAlignment="1">
      <alignment horizontal="center" vertical="center"/>
    </xf>
    <xf numFmtId="0" fontId="5" fillId="41" borderId="158" xfId="0" applyFont="1" applyFill="1" applyBorder="1" applyAlignment="1">
      <alignment horizontal="center" vertical="center"/>
    </xf>
    <xf numFmtId="0" fontId="5" fillId="41" borderId="78" xfId="0" applyFont="1" applyFill="1" applyBorder="1" applyAlignment="1">
      <alignment horizontal="center" vertical="center"/>
    </xf>
    <xf numFmtId="0" fontId="5" fillId="41" borderId="165" xfId="0" applyFont="1" applyFill="1" applyBorder="1" applyAlignment="1">
      <alignment horizontal="center" vertical="center"/>
    </xf>
    <xf numFmtId="0" fontId="5" fillId="24" borderId="145" xfId="0" applyFont="1" applyFill="1" applyBorder="1" applyAlignment="1">
      <alignment horizontal="center" vertical="center"/>
    </xf>
    <xf numFmtId="0" fontId="5" fillId="24" borderId="92" xfId="0" applyFont="1" applyFill="1" applyBorder="1" applyAlignment="1">
      <alignment horizontal="center" vertical="center"/>
    </xf>
    <xf numFmtId="0" fontId="5" fillId="41" borderId="142" xfId="0" applyFont="1" applyFill="1" applyBorder="1" applyAlignment="1">
      <alignment horizontal="center" vertical="center"/>
    </xf>
    <xf numFmtId="0" fontId="5" fillId="41" borderId="66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 wrapText="1"/>
    </xf>
    <xf numFmtId="0" fontId="5" fillId="41" borderId="96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/>
    </xf>
    <xf numFmtId="0" fontId="5" fillId="41" borderId="97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 wrapText="1"/>
    </xf>
    <xf numFmtId="0" fontId="5" fillId="21" borderId="58" xfId="0" applyFont="1" applyFill="1" applyBorder="1" applyAlignment="1">
      <alignment horizontal="center" vertical="center" wrapText="1"/>
    </xf>
    <xf numFmtId="0" fontId="5" fillId="37" borderId="59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/>
    </xf>
    <xf numFmtId="166" fontId="0" fillId="34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38" borderId="11" xfId="42" applyNumberFormat="1" applyFont="1" applyFill="1" applyBorder="1" applyAlignment="1">
      <alignment vertical="center"/>
    </xf>
    <xf numFmtId="166" fontId="0" fillId="38" borderId="10" xfId="42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0" fontId="5" fillId="37" borderId="46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72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5" fillId="37" borderId="73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54" xfId="0" applyFont="1" applyFill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/>
    </xf>
    <xf numFmtId="0" fontId="5" fillId="37" borderId="7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17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16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34" borderId="167" xfId="0" applyFont="1" applyFill="1" applyBorder="1" applyAlignment="1">
      <alignment horizontal="center" vertical="center"/>
    </xf>
    <xf numFmtId="0" fontId="5" fillId="34" borderId="161" xfId="0" applyFont="1" applyFill="1" applyBorder="1" applyAlignment="1">
      <alignment horizontal="center" vertical="center"/>
    </xf>
    <xf numFmtId="0" fontId="5" fillId="34" borderId="168" xfId="0" applyFont="1" applyFill="1" applyBorder="1" applyAlignment="1">
      <alignment horizontal="center" vertical="center"/>
    </xf>
    <xf numFmtId="0" fontId="5" fillId="34" borderId="169" xfId="0" applyFont="1" applyFill="1" applyBorder="1" applyAlignment="1">
      <alignment horizontal="center" vertical="center"/>
    </xf>
    <xf numFmtId="0" fontId="5" fillId="34" borderId="162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5" fillId="34" borderId="169" xfId="0" applyFont="1" applyFill="1" applyBorder="1" applyAlignment="1">
      <alignment horizontal="center" vertical="center" wrapText="1"/>
    </xf>
    <xf numFmtId="0" fontId="5" fillId="34" borderId="162" xfId="0" applyFont="1" applyFill="1" applyBorder="1" applyAlignment="1">
      <alignment horizontal="center" vertical="center" wrapText="1"/>
    </xf>
    <xf numFmtId="0" fontId="5" fillId="34" borderId="170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5" fillId="41" borderId="115" xfId="0" applyFont="1" applyFill="1" applyBorder="1" applyAlignment="1">
      <alignment horizontal="center" vertical="center" wrapText="1"/>
    </xf>
    <xf numFmtId="0" fontId="5" fillId="34" borderId="13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3" fillId="43" borderId="22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57" xfId="0" applyFont="1" applyFill="1" applyBorder="1" applyAlignment="1">
      <alignment horizontal="center" vertical="center" wrapText="1"/>
    </xf>
    <xf numFmtId="0" fontId="3" fillId="43" borderId="119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0" fontId="5" fillId="38" borderId="96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/>
    </xf>
    <xf numFmtId="0" fontId="5" fillId="38" borderId="9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 textRotation="90" wrapText="1"/>
    </xf>
    <xf numFmtId="0" fontId="3" fillId="0" borderId="16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5" fillId="24" borderId="15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56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58" xfId="0" applyFont="1" applyFill="1" applyBorder="1" applyAlignment="1">
      <alignment horizontal="left" vertical="center" textRotation="90" wrapText="1"/>
    </xf>
    <xf numFmtId="0" fontId="3" fillId="0" borderId="78" xfId="0" applyFont="1" applyFill="1" applyBorder="1" applyAlignment="1">
      <alignment horizontal="left" vertical="center" textRotation="90" wrapText="1"/>
    </xf>
    <xf numFmtId="0" fontId="3" fillId="0" borderId="112" xfId="0" applyFont="1" applyFill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center" vertical="center" textRotation="90"/>
    </xf>
    <xf numFmtId="0" fontId="3" fillId="0" borderId="78" xfId="0" applyFont="1" applyFill="1" applyBorder="1" applyAlignment="1">
      <alignment horizontal="left" vertical="center" textRotation="90"/>
    </xf>
    <xf numFmtId="0" fontId="3" fillId="0" borderId="165" xfId="0" applyFont="1" applyFill="1" applyBorder="1" applyAlignment="1">
      <alignment horizontal="left" vertical="center" textRotation="90"/>
    </xf>
    <xf numFmtId="0" fontId="3" fillId="0" borderId="78" xfId="0" applyFont="1" applyFill="1" applyBorder="1" applyAlignment="1">
      <alignment horizontal="center" vertical="center" textRotation="90" wrapText="1"/>
    </xf>
    <xf numFmtId="0" fontId="3" fillId="0" borderId="165" xfId="0" applyFont="1" applyFill="1" applyBorder="1" applyAlignment="1">
      <alignment horizontal="center" vertical="center" textRotation="90" wrapText="1"/>
    </xf>
    <xf numFmtId="0" fontId="3" fillId="0" borderId="158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16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center"/>
    </xf>
    <xf numFmtId="0" fontId="3" fillId="0" borderId="165" xfId="0" applyFont="1" applyFill="1" applyBorder="1" applyAlignment="1">
      <alignment horizontal="left" vertical="center"/>
    </xf>
    <xf numFmtId="166" fontId="0" fillId="0" borderId="11" xfId="42" applyNumberFormat="1" applyFont="1" applyBorder="1" applyAlignment="1">
      <alignment horizontal="center" vertical="center"/>
    </xf>
    <xf numFmtId="166" fontId="0" fillId="0" borderId="0" xfId="42" applyNumberFormat="1" applyFont="1" applyBorder="1" applyAlignment="1">
      <alignment horizontal="center" vertical="center"/>
    </xf>
    <xf numFmtId="166" fontId="0" fillId="0" borderId="10" xfId="42" applyNumberFormat="1" applyFont="1" applyBorder="1" applyAlignment="1">
      <alignment horizontal="center" vertical="center"/>
    </xf>
    <xf numFmtId="166" fontId="0" fillId="0" borderId="11" xfId="42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6" fontId="0" fillId="38" borderId="11" xfId="42" applyNumberFormat="1" applyFont="1" applyFill="1" applyBorder="1" applyAlignment="1">
      <alignment horizontal="center" vertical="center"/>
    </xf>
    <xf numFmtId="166" fontId="0" fillId="38" borderId="0" xfId="42" applyNumberFormat="1" applyFont="1" applyFill="1" applyBorder="1" applyAlignment="1">
      <alignment horizontal="center" vertical="center"/>
    </xf>
    <xf numFmtId="166" fontId="0" fillId="38" borderId="10" xfId="42" applyNumberFormat="1" applyFont="1" applyFill="1" applyBorder="1" applyAlignment="1">
      <alignment horizontal="center" vertical="center"/>
    </xf>
    <xf numFmtId="166" fontId="0" fillId="37" borderId="11" xfId="42" applyNumberFormat="1" applyFont="1" applyFill="1" applyBorder="1" applyAlignment="1">
      <alignment horizontal="center" vertical="center"/>
    </xf>
    <xf numFmtId="166" fontId="0" fillId="37" borderId="10" xfId="42" applyNumberFormat="1" applyFont="1" applyFill="1" applyBorder="1" applyAlignment="1">
      <alignment horizontal="center" vertical="center"/>
    </xf>
    <xf numFmtId="166" fontId="0" fillId="37" borderId="11" xfId="0" applyNumberFormat="1" applyFont="1" applyFill="1" applyBorder="1" applyAlignment="1">
      <alignment horizontal="center" vertical="center"/>
    </xf>
    <xf numFmtId="166" fontId="0" fillId="37" borderId="0" xfId="0" applyNumberFormat="1" applyFont="1" applyFill="1" applyBorder="1" applyAlignment="1">
      <alignment horizontal="center" vertical="center"/>
    </xf>
    <xf numFmtId="166" fontId="0" fillId="37" borderId="10" xfId="0" applyNumberFormat="1" applyFont="1" applyFill="1" applyBorder="1" applyAlignment="1">
      <alignment horizontal="center" vertical="center"/>
    </xf>
    <xf numFmtId="166" fontId="0" fillId="38" borderId="0" xfId="42" applyNumberFormat="1" applyFont="1" applyFill="1" applyBorder="1" applyAlignment="1">
      <alignment vertical="center"/>
    </xf>
    <xf numFmtId="166" fontId="0" fillId="38" borderId="10" xfId="42" applyNumberFormat="1" applyFont="1" applyFill="1" applyBorder="1" applyAlignment="1">
      <alignment vertical="center"/>
    </xf>
    <xf numFmtId="166" fontId="0" fillId="38" borderId="11" xfId="42" applyNumberFormat="1" applyFont="1" applyFill="1" applyBorder="1" applyAlignment="1">
      <alignment vertical="center"/>
    </xf>
    <xf numFmtId="166" fontId="0" fillId="37" borderId="0" xfId="42" applyNumberFormat="1" applyFont="1" applyFill="1" applyBorder="1" applyAlignment="1">
      <alignment horizontal="center" vertical="center"/>
    </xf>
    <xf numFmtId="166" fontId="0" fillId="34" borderId="11" xfId="42" applyNumberFormat="1" applyFont="1" applyFill="1" applyBorder="1" applyAlignment="1">
      <alignment horizontal="center" vertical="center"/>
    </xf>
    <xf numFmtId="166" fontId="0" fillId="34" borderId="0" xfId="42" applyNumberFormat="1" applyFont="1" applyFill="1" applyBorder="1" applyAlignment="1">
      <alignment horizontal="center" vertical="center"/>
    </xf>
    <xf numFmtId="166" fontId="0" fillId="34" borderId="10" xfId="42" applyNumberFormat="1" applyFont="1" applyFill="1" applyBorder="1" applyAlignment="1">
      <alignment horizontal="center" vertical="center"/>
    </xf>
    <xf numFmtId="0" fontId="5" fillId="40" borderId="47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82" xfId="0" applyFont="1" applyFill="1" applyBorder="1" applyAlignment="1">
      <alignment horizontal="center" vertical="center" wrapText="1"/>
    </xf>
    <xf numFmtId="0" fontId="5" fillId="40" borderId="104" xfId="0" applyFont="1" applyFill="1" applyBorder="1" applyAlignment="1">
      <alignment horizontal="center" vertical="center" wrapText="1"/>
    </xf>
    <xf numFmtId="0" fontId="5" fillId="40" borderId="99" xfId="0" applyFont="1" applyFill="1" applyBorder="1" applyAlignment="1">
      <alignment horizontal="center" vertical="center" wrapText="1"/>
    </xf>
    <xf numFmtId="0" fontId="5" fillId="39" borderId="94" xfId="0" applyFont="1" applyFill="1" applyBorder="1" applyAlignment="1">
      <alignment horizontal="center" vertical="center" wrapText="1"/>
    </xf>
    <xf numFmtId="0" fontId="5" fillId="39" borderId="6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8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38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5" fillId="41" borderId="93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156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58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166" fontId="0" fillId="0" borderId="11" xfId="42" applyNumberFormat="1" applyBorder="1" applyAlignment="1">
      <alignment horizontal="center" vertical="center"/>
    </xf>
    <xf numFmtId="166" fontId="0" fillId="0" borderId="10" xfId="42" applyNumberFormat="1" applyBorder="1" applyAlignment="1">
      <alignment horizontal="center" vertical="center"/>
    </xf>
    <xf numFmtId="166" fontId="0" fillId="0" borderId="0" xfId="42" applyNumberFormat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 wrapText="1"/>
    </xf>
    <xf numFmtId="0" fontId="5" fillId="40" borderId="84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83" xfId="0" applyFont="1" applyFill="1" applyBorder="1" applyAlignment="1">
      <alignment horizontal="center" vertical="center" wrapText="1"/>
    </xf>
    <xf numFmtId="0" fontId="5" fillId="40" borderId="81" xfId="0" applyFont="1" applyFill="1" applyBorder="1" applyAlignment="1">
      <alignment horizontal="center" vertical="center" wrapText="1"/>
    </xf>
    <xf numFmtId="0" fontId="5" fillId="21" borderId="87" xfId="0" applyFont="1" applyFill="1" applyBorder="1" applyAlignment="1">
      <alignment horizontal="center" vertical="center" wrapText="1"/>
    </xf>
    <xf numFmtId="0" fontId="5" fillId="21" borderId="36" xfId="0" applyFont="1" applyFill="1" applyBorder="1" applyAlignment="1">
      <alignment horizontal="center" vertical="center" wrapText="1"/>
    </xf>
    <xf numFmtId="0" fontId="5" fillId="21" borderId="110" xfId="0" applyFont="1" applyFill="1" applyBorder="1" applyAlignment="1">
      <alignment horizontal="center" vertical="center" wrapText="1"/>
    </xf>
    <xf numFmtId="0" fontId="5" fillId="21" borderId="121" xfId="0" applyFont="1" applyFill="1" applyBorder="1" applyAlignment="1">
      <alignment horizontal="center" vertical="center" wrapText="1"/>
    </xf>
    <xf numFmtId="0" fontId="5" fillId="39" borderId="171" xfId="0" applyFont="1" applyFill="1" applyBorder="1" applyAlignment="1">
      <alignment horizontal="center" vertical="center" wrapText="1"/>
    </xf>
    <xf numFmtId="0" fontId="5" fillId="39" borderId="172" xfId="0" applyFont="1" applyFill="1" applyBorder="1" applyAlignment="1">
      <alignment horizontal="center" vertical="center" wrapText="1"/>
    </xf>
    <xf numFmtId="0" fontId="5" fillId="39" borderId="151" xfId="0" applyFont="1" applyFill="1" applyBorder="1" applyAlignment="1">
      <alignment horizontal="center" vertical="center" wrapText="1"/>
    </xf>
    <xf numFmtId="0" fontId="5" fillId="21" borderId="32" xfId="0" applyFont="1" applyFill="1" applyBorder="1" applyAlignment="1">
      <alignment horizontal="center" vertical="center" wrapText="1"/>
    </xf>
    <xf numFmtId="0" fontId="5" fillId="21" borderId="173" xfId="0" applyFont="1" applyFill="1" applyBorder="1" applyAlignment="1">
      <alignment horizontal="center" vertical="center" wrapText="1"/>
    </xf>
    <xf numFmtId="0" fontId="5" fillId="21" borderId="174" xfId="0" applyFont="1" applyFill="1" applyBorder="1" applyAlignment="1">
      <alignment horizontal="center" vertical="center" wrapText="1"/>
    </xf>
    <xf numFmtId="0" fontId="5" fillId="21" borderId="175" xfId="0" applyFont="1" applyFill="1" applyBorder="1" applyAlignment="1">
      <alignment horizontal="center" vertical="center" wrapText="1"/>
    </xf>
    <xf numFmtId="0" fontId="5" fillId="23" borderId="44" xfId="0" applyFont="1" applyFill="1" applyBorder="1" applyAlignment="1">
      <alignment horizontal="center" vertical="center" wrapText="1"/>
    </xf>
    <xf numFmtId="0" fontId="5" fillId="23" borderId="98" xfId="0" applyFont="1" applyFill="1" applyBorder="1" applyAlignment="1">
      <alignment horizontal="center" vertical="center" wrapText="1"/>
    </xf>
    <xf numFmtId="0" fontId="5" fillId="37" borderId="10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11" fillId="41" borderId="47" xfId="0" applyFont="1" applyFill="1" applyBorder="1" applyAlignment="1">
      <alignment horizontal="center" vertical="center" wrapText="1"/>
    </xf>
    <xf numFmtId="0" fontId="11" fillId="41" borderId="81" xfId="0" applyFont="1" applyFill="1" applyBorder="1" applyAlignment="1">
      <alignment horizontal="center" vertical="center" wrapText="1"/>
    </xf>
    <xf numFmtId="0" fontId="11" fillId="41" borderId="104" xfId="0" applyFont="1" applyFill="1" applyBorder="1" applyAlignment="1">
      <alignment horizontal="center" vertical="center" wrapText="1"/>
    </xf>
    <xf numFmtId="0" fontId="11" fillId="41" borderId="67" xfId="0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78" xfId="0" applyFont="1" applyBorder="1" applyAlignment="1">
      <alignment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0" xfId="0" applyFont="1" applyFill="1" applyBorder="1" applyAlignment="1">
      <alignment horizontal="center" vertical="center" wrapText="1"/>
    </xf>
    <xf numFmtId="0" fontId="11" fillId="21" borderId="153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66" fontId="0" fillId="0" borderId="12" xfId="42" applyNumberFormat="1" applyFont="1" applyBorder="1" applyAlignment="1">
      <alignment vertical="center"/>
    </xf>
    <xf numFmtId="166" fontId="0" fillId="0" borderId="12" xfId="42" applyNumberFormat="1" applyFont="1" applyBorder="1" applyAlignment="1">
      <alignment horizontal="right" vertical="center"/>
    </xf>
    <xf numFmtId="166" fontId="0" fillId="37" borderId="12" xfId="42" applyNumberFormat="1" applyFont="1" applyFill="1" applyBorder="1" applyAlignment="1">
      <alignment vertical="center"/>
    </xf>
    <xf numFmtId="166" fontId="0" fillId="0" borderId="12" xfId="42" applyNumberFormat="1" applyFont="1" applyFill="1" applyBorder="1" applyAlignment="1">
      <alignment vertical="center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15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56" xfId="0" applyFont="1" applyBorder="1" applyAlignment="1">
      <alignment horizontal="center" vertical="center" textRotation="90" wrapText="1"/>
    </xf>
    <xf numFmtId="0" fontId="3" fillId="0" borderId="112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164" xfId="0" applyFont="1" applyBorder="1" applyAlignment="1">
      <alignment horizontal="center" vertical="center" textRotation="90" wrapText="1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37" borderId="11" xfId="0" applyNumberFormat="1" applyFont="1" applyFill="1" applyBorder="1" applyAlignment="1">
      <alignment vertical="center"/>
    </xf>
    <xf numFmtId="3" fontId="0" fillId="37" borderId="0" xfId="0" applyNumberFormat="1" applyFont="1" applyFill="1" applyBorder="1" applyAlignment="1">
      <alignment vertical="center"/>
    </xf>
    <xf numFmtId="3" fontId="0" fillId="37" borderId="10" xfId="0" applyNumberFormat="1" applyFont="1" applyFill="1" applyBorder="1" applyAlignment="1">
      <alignment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25" borderId="53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 wrapText="1"/>
    </xf>
    <xf numFmtId="0" fontId="5" fillId="37" borderId="110" xfId="0" applyFont="1" applyFill="1" applyBorder="1" applyAlignment="1">
      <alignment horizontal="center" vertical="center" wrapText="1"/>
    </xf>
    <xf numFmtId="3" fontId="0" fillId="37" borderId="12" xfId="0" applyNumberFormat="1" applyFont="1" applyFill="1" applyBorder="1" applyAlignment="1">
      <alignment vertical="center"/>
    </xf>
    <xf numFmtId="0" fontId="4" fillId="0" borderId="112" xfId="0" applyFont="1" applyBorder="1" applyAlignment="1">
      <alignment horizontal="center" vertical="center" textRotation="90" wrapText="1"/>
    </xf>
    <xf numFmtId="0" fontId="5" fillId="37" borderId="102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11" fillId="37" borderId="10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5" xfId="0" applyFont="1" applyFill="1" applyBorder="1" applyAlignment="1">
      <alignment horizontal="center" vertical="center" wrapText="1"/>
    </xf>
    <xf numFmtId="0" fontId="11" fillId="37" borderId="136" xfId="0" applyFont="1" applyFill="1" applyBorder="1" applyAlignment="1">
      <alignment horizontal="center" vertical="center" wrapText="1"/>
    </xf>
    <xf numFmtId="0" fontId="11" fillId="37" borderId="67" xfId="0" applyFont="1" applyFill="1" applyBorder="1" applyAlignment="1">
      <alignment horizontal="center" vertical="center" wrapText="1"/>
    </xf>
    <xf numFmtId="0" fontId="11" fillId="37" borderId="99" xfId="0" applyFont="1" applyFill="1" applyBorder="1" applyAlignment="1">
      <alignment horizontal="center" vertical="center" wrapText="1"/>
    </xf>
    <xf numFmtId="0" fontId="5" fillId="47" borderId="88" xfId="0" applyFont="1" applyFill="1" applyBorder="1" applyAlignment="1">
      <alignment horizontal="center" vertical="center" wrapText="1"/>
    </xf>
    <xf numFmtId="0" fontId="5" fillId="47" borderId="62" xfId="0" applyFont="1" applyFill="1" applyBorder="1" applyAlignment="1">
      <alignment horizontal="center" vertical="center" wrapText="1"/>
    </xf>
    <xf numFmtId="0" fontId="5" fillId="47" borderId="1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90"/>
    </xf>
    <xf numFmtId="0" fontId="4" fillId="0" borderId="153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05" xfId="0" applyFont="1" applyFill="1" applyBorder="1" applyAlignment="1">
      <alignment horizontal="center" vertical="center" textRotation="90"/>
    </xf>
    <xf numFmtId="0" fontId="4" fillId="0" borderId="156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58" xfId="0" applyFont="1" applyBorder="1" applyAlignment="1" quotePrefix="1">
      <alignment horizontal="center" vertical="center" textRotation="90" wrapText="1"/>
    </xf>
    <xf numFmtId="0" fontId="3" fillId="0" borderId="78" xfId="0" applyFont="1" applyBorder="1" applyAlignment="1" quotePrefix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54" xfId="0" applyFont="1" applyBorder="1" applyAlignment="1" quotePrefix="1">
      <alignment horizontal="center" vertical="center" wrapText="1"/>
    </xf>
    <xf numFmtId="0" fontId="5" fillId="47" borderId="143" xfId="0" applyFont="1" applyFill="1" applyBorder="1" applyAlignment="1">
      <alignment horizontal="center" vertical="center" wrapText="1"/>
    </xf>
    <xf numFmtId="0" fontId="5" fillId="47" borderId="68" xfId="0" applyFont="1" applyFill="1" applyBorder="1" applyAlignment="1">
      <alignment horizontal="center" vertical="center" wrapText="1"/>
    </xf>
    <xf numFmtId="0" fontId="5" fillId="41" borderId="85" xfId="0" applyFont="1" applyFill="1" applyBorder="1" applyAlignment="1">
      <alignment horizontal="center" vertical="center"/>
    </xf>
    <xf numFmtId="0" fontId="5" fillId="41" borderId="81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62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1" borderId="82" xfId="0" applyFont="1" applyFill="1" applyBorder="1" applyAlignment="1">
      <alignment horizontal="center" vertical="center"/>
    </xf>
    <xf numFmtId="0" fontId="5" fillId="47" borderId="89" xfId="0" applyFont="1" applyFill="1" applyBorder="1" applyAlignment="1">
      <alignment horizontal="center" vertical="center" wrapText="1"/>
    </xf>
    <xf numFmtId="0" fontId="5" fillId="47" borderId="38" xfId="0" applyFont="1" applyFill="1" applyBorder="1" applyAlignment="1">
      <alignment horizontal="center" vertical="center" wrapText="1"/>
    </xf>
    <xf numFmtId="0" fontId="5" fillId="47" borderId="31" xfId="0" applyFont="1" applyFill="1" applyBorder="1" applyAlignment="1">
      <alignment horizontal="center" vertical="center" wrapText="1"/>
    </xf>
    <xf numFmtId="0" fontId="5" fillId="47" borderId="109" xfId="0" applyFont="1" applyFill="1" applyBorder="1" applyAlignment="1">
      <alignment horizontal="center" vertical="center" wrapText="1"/>
    </xf>
    <xf numFmtId="0" fontId="5" fillId="47" borderId="80" xfId="0" applyFont="1" applyFill="1" applyBorder="1" applyAlignment="1">
      <alignment horizontal="center" vertical="center" wrapText="1"/>
    </xf>
    <xf numFmtId="166" fontId="0" fillId="37" borderId="12" xfId="0" applyNumberFormat="1" applyFont="1" applyFill="1" applyBorder="1" applyAlignment="1">
      <alignment vertical="center"/>
    </xf>
    <xf numFmtId="0" fontId="4" fillId="0" borderId="1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21" borderId="51" xfId="0" applyFont="1" applyFill="1" applyBorder="1" applyAlignment="1">
      <alignment horizontal="center" vertical="center" wrapText="1"/>
    </xf>
    <xf numFmtId="0" fontId="5" fillId="21" borderId="99" xfId="0" applyFont="1" applyFill="1" applyBorder="1" applyAlignment="1">
      <alignment horizontal="center" vertical="center" wrapText="1"/>
    </xf>
    <xf numFmtId="0" fontId="5" fillId="40" borderId="80" xfId="0" applyFont="1" applyFill="1" applyBorder="1" applyAlignment="1">
      <alignment horizontal="center" vertical="center" wrapText="1"/>
    </xf>
    <xf numFmtId="0" fontId="5" fillId="40" borderId="110" xfId="0" applyFont="1" applyFill="1" applyBorder="1" applyAlignment="1">
      <alignment horizontal="center" vertical="center" wrapText="1"/>
    </xf>
    <xf numFmtId="0" fontId="5" fillId="21" borderId="10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41" borderId="35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textRotation="90"/>
    </xf>
    <xf numFmtId="166" fontId="0" fillId="0" borderId="11" xfId="42" applyNumberFormat="1" applyFill="1" applyBorder="1" applyAlignment="1">
      <alignment horizontal="center" vertical="center"/>
    </xf>
    <xf numFmtId="166" fontId="0" fillId="0" borderId="0" xfId="42" applyNumberFormat="1" applyFill="1" applyBorder="1" applyAlignment="1">
      <alignment horizontal="center" vertical="center"/>
    </xf>
    <xf numFmtId="166" fontId="0" fillId="0" borderId="10" xfId="42" applyNumberForma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21" borderId="90" xfId="0" applyFont="1" applyFill="1" applyBorder="1" applyAlignment="1">
      <alignment horizontal="center" vertical="center" wrapText="1"/>
    </xf>
    <xf numFmtId="0" fontId="5" fillId="40" borderId="94" xfId="0" applyFont="1" applyFill="1" applyBorder="1" applyAlignment="1">
      <alignment horizontal="center" vertical="center" wrapText="1"/>
    </xf>
    <xf numFmtId="0" fontId="5" fillId="40" borderId="95" xfId="0" applyFont="1" applyFill="1" applyBorder="1" applyAlignment="1">
      <alignment horizontal="center" vertical="center" wrapText="1"/>
    </xf>
    <xf numFmtId="0" fontId="5" fillId="25" borderId="88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89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center" vertical="center" wrapText="1"/>
    </xf>
    <xf numFmtId="0" fontId="5" fillId="25" borderId="64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4" borderId="93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166" fontId="0" fillId="0" borderId="11" xfId="42" applyNumberFormat="1" applyFill="1" applyBorder="1" applyAlignment="1">
      <alignment vertical="center"/>
    </xf>
    <xf numFmtId="166" fontId="0" fillId="0" borderId="0" xfId="42" applyNumberForma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6" fontId="0" fillId="0" borderId="10" xfId="42" applyNumberFormat="1" applyFill="1" applyBorder="1" applyAlignment="1">
      <alignment vertical="center"/>
    </xf>
    <xf numFmtId="0" fontId="3" fillId="0" borderId="24" xfId="0" applyFont="1" applyBorder="1" applyAlignment="1" quotePrefix="1">
      <alignment horizontal="center" vertical="center" wrapText="1"/>
    </xf>
    <xf numFmtId="0" fontId="5" fillId="47" borderId="94" xfId="0" applyFont="1" applyFill="1" applyBorder="1" applyAlignment="1">
      <alignment horizontal="center" vertical="center" wrapText="1"/>
    </xf>
    <xf numFmtId="166" fontId="0" fillId="0" borderId="12" xfId="42" applyNumberFormat="1" applyFill="1" applyBorder="1" applyAlignment="1">
      <alignment vertical="center"/>
    </xf>
    <xf numFmtId="166" fontId="0" fillId="34" borderId="12" xfId="42" applyNumberForma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66" xfId="0" applyFont="1" applyFill="1" applyBorder="1" applyAlignment="1">
      <alignment horizontal="center" vertical="center" wrapText="1"/>
    </xf>
    <xf numFmtId="0" fontId="5" fillId="41" borderId="42" xfId="0" applyFont="1" applyFill="1" applyBorder="1" applyAlignment="1">
      <alignment horizontal="center" vertical="center" wrapText="1"/>
    </xf>
    <xf numFmtId="0" fontId="5" fillId="41" borderId="41" xfId="0" applyFont="1" applyFill="1" applyBorder="1" applyAlignment="1">
      <alignment horizontal="center" vertical="center" wrapText="1"/>
    </xf>
    <xf numFmtId="0" fontId="5" fillId="41" borderId="97" xfId="0" applyFont="1" applyFill="1" applyBorder="1" applyAlignment="1">
      <alignment horizontal="center" vertical="center" wrapText="1"/>
    </xf>
    <xf numFmtId="0" fontId="5" fillId="23" borderId="93" xfId="0" applyFont="1" applyFill="1" applyBorder="1" applyAlignment="1">
      <alignment horizontal="center" vertical="center" wrapText="1"/>
    </xf>
    <xf numFmtId="0" fontId="5" fillId="23" borderId="35" xfId="0" applyFont="1" applyFill="1" applyBorder="1" applyAlignment="1">
      <alignment horizontal="center" vertical="center" wrapText="1"/>
    </xf>
    <xf numFmtId="0" fontId="5" fillId="23" borderId="36" xfId="0" applyFont="1" applyFill="1" applyBorder="1" applyAlignment="1">
      <alignment horizontal="center" vertical="center" wrapText="1"/>
    </xf>
    <xf numFmtId="0" fontId="5" fillId="40" borderId="67" xfId="0" applyFont="1" applyFill="1" applyBorder="1" applyAlignment="1">
      <alignment horizontal="center" vertical="center" wrapText="1"/>
    </xf>
    <xf numFmtId="0" fontId="5" fillId="47" borderId="47" xfId="0" applyFont="1" applyFill="1" applyBorder="1" applyAlignment="1">
      <alignment horizontal="center" vertical="center" wrapText="1"/>
    </xf>
    <xf numFmtId="0" fontId="5" fillId="47" borderId="81" xfId="0" applyFont="1" applyFill="1" applyBorder="1" applyAlignment="1">
      <alignment horizontal="center" vertical="center" wrapText="1"/>
    </xf>
    <xf numFmtId="0" fontId="5" fillId="47" borderId="84" xfId="0" applyFont="1" applyFill="1" applyBorder="1" applyAlignment="1">
      <alignment horizontal="center" vertical="center" wrapText="1"/>
    </xf>
    <xf numFmtId="0" fontId="5" fillId="47" borderId="17" xfId="0" applyFont="1" applyFill="1" applyBorder="1" applyAlignment="1">
      <alignment horizontal="center" vertical="center" wrapText="1"/>
    </xf>
    <xf numFmtId="166" fontId="0" fillId="0" borderId="12" xfId="42" applyNumberFormat="1" applyFill="1" applyBorder="1" applyAlignment="1">
      <alignment horizontal="center" vertical="center"/>
    </xf>
    <xf numFmtId="166" fontId="0" fillId="34" borderId="11" xfId="42" applyNumberFormat="1" applyFill="1" applyBorder="1" applyAlignment="1">
      <alignment vertical="center"/>
    </xf>
    <xf numFmtId="166" fontId="0" fillId="34" borderId="0" xfId="42" applyNumberFormat="1" applyFill="1" applyBorder="1" applyAlignment="1">
      <alignment vertical="center"/>
    </xf>
    <xf numFmtId="166" fontId="0" fillId="34" borderId="10" xfId="42" applyNumberFormat="1" applyFill="1" applyBorder="1" applyAlignment="1">
      <alignment vertical="center"/>
    </xf>
    <xf numFmtId="166" fontId="0" fillId="24" borderId="11" xfId="42" applyNumberFormat="1" applyFill="1" applyBorder="1" applyAlignment="1">
      <alignment vertical="center"/>
    </xf>
    <xf numFmtId="166" fontId="0" fillId="24" borderId="10" xfId="42" applyNumberFormat="1" applyFill="1" applyBorder="1" applyAlignment="1">
      <alignment vertical="center"/>
    </xf>
    <xf numFmtId="0" fontId="11" fillId="21" borderId="90" xfId="0" applyFont="1" applyFill="1" applyBorder="1" applyAlignment="1">
      <alignment horizontal="center" vertical="center" wrapText="1"/>
    </xf>
    <xf numFmtId="0" fontId="11" fillId="21" borderId="91" xfId="0" applyFont="1" applyFill="1" applyBorder="1" applyAlignment="1">
      <alignment horizontal="center" vertical="center" wrapText="1"/>
    </xf>
    <xf numFmtId="0" fontId="11" fillId="21" borderId="92" xfId="0" applyFont="1" applyFill="1" applyBorder="1" applyAlignment="1">
      <alignment horizontal="center" vertical="center" wrapText="1"/>
    </xf>
    <xf numFmtId="0" fontId="5" fillId="41" borderId="153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49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41" borderId="105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35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97" xfId="0" applyFont="1" applyFill="1" applyBorder="1" applyAlignment="1">
      <alignment horizontal="center" vertical="center" wrapText="1"/>
    </xf>
    <xf numFmtId="0" fontId="5" fillId="39" borderId="88" xfId="0" applyFont="1" applyFill="1" applyBorder="1" applyAlignment="1">
      <alignment horizontal="center" vertical="center" wrapText="1"/>
    </xf>
    <xf numFmtId="0" fontId="5" fillId="39" borderId="62" xfId="0" applyFont="1" applyFill="1" applyBorder="1" applyAlignment="1">
      <alignment horizontal="center" vertical="center" wrapText="1"/>
    </xf>
    <xf numFmtId="0" fontId="5" fillId="39" borderId="64" xfId="0" applyFont="1" applyFill="1" applyBorder="1" applyAlignment="1">
      <alignment horizontal="center" vertical="center" wrapText="1"/>
    </xf>
    <xf numFmtId="0" fontId="5" fillId="40" borderId="93" xfId="0" applyFont="1" applyFill="1" applyBorder="1" applyAlignment="1">
      <alignment horizontal="center" vertical="center" wrapText="1"/>
    </xf>
    <xf numFmtId="0" fontId="5" fillId="40" borderId="35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105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5" xfId="0" applyFont="1" applyFill="1" applyBorder="1" applyAlignment="1">
      <alignment horizontal="center" vertical="center"/>
    </xf>
    <xf numFmtId="166" fontId="0" fillId="22" borderId="0" xfId="42" applyNumberFormat="1" applyFill="1" applyBorder="1" applyAlignment="1">
      <alignment vertical="center"/>
    </xf>
    <xf numFmtId="166" fontId="0" fillId="22" borderId="10" xfId="42" applyNumberFormat="1" applyFill="1" applyBorder="1" applyAlignment="1">
      <alignment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66" xfId="0" applyFont="1" applyFill="1" applyBorder="1" applyAlignment="1">
      <alignment horizontal="center" vertical="center"/>
    </xf>
    <xf numFmtId="0" fontId="5" fillId="22" borderId="29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96" xfId="0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/>
    </xf>
    <xf numFmtId="0" fontId="5" fillId="22" borderId="41" xfId="0" applyFont="1" applyFill="1" applyBorder="1" applyAlignment="1">
      <alignment horizontal="center" vertical="center"/>
    </xf>
    <xf numFmtId="0" fontId="5" fillId="22" borderId="97" xfId="0" applyFont="1" applyFill="1" applyBorder="1" applyAlignment="1">
      <alignment horizontal="center" vertical="center"/>
    </xf>
    <xf numFmtId="0" fontId="5" fillId="40" borderId="153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49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96" xfId="0" applyFont="1" applyFill="1" applyBorder="1" applyAlignment="1">
      <alignment horizontal="center" vertical="center" wrapText="1"/>
    </xf>
    <xf numFmtId="0" fontId="5" fillId="40" borderId="156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176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/>
    </xf>
    <xf numFmtId="0" fontId="5" fillId="37" borderId="96" xfId="0" applyFont="1" applyFill="1" applyBorder="1" applyAlignment="1">
      <alignment horizontal="center" vertical="center"/>
    </xf>
    <xf numFmtId="0" fontId="5" fillId="37" borderId="15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49" xfId="0" applyFont="1" applyFill="1" applyBorder="1" applyAlignment="1">
      <alignment horizontal="center" vertical="center"/>
    </xf>
    <xf numFmtId="166" fontId="0" fillId="41" borderId="12" xfId="42" applyNumberFormat="1" applyFill="1" applyBorder="1" applyAlignment="1">
      <alignment vertical="center"/>
    </xf>
    <xf numFmtId="0" fontId="5" fillId="21" borderId="34" xfId="0" applyFont="1" applyFill="1" applyBorder="1" applyAlignment="1">
      <alignment horizontal="center" vertical="center" wrapText="1"/>
    </xf>
    <xf numFmtId="0" fontId="5" fillId="21" borderId="80" xfId="0" applyFont="1" applyFill="1" applyBorder="1" applyAlignment="1">
      <alignment horizontal="center" vertical="center" wrapText="1"/>
    </xf>
    <xf numFmtId="0" fontId="5" fillId="21" borderId="45" xfId="0" applyFont="1" applyFill="1" applyBorder="1" applyAlignment="1">
      <alignment horizontal="center" vertical="center" wrapText="1"/>
    </xf>
    <xf numFmtId="0" fontId="5" fillId="21" borderId="61" xfId="0" applyFont="1" applyFill="1" applyBorder="1" applyAlignment="1">
      <alignment horizontal="center" vertical="center" wrapText="1"/>
    </xf>
    <xf numFmtId="0" fontId="5" fillId="21" borderId="82" xfId="0" applyFont="1" applyFill="1" applyBorder="1" applyAlignment="1">
      <alignment horizontal="center" vertical="center" wrapText="1"/>
    </xf>
    <xf numFmtId="0" fontId="5" fillId="21" borderId="63" xfId="0" applyFont="1" applyFill="1" applyBorder="1" applyAlignment="1">
      <alignment horizontal="center" vertical="center" wrapText="1"/>
    </xf>
    <xf numFmtId="0" fontId="5" fillId="21" borderId="139" xfId="0" applyFont="1" applyFill="1" applyBorder="1" applyAlignment="1">
      <alignment horizontal="center" vertical="center" wrapText="1"/>
    </xf>
    <xf numFmtId="0" fontId="5" fillId="41" borderId="118" xfId="0" applyFont="1" applyFill="1" applyBorder="1" applyAlignment="1">
      <alignment horizontal="center" vertical="center" wrapText="1"/>
    </xf>
    <xf numFmtId="0" fontId="5" fillId="41" borderId="61" xfId="0" applyFont="1" applyFill="1" applyBorder="1" applyAlignment="1">
      <alignment horizontal="center" vertical="center" wrapText="1"/>
    </xf>
    <xf numFmtId="0" fontId="5" fillId="41" borderId="121" xfId="0" applyFont="1" applyFill="1" applyBorder="1" applyAlignment="1">
      <alignment horizontal="center" vertical="center" wrapText="1"/>
    </xf>
    <xf numFmtId="0" fontId="5" fillId="24" borderId="85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 wrapText="1"/>
    </xf>
    <xf numFmtId="0" fontId="5" fillId="24" borderId="82" xfId="0" applyFont="1" applyFill="1" applyBorder="1" applyAlignment="1">
      <alignment horizontal="center" vertical="center" wrapText="1"/>
    </xf>
    <xf numFmtId="0" fontId="5" fillId="24" borderId="136" xfId="0" applyFont="1" applyFill="1" applyBorder="1" applyAlignment="1">
      <alignment horizontal="center" vertical="center" wrapText="1"/>
    </xf>
    <xf numFmtId="0" fontId="5" fillId="24" borderId="99" xfId="0" applyFont="1" applyFill="1" applyBorder="1" applyAlignment="1">
      <alignment horizontal="center" vertical="center" wrapText="1"/>
    </xf>
    <xf numFmtId="0" fontId="5" fillId="47" borderId="85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64" xfId="0" applyFont="1" applyFill="1" applyBorder="1" applyAlignment="1">
      <alignment horizontal="center" vertical="center" wrapText="1"/>
    </xf>
    <xf numFmtId="0" fontId="5" fillId="47" borderId="83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5" fillId="41" borderId="82" xfId="0" applyFont="1" applyFill="1" applyBorder="1" applyAlignment="1">
      <alignment horizontal="center" vertical="center" wrapText="1"/>
    </xf>
    <xf numFmtId="0" fontId="5" fillId="41" borderId="62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5" fillId="41" borderId="83" xfId="0" applyFont="1" applyFill="1" applyBorder="1" applyAlignment="1">
      <alignment horizontal="center" vertical="center" wrapText="1"/>
    </xf>
    <xf numFmtId="0" fontId="5" fillId="41" borderId="130" xfId="0" applyFont="1" applyFill="1" applyBorder="1" applyAlignment="1">
      <alignment horizontal="center" vertical="center" wrapText="1"/>
    </xf>
    <xf numFmtId="0" fontId="5" fillId="41" borderId="133" xfId="0" applyFont="1" applyFill="1" applyBorder="1" applyAlignment="1">
      <alignment horizontal="center" vertical="center" wrapText="1"/>
    </xf>
    <xf numFmtId="0" fontId="5" fillId="47" borderId="51" xfId="0" applyFont="1" applyFill="1" applyBorder="1" applyAlignment="1">
      <alignment horizontal="center" vertical="center" wrapText="1"/>
    </xf>
    <xf numFmtId="0" fontId="5" fillId="47" borderId="63" xfId="0" applyFont="1" applyFill="1" applyBorder="1" applyAlignment="1">
      <alignment horizontal="center" vertical="center" wrapText="1"/>
    </xf>
    <xf numFmtId="0" fontId="5" fillId="41" borderId="123" xfId="0" applyFont="1" applyFill="1" applyBorder="1" applyAlignment="1">
      <alignment horizontal="center" vertical="center" wrapText="1"/>
    </xf>
    <xf numFmtId="0" fontId="5" fillId="41" borderId="125" xfId="0" applyFont="1" applyFill="1" applyBorder="1" applyAlignment="1">
      <alignment horizontal="center" vertical="center" wrapText="1"/>
    </xf>
    <xf numFmtId="0" fontId="5" fillId="47" borderId="137" xfId="0" applyFont="1" applyFill="1" applyBorder="1" applyAlignment="1">
      <alignment horizontal="center" vertical="center" wrapText="1"/>
    </xf>
    <xf numFmtId="0" fontId="5" fillId="47" borderId="61" xfId="0" applyFont="1" applyFill="1" applyBorder="1" applyAlignment="1">
      <alignment horizontal="center" vertical="center" wrapText="1"/>
    </xf>
    <xf numFmtId="0" fontId="5" fillId="47" borderId="121" xfId="0" applyFont="1" applyFill="1" applyBorder="1" applyAlignment="1">
      <alignment horizontal="center" vertical="center" wrapText="1"/>
    </xf>
    <xf numFmtId="0" fontId="5" fillId="41" borderId="102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60" xfId="0" applyFont="1" applyFill="1" applyBorder="1" applyAlignment="1">
      <alignment horizontal="center" vertical="center" wrapText="1"/>
    </xf>
    <xf numFmtId="0" fontId="5" fillId="41" borderId="100" xfId="0" applyFont="1" applyFill="1" applyBorder="1" applyAlignment="1">
      <alignment horizontal="center" vertical="center" wrapText="1"/>
    </xf>
    <xf numFmtId="166" fontId="0" fillId="21" borderId="12" xfId="42" applyNumberFormat="1" applyFill="1" applyBorder="1" applyAlignment="1">
      <alignment vertical="center"/>
    </xf>
    <xf numFmtId="166" fontId="0" fillId="24" borderId="12" xfId="42" applyNumberFormat="1" applyFill="1" applyBorder="1" applyAlignment="1">
      <alignment vertical="center"/>
    </xf>
    <xf numFmtId="0" fontId="5" fillId="41" borderId="10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47" borderId="1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5" fillId="21" borderId="136" xfId="0" applyFont="1" applyFill="1" applyBorder="1" applyAlignment="1">
      <alignment horizontal="center" vertical="center" wrapText="1"/>
    </xf>
    <xf numFmtId="0" fontId="5" fillId="21" borderId="67" xfId="0" applyFont="1" applyFill="1" applyBorder="1" applyAlignment="1">
      <alignment horizontal="center" vertical="center" wrapText="1"/>
    </xf>
    <xf numFmtId="0" fontId="5" fillId="40" borderId="87" xfId="0" applyFont="1" applyFill="1" applyBorder="1" applyAlignment="1">
      <alignment horizontal="center" vertical="center" wrapText="1"/>
    </xf>
    <xf numFmtId="0" fontId="5" fillId="24" borderId="145" xfId="0" applyFont="1" applyFill="1" applyBorder="1" applyAlignment="1">
      <alignment horizontal="center" vertical="center" wrapText="1"/>
    </xf>
    <xf numFmtId="0" fontId="5" fillId="24" borderId="91" xfId="0" applyFont="1" applyFill="1" applyBorder="1" applyAlignment="1">
      <alignment horizontal="center" vertical="center" wrapText="1"/>
    </xf>
    <xf numFmtId="0" fontId="5" fillId="24" borderId="87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1" borderId="50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0" fontId="5" fillId="40" borderId="143" xfId="0" applyFont="1" applyFill="1" applyBorder="1" applyAlignment="1">
      <alignment horizontal="center" vertical="center" wrapText="1"/>
    </xf>
    <xf numFmtId="166" fontId="0" fillId="21" borderId="11" xfId="42" applyNumberFormat="1" applyFill="1" applyBorder="1" applyAlignment="1">
      <alignment vertical="center"/>
    </xf>
    <xf numFmtId="166" fontId="0" fillId="21" borderId="10" xfId="42" applyNumberFormat="1" applyFill="1" applyBorder="1" applyAlignment="1">
      <alignment vertical="center"/>
    </xf>
    <xf numFmtId="166" fontId="0" fillId="24" borderId="0" xfId="42" applyNumberFormat="1" applyFill="1" applyBorder="1" applyAlignment="1">
      <alignment vertical="center"/>
    </xf>
    <xf numFmtId="166" fontId="0" fillId="41" borderId="11" xfId="42" applyNumberFormat="1" applyFill="1" applyBorder="1" applyAlignment="1">
      <alignment vertical="center"/>
    </xf>
    <xf numFmtId="166" fontId="0" fillId="41" borderId="0" xfId="42" applyNumberFormat="1" applyFill="1" applyBorder="1" applyAlignment="1">
      <alignment vertical="center"/>
    </xf>
    <xf numFmtId="0" fontId="5" fillId="21" borderId="145" xfId="0" applyFont="1" applyFill="1" applyBorder="1" applyAlignment="1">
      <alignment horizontal="center" vertical="center" wrapText="1"/>
    </xf>
    <xf numFmtId="0" fontId="5" fillId="41" borderId="87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00FF"/>
      </a:accent1>
      <a:accent2>
        <a:srgbClr val="00FF00"/>
      </a:accent2>
      <a:accent3>
        <a:srgbClr val="FF9900"/>
      </a:accent3>
      <a:accent4>
        <a:srgbClr val="CC99FF"/>
      </a:accent4>
      <a:accent5>
        <a:srgbClr val="FF99CC"/>
      </a:accent5>
      <a:accent6>
        <a:srgbClr val="99CC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3" width="11.421875" style="0" customWidth="1"/>
    <col min="4" max="4" width="12.28125" style="0" customWidth="1"/>
  </cols>
  <sheetData>
    <row r="1" spans="2:6" ht="12.75">
      <c r="B1" t="s">
        <v>128</v>
      </c>
      <c r="C1" t="s">
        <v>129</v>
      </c>
      <c r="D1" t="s">
        <v>130</v>
      </c>
      <c r="E1" t="s">
        <v>131</v>
      </c>
      <c r="F1" t="s">
        <v>133</v>
      </c>
    </row>
    <row r="2" spans="2:6" ht="12.75">
      <c r="B2" t="s">
        <v>127</v>
      </c>
      <c r="C2" t="s">
        <v>122</v>
      </c>
      <c r="D2" s="222" t="s">
        <v>137</v>
      </c>
      <c r="F2" t="s">
        <v>132</v>
      </c>
    </row>
    <row r="3" spans="2:6" ht="12.75">
      <c r="B3" t="s">
        <v>134</v>
      </c>
      <c r="C3" t="s">
        <v>135</v>
      </c>
      <c r="D3" t="s">
        <v>138</v>
      </c>
      <c r="F3" t="s">
        <v>140</v>
      </c>
    </row>
    <row r="4" spans="2:3" ht="12.75">
      <c r="B4" t="s">
        <v>139</v>
      </c>
      <c r="C4" t="s">
        <v>135</v>
      </c>
    </row>
    <row r="5" spans="2:6" ht="12.75">
      <c r="B5" t="s">
        <v>147</v>
      </c>
      <c r="C5" t="s">
        <v>141</v>
      </c>
      <c r="F5" t="s">
        <v>146</v>
      </c>
    </row>
    <row r="6" spans="2:6" ht="12.75">
      <c r="B6" t="s">
        <v>144</v>
      </c>
      <c r="C6" t="s">
        <v>145</v>
      </c>
      <c r="F6" t="s">
        <v>146</v>
      </c>
    </row>
    <row r="7" spans="2:3" ht="12.75">
      <c r="B7" t="s">
        <v>151</v>
      </c>
      <c r="C7" t="s">
        <v>152</v>
      </c>
    </row>
    <row r="8" spans="2:3" ht="12.75">
      <c r="B8" t="s">
        <v>155</v>
      </c>
      <c r="C8" t="s">
        <v>141</v>
      </c>
    </row>
    <row r="9" spans="2:3" ht="12.75">
      <c r="B9" s="28" t="s">
        <v>162</v>
      </c>
      <c r="C9" s="28" t="s">
        <v>161</v>
      </c>
    </row>
    <row r="10" spans="2:6" ht="12.75">
      <c r="B10" s="28" t="s">
        <v>163</v>
      </c>
      <c r="C10" s="28" t="s">
        <v>164</v>
      </c>
      <c r="D10" s="230" t="s">
        <v>168</v>
      </c>
      <c r="F10" s="28" t="s">
        <v>167</v>
      </c>
    </row>
    <row r="11" spans="2:6" ht="12.75">
      <c r="B11" s="28" t="s">
        <v>177</v>
      </c>
      <c r="C11" s="28" t="s">
        <v>171</v>
      </c>
      <c r="F11" s="28" t="s">
        <v>201</v>
      </c>
    </row>
    <row r="12" spans="2:6" ht="12.75">
      <c r="B12" s="28" t="s">
        <v>178</v>
      </c>
      <c r="C12" s="28" t="s">
        <v>179</v>
      </c>
      <c r="F12" s="28" t="s">
        <v>167</v>
      </c>
    </row>
    <row r="13" spans="1:6" ht="12.75">
      <c r="A13" s="28" t="s">
        <v>205</v>
      </c>
      <c r="B13" s="28" t="s">
        <v>196</v>
      </c>
      <c r="C13" s="28" t="s">
        <v>200</v>
      </c>
      <c r="F13" s="28" t="s">
        <v>199</v>
      </c>
    </row>
    <row r="14" spans="1:6" ht="12.75">
      <c r="A14" s="28" t="s">
        <v>198</v>
      </c>
      <c r="C14" s="28" t="s">
        <v>197</v>
      </c>
      <c r="F14" s="28"/>
    </row>
    <row r="15" spans="1:3" ht="12.75">
      <c r="A15" s="28" t="s">
        <v>206</v>
      </c>
      <c r="B15" t="s">
        <v>18</v>
      </c>
      <c r="C15" s="28" t="s">
        <v>204</v>
      </c>
    </row>
    <row r="16" spans="1:3" ht="12.75">
      <c r="A16" s="28" t="s">
        <v>219</v>
      </c>
      <c r="B16" t="s">
        <v>6</v>
      </c>
      <c r="C16" s="28" t="s">
        <v>209</v>
      </c>
    </row>
    <row r="17" spans="1:3" ht="12.75">
      <c r="A17" s="28" t="s">
        <v>9</v>
      </c>
      <c r="B17" t="s">
        <v>8</v>
      </c>
      <c r="C17" s="28" t="s">
        <v>220</v>
      </c>
    </row>
    <row r="18" spans="1:3" ht="12.75">
      <c r="A18" s="28" t="s">
        <v>223</v>
      </c>
      <c r="B18" s="28" t="s">
        <v>11</v>
      </c>
      <c r="C18" s="28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28125" style="28" customWidth="1"/>
    <col min="3" max="3" width="4.8515625" style="28" customWidth="1"/>
    <col min="4" max="4" width="5.28125" style="28" customWidth="1"/>
    <col min="5" max="5" width="6.140625" style="28" customWidth="1"/>
    <col min="6" max="6" width="5.421875" style="28" customWidth="1"/>
    <col min="7" max="7" width="4.421875" style="27" customWidth="1"/>
    <col min="8" max="8" width="25.140625" style="28" customWidth="1"/>
    <col min="9" max="9" width="19.421875" style="28" customWidth="1"/>
    <col min="10" max="10" width="15.8515625" style="28" customWidth="1"/>
    <col min="11" max="12" width="14.421875" style="28" customWidth="1"/>
    <col min="13" max="75" width="9.140625" style="27" customWidth="1"/>
    <col min="76" max="16384" width="9.140625" style="28" customWidth="1"/>
  </cols>
  <sheetData>
    <row r="1" spans="1:7" ht="12.75">
      <c r="A1" s="31" t="s">
        <v>316</v>
      </c>
      <c r="G1" s="2"/>
    </row>
    <row r="2" spans="1:7" ht="12.75">
      <c r="A2" t="s">
        <v>104</v>
      </c>
      <c r="B2" s="47" t="s">
        <v>591</v>
      </c>
      <c r="G2" s="2"/>
    </row>
    <row r="3" spans="2:7" ht="12.75">
      <c r="B3" t="s">
        <v>589</v>
      </c>
      <c r="G3" s="2"/>
    </row>
    <row r="4" ht="12.75">
      <c r="G4" s="2"/>
    </row>
    <row r="5" spans="1:12" ht="12.75">
      <c r="A5" s="34">
        <v>-1</v>
      </c>
      <c r="B5" s="34" t="s">
        <v>19</v>
      </c>
      <c r="C5" s="35"/>
      <c r="D5" s="35"/>
      <c r="F5" s="131"/>
      <c r="G5" s="32"/>
      <c r="H5" s="26"/>
      <c r="I5" s="193">
        <f>SUM(L20:L24)</f>
        <v>6271</v>
      </c>
      <c r="J5" s="194">
        <f>SUM(I5)</f>
        <v>6271</v>
      </c>
      <c r="K5" s="194">
        <f>SUM(J5)</f>
        <v>6271</v>
      </c>
      <c r="L5" s="194">
        <f>SUM(K5)</f>
        <v>6271</v>
      </c>
    </row>
    <row r="6" spans="1:12" ht="12.75">
      <c r="A6" s="52">
        <v>0</v>
      </c>
      <c r="B6" s="53" t="s">
        <v>330</v>
      </c>
      <c r="C6" s="35"/>
      <c r="D6" s="35"/>
      <c r="F6" s="112"/>
      <c r="G6" s="32"/>
      <c r="H6" s="26"/>
      <c r="I6" s="364">
        <f>SUM(K20)</f>
        <v>16372</v>
      </c>
      <c r="J6" s="1411">
        <f>SUM(I6:I8)</f>
        <v>30368</v>
      </c>
      <c r="K6" s="1418">
        <f>SUM(J6:J9)</f>
        <v>30370</v>
      </c>
      <c r="L6" s="1417">
        <f>SUM(K6:K10)</f>
        <v>31220</v>
      </c>
    </row>
    <row r="7" spans="1:12" ht="12.75">
      <c r="A7" s="522" t="s">
        <v>564</v>
      </c>
      <c r="B7" s="1410" t="s">
        <v>331</v>
      </c>
      <c r="C7" s="1410"/>
      <c r="D7" s="1410"/>
      <c r="E7" s="1410"/>
      <c r="F7" s="1410"/>
      <c r="G7" s="1410"/>
      <c r="H7" s="1410"/>
      <c r="I7" s="364">
        <f>SUM(K21)</f>
        <v>2146</v>
      </c>
      <c r="J7" s="1412"/>
      <c r="K7" s="1418"/>
      <c r="L7" s="1417"/>
    </row>
    <row r="8" spans="1:12" ht="12.75">
      <c r="A8" s="52">
        <v>52</v>
      </c>
      <c r="B8" s="1410"/>
      <c r="C8" s="1410"/>
      <c r="D8" s="1410"/>
      <c r="E8" s="1410"/>
      <c r="F8" s="1410"/>
      <c r="G8" s="1410"/>
      <c r="H8" s="1410"/>
      <c r="I8" s="364">
        <f>SUM(K22)</f>
        <v>11850</v>
      </c>
      <c r="J8" s="1413"/>
      <c r="K8" s="1418"/>
      <c r="L8" s="1417"/>
    </row>
    <row r="9" spans="1:12" ht="12.75">
      <c r="A9" s="338" t="s">
        <v>333</v>
      </c>
      <c r="B9" s="28" t="s">
        <v>332</v>
      </c>
      <c r="C9" s="35"/>
      <c r="D9" s="35"/>
      <c r="F9" s="112"/>
      <c r="G9" s="32"/>
      <c r="H9" s="26"/>
      <c r="I9" s="366">
        <f>SUM(K23)</f>
        <v>2</v>
      </c>
      <c r="J9" s="366">
        <f>+I9</f>
        <v>2</v>
      </c>
      <c r="K9" s="1418"/>
      <c r="L9" s="1417"/>
    </row>
    <row r="10" spans="1:12" ht="12.75">
      <c r="A10" s="48" t="s">
        <v>3</v>
      </c>
      <c r="B10" s="44" t="s">
        <v>4</v>
      </c>
      <c r="C10" s="35"/>
      <c r="D10" s="35"/>
      <c r="F10" s="112"/>
      <c r="G10" s="32"/>
      <c r="H10" s="26"/>
      <c r="I10" s="195">
        <f>SUM(K24)</f>
        <v>850</v>
      </c>
      <c r="J10" s="196">
        <f>SUM(I10)</f>
        <v>850</v>
      </c>
      <c r="K10" s="196">
        <f>SUM(J10)</f>
        <v>850</v>
      </c>
      <c r="L10" s="1417"/>
    </row>
    <row r="11" spans="1:12" ht="13.5" thickBot="1">
      <c r="A11" s="37"/>
      <c r="B11" s="37"/>
      <c r="F11" s="77"/>
      <c r="G11" s="2"/>
      <c r="H11" s="41"/>
      <c r="I11" s="197"/>
      <c r="J11" s="198"/>
      <c r="K11" s="198"/>
      <c r="L11" s="199">
        <f>SUM(L5:L10)</f>
        <v>37491</v>
      </c>
    </row>
    <row r="12" spans="1:12" ht="13.5" thickTop="1">
      <c r="A12" s="56"/>
      <c r="B12" s="37"/>
      <c r="G12" s="2"/>
      <c r="H12" s="57"/>
      <c r="L12" s="28"/>
    </row>
    <row r="13" spans="1:8" ht="12.75">
      <c r="A13" s="41"/>
      <c r="B13" s="1"/>
      <c r="G13" s="2"/>
      <c r="H13" s="57"/>
    </row>
    <row r="14" spans="1:8" ht="12.75">
      <c r="A14" s="41"/>
      <c r="B14" s="1"/>
      <c r="G14" s="2"/>
      <c r="H14" s="57"/>
    </row>
    <row r="15" spans="1:12" ht="13.5" thickBot="1">
      <c r="A15" s="41"/>
      <c r="B15" s="1"/>
      <c r="G15" s="2"/>
      <c r="H15" s="57"/>
      <c r="K15" s="2"/>
      <c r="L15" s="2"/>
    </row>
    <row r="16" spans="1:12" ht="13.5" thickTop="1">
      <c r="A16" s="31" t="s">
        <v>316</v>
      </c>
      <c r="E16" s="20"/>
      <c r="F16" s="20"/>
      <c r="G16" s="20"/>
      <c r="H16" s="20"/>
      <c r="I16" s="1110" t="s">
        <v>161</v>
      </c>
      <c r="J16" s="1113"/>
      <c r="K16" s="1110" t="s">
        <v>161</v>
      </c>
      <c r="L16" s="1113"/>
    </row>
    <row r="17" spans="1:12" ht="28.5" customHeight="1">
      <c r="A17" s="56"/>
      <c r="E17" s="20"/>
      <c r="F17" s="20"/>
      <c r="G17" s="20"/>
      <c r="H17" s="20"/>
      <c r="I17" s="1009" t="s">
        <v>193</v>
      </c>
      <c r="J17" s="1011"/>
      <c r="K17" s="1009" t="s">
        <v>193</v>
      </c>
      <c r="L17" s="1011"/>
    </row>
    <row r="18" spans="1:12" ht="12.75">
      <c r="A18" s="75"/>
      <c r="E18" s="20"/>
      <c r="F18" s="20"/>
      <c r="G18" s="20"/>
      <c r="H18" s="20"/>
      <c r="I18" s="362" t="s">
        <v>194</v>
      </c>
      <c r="J18" s="363" t="s">
        <v>176</v>
      </c>
      <c r="K18" s="362" t="s">
        <v>194</v>
      </c>
      <c r="L18" s="363" t="s">
        <v>176</v>
      </c>
    </row>
    <row r="19" spans="5:12" ht="13.5" thickBot="1">
      <c r="E19" s="20"/>
      <c r="F19" s="20"/>
      <c r="G19" s="20"/>
      <c r="H19" s="20"/>
      <c r="I19" s="163" t="s">
        <v>195</v>
      </c>
      <c r="J19" s="201" t="s">
        <v>121</v>
      </c>
      <c r="K19" s="163" t="s">
        <v>195</v>
      </c>
      <c r="L19" s="201" t="s">
        <v>121</v>
      </c>
    </row>
    <row r="20" spans="1:12" ht="63.75" customHeight="1" thickTop="1">
      <c r="A20" s="1398" t="s">
        <v>314</v>
      </c>
      <c r="B20" s="982" t="s">
        <v>105</v>
      </c>
      <c r="C20" s="1408">
        <v>0</v>
      </c>
      <c r="D20" s="1346" t="s">
        <v>107</v>
      </c>
      <c r="E20" s="1402" t="s">
        <v>317</v>
      </c>
      <c r="F20" s="982" t="s">
        <v>318</v>
      </c>
      <c r="G20" s="159">
        <v>0</v>
      </c>
      <c r="H20" s="357" t="s">
        <v>319</v>
      </c>
      <c r="I20" s="359">
        <v>0</v>
      </c>
      <c r="J20" s="1414">
        <v>-1</v>
      </c>
      <c r="K20" s="360">
        <v>16372</v>
      </c>
      <c r="L20" s="512">
        <v>0</v>
      </c>
    </row>
    <row r="21" spans="1:12" ht="63.75" customHeight="1">
      <c r="A21" s="1399"/>
      <c r="B21" s="972"/>
      <c r="C21" s="987"/>
      <c r="D21" s="990"/>
      <c r="E21" s="1403"/>
      <c r="F21" s="972"/>
      <c r="G21" s="691" t="s">
        <v>110</v>
      </c>
      <c r="H21" s="690" t="s">
        <v>565</v>
      </c>
      <c r="I21" s="1419" t="s">
        <v>321</v>
      </c>
      <c r="J21" s="1415"/>
      <c r="K21" s="321">
        <v>2146</v>
      </c>
      <c r="L21" s="513">
        <v>0</v>
      </c>
    </row>
    <row r="22" spans="1:12" ht="63.75" customHeight="1" thickBot="1">
      <c r="A22" s="1400"/>
      <c r="B22" s="983"/>
      <c r="C22" s="1409"/>
      <c r="D22" s="1347"/>
      <c r="E22" s="1390"/>
      <c r="F22" s="983"/>
      <c r="G22" s="50">
        <v>12</v>
      </c>
      <c r="H22" s="152" t="s">
        <v>566</v>
      </c>
      <c r="I22" s="1420"/>
      <c r="J22" s="1415"/>
      <c r="K22" s="214">
        <v>11850</v>
      </c>
      <c r="L22" s="513">
        <v>0</v>
      </c>
    </row>
    <row r="23" spans="1:12" ht="73.5" customHeight="1" thickBot="1">
      <c r="A23" s="1400"/>
      <c r="B23" s="983"/>
      <c r="C23" s="1405" t="s">
        <v>106</v>
      </c>
      <c r="D23" s="1347" t="s">
        <v>112</v>
      </c>
      <c r="E23" s="1390" t="s">
        <v>317</v>
      </c>
      <c r="F23" s="983" t="s">
        <v>318</v>
      </c>
      <c r="G23" s="50" t="s">
        <v>110</v>
      </c>
      <c r="H23" s="152" t="s">
        <v>320</v>
      </c>
      <c r="I23" s="216" t="s">
        <v>322</v>
      </c>
      <c r="J23" s="1415"/>
      <c r="K23" s="215">
        <v>2</v>
      </c>
      <c r="L23" s="513">
        <v>0</v>
      </c>
    </row>
    <row r="24" spans="1:12" ht="63.75" customHeight="1" thickBot="1">
      <c r="A24" s="1401"/>
      <c r="B24" s="985"/>
      <c r="C24" s="1406"/>
      <c r="D24" s="1407"/>
      <c r="E24" s="1404"/>
      <c r="F24" s="985"/>
      <c r="G24" s="356">
        <v>0</v>
      </c>
      <c r="H24" s="358" t="s">
        <v>319</v>
      </c>
      <c r="I24" s="361" t="s">
        <v>3</v>
      </c>
      <c r="J24" s="1416"/>
      <c r="K24" s="217">
        <v>850</v>
      </c>
      <c r="L24" s="514">
        <v>6271</v>
      </c>
    </row>
    <row r="25" ht="13.5" thickTop="1">
      <c r="G25" s="28"/>
    </row>
    <row r="26" ht="12.75">
      <c r="G26" s="28"/>
    </row>
    <row r="27" ht="12.75">
      <c r="G27" s="28"/>
    </row>
    <row r="28" ht="12.75">
      <c r="G28" s="28"/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4" ht="12.75">
      <c r="G34" s="28"/>
    </row>
    <row r="35" ht="12.75">
      <c r="G35" s="28"/>
    </row>
    <row r="36" ht="12.75">
      <c r="G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8"/>
    </row>
  </sheetData>
  <sheetProtection/>
  <mergeCells count="20">
    <mergeCell ref="B7:H8"/>
    <mergeCell ref="J6:J8"/>
    <mergeCell ref="C23:C24"/>
    <mergeCell ref="D23:D24"/>
    <mergeCell ref="E23:E24"/>
    <mergeCell ref="F23:F24"/>
    <mergeCell ref="F20:F22"/>
    <mergeCell ref="I17:J17"/>
    <mergeCell ref="A20:A24"/>
    <mergeCell ref="B20:B24"/>
    <mergeCell ref="C20:C22"/>
    <mergeCell ref="D20:D22"/>
    <mergeCell ref="E20:E22"/>
    <mergeCell ref="K17:L17"/>
    <mergeCell ref="J20:J24"/>
    <mergeCell ref="K6:K9"/>
    <mergeCell ref="L6:L10"/>
    <mergeCell ref="I16:J16"/>
    <mergeCell ref="K16:L16"/>
    <mergeCell ref="I21:I22"/>
  </mergeCells>
  <printOptions horizontalCentered="1" verticalCentered="1"/>
  <pageMargins left="0.2362204724409449" right="0.15748031496062992" top="0.15748031496062992" bottom="0.15748031496062992" header="0.15748031496062992" footer="0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28125" style="28" customWidth="1"/>
    <col min="3" max="3" width="4.8515625" style="28" customWidth="1"/>
    <col min="4" max="4" width="5.28125" style="28" customWidth="1"/>
    <col min="5" max="5" width="6.140625" style="28" customWidth="1"/>
    <col min="6" max="6" width="5.421875" style="28" customWidth="1"/>
    <col min="7" max="7" width="4.421875" style="27" customWidth="1"/>
    <col min="8" max="8" width="25.140625" style="28" customWidth="1"/>
    <col min="9" max="9" width="19.421875" style="28" customWidth="1"/>
    <col min="10" max="10" width="15.8515625" style="28" customWidth="1"/>
    <col min="11" max="12" width="14.421875" style="28" customWidth="1"/>
    <col min="13" max="75" width="9.140625" style="27" customWidth="1"/>
    <col min="76" max="16384" width="9.140625" style="28" customWidth="1"/>
  </cols>
  <sheetData>
    <row r="1" spans="1:7" ht="12.75">
      <c r="A1" s="31" t="s">
        <v>324</v>
      </c>
      <c r="G1" s="2"/>
    </row>
    <row r="2" spans="1:7" ht="12.75">
      <c r="A2" t="s">
        <v>104</v>
      </c>
      <c r="B2" s="47" t="s">
        <v>591</v>
      </c>
      <c r="G2" s="2"/>
    </row>
    <row r="3" spans="2:7" ht="12.75">
      <c r="B3" t="s">
        <v>589</v>
      </c>
      <c r="G3" s="2"/>
    </row>
    <row r="4" ht="12.75">
      <c r="G4" s="2"/>
    </row>
    <row r="5" spans="1:12" ht="12.75">
      <c r="A5" s="34">
        <v>-1</v>
      </c>
      <c r="B5" s="34" t="s">
        <v>19</v>
      </c>
      <c r="C5" s="35"/>
      <c r="D5" s="35"/>
      <c r="F5" s="131"/>
      <c r="G5" s="32"/>
      <c r="H5" s="26"/>
      <c r="I5" s="193">
        <f>SUM(L20:L24)</f>
        <v>6271</v>
      </c>
      <c r="J5" s="194">
        <f>SUM(I5)</f>
        <v>6271</v>
      </c>
      <c r="K5" s="194">
        <f>SUM(J5)</f>
        <v>6271</v>
      </c>
      <c r="L5" s="194">
        <f>SUM(K5)</f>
        <v>6271</v>
      </c>
    </row>
    <row r="6" spans="1:12" ht="12.75">
      <c r="A6" s="52">
        <v>0</v>
      </c>
      <c r="B6" s="53" t="s">
        <v>325</v>
      </c>
      <c r="C6" s="35"/>
      <c r="D6" s="35"/>
      <c r="F6" s="112"/>
      <c r="G6" s="32"/>
      <c r="H6" s="26"/>
      <c r="I6" s="364">
        <f>SUM(K20)</f>
        <v>28471</v>
      </c>
      <c r="J6" s="1421">
        <f>SUM(I6:I8)</f>
        <v>30368</v>
      </c>
      <c r="K6" s="1418">
        <f>SUM(J6:J9)</f>
        <v>30368</v>
      </c>
      <c r="L6" s="1417">
        <f>SUM(K6:K10)</f>
        <v>31220</v>
      </c>
    </row>
    <row r="7" spans="1:12" ht="12.75">
      <c r="A7" s="522" t="s">
        <v>564</v>
      </c>
      <c r="B7" s="1410" t="s">
        <v>326</v>
      </c>
      <c r="C7" s="1410"/>
      <c r="D7" s="1410"/>
      <c r="E7" s="1410"/>
      <c r="F7" s="1410"/>
      <c r="G7" s="1410"/>
      <c r="H7" s="1410"/>
      <c r="I7" s="364">
        <f>SUM(K21)</f>
        <v>640</v>
      </c>
      <c r="J7" s="1421"/>
      <c r="K7" s="1418"/>
      <c r="L7" s="1417"/>
    </row>
    <row r="8" spans="1:12" ht="12.75">
      <c r="A8" s="52">
        <v>52</v>
      </c>
      <c r="B8" s="1410"/>
      <c r="C8" s="1410"/>
      <c r="D8" s="1410"/>
      <c r="E8" s="1410"/>
      <c r="F8" s="1410"/>
      <c r="G8" s="1410"/>
      <c r="H8" s="1410"/>
      <c r="I8" s="364">
        <f>SUM(K22)</f>
        <v>1257</v>
      </c>
      <c r="J8" s="1421"/>
      <c r="K8" s="1418"/>
      <c r="L8" s="1417"/>
    </row>
    <row r="9" spans="1:12" ht="12.75">
      <c r="A9" s="338" t="s">
        <v>333</v>
      </c>
      <c r="B9" s="28" t="s">
        <v>327</v>
      </c>
      <c r="C9" s="35"/>
      <c r="D9" s="35"/>
      <c r="F9" s="112"/>
      <c r="G9" s="32"/>
      <c r="H9" s="26"/>
      <c r="I9" s="366">
        <f>SUM(K23)</f>
        <v>0</v>
      </c>
      <c r="J9" s="366">
        <f>+I9</f>
        <v>0</v>
      </c>
      <c r="K9" s="1418"/>
      <c r="L9" s="1417"/>
    </row>
    <row r="10" spans="1:12" ht="12.75">
      <c r="A10" s="48" t="s">
        <v>3</v>
      </c>
      <c r="B10" s="44" t="s">
        <v>4</v>
      </c>
      <c r="C10" s="35"/>
      <c r="D10" s="35"/>
      <c r="F10" s="112"/>
      <c r="G10" s="32"/>
      <c r="H10" s="26"/>
      <c r="I10" s="195">
        <f>SUM(K24)</f>
        <v>852</v>
      </c>
      <c r="J10" s="196">
        <f>SUM(I10)</f>
        <v>852</v>
      </c>
      <c r="K10" s="196">
        <f>SUM(J10)</f>
        <v>852</v>
      </c>
      <c r="L10" s="1417"/>
    </row>
    <row r="11" spans="1:12" ht="13.5" thickBot="1">
      <c r="A11" s="37"/>
      <c r="B11" s="37"/>
      <c r="F11" s="77"/>
      <c r="G11" s="2"/>
      <c r="H11" s="41"/>
      <c r="I11" s="197"/>
      <c r="J11" s="198"/>
      <c r="K11" s="198"/>
      <c r="L11" s="199">
        <f>SUM(L5:L10)</f>
        <v>37491</v>
      </c>
    </row>
    <row r="12" spans="1:12" ht="13.5" thickTop="1">
      <c r="A12" s="56"/>
      <c r="B12" s="37"/>
      <c r="G12" s="2"/>
      <c r="H12" s="57"/>
      <c r="L12" s="28"/>
    </row>
    <row r="13" spans="1:8" ht="12.75">
      <c r="A13" s="41"/>
      <c r="B13" s="1"/>
      <c r="G13" s="2"/>
      <c r="H13" s="57"/>
    </row>
    <row r="14" spans="1:8" ht="12.75">
      <c r="A14" s="41"/>
      <c r="B14" s="1"/>
      <c r="G14" s="2"/>
      <c r="H14" s="57"/>
    </row>
    <row r="15" spans="1:12" ht="13.5" thickBot="1">
      <c r="A15" s="41"/>
      <c r="B15" s="1"/>
      <c r="G15" s="2"/>
      <c r="H15" s="57"/>
      <c r="K15" s="2"/>
      <c r="L15" s="2"/>
    </row>
    <row r="16" spans="1:12" ht="13.5" thickTop="1">
      <c r="A16" s="31" t="s">
        <v>324</v>
      </c>
      <c r="E16" s="20"/>
      <c r="F16" s="20"/>
      <c r="G16" s="20"/>
      <c r="H16" s="20"/>
      <c r="I16" s="1110" t="s">
        <v>161</v>
      </c>
      <c r="J16" s="1113"/>
      <c r="K16" s="1110" t="s">
        <v>161</v>
      </c>
      <c r="L16" s="1113"/>
    </row>
    <row r="17" spans="1:12" ht="28.5" customHeight="1">
      <c r="A17" s="56"/>
      <c r="E17" s="20"/>
      <c r="F17" s="20"/>
      <c r="G17" s="20"/>
      <c r="H17" s="20"/>
      <c r="I17" s="1009" t="s">
        <v>193</v>
      </c>
      <c r="J17" s="1011"/>
      <c r="K17" s="1009" t="s">
        <v>193</v>
      </c>
      <c r="L17" s="1011"/>
    </row>
    <row r="18" spans="1:12" ht="12.75">
      <c r="A18" s="75"/>
      <c r="E18" s="20"/>
      <c r="F18" s="20"/>
      <c r="G18" s="20"/>
      <c r="H18" s="20"/>
      <c r="I18" s="362" t="s">
        <v>194</v>
      </c>
      <c r="J18" s="363" t="s">
        <v>176</v>
      </c>
      <c r="K18" s="362" t="s">
        <v>194</v>
      </c>
      <c r="L18" s="363" t="s">
        <v>176</v>
      </c>
    </row>
    <row r="19" spans="5:12" ht="13.5" thickBot="1">
      <c r="E19" s="20"/>
      <c r="F19" s="20"/>
      <c r="G19" s="20"/>
      <c r="H19" s="20"/>
      <c r="I19" s="163" t="s">
        <v>195</v>
      </c>
      <c r="J19" s="201" t="s">
        <v>121</v>
      </c>
      <c r="K19" s="163" t="s">
        <v>195</v>
      </c>
      <c r="L19" s="201" t="s">
        <v>121</v>
      </c>
    </row>
    <row r="20" spans="1:12" ht="63.75" customHeight="1" thickTop="1">
      <c r="A20" s="1398" t="s">
        <v>314</v>
      </c>
      <c r="B20" s="982" t="s">
        <v>105</v>
      </c>
      <c r="C20" s="1408">
        <v>0</v>
      </c>
      <c r="D20" s="1346" t="s">
        <v>107</v>
      </c>
      <c r="E20" s="1422" t="s">
        <v>334</v>
      </c>
      <c r="F20" s="982" t="s">
        <v>337</v>
      </c>
      <c r="G20" s="159">
        <v>0</v>
      </c>
      <c r="H20" s="357" t="s">
        <v>335</v>
      </c>
      <c r="I20" s="359">
        <v>0</v>
      </c>
      <c r="J20" s="1414">
        <v>-1</v>
      </c>
      <c r="K20" s="360">
        <v>28471</v>
      </c>
      <c r="L20" s="512">
        <v>0</v>
      </c>
    </row>
    <row r="21" spans="1:12" ht="63.75" customHeight="1">
      <c r="A21" s="1399"/>
      <c r="B21" s="972"/>
      <c r="C21" s="987"/>
      <c r="D21" s="990"/>
      <c r="E21" s="970"/>
      <c r="F21" s="972"/>
      <c r="G21" s="50" t="s">
        <v>110</v>
      </c>
      <c r="H21" s="690" t="s">
        <v>567</v>
      </c>
      <c r="I21" s="1419" t="s">
        <v>338</v>
      </c>
      <c r="J21" s="1415"/>
      <c r="K21" s="321">
        <v>640</v>
      </c>
      <c r="L21" s="513">
        <v>0</v>
      </c>
    </row>
    <row r="22" spans="1:12" ht="63.75" customHeight="1" thickBot="1">
      <c r="A22" s="1400"/>
      <c r="B22" s="983"/>
      <c r="C22" s="1409"/>
      <c r="D22" s="1347"/>
      <c r="E22" s="1390"/>
      <c r="F22" s="983"/>
      <c r="G22" s="50">
        <v>12</v>
      </c>
      <c r="H22" s="152" t="s">
        <v>568</v>
      </c>
      <c r="I22" s="1420"/>
      <c r="J22" s="1415"/>
      <c r="K22" s="214">
        <v>1257</v>
      </c>
      <c r="L22" s="513">
        <v>0</v>
      </c>
    </row>
    <row r="23" spans="1:12" ht="73.5" customHeight="1" thickBot="1">
      <c r="A23" s="1400"/>
      <c r="B23" s="983"/>
      <c r="C23" s="1405" t="s">
        <v>106</v>
      </c>
      <c r="D23" s="1347" t="s">
        <v>112</v>
      </c>
      <c r="E23" s="1161" t="s">
        <v>334</v>
      </c>
      <c r="F23" s="983" t="s">
        <v>337</v>
      </c>
      <c r="G23" s="50" t="s">
        <v>110</v>
      </c>
      <c r="H23" s="152" t="s">
        <v>336</v>
      </c>
      <c r="I23" s="216" t="s">
        <v>339</v>
      </c>
      <c r="J23" s="1415"/>
      <c r="K23" s="215"/>
      <c r="L23" s="513"/>
    </row>
    <row r="24" spans="1:12" ht="63.75" customHeight="1" thickBot="1">
      <c r="A24" s="1401"/>
      <c r="B24" s="985"/>
      <c r="C24" s="1406"/>
      <c r="D24" s="1407"/>
      <c r="E24" s="1404"/>
      <c r="F24" s="985"/>
      <c r="G24" s="356">
        <v>0</v>
      </c>
      <c r="H24" s="358" t="s">
        <v>335</v>
      </c>
      <c r="I24" s="361" t="s">
        <v>3</v>
      </c>
      <c r="J24" s="1416"/>
      <c r="K24" s="217">
        <v>852</v>
      </c>
      <c r="L24" s="514">
        <v>6271</v>
      </c>
    </row>
    <row r="25" ht="13.5" thickTop="1">
      <c r="G25" s="28"/>
    </row>
    <row r="26" ht="12.75">
      <c r="G26" s="28"/>
    </row>
    <row r="27" ht="12.75">
      <c r="G27" s="28"/>
    </row>
    <row r="28" ht="12.75">
      <c r="G28" s="28"/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4" ht="12.75">
      <c r="G34" s="28"/>
    </row>
    <row r="35" ht="12.75">
      <c r="G35" s="28"/>
    </row>
    <row r="36" ht="12.75">
      <c r="G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8"/>
    </row>
  </sheetData>
  <sheetProtection/>
  <mergeCells count="20">
    <mergeCell ref="B7:H8"/>
    <mergeCell ref="C23:C24"/>
    <mergeCell ref="D23:D24"/>
    <mergeCell ref="E23:E24"/>
    <mergeCell ref="F23:F24"/>
    <mergeCell ref="F20:F22"/>
    <mergeCell ref="A20:A24"/>
    <mergeCell ref="B20:B24"/>
    <mergeCell ref="C20:C22"/>
    <mergeCell ref="D20:D22"/>
    <mergeCell ref="E20:E22"/>
    <mergeCell ref="I17:J17"/>
    <mergeCell ref="K17:L17"/>
    <mergeCell ref="J20:J24"/>
    <mergeCell ref="J6:J8"/>
    <mergeCell ref="K6:K9"/>
    <mergeCell ref="L6:L10"/>
    <mergeCell ref="I16:J16"/>
    <mergeCell ref="K16:L16"/>
    <mergeCell ref="I21:I22"/>
  </mergeCells>
  <printOptions horizontalCentered="1" verticalCentered="1"/>
  <pageMargins left="0.2362204724409449" right="0.15748031496062992" top="0.15748031496062992" bottom="0.15748031496062992" header="0.15748031496062992" footer="0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28125" style="28" customWidth="1"/>
    <col min="3" max="3" width="4.8515625" style="28" customWidth="1"/>
    <col min="4" max="4" width="5.28125" style="28" customWidth="1"/>
    <col min="5" max="5" width="6.140625" style="28" customWidth="1"/>
    <col min="6" max="6" width="5.421875" style="28" customWidth="1"/>
    <col min="7" max="7" width="4.421875" style="27" customWidth="1"/>
    <col min="8" max="8" width="25.140625" style="28" customWidth="1"/>
    <col min="9" max="9" width="19.421875" style="28" customWidth="1"/>
    <col min="10" max="10" width="15.8515625" style="28" customWidth="1"/>
    <col min="11" max="12" width="14.421875" style="28" customWidth="1"/>
    <col min="13" max="75" width="9.140625" style="27" customWidth="1"/>
    <col min="76" max="16384" width="9.140625" style="28" customWidth="1"/>
  </cols>
  <sheetData>
    <row r="1" spans="1:7" ht="12.75">
      <c r="A1" s="31" t="s">
        <v>340</v>
      </c>
      <c r="G1" s="2"/>
    </row>
    <row r="2" spans="1:7" ht="12.75">
      <c r="A2" t="s">
        <v>104</v>
      </c>
      <c r="B2" s="47" t="s">
        <v>591</v>
      </c>
      <c r="G2" s="2"/>
    </row>
    <row r="3" spans="2:7" ht="12.75">
      <c r="B3" t="s">
        <v>589</v>
      </c>
      <c r="G3" s="2"/>
    </row>
    <row r="4" ht="12.75">
      <c r="G4" s="2"/>
    </row>
    <row r="5" spans="1:12" ht="12.75">
      <c r="A5" s="34">
        <v>-1</v>
      </c>
      <c r="B5" s="34" t="s">
        <v>19</v>
      </c>
      <c r="C5" s="35"/>
      <c r="D5" s="35"/>
      <c r="F5" s="131"/>
      <c r="G5" s="32"/>
      <c r="H5" s="26"/>
      <c r="I5" s="193">
        <f>SUM(L20:L24)</f>
        <v>6271</v>
      </c>
      <c r="J5" s="194">
        <f>SUM(I5)</f>
        <v>6271</v>
      </c>
      <c r="K5" s="194">
        <f>SUM(J5)</f>
        <v>6271</v>
      </c>
      <c r="L5" s="194">
        <f>SUM(K5)</f>
        <v>6271</v>
      </c>
    </row>
    <row r="6" spans="1:12" ht="12.75">
      <c r="A6" s="52">
        <v>0</v>
      </c>
      <c r="B6" s="53" t="s">
        <v>116</v>
      </c>
      <c r="C6" s="35"/>
      <c r="D6" s="35"/>
      <c r="F6" s="112"/>
      <c r="G6" s="32"/>
      <c r="H6" s="26"/>
      <c r="I6" s="364">
        <f>SUM(K20)</f>
        <v>27032</v>
      </c>
      <c r="J6" s="1421">
        <f>SUM(I6:I8)</f>
        <v>30368</v>
      </c>
      <c r="K6" s="1418">
        <f>SUM(J6:J9)</f>
        <v>30369</v>
      </c>
      <c r="L6" s="1417">
        <f>SUM(K6:K10)</f>
        <v>31220</v>
      </c>
    </row>
    <row r="7" spans="1:12" ht="12.75">
      <c r="A7" s="522" t="s">
        <v>564</v>
      </c>
      <c r="B7" s="1410" t="s">
        <v>341</v>
      </c>
      <c r="C7" s="1410"/>
      <c r="D7" s="1410"/>
      <c r="E7" s="1410"/>
      <c r="F7" s="1410"/>
      <c r="G7" s="1410"/>
      <c r="H7" s="1410"/>
      <c r="I7" s="364">
        <f>SUM(K21)</f>
        <v>1850</v>
      </c>
      <c r="J7" s="1421"/>
      <c r="K7" s="1418"/>
      <c r="L7" s="1417"/>
    </row>
    <row r="8" spans="1:12" ht="12.75">
      <c r="A8" s="52">
        <v>52</v>
      </c>
      <c r="B8" s="1410"/>
      <c r="C8" s="1410"/>
      <c r="D8" s="1410"/>
      <c r="E8" s="1410"/>
      <c r="F8" s="1410"/>
      <c r="G8" s="1410"/>
      <c r="H8" s="1410"/>
      <c r="I8" s="364">
        <f>SUM(K22)</f>
        <v>1486</v>
      </c>
      <c r="J8" s="1421"/>
      <c r="K8" s="1418"/>
      <c r="L8" s="1417"/>
    </row>
    <row r="9" spans="1:12" ht="12.75">
      <c r="A9" s="338" t="s">
        <v>333</v>
      </c>
      <c r="B9" s="28" t="s">
        <v>345</v>
      </c>
      <c r="C9" s="35"/>
      <c r="D9" s="35"/>
      <c r="F9" s="112"/>
      <c r="G9" s="32"/>
      <c r="H9" s="26"/>
      <c r="I9" s="366">
        <f>SUM(K23)</f>
        <v>1</v>
      </c>
      <c r="J9" s="366">
        <f>+I9</f>
        <v>1</v>
      </c>
      <c r="K9" s="1418"/>
      <c r="L9" s="1417"/>
    </row>
    <row r="10" spans="1:12" ht="12.75">
      <c r="A10" s="48" t="s">
        <v>3</v>
      </c>
      <c r="B10" s="44" t="s">
        <v>4</v>
      </c>
      <c r="C10" s="35"/>
      <c r="D10" s="35"/>
      <c r="F10" s="112"/>
      <c r="G10" s="32"/>
      <c r="H10" s="26"/>
      <c r="I10" s="195">
        <f>SUM(K24)</f>
        <v>851</v>
      </c>
      <c r="J10" s="196">
        <f>SUM(I10)</f>
        <v>851</v>
      </c>
      <c r="K10" s="196">
        <f>SUM(J10)</f>
        <v>851</v>
      </c>
      <c r="L10" s="1417"/>
    </row>
    <row r="11" spans="1:12" ht="13.5" thickBot="1">
      <c r="A11" s="37"/>
      <c r="B11" s="37"/>
      <c r="F11" s="77"/>
      <c r="G11" s="2"/>
      <c r="H11" s="41"/>
      <c r="I11" s="197"/>
      <c r="J11" s="198"/>
      <c r="K11" s="198"/>
      <c r="L11" s="199">
        <f>SUM(L5:L10)</f>
        <v>37491</v>
      </c>
    </row>
    <row r="12" spans="1:12" ht="13.5" thickTop="1">
      <c r="A12" s="56"/>
      <c r="B12" s="37"/>
      <c r="G12" s="2"/>
      <c r="H12" s="57"/>
      <c r="L12" s="28"/>
    </row>
    <row r="13" spans="1:8" ht="12.75">
      <c r="A13" s="41"/>
      <c r="B13" s="1"/>
      <c r="G13" s="2"/>
      <c r="H13" s="57"/>
    </row>
    <row r="14" spans="1:8" ht="12.75">
      <c r="A14" s="41"/>
      <c r="B14" s="1"/>
      <c r="G14" s="2"/>
      <c r="H14" s="57"/>
    </row>
    <row r="15" spans="1:12" ht="13.5" thickBot="1">
      <c r="A15" s="41"/>
      <c r="B15" s="1"/>
      <c r="G15" s="2"/>
      <c r="H15" s="57"/>
      <c r="K15" s="2"/>
      <c r="L15" s="2"/>
    </row>
    <row r="16" spans="1:12" ht="13.5" thickTop="1">
      <c r="A16" s="31" t="s">
        <v>340</v>
      </c>
      <c r="E16" s="20"/>
      <c r="F16" s="20"/>
      <c r="G16" s="20"/>
      <c r="H16" s="20"/>
      <c r="I16" s="1110" t="s">
        <v>161</v>
      </c>
      <c r="J16" s="1113"/>
      <c r="K16" s="1110" t="s">
        <v>161</v>
      </c>
      <c r="L16" s="1113"/>
    </row>
    <row r="17" spans="1:12" ht="28.5" customHeight="1">
      <c r="A17" s="56"/>
      <c r="E17" s="20"/>
      <c r="F17" s="20"/>
      <c r="G17" s="20"/>
      <c r="H17" s="20"/>
      <c r="I17" s="1009" t="s">
        <v>193</v>
      </c>
      <c r="J17" s="1011"/>
      <c r="K17" s="1009" t="s">
        <v>193</v>
      </c>
      <c r="L17" s="1011"/>
    </row>
    <row r="18" spans="1:12" ht="12.75">
      <c r="A18" s="75"/>
      <c r="E18" s="20"/>
      <c r="F18" s="20"/>
      <c r="G18" s="20"/>
      <c r="H18" s="20"/>
      <c r="I18" s="362" t="s">
        <v>194</v>
      </c>
      <c r="J18" s="363" t="s">
        <v>176</v>
      </c>
      <c r="K18" s="362" t="s">
        <v>194</v>
      </c>
      <c r="L18" s="363" t="s">
        <v>176</v>
      </c>
    </row>
    <row r="19" spans="5:12" ht="13.5" thickBot="1">
      <c r="E19" s="20"/>
      <c r="F19" s="20"/>
      <c r="G19" s="20"/>
      <c r="H19" s="20"/>
      <c r="I19" s="163" t="s">
        <v>195</v>
      </c>
      <c r="J19" s="201" t="s">
        <v>121</v>
      </c>
      <c r="K19" s="163" t="s">
        <v>195</v>
      </c>
      <c r="L19" s="201" t="s">
        <v>121</v>
      </c>
    </row>
    <row r="20" spans="1:12" ht="63.75" customHeight="1" thickTop="1">
      <c r="A20" s="1398" t="s">
        <v>314</v>
      </c>
      <c r="B20" s="982" t="s">
        <v>105</v>
      </c>
      <c r="C20" s="1408">
        <v>0</v>
      </c>
      <c r="D20" s="1346" t="s">
        <v>107</v>
      </c>
      <c r="E20" s="1422" t="s">
        <v>342</v>
      </c>
      <c r="F20" s="982" t="s">
        <v>113</v>
      </c>
      <c r="G20" s="159">
        <v>0</v>
      </c>
      <c r="H20" s="357" t="s">
        <v>114</v>
      </c>
      <c r="I20" s="359">
        <v>0</v>
      </c>
      <c r="J20" s="1414">
        <v>-1</v>
      </c>
      <c r="K20" s="360">
        <v>27032</v>
      </c>
      <c r="L20" s="512">
        <v>0</v>
      </c>
    </row>
    <row r="21" spans="1:12" ht="63.75" customHeight="1">
      <c r="A21" s="1399"/>
      <c r="B21" s="972"/>
      <c r="C21" s="987"/>
      <c r="D21" s="990"/>
      <c r="E21" s="970"/>
      <c r="F21" s="972"/>
      <c r="G21" s="50" t="s">
        <v>110</v>
      </c>
      <c r="H21" s="690" t="s">
        <v>569</v>
      </c>
      <c r="I21" s="1419" t="s">
        <v>343</v>
      </c>
      <c r="J21" s="1415"/>
      <c r="K21" s="321">
        <v>1850</v>
      </c>
      <c r="L21" s="513">
        <v>0</v>
      </c>
    </row>
    <row r="22" spans="1:12" ht="63.75" customHeight="1" thickBot="1">
      <c r="A22" s="1400"/>
      <c r="B22" s="983"/>
      <c r="C22" s="1409"/>
      <c r="D22" s="1347"/>
      <c r="E22" s="1390"/>
      <c r="F22" s="983"/>
      <c r="G22" s="50">
        <v>12</v>
      </c>
      <c r="H22" s="152" t="s">
        <v>570</v>
      </c>
      <c r="I22" s="1420"/>
      <c r="J22" s="1415"/>
      <c r="K22" s="214">
        <v>1486</v>
      </c>
      <c r="L22" s="513">
        <v>0</v>
      </c>
    </row>
    <row r="23" spans="1:12" ht="73.5" customHeight="1" thickBot="1">
      <c r="A23" s="1400"/>
      <c r="B23" s="983"/>
      <c r="C23" s="1405" t="s">
        <v>106</v>
      </c>
      <c r="D23" s="1347" t="s">
        <v>112</v>
      </c>
      <c r="E23" s="1161" t="s">
        <v>342</v>
      </c>
      <c r="F23" s="983" t="s">
        <v>113</v>
      </c>
      <c r="G23" s="50" t="s">
        <v>110</v>
      </c>
      <c r="H23" s="152" t="s">
        <v>115</v>
      </c>
      <c r="I23" s="216" t="s">
        <v>344</v>
      </c>
      <c r="J23" s="1415"/>
      <c r="K23" s="215">
        <v>1</v>
      </c>
      <c r="L23" s="513">
        <v>0</v>
      </c>
    </row>
    <row r="24" spans="1:12" ht="63.75" customHeight="1" thickBot="1">
      <c r="A24" s="1401"/>
      <c r="B24" s="985"/>
      <c r="C24" s="1406"/>
      <c r="D24" s="1407"/>
      <c r="E24" s="1404"/>
      <c r="F24" s="985"/>
      <c r="G24" s="356">
        <v>0</v>
      </c>
      <c r="H24" s="358" t="s">
        <v>114</v>
      </c>
      <c r="I24" s="361" t="s">
        <v>3</v>
      </c>
      <c r="J24" s="1416"/>
      <c r="K24" s="217">
        <v>851</v>
      </c>
      <c r="L24" s="514">
        <v>6271</v>
      </c>
    </row>
    <row r="25" ht="13.5" thickTop="1">
      <c r="G25" s="28"/>
    </row>
    <row r="26" ht="12.75">
      <c r="G26" s="28"/>
    </row>
    <row r="27" ht="12.75">
      <c r="G27" s="28"/>
    </row>
    <row r="28" ht="12.75">
      <c r="G28" s="28"/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4" ht="12.75">
      <c r="G34" s="28"/>
    </row>
    <row r="35" ht="12.75">
      <c r="G35" s="28"/>
    </row>
    <row r="36" ht="12.75">
      <c r="G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8"/>
    </row>
  </sheetData>
  <sheetProtection/>
  <mergeCells count="20">
    <mergeCell ref="B7:H8"/>
    <mergeCell ref="C23:C24"/>
    <mergeCell ref="D23:D24"/>
    <mergeCell ref="E23:E24"/>
    <mergeCell ref="F23:F24"/>
    <mergeCell ref="F20:F22"/>
    <mergeCell ref="A20:A24"/>
    <mergeCell ref="B20:B24"/>
    <mergeCell ref="C20:C22"/>
    <mergeCell ref="D20:D22"/>
    <mergeCell ref="E20:E22"/>
    <mergeCell ref="I17:J17"/>
    <mergeCell ref="K17:L17"/>
    <mergeCell ref="J20:J24"/>
    <mergeCell ref="J6:J8"/>
    <mergeCell ref="K6:K9"/>
    <mergeCell ref="L6:L10"/>
    <mergeCell ref="I16:J16"/>
    <mergeCell ref="K16:L16"/>
    <mergeCell ref="I21:I22"/>
  </mergeCells>
  <printOptions horizontalCentered="1" verticalCentered="1"/>
  <pageMargins left="0.2362204724409449" right="0.15748031496062992" top="0.15748031496062992" bottom="0.15748031496062992" header="0.15748031496062992" footer="0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57421875" style="28" customWidth="1"/>
    <col min="3" max="3" width="3.57421875" style="28" customWidth="1"/>
    <col min="4" max="4" width="5.28125" style="28" customWidth="1"/>
    <col min="5" max="5" width="6.00390625" style="28" customWidth="1"/>
    <col min="6" max="6" width="11.28125" style="28" customWidth="1"/>
    <col min="7" max="7" width="5.28125" style="28" customWidth="1"/>
    <col min="8" max="8" width="4.140625" style="28" customWidth="1"/>
    <col min="9" max="9" width="6.8515625" style="28" customWidth="1"/>
    <col min="10" max="10" width="13.8515625" style="28" customWidth="1"/>
    <col min="11" max="11" width="7.57421875" style="28" customWidth="1"/>
    <col min="12" max="12" width="8.7109375" style="28" customWidth="1"/>
    <col min="13" max="13" width="14.57421875" style="28" customWidth="1"/>
    <col min="14" max="14" width="12.57421875" style="28" customWidth="1"/>
    <col min="15" max="15" width="13.7109375" style="28" customWidth="1"/>
    <col min="16" max="19" width="11.421875" style="28" customWidth="1"/>
    <col min="20" max="20" width="11.8515625" style="28" customWidth="1"/>
    <col min="21" max="21" width="9.140625" style="27" customWidth="1"/>
    <col min="22" max="16384" width="9.140625" style="28" customWidth="1"/>
  </cols>
  <sheetData>
    <row r="1" ht="12.75">
      <c r="A1" s="31" t="s">
        <v>346</v>
      </c>
    </row>
    <row r="2" spans="1:13" ht="12.75">
      <c r="A2" t="s">
        <v>17</v>
      </c>
      <c r="B2" s="74" t="s">
        <v>591</v>
      </c>
      <c r="C2" s="74"/>
      <c r="H2" s="74"/>
      <c r="I2" s="74"/>
      <c r="J2" s="74"/>
      <c r="K2" s="74"/>
      <c r="L2" s="74"/>
      <c r="M2" s="74"/>
    </row>
    <row r="3" spans="2:13" ht="12.75">
      <c r="B3" s="74" t="s">
        <v>589</v>
      </c>
      <c r="C3" s="74"/>
      <c r="H3" s="74"/>
      <c r="I3" s="74"/>
      <c r="J3" s="74"/>
      <c r="K3" s="74"/>
      <c r="L3" s="74"/>
      <c r="M3" s="74"/>
    </row>
    <row r="4" spans="2:19" ht="12.75">
      <c r="B4" s="73"/>
      <c r="N4" s="32"/>
      <c r="O4" s="32"/>
      <c r="P4" s="32"/>
      <c r="Q4" s="32"/>
      <c r="R4" s="32"/>
      <c r="S4" s="32"/>
    </row>
    <row r="5" spans="1:24" ht="12.75">
      <c r="A5" s="34">
        <v>-1</v>
      </c>
      <c r="B5" s="20"/>
      <c r="C5" s="34" t="s">
        <v>19</v>
      </c>
      <c r="H5" s="312"/>
      <c r="I5" s="312"/>
      <c r="J5" s="312"/>
      <c r="K5" s="312"/>
      <c r="L5" s="312"/>
      <c r="M5" s="577"/>
      <c r="N5" s="709"/>
      <c r="P5" s="127">
        <f>SUM(T58)</f>
        <v>6271</v>
      </c>
      <c r="Q5" s="128">
        <f>P5</f>
        <v>6271</v>
      </c>
      <c r="R5" s="128">
        <f>Q5</f>
        <v>6271</v>
      </c>
      <c r="S5" s="128"/>
      <c r="T5" s="128">
        <f>R5</f>
        <v>6271</v>
      </c>
      <c r="U5" s="312"/>
      <c r="V5" s="312"/>
      <c r="W5" s="312"/>
      <c r="X5" s="312"/>
    </row>
    <row r="6" spans="1:24" ht="12.75">
      <c r="A6" s="126">
        <v>0</v>
      </c>
      <c r="B6" s="20"/>
      <c r="C6" s="515" t="s">
        <v>477</v>
      </c>
      <c r="H6" s="515"/>
      <c r="I6" s="312"/>
      <c r="J6" s="312"/>
      <c r="K6" s="312"/>
      <c r="L6" s="312"/>
      <c r="M6" s="577"/>
      <c r="N6" s="709"/>
      <c r="P6" s="132">
        <f>SUM(R57,S56:S57)</f>
        <v>5518</v>
      </c>
      <c r="Q6" s="1464">
        <f>SUM(P6:P7)</f>
        <v>5851</v>
      </c>
      <c r="R6" s="1464">
        <f>SUM(Q6:Q9)</f>
        <v>29599</v>
      </c>
      <c r="S6" s="1215">
        <f>SUM(R6:R10)</f>
        <v>30374</v>
      </c>
      <c r="T6" s="1171">
        <f>SUM(R6:R11)</f>
        <v>31220</v>
      </c>
      <c r="U6" s="312"/>
      <c r="V6" s="312"/>
      <c r="W6" s="312"/>
      <c r="X6" s="312"/>
    </row>
    <row r="7" spans="1:24" ht="12.75">
      <c r="A7" s="126">
        <v>0.08</v>
      </c>
      <c r="B7" s="20"/>
      <c r="C7" s="515" t="s">
        <v>478</v>
      </c>
      <c r="H7" s="515"/>
      <c r="I7" s="312"/>
      <c r="J7" s="312"/>
      <c r="K7" s="312"/>
      <c r="L7" s="312"/>
      <c r="M7" s="577"/>
      <c r="N7" s="709"/>
      <c r="P7" s="132">
        <f>SUM(N53:S53)</f>
        <v>333</v>
      </c>
      <c r="Q7" s="1464"/>
      <c r="R7" s="1464"/>
      <c r="S7" s="1216"/>
      <c r="T7" s="1171"/>
      <c r="U7" s="312"/>
      <c r="V7" s="312"/>
      <c r="W7" s="312"/>
      <c r="X7" s="312"/>
    </row>
    <row r="8" spans="1:24" ht="12.75">
      <c r="A8" s="370" t="s">
        <v>354</v>
      </c>
      <c r="B8" s="20"/>
      <c r="C8" s="515" t="s">
        <v>357</v>
      </c>
      <c r="H8" s="515"/>
      <c r="I8" s="312"/>
      <c r="J8" s="312"/>
      <c r="K8" s="312"/>
      <c r="L8" s="312"/>
      <c r="M8" s="577"/>
      <c r="N8" s="709"/>
      <c r="P8" s="132">
        <f>SUM(N54:S54)</f>
        <v>23719</v>
      </c>
      <c r="Q8" s="1183">
        <f>SUM(P8:P9)</f>
        <v>23748</v>
      </c>
      <c r="R8" s="1464"/>
      <c r="S8" s="1216"/>
      <c r="T8" s="1171"/>
      <c r="U8" s="312"/>
      <c r="V8" s="312"/>
      <c r="W8" s="312"/>
      <c r="X8" s="312"/>
    </row>
    <row r="9" spans="1:24" ht="12.75">
      <c r="A9" s="126">
        <v>65</v>
      </c>
      <c r="B9" s="20"/>
      <c r="C9" s="28" t="s">
        <v>356</v>
      </c>
      <c r="H9" s="312"/>
      <c r="I9" s="312"/>
      <c r="J9" s="312"/>
      <c r="K9" s="312"/>
      <c r="L9" s="312"/>
      <c r="M9" s="577"/>
      <c r="N9" s="709"/>
      <c r="P9" s="132">
        <f>SUM(N55:S55)</f>
        <v>29</v>
      </c>
      <c r="Q9" s="1183"/>
      <c r="R9" s="1464"/>
      <c r="S9" s="1216"/>
      <c r="T9" s="1171"/>
      <c r="U9" s="312"/>
      <c r="V9" s="312"/>
      <c r="W9" s="312"/>
      <c r="X9" s="312"/>
    </row>
    <row r="10" spans="1:24" ht="12.75">
      <c r="A10" s="126">
        <v>1000</v>
      </c>
      <c r="B10" s="20"/>
      <c r="C10" s="812" t="s">
        <v>601</v>
      </c>
      <c r="H10" s="709"/>
      <c r="I10" s="709"/>
      <c r="J10" s="709"/>
      <c r="K10" s="709"/>
      <c r="L10" s="709"/>
      <c r="M10" s="709"/>
      <c r="N10" s="709"/>
      <c r="P10" s="813">
        <f>SUM(N56:Q57)</f>
        <v>775</v>
      </c>
      <c r="Q10" s="814">
        <f>SUM(P10)</f>
        <v>775</v>
      </c>
      <c r="R10" s="814">
        <f>SUM(Q10)</f>
        <v>775</v>
      </c>
      <c r="S10" s="1219"/>
      <c r="T10" s="1171"/>
      <c r="U10" s="709"/>
      <c r="V10" s="709"/>
      <c r="W10" s="709"/>
      <c r="X10" s="709"/>
    </row>
    <row r="11" spans="1:24" ht="12.75">
      <c r="A11" s="48" t="s">
        <v>3</v>
      </c>
      <c r="B11" s="20"/>
      <c r="C11" s="44" t="s">
        <v>4</v>
      </c>
      <c r="H11" s="312"/>
      <c r="I11" s="312"/>
      <c r="J11" s="312"/>
      <c r="K11" s="312"/>
      <c r="L11" s="312"/>
      <c r="M11" s="577"/>
      <c r="N11" s="709"/>
      <c r="P11" s="129">
        <f>SUM(R56,M58)</f>
        <v>846</v>
      </c>
      <c r="Q11" s="129">
        <f>P11</f>
        <v>846</v>
      </c>
      <c r="R11" s="129">
        <f>Q11</f>
        <v>846</v>
      </c>
      <c r="S11" s="129"/>
      <c r="T11" s="1171"/>
      <c r="U11" s="312"/>
      <c r="V11" s="312"/>
      <c r="W11" s="312"/>
      <c r="X11" s="312"/>
    </row>
    <row r="12" spans="1:24" ht="13.5" thickBot="1">
      <c r="A12" s="48"/>
      <c r="B12" s="20"/>
      <c r="C12" s="44"/>
      <c r="H12" s="90"/>
      <c r="I12" s="90"/>
      <c r="J12" s="90"/>
      <c r="K12" s="90"/>
      <c r="L12" s="90"/>
      <c r="M12" s="574"/>
      <c r="N12" s="707"/>
      <c r="T12" s="150">
        <f>SUM(T5:T11)</f>
        <v>37491</v>
      </c>
      <c r="U12" s="90"/>
      <c r="V12" s="90"/>
      <c r="W12" s="90"/>
      <c r="X12" s="90"/>
    </row>
    <row r="13" spans="5:6" ht="14.25" thickBot="1" thickTop="1">
      <c r="E13" s="41"/>
      <c r="F13" s="1"/>
    </row>
    <row r="14" spans="1:20" ht="13.5" thickTop="1">
      <c r="A14" s="31" t="s">
        <v>346</v>
      </c>
      <c r="E14" s="31"/>
      <c r="M14" s="1326" t="s">
        <v>161</v>
      </c>
      <c r="N14" s="1327"/>
      <c r="O14" s="1327"/>
      <c r="P14" s="1327"/>
      <c r="Q14" s="1327"/>
      <c r="R14" s="1327"/>
      <c r="S14" s="1327"/>
      <c r="T14" s="1328"/>
    </row>
    <row r="15" spans="13:20" ht="12.75">
      <c r="M15" s="966" t="s">
        <v>193</v>
      </c>
      <c r="N15" s="967"/>
      <c r="O15" s="967"/>
      <c r="P15" s="967"/>
      <c r="Q15" s="967"/>
      <c r="R15" s="967"/>
      <c r="S15" s="967"/>
      <c r="T15" s="968"/>
    </row>
    <row r="16" spans="13:20" ht="27.75" customHeight="1">
      <c r="M16" s="966" t="s">
        <v>194</v>
      </c>
      <c r="N16" s="967"/>
      <c r="O16" s="967"/>
      <c r="P16" s="967"/>
      <c r="Q16" s="967"/>
      <c r="R16" s="967"/>
      <c r="S16" s="1156"/>
      <c r="T16" s="699" t="s">
        <v>176</v>
      </c>
    </row>
    <row r="17" spans="13:20" ht="12.75">
      <c r="M17" s="1329" t="s">
        <v>195</v>
      </c>
      <c r="N17" s="987"/>
      <c r="O17" s="987"/>
      <c r="P17" s="987"/>
      <c r="Q17" s="987"/>
      <c r="R17" s="987"/>
      <c r="S17" s="1330"/>
      <c r="T17" s="1011" t="s">
        <v>121</v>
      </c>
    </row>
    <row r="18" spans="13:20" s="65" customFormat="1" ht="12.75">
      <c r="M18" s="1448" t="s">
        <v>209</v>
      </c>
      <c r="N18" s="1446"/>
      <c r="O18" s="1446"/>
      <c r="P18" s="1446"/>
      <c r="Q18" s="1446"/>
      <c r="R18" s="1446"/>
      <c r="S18" s="1447"/>
      <c r="T18" s="1011"/>
    </row>
    <row r="19" spans="13:20" s="65" customFormat="1" ht="12.75" customHeight="1">
      <c r="M19" s="966" t="s">
        <v>210</v>
      </c>
      <c r="N19" s="967"/>
      <c r="O19" s="967"/>
      <c r="P19" s="967"/>
      <c r="Q19" s="967"/>
      <c r="R19" s="967"/>
      <c r="S19" s="1156"/>
      <c r="T19" s="1011"/>
    </row>
    <row r="20" spans="13:20" s="65" customFormat="1" ht="12.75">
      <c r="M20" s="697" t="s">
        <v>3</v>
      </c>
      <c r="N20" s="698">
        <v>1</v>
      </c>
      <c r="O20" s="706">
        <v>2</v>
      </c>
      <c r="P20" s="1449" t="s">
        <v>590</v>
      </c>
      <c r="Q20" s="1052"/>
      <c r="R20" s="1052"/>
      <c r="S20" s="1450"/>
      <c r="T20" s="1011"/>
    </row>
    <row r="21" spans="10:20" s="237" customFormat="1" ht="12.75" customHeight="1">
      <c r="J21" s="65"/>
      <c r="K21" s="65"/>
      <c r="M21" s="1009" t="s">
        <v>4</v>
      </c>
      <c r="N21" s="1010" t="s">
        <v>211</v>
      </c>
      <c r="O21" s="1010" t="s">
        <v>212</v>
      </c>
      <c r="P21" s="1383" t="s">
        <v>383</v>
      </c>
      <c r="Q21" s="987"/>
      <c r="R21" s="987"/>
      <c r="S21" s="1330"/>
      <c r="T21" s="1011"/>
    </row>
    <row r="22" spans="10:20" s="237" customFormat="1" ht="12.75" customHeight="1">
      <c r="J22" s="65"/>
      <c r="K22" s="65"/>
      <c r="M22" s="1009"/>
      <c r="N22" s="1010"/>
      <c r="O22" s="1010"/>
      <c r="P22" s="1445" t="s">
        <v>498</v>
      </c>
      <c r="Q22" s="1446"/>
      <c r="R22" s="1446"/>
      <c r="S22" s="1447"/>
      <c r="T22" s="1011"/>
    </row>
    <row r="23" spans="10:20" s="237" customFormat="1" ht="27.75" customHeight="1">
      <c r="J23" s="65"/>
      <c r="K23" s="65"/>
      <c r="M23" s="1009"/>
      <c r="N23" s="1010"/>
      <c r="O23" s="1010"/>
      <c r="P23" s="1114" t="s">
        <v>213</v>
      </c>
      <c r="Q23" s="967"/>
      <c r="R23" s="967"/>
      <c r="S23" s="1156"/>
      <c r="T23" s="1011"/>
    </row>
    <row r="24" spans="10:20" s="237" customFormat="1" ht="12.75" customHeight="1">
      <c r="J24" s="65"/>
      <c r="K24" s="65"/>
      <c r="M24" s="1009"/>
      <c r="N24" s="1010"/>
      <c r="O24" s="1010"/>
      <c r="P24" s="698">
        <v>1</v>
      </c>
      <c r="Q24" s="1114" t="s">
        <v>30</v>
      </c>
      <c r="R24" s="967"/>
      <c r="S24" s="1156"/>
      <c r="T24" s="1011"/>
    </row>
    <row r="25" spans="10:20" s="237" customFormat="1" ht="12.75" customHeight="1">
      <c r="J25" s="65"/>
      <c r="K25" s="65"/>
      <c r="M25" s="1009"/>
      <c r="N25" s="1010"/>
      <c r="O25" s="1010"/>
      <c r="P25" s="1010" t="s">
        <v>1</v>
      </c>
      <c r="Q25" s="1383" t="s">
        <v>384</v>
      </c>
      <c r="R25" s="987"/>
      <c r="S25" s="1330"/>
      <c r="T25" s="1011"/>
    </row>
    <row r="26" spans="10:20" s="237" customFormat="1" ht="12.75">
      <c r="J26" s="65"/>
      <c r="K26" s="65"/>
      <c r="M26" s="1009"/>
      <c r="N26" s="1010"/>
      <c r="O26" s="1010"/>
      <c r="P26" s="1010"/>
      <c r="Q26" s="1445" t="s">
        <v>380</v>
      </c>
      <c r="R26" s="1446"/>
      <c r="S26" s="1447"/>
      <c r="T26" s="1011"/>
    </row>
    <row r="27" spans="10:20" s="237" customFormat="1" ht="12.75" customHeight="1">
      <c r="J27" s="65"/>
      <c r="K27" s="65"/>
      <c r="M27" s="1009"/>
      <c r="N27" s="1010"/>
      <c r="O27" s="1010"/>
      <c r="P27" s="1010"/>
      <c r="Q27" s="1114" t="s">
        <v>381</v>
      </c>
      <c r="R27" s="967"/>
      <c r="S27" s="1156"/>
      <c r="T27" s="1011"/>
    </row>
    <row r="28" spans="5:20" s="237" customFormat="1" ht="12.75">
      <c r="E28" s="65"/>
      <c r="F28" s="65"/>
      <c r="G28" s="65"/>
      <c r="H28" s="65"/>
      <c r="I28" s="65"/>
      <c r="J28" s="65"/>
      <c r="K28" s="65"/>
      <c r="L28" s="65"/>
      <c r="M28" s="1009"/>
      <c r="N28" s="1010"/>
      <c r="O28" s="1010"/>
      <c r="P28" s="1010"/>
      <c r="Q28" s="698">
        <v>1</v>
      </c>
      <c r="R28" s="698" t="s">
        <v>3</v>
      </c>
      <c r="S28" s="706" t="s">
        <v>2</v>
      </c>
      <c r="T28" s="1011"/>
    </row>
    <row r="29" spans="10:20" s="237" customFormat="1" ht="13.5" thickBot="1">
      <c r="J29" s="65"/>
      <c r="K29" s="65"/>
      <c r="M29" s="1109"/>
      <c r="N29" s="1010"/>
      <c r="O29" s="1096"/>
      <c r="P29" s="1096"/>
      <c r="Q29" s="698" t="s">
        <v>1</v>
      </c>
      <c r="R29" s="698" t="s">
        <v>4</v>
      </c>
      <c r="S29" s="706" t="s">
        <v>2</v>
      </c>
      <c r="T29" s="1011"/>
    </row>
    <row r="30" spans="1:20" ht="27" customHeight="1" thickTop="1">
      <c r="A30" s="1434" t="s">
        <v>603</v>
      </c>
      <c r="B30" s="1284" t="s">
        <v>604</v>
      </c>
      <c r="C30" s="1439" t="s">
        <v>605</v>
      </c>
      <c r="D30" s="1441" t="s">
        <v>606</v>
      </c>
      <c r="E30" s="1443" t="s">
        <v>347</v>
      </c>
      <c r="F30" s="1284" t="s">
        <v>351</v>
      </c>
      <c r="G30" s="1468">
        <v>1</v>
      </c>
      <c r="H30" s="1029" t="s">
        <v>348</v>
      </c>
      <c r="I30" s="1465" t="s">
        <v>352</v>
      </c>
      <c r="J30" s="1284" t="s">
        <v>353</v>
      </c>
      <c r="K30" s="189">
        <v>0</v>
      </c>
      <c r="L30" s="767" t="s">
        <v>16</v>
      </c>
      <c r="M30" s="1462"/>
      <c r="N30" s="1423">
        <v>0.08</v>
      </c>
      <c r="O30" s="1221"/>
      <c r="P30" s="1221"/>
      <c r="Q30" s="1221"/>
      <c r="R30" s="1424"/>
      <c r="S30" s="1431"/>
      <c r="T30" s="1459"/>
    </row>
    <row r="31" spans="1:20" ht="27" customHeight="1">
      <c r="A31" s="1435"/>
      <c r="B31" s="1238"/>
      <c r="C31" s="1440"/>
      <c r="D31" s="1442"/>
      <c r="E31" s="1444"/>
      <c r="F31" s="1238"/>
      <c r="G31" s="1469"/>
      <c r="H31" s="1030"/>
      <c r="I31" s="1466"/>
      <c r="J31" s="1238"/>
      <c r="K31" s="846" t="s">
        <v>354</v>
      </c>
      <c r="L31" s="843" t="s">
        <v>354</v>
      </c>
      <c r="M31" s="1463"/>
      <c r="N31" s="1425" t="s">
        <v>352</v>
      </c>
      <c r="O31" s="1426"/>
      <c r="P31" s="1426"/>
      <c r="Q31" s="1426"/>
      <c r="R31" s="1427"/>
      <c r="S31" s="1432"/>
      <c r="T31" s="1460"/>
    </row>
    <row r="32" spans="1:20" ht="27" customHeight="1" thickBot="1">
      <c r="A32" s="1435"/>
      <c r="B32" s="1238"/>
      <c r="C32" s="1440"/>
      <c r="D32" s="1442"/>
      <c r="E32" s="1444"/>
      <c r="F32" s="1238"/>
      <c r="G32" s="1469"/>
      <c r="H32" s="1031"/>
      <c r="I32" s="1466"/>
      <c r="J32" s="1238"/>
      <c r="K32" s="701">
        <v>65</v>
      </c>
      <c r="L32" s="95" t="s">
        <v>355</v>
      </c>
      <c r="M32" s="1463"/>
      <c r="N32" s="1428"/>
      <c r="O32" s="1429"/>
      <c r="P32" s="1429"/>
      <c r="Q32" s="1429"/>
      <c r="R32" s="1430"/>
      <c r="S32" s="1433"/>
      <c r="T32" s="1460"/>
    </row>
    <row r="33" spans="1:20" ht="27" customHeight="1" thickBot="1">
      <c r="A33" s="1436"/>
      <c r="B33" s="1238"/>
      <c r="C33" s="1440"/>
      <c r="D33" s="1442"/>
      <c r="E33" s="1444"/>
      <c r="F33" s="1238"/>
      <c r="G33" s="66">
        <v>-1</v>
      </c>
      <c r="H33" s="1026" t="s">
        <v>4</v>
      </c>
      <c r="I33" s="1026"/>
      <c r="J33" s="1026"/>
      <c r="K33" s="1026"/>
      <c r="L33" s="1026"/>
      <c r="M33" s="1463"/>
      <c r="N33" s="1453">
        <v>1000</v>
      </c>
      <c r="O33" s="1454"/>
      <c r="P33" s="1454"/>
      <c r="Q33" s="1455"/>
      <c r="R33" s="847" t="s">
        <v>3</v>
      </c>
      <c r="S33" s="1470">
        <v>0</v>
      </c>
      <c r="T33" s="1461"/>
    </row>
    <row r="34" spans="1:20" ht="27" customHeight="1" thickBot="1">
      <c r="A34" s="1437"/>
      <c r="B34" s="1238"/>
      <c r="C34" s="66">
        <v>-2</v>
      </c>
      <c r="D34" s="12" t="s">
        <v>349</v>
      </c>
      <c r="E34" s="844"/>
      <c r="F34" s="70"/>
      <c r="G34" s="66"/>
      <c r="H34" s="1026"/>
      <c r="I34" s="1026"/>
      <c r="J34" s="1026"/>
      <c r="K34" s="1026"/>
      <c r="L34" s="1026"/>
      <c r="M34" s="1463"/>
      <c r="N34" s="1456"/>
      <c r="O34" s="1457"/>
      <c r="P34" s="1457"/>
      <c r="Q34" s="1458"/>
      <c r="R34" s="919"/>
      <c r="S34" s="1471"/>
      <c r="T34" s="1461"/>
    </row>
    <row r="35" spans="1:20" ht="27" customHeight="1" thickBot="1">
      <c r="A35" s="1438"/>
      <c r="B35" s="1272"/>
      <c r="C35" s="192" t="s">
        <v>3</v>
      </c>
      <c r="D35" s="845"/>
      <c r="E35" s="192"/>
      <c r="F35" s="845"/>
      <c r="G35" s="192"/>
      <c r="H35" s="1467"/>
      <c r="I35" s="1467"/>
      <c r="J35" s="1467"/>
      <c r="K35" s="1467"/>
      <c r="L35" s="1467"/>
      <c r="M35" s="859" t="s">
        <v>3</v>
      </c>
      <c r="N35" s="1451"/>
      <c r="O35" s="1452"/>
      <c r="P35" s="1452"/>
      <c r="Q35" s="1452"/>
      <c r="R35" s="1452"/>
      <c r="S35" s="820"/>
      <c r="T35" s="821">
        <v>-1</v>
      </c>
    </row>
    <row r="36" ht="14.25" thickBot="1" thickTop="1"/>
    <row r="37" spans="1:20" ht="13.5" thickTop="1">
      <c r="A37" s="31" t="s">
        <v>346</v>
      </c>
      <c r="E37" s="28"/>
      <c r="M37" s="1326" t="s">
        <v>161</v>
      </c>
      <c r="N37" s="1327"/>
      <c r="O37" s="1327"/>
      <c r="P37" s="1327"/>
      <c r="Q37" s="1327"/>
      <c r="R37" s="1327"/>
      <c r="S37" s="1327"/>
      <c r="T37" s="1328"/>
    </row>
    <row r="38" spans="13:20" ht="12.75">
      <c r="M38" s="966" t="s">
        <v>193</v>
      </c>
      <c r="N38" s="967"/>
      <c r="O38" s="967"/>
      <c r="P38" s="967"/>
      <c r="Q38" s="967"/>
      <c r="R38" s="967"/>
      <c r="S38" s="967"/>
      <c r="T38" s="968"/>
    </row>
    <row r="39" spans="13:20" ht="27" customHeight="1">
      <c r="M39" s="966" t="s">
        <v>194</v>
      </c>
      <c r="N39" s="967"/>
      <c r="O39" s="967"/>
      <c r="P39" s="967"/>
      <c r="Q39" s="967"/>
      <c r="R39" s="967"/>
      <c r="S39" s="1156"/>
      <c r="T39" s="699" t="s">
        <v>176</v>
      </c>
    </row>
    <row r="40" spans="13:20" ht="12.75">
      <c r="M40" s="1329" t="s">
        <v>195</v>
      </c>
      <c r="N40" s="987"/>
      <c r="O40" s="987"/>
      <c r="P40" s="987"/>
      <c r="Q40" s="987"/>
      <c r="R40" s="987"/>
      <c r="S40" s="1330"/>
      <c r="T40" s="1011" t="s">
        <v>121</v>
      </c>
    </row>
    <row r="41" spans="13:20" s="65" customFormat="1" ht="12.75">
      <c r="M41" s="1448" t="s">
        <v>209</v>
      </c>
      <c r="N41" s="1446"/>
      <c r="O41" s="1446"/>
      <c r="P41" s="1446"/>
      <c r="Q41" s="1446"/>
      <c r="R41" s="1446"/>
      <c r="S41" s="1447"/>
      <c r="T41" s="1011"/>
    </row>
    <row r="42" spans="13:20" s="65" customFormat="1" ht="12.75" customHeight="1">
      <c r="M42" s="966" t="s">
        <v>210</v>
      </c>
      <c r="N42" s="967"/>
      <c r="O42" s="967"/>
      <c r="P42" s="967"/>
      <c r="Q42" s="967"/>
      <c r="R42" s="967"/>
      <c r="S42" s="1156"/>
      <c r="T42" s="1011"/>
    </row>
    <row r="43" spans="13:20" s="65" customFormat="1" ht="12.75">
      <c r="M43" s="697" t="s">
        <v>3</v>
      </c>
      <c r="N43" s="698">
        <v>1</v>
      </c>
      <c r="O43" s="706">
        <v>2</v>
      </c>
      <c r="P43" s="1449" t="s">
        <v>590</v>
      </c>
      <c r="Q43" s="1052"/>
      <c r="R43" s="1052"/>
      <c r="S43" s="1450"/>
      <c r="T43" s="1011"/>
    </row>
    <row r="44" spans="10:20" s="237" customFormat="1" ht="12.75" customHeight="1">
      <c r="J44" s="65"/>
      <c r="K44" s="65"/>
      <c r="M44" s="1009" t="s">
        <v>4</v>
      </c>
      <c r="N44" s="1010" t="s">
        <v>211</v>
      </c>
      <c r="O44" s="1010" t="s">
        <v>212</v>
      </c>
      <c r="P44" s="1383" t="s">
        <v>383</v>
      </c>
      <c r="Q44" s="987"/>
      <c r="R44" s="987"/>
      <c r="S44" s="1330"/>
      <c r="T44" s="1011"/>
    </row>
    <row r="45" spans="10:20" s="237" customFormat="1" ht="12.75" customHeight="1">
      <c r="J45" s="65"/>
      <c r="K45" s="65"/>
      <c r="M45" s="1009"/>
      <c r="N45" s="1010"/>
      <c r="O45" s="1010"/>
      <c r="P45" s="1445" t="s">
        <v>498</v>
      </c>
      <c r="Q45" s="1446"/>
      <c r="R45" s="1446"/>
      <c r="S45" s="1447"/>
      <c r="T45" s="1011"/>
    </row>
    <row r="46" spans="10:20" s="237" customFormat="1" ht="27.75" customHeight="1">
      <c r="J46" s="65"/>
      <c r="K46" s="65"/>
      <c r="M46" s="1009"/>
      <c r="N46" s="1010"/>
      <c r="O46" s="1010"/>
      <c r="P46" s="1114" t="s">
        <v>213</v>
      </c>
      <c r="Q46" s="967"/>
      <c r="R46" s="967"/>
      <c r="S46" s="1156"/>
      <c r="T46" s="1011"/>
    </row>
    <row r="47" spans="10:20" s="237" customFormat="1" ht="12.75" customHeight="1">
      <c r="J47" s="65"/>
      <c r="K47" s="65"/>
      <c r="M47" s="1009"/>
      <c r="N47" s="1010"/>
      <c r="O47" s="1010"/>
      <c r="P47" s="698">
        <v>1</v>
      </c>
      <c r="Q47" s="1114" t="s">
        <v>30</v>
      </c>
      <c r="R47" s="967"/>
      <c r="S47" s="1156"/>
      <c r="T47" s="1011"/>
    </row>
    <row r="48" spans="10:20" s="237" customFormat="1" ht="12.75" customHeight="1">
      <c r="J48" s="65"/>
      <c r="K48" s="65"/>
      <c r="M48" s="1009"/>
      <c r="N48" s="1010"/>
      <c r="O48" s="1010"/>
      <c r="P48" s="1010" t="s">
        <v>1</v>
      </c>
      <c r="Q48" s="1383" t="s">
        <v>384</v>
      </c>
      <c r="R48" s="987"/>
      <c r="S48" s="1330"/>
      <c r="T48" s="1011"/>
    </row>
    <row r="49" spans="10:20" s="237" customFormat="1" ht="12.75" customHeight="1">
      <c r="J49" s="65"/>
      <c r="K49" s="65"/>
      <c r="M49" s="1009"/>
      <c r="N49" s="1010"/>
      <c r="O49" s="1010"/>
      <c r="P49" s="1010"/>
      <c r="Q49" s="1445" t="s">
        <v>380</v>
      </c>
      <c r="R49" s="1446"/>
      <c r="S49" s="1447"/>
      <c r="T49" s="1011"/>
    </row>
    <row r="50" spans="10:20" s="237" customFormat="1" ht="13.5" customHeight="1">
      <c r="J50" s="65"/>
      <c r="K50" s="65"/>
      <c r="M50" s="1009"/>
      <c r="N50" s="1010"/>
      <c r="O50" s="1010"/>
      <c r="P50" s="1010"/>
      <c r="Q50" s="1114" t="s">
        <v>381</v>
      </c>
      <c r="R50" s="967"/>
      <c r="S50" s="1156"/>
      <c r="T50" s="1011"/>
    </row>
    <row r="51" spans="5:20" s="237" customFormat="1" ht="12.75">
      <c r="E51" s="65"/>
      <c r="F51" s="65"/>
      <c r="G51" s="65"/>
      <c r="H51" s="65"/>
      <c r="I51" s="65"/>
      <c r="J51" s="65"/>
      <c r="K51" s="65"/>
      <c r="L51" s="65"/>
      <c r="M51" s="1009"/>
      <c r="N51" s="1010"/>
      <c r="O51" s="1010"/>
      <c r="P51" s="1010"/>
      <c r="Q51" s="698">
        <v>1</v>
      </c>
      <c r="R51" s="698" t="s">
        <v>3</v>
      </c>
      <c r="S51" s="706" t="s">
        <v>2</v>
      </c>
      <c r="T51" s="1011"/>
    </row>
    <row r="52" spans="10:20" s="237" customFormat="1" ht="13.5" thickBot="1">
      <c r="J52" s="65"/>
      <c r="K52" s="65"/>
      <c r="M52" s="1109"/>
      <c r="N52" s="1010"/>
      <c r="O52" s="1096"/>
      <c r="P52" s="1096"/>
      <c r="Q52" s="698" t="s">
        <v>1</v>
      </c>
      <c r="R52" s="698" t="s">
        <v>4</v>
      </c>
      <c r="S52" s="706" t="s">
        <v>2</v>
      </c>
      <c r="T52" s="1011"/>
    </row>
    <row r="53" spans="1:20" ht="27" customHeight="1" thickTop="1">
      <c r="A53" s="1434" t="s">
        <v>603</v>
      </c>
      <c r="B53" s="1284" t="s">
        <v>604</v>
      </c>
      <c r="C53" s="1439" t="s">
        <v>605</v>
      </c>
      <c r="D53" s="1441" t="s">
        <v>606</v>
      </c>
      <c r="E53" s="1443" t="s">
        <v>347</v>
      </c>
      <c r="F53" s="1284" t="s">
        <v>351</v>
      </c>
      <c r="G53" s="1468">
        <v>1</v>
      </c>
      <c r="H53" s="1029" t="s">
        <v>348</v>
      </c>
      <c r="I53" s="1465" t="s">
        <v>352</v>
      </c>
      <c r="J53" s="1284" t="s">
        <v>353</v>
      </c>
      <c r="K53" s="189">
        <v>0</v>
      </c>
      <c r="L53" s="767" t="s">
        <v>16</v>
      </c>
      <c r="M53" s="804">
        <v>0</v>
      </c>
      <c r="N53" s="805">
        <v>109</v>
      </c>
      <c r="O53" s="806">
        <v>38</v>
      </c>
      <c r="P53" s="806">
        <v>6</v>
      </c>
      <c r="Q53" s="806">
        <v>180</v>
      </c>
      <c r="R53" s="806">
        <v>0</v>
      </c>
      <c r="S53" s="923">
        <v>0</v>
      </c>
      <c r="T53" s="920">
        <v>0</v>
      </c>
    </row>
    <row r="54" spans="1:20" ht="27" customHeight="1">
      <c r="A54" s="1435"/>
      <c r="B54" s="1238"/>
      <c r="C54" s="1440"/>
      <c r="D54" s="1442"/>
      <c r="E54" s="1444"/>
      <c r="F54" s="1238"/>
      <c r="G54" s="1469"/>
      <c r="H54" s="1030"/>
      <c r="I54" s="1466"/>
      <c r="J54" s="1238"/>
      <c r="K54" s="846" t="s">
        <v>354</v>
      </c>
      <c r="L54" s="843" t="s">
        <v>354</v>
      </c>
      <c r="M54" s="807">
        <v>0</v>
      </c>
      <c r="N54" s="815">
        <v>12463</v>
      </c>
      <c r="O54" s="816">
        <v>1381</v>
      </c>
      <c r="P54" s="816">
        <v>181</v>
      </c>
      <c r="Q54" s="816">
        <v>9691</v>
      </c>
      <c r="R54" s="816">
        <v>3</v>
      </c>
      <c r="S54" s="810">
        <v>0</v>
      </c>
      <c r="T54" s="921">
        <v>0</v>
      </c>
    </row>
    <row r="55" spans="1:20" ht="27" customHeight="1" thickBot="1">
      <c r="A55" s="1435"/>
      <c r="B55" s="1238"/>
      <c r="C55" s="1440"/>
      <c r="D55" s="1442"/>
      <c r="E55" s="1444"/>
      <c r="F55" s="1238"/>
      <c r="G55" s="1469"/>
      <c r="H55" s="1031"/>
      <c r="I55" s="1466"/>
      <c r="J55" s="1238"/>
      <c r="K55" s="701">
        <v>65</v>
      </c>
      <c r="L55" s="95" t="s">
        <v>355</v>
      </c>
      <c r="M55" s="807">
        <v>0</v>
      </c>
      <c r="N55" s="818">
        <v>0</v>
      </c>
      <c r="O55" s="819">
        <v>0</v>
      </c>
      <c r="P55" s="819">
        <v>1</v>
      </c>
      <c r="Q55" s="819">
        <v>28</v>
      </c>
      <c r="R55" s="819">
        <v>0</v>
      </c>
      <c r="S55" s="924">
        <v>0</v>
      </c>
      <c r="T55" s="921">
        <v>0</v>
      </c>
    </row>
    <row r="56" spans="1:20" ht="27" customHeight="1" thickBot="1">
      <c r="A56" s="1436"/>
      <c r="B56" s="1238"/>
      <c r="C56" s="1440"/>
      <c r="D56" s="1442"/>
      <c r="E56" s="1444"/>
      <c r="F56" s="1238"/>
      <c r="G56" s="66">
        <v>-1</v>
      </c>
      <c r="H56" s="1026" t="s">
        <v>4</v>
      </c>
      <c r="I56" s="1026"/>
      <c r="J56" s="1026"/>
      <c r="K56" s="1026"/>
      <c r="L56" s="1026"/>
      <c r="M56" s="807">
        <v>0</v>
      </c>
      <c r="N56" s="851">
        <v>291</v>
      </c>
      <c r="O56" s="852">
        <v>40</v>
      </c>
      <c r="P56" s="852">
        <v>10</v>
      </c>
      <c r="Q56" s="853">
        <v>353</v>
      </c>
      <c r="R56" s="848">
        <v>1</v>
      </c>
      <c r="S56" s="922">
        <v>94</v>
      </c>
      <c r="T56" s="808">
        <v>0</v>
      </c>
    </row>
    <row r="57" spans="1:20" ht="27" customHeight="1" thickBot="1">
      <c r="A57" s="1437"/>
      <c r="B57" s="1238"/>
      <c r="C57" s="66">
        <v>-2</v>
      </c>
      <c r="D57" s="12" t="s">
        <v>349</v>
      </c>
      <c r="E57" s="844"/>
      <c r="F57" s="70"/>
      <c r="G57" s="66"/>
      <c r="H57" s="1026"/>
      <c r="I57" s="1026"/>
      <c r="J57" s="1026"/>
      <c r="K57" s="1026"/>
      <c r="L57" s="1026"/>
      <c r="M57" s="809">
        <v>0</v>
      </c>
      <c r="N57" s="854">
        <v>0</v>
      </c>
      <c r="O57" s="855">
        <v>0</v>
      </c>
      <c r="P57" s="855">
        <v>80</v>
      </c>
      <c r="Q57" s="856">
        <v>1</v>
      </c>
      <c r="R57" s="906">
        <v>3</v>
      </c>
      <c r="S57" s="918">
        <v>5421</v>
      </c>
      <c r="T57" s="811">
        <v>0</v>
      </c>
    </row>
    <row r="58" spans="1:20" ht="27" customHeight="1" thickBot="1">
      <c r="A58" s="1438"/>
      <c r="B58" s="1272"/>
      <c r="C58" s="192" t="s">
        <v>3</v>
      </c>
      <c r="D58" s="845"/>
      <c r="E58" s="192"/>
      <c r="F58" s="845"/>
      <c r="G58" s="192"/>
      <c r="H58" s="1467"/>
      <c r="I58" s="1467"/>
      <c r="J58" s="1467"/>
      <c r="K58" s="1467"/>
      <c r="L58" s="1467"/>
      <c r="M58" s="860">
        <v>845</v>
      </c>
      <c r="N58" s="857">
        <v>0</v>
      </c>
      <c r="O58" s="858">
        <v>0</v>
      </c>
      <c r="P58" s="858">
        <v>0</v>
      </c>
      <c r="Q58" s="858">
        <v>0</v>
      </c>
      <c r="R58" s="858">
        <v>0</v>
      </c>
      <c r="S58" s="849">
        <v>0</v>
      </c>
      <c r="T58" s="850">
        <v>6271</v>
      </c>
    </row>
    <row r="59" ht="13.5" thickTop="1"/>
  </sheetData>
  <sheetProtection/>
  <mergeCells count="77">
    <mergeCell ref="H35:L35"/>
    <mergeCell ref="H33:L33"/>
    <mergeCell ref="P25:P29"/>
    <mergeCell ref="S33:S34"/>
    <mergeCell ref="T40:T52"/>
    <mergeCell ref="N44:N52"/>
    <mergeCell ref="P48:P52"/>
    <mergeCell ref="P44:S44"/>
    <mergeCell ref="P45:S45"/>
    <mergeCell ref="P46:S46"/>
    <mergeCell ref="Q47:S47"/>
    <mergeCell ref="Q48:S48"/>
    <mergeCell ref="T30:T34"/>
    <mergeCell ref="M30:M34"/>
    <mergeCell ref="R6:R9"/>
    <mergeCell ref="T6:T11"/>
    <mergeCell ref="H30:H32"/>
    <mergeCell ref="I30:I32"/>
    <mergeCell ref="J30:J32"/>
    <mergeCell ref="Q6:Q7"/>
    <mergeCell ref="Q8:Q9"/>
    <mergeCell ref="M21:M29"/>
    <mergeCell ref="T17:T29"/>
    <mergeCell ref="N21:N29"/>
    <mergeCell ref="M14:T14"/>
    <mergeCell ref="M15:T15"/>
    <mergeCell ref="H34:L34"/>
    <mergeCell ref="N35:R35"/>
    <mergeCell ref="O21:O29"/>
    <mergeCell ref="O44:O52"/>
    <mergeCell ref="N33:Q34"/>
    <mergeCell ref="P21:S21"/>
    <mergeCell ref="P22:S22"/>
    <mergeCell ref="P23:S23"/>
    <mergeCell ref="Q24:S24"/>
    <mergeCell ref="Q25:S25"/>
    <mergeCell ref="Q26:S26"/>
    <mergeCell ref="Q27:S27"/>
    <mergeCell ref="M37:T37"/>
    <mergeCell ref="M38:T38"/>
    <mergeCell ref="M39:S39"/>
    <mergeCell ref="M40:S40"/>
    <mergeCell ref="M41:S41"/>
    <mergeCell ref="M42:S42"/>
    <mergeCell ref="P43:S43"/>
    <mergeCell ref="Q49:S49"/>
    <mergeCell ref="Q50:S50"/>
    <mergeCell ref="A53:A58"/>
    <mergeCell ref="B53:B58"/>
    <mergeCell ref="E53:E56"/>
    <mergeCell ref="F53:F56"/>
    <mergeCell ref="C53:C56"/>
    <mergeCell ref="D53:D56"/>
    <mergeCell ref="M44:M52"/>
    <mergeCell ref="H57:L57"/>
    <mergeCell ref="H56:L56"/>
    <mergeCell ref="H58:L58"/>
    <mergeCell ref="G53:G55"/>
    <mergeCell ref="H53:H55"/>
    <mergeCell ref="I53:I55"/>
    <mergeCell ref="J53:J55"/>
    <mergeCell ref="A30:A35"/>
    <mergeCell ref="B30:B35"/>
    <mergeCell ref="C30:C33"/>
    <mergeCell ref="D30:D33"/>
    <mergeCell ref="E30:E33"/>
    <mergeCell ref="S6:S10"/>
    <mergeCell ref="N30:R30"/>
    <mergeCell ref="N31:R32"/>
    <mergeCell ref="S30:S32"/>
    <mergeCell ref="F30:F33"/>
    <mergeCell ref="M16:S16"/>
    <mergeCell ref="M17:S17"/>
    <mergeCell ref="M18:S18"/>
    <mergeCell ref="M19:S19"/>
    <mergeCell ref="P20:S20"/>
    <mergeCell ref="G30:G32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61" r:id="rId1"/>
  <rowBreaks count="1" manualBreakCount="1">
    <brk id="36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28125" style="28" customWidth="1"/>
    <col min="3" max="3" width="4.8515625" style="28" customWidth="1"/>
    <col min="4" max="4" width="5.28125" style="28" customWidth="1"/>
    <col min="5" max="5" width="6.140625" style="28" customWidth="1"/>
    <col min="6" max="6" width="8.28125" style="28" customWidth="1"/>
    <col min="7" max="7" width="9.421875" style="27" customWidth="1"/>
    <col min="8" max="8" width="6.28125" style="28" customWidth="1"/>
    <col min="9" max="9" width="4.7109375" style="28" bestFit="1" customWidth="1"/>
    <col min="10" max="10" width="6.28125" style="28" bestFit="1" customWidth="1"/>
    <col min="11" max="11" width="22.7109375" style="28" customWidth="1"/>
    <col min="12" max="12" width="13.140625" style="28" bestFit="1" customWidth="1"/>
    <col min="13" max="13" width="19.421875" style="28" customWidth="1"/>
    <col min="14" max="14" width="15.8515625" style="28" customWidth="1"/>
    <col min="15" max="16" width="14.421875" style="28" customWidth="1"/>
    <col min="17" max="79" width="9.140625" style="27" customWidth="1"/>
    <col min="80" max="16384" width="9.140625" style="28" customWidth="1"/>
  </cols>
  <sheetData>
    <row r="1" spans="1:7" ht="12.75">
      <c r="A1" s="31" t="s">
        <v>492</v>
      </c>
      <c r="G1" s="2"/>
    </row>
    <row r="2" ht="12.75">
      <c r="A2" s="83" t="s">
        <v>117</v>
      </c>
    </row>
    <row r="3" spans="1:7" ht="12.75">
      <c r="A3" t="s">
        <v>17</v>
      </c>
      <c r="B3" s="74" t="s">
        <v>591</v>
      </c>
      <c r="G3" s="2"/>
    </row>
    <row r="4" spans="2:7" ht="12.75">
      <c r="B4" s="74" t="s">
        <v>589</v>
      </c>
      <c r="G4" s="2"/>
    </row>
    <row r="5" ht="12.75">
      <c r="G5" s="2"/>
    </row>
    <row r="6" spans="1:16" ht="12.75">
      <c r="A6" s="34">
        <v>-1</v>
      </c>
      <c r="B6" s="34" t="s">
        <v>19</v>
      </c>
      <c r="C6" s="35"/>
      <c r="D6" s="35"/>
      <c r="F6" s="131"/>
      <c r="G6" s="32"/>
      <c r="H6" s="26"/>
      <c r="I6" s="26"/>
      <c r="J6" s="26"/>
      <c r="K6" s="26"/>
      <c r="L6" s="26"/>
      <c r="M6" s="193">
        <f>SUM(P19:P25)</f>
        <v>6271</v>
      </c>
      <c r="N6" s="194">
        <f>SUM(M6)</f>
        <v>6271</v>
      </c>
      <c r="O6" s="194">
        <f>SUM(N6)</f>
        <v>6271</v>
      </c>
      <c r="P6" s="194">
        <f>SUM(O6)</f>
        <v>6271</v>
      </c>
    </row>
    <row r="7" spans="1:16" ht="12.75">
      <c r="A7" s="52">
        <v>0</v>
      </c>
      <c r="B7" s="28" t="s">
        <v>487</v>
      </c>
      <c r="C7" s="35"/>
      <c r="D7" s="35"/>
      <c r="F7" s="112"/>
      <c r="G7" s="32"/>
      <c r="H7" s="26"/>
      <c r="I7" s="26"/>
      <c r="J7" s="26"/>
      <c r="K7" s="26"/>
      <c r="L7" s="26"/>
      <c r="M7" s="364">
        <f>SUM(O19,O24)</f>
        <v>1665</v>
      </c>
      <c r="N7" s="1421">
        <f>SUM(M7:M8)</f>
        <v>29822</v>
      </c>
      <c r="O7" s="1418">
        <f>SUM(N7:N8)</f>
        <v>29822</v>
      </c>
      <c r="P7" s="1417">
        <f>SUM(O7:O9)</f>
        <v>31220</v>
      </c>
    </row>
    <row r="8" spans="1:16" ht="12.75">
      <c r="A8" s="522" t="s">
        <v>488</v>
      </c>
      <c r="B8" s="53" t="s">
        <v>489</v>
      </c>
      <c r="C8" s="35"/>
      <c r="D8" s="35"/>
      <c r="F8" s="112"/>
      <c r="G8" s="32"/>
      <c r="H8" s="26"/>
      <c r="I8" s="26"/>
      <c r="J8" s="26"/>
      <c r="K8" s="26"/>
      <c r="L8" s="26"/>
      <c r="M8" s="365">
        <f>SUM(O20)</f>
        <v>28157</v>
      </c>
      <c r="N8" s="1421"/>
      <c r="O8" s="1418"/>
      <c r="P8" s="1417"/>
    </row>
    <row r="9" spans="1:16" ht="12.75">
      <c r="A9" s="48" t="s">
        <v>3</v>
      </c>
      <c r="B9" s="44" t="s">
        <v>4</v>
      </c>
      <c r="C9" s="35"/>
      <c r="D9" s="35"/>
      <c r="F9" s="112"/>
      <c r="G9" s="32"/>
      <c r="H9" s="26"/>
      <c r="I9" s="26"/>
      <c r="J9" s="26"/>
      <c r="K9" s="26"/>
      <c r="L9" s="26"/>
      <c r="M9" s="195">
        <f>SUM(O21:O23,O25)</f>
        <v>1398</v>
      </c>
      <c r="N9" s="196">
        <f>SUM(M9)</f>
        <v>1398</v>
      </c>
      <c r="O9" s="196">
        <f>SUM(N9)</f>
        <v>1398</v>
      </c>
      <c r="P9" s="1417"/>
    </row>
    <row r="10" spans="1:16" ht="13.5" thickBot="1">
      <c r="A10" s="37"/>
      <c r="B10" s="37"/>
      <c r="F10" s="77"/>
      <c r="G10" s="2"/>
      <c r="H10" s="41"/>
      <c r="I10" s="41"/>
      <c r="J10" s="41"/>
      <c r="K10" s="41"/>
      <c r="L10" s="41"/>
      <c r="M10" s="197"/>
      <c r="N10" s="198"/>
      <c r="O10" s="198"/>
      <c r="P10" s="199">
        <f>SUM(P6:P9)</f>
        <v>37491</v>
      </c>
    </row>
    <row r="11" spans="1:16" ht="13.5" thickTop="1">
      <c r="A11" s="56"/>
      <c r="B11" s="37"/>
      <c r="G11" s="2"/>
      <c r="H11" s="57"/>
      <c r="I11" s="57"/>
      <c r="J11" s="57"/>
      <c r="K11" s="57"/>
      <c r="L11" s="57"/>
      <c r="P11" s="28"/>
    </row>
    <row r="12" spans="1:12" ht="12.75">
      <c r="A12" s="41"/>
      <c r="B12" s="1"/>
      <c r="G12" s="2"/>
      <c r="H12" s="57"/>
      <c r="I12" s="57"/>
      <c r="J12" s="57"/>
      <c r="K12" s="57"/>
      <c r="L12" s="57"/>
    </row>
    <row r="13" spans="1:12" ht="12.75">
      <c r="A13" s="41"/>
      <c r="B13" s="1"/>
      <c r="G13" s="2"/>
      <c r="H13" s="57"/>
      <c r="I13" s="57"/>
      <c r="J13" s="57"/>
      <c r="K13" s="57"/>
      <c r="L13" s="57"/>
    </row>
    <row r="14" spans="1:16" ht="13.5" thickBot="1">
      <c r="A14" s="41"/>
      <c r="B14" s="1"/>
      <c r="G14" s="2"/>
      <c r="H14" s="57"/>
      <c r="I14" s="57"/>
      <c r="J14" s="57"/>
      <c r="K14" s="57"/>
      <c r="L14" s="57"/>
      <c r="O14" s="2"/>
      <c r="P14" s="2"/>
    </row>
    <row r="15" spans="1:16" ht="13.5" thickTop="1">
      <c r="A15" s="31" t="s">
        <v>492</v>
      </c>
      <c r="E15" s="20"/>
      <c r="F15" s="20"/>
      <c r="G15" s="20"/>
      <c r="H15" s="20"/>
      <c r="I15" s="20"/>
      <c r="J15" s="20"/>
      <c r="K15" s="20"/>
      <c r="L15" s="20"/>
      <c r="M15" s="1110" t="s">
        <v>161</v>
      </c>
      <c r="N15" s="1113"/>
      <c r="O15" s="1110" t="s">
        <v>161</v>
      </c>
      <c r="P15" s="1113"/>
    </row>
    <row r="16" spans="1:16" ht="28.5" customHeight="1">
      <c r="A16" s="56"/>
      <c r="E16" s="20"/>
      <c r="F16" s="20"/>
      <c r="G16" s="20"/>
      <c r="H16" s="20"/>
      <c r="I16" s="20"/>
      <c r="J16" s="20"/>
      <c r="K16" s="20"/>
      <c r="L16" s="20"/>
      <c r="M16" s="1009" t="s">
        <v>193</v>
      </c>
      <c r="N16" s="1011"/>
      <c r="O16" s="1009" t="s">
        <v>193</v>
      </c>
      <c r="P16" s="1011"/>
    </row>
    <row r="17" spans="1:16" ht="12.75">
      <c r="A17" s="75"/>
      <c r="E17" s="20"/>
      <c r="F17" s="20"/>
      <c r="G17" s="20"/>
      <c r="H17" s="20"/>
      <c r="I17" s="20"/>
      <c r="J17" s="20"/>
      <c r="K17" s="20"/>
      <c r="L17" s="20"/>
      <c r="M17" s="362" t="s">
        <v>194</v>
      </c>
      <c r="N17" s="363" t="s">
        <v>176</v>
      </c>
      <c r="O17" s="362" t="s">
        <v>194</v>
      </c>
      <c r="P17" s="363" t="s">
        <v>176</v>
      </c>
    </row>
    <row r="18" spans="5:16" ht="13.5" thickBot="1">
      <c r="E18" s="20"/>
      <c r="F18" s="20"/>
      <c r="G18" s="20"/>
      <c r="H18" s="20"/>
      <c r="I18" s="20"/>
      <c r="J18" s="20"/>
      <c r="K18" s="20"/>
      <c r="L18" s="20"/>
      <c r="M18" s="163" t="s">
        <v>195</v>
      </c>
      <c r="N18" s="201" t="s">
        <v>121</v>
      </c>
      <c r="O18" s="163" t="s">
        <v>195</v>
      </c>
      <c r="P18" s="201" t="s">
        <v>121</v>
      </c>
    </row>
    <row r="19" spans="1:16" s="27" customFormat="1" ht="63.75" customHeight="1" thickTop="1">
      <c r="A19" s="978" t="s">
        <v>479</v>
      </c>
      <c r="B19" s="982" t="s">
        <v>480</v>
      </c>
      <c r="C19" s="1408">
        <v>1</v>
      </c>
      <c r="D19" s="1346" t="s">
        <v>348</v>
      </c>
      <c r="E19" s="1422" t="s">
        <v>481</v>
      </c>
      <c r="F19" s="982" t="s">
        <v>482</v>
      </c>
      <c r="G19" s="1408" t="s">
        <v>483</v>
      </c>
      <c r="H19" s="988" t="s">
        <v>484</v>
      </c>
      <c r="I19" s="991" t="s">
        <v>161</v>
      </c>
      <c r="J19" s="982" t="s">
        <v>193</v>
      </c>
      <c r="K19" s="525" t="s">
        <v>496</v>
      </c>
      <c r="L19" s="160" t="s">
        <v>495</v>
      </c>
      <c r="M19" s="1474" t="s">
        <v>491</v>
      </c>
      <c r="N19" s="1414">
        <v>-1</v>
      </c>
      <c r="O19" s="508">
        <v>15</v>
      </c>
      <c r="P19" s="512">
        <v>0</v>
      </c>
    </row>
    <row r="20" spans="1:16" s="27" customFormat="1" ht="63.75" customHeight="1" thickBot="1">
      <c r="A20" s="1025"/>
      <c r="B20" s="972"/>
      <c r="C20" s="987"/>
      <c r="D20" s="990"/>
      <c r="E20" s="970"/>
      <c r="F20" s="972"/>
      <c r="G20" s="987"/>
      <c r="H20" s="989"/>
      <c r="I20" s="1475"/>
      <c r="J20" s="972"/>
      <c r="K20" s="94" t="s">
        <v>497</v>
      </c>
      <c r="L20" s="524" t="s">
        <v>485</v>
      </c>
      <c r="M20" s="1358"/>
      <c r="N20" s="1415"/>
      <c r="O20" s="321">
        <v>28157</v>
      </c>
      <c r="P20" s="513">
        <v>0</v>
      </c>
    </row>
    <row r="21" spans="1:16" s="27" customFormat="1" ht="63.75" customHeight="1">
      <c r="A21" s="979"/>
      <c r="B21" s="983"/>
      <c r="C21" s="1409"/>
      <c r="D21" s="1347"/>
      <c r="E21" s="1161"/>
      <c r="F21" s="983"/>
      <c r="G21" s="1409"/>
      <c r="H21" s="990"/>
      <c r="I21" s="992"/>
      <c r="J21" s="983"/>
      <c r="K21" s="94" t="s">
        <v>490</v>
      </c>
      <c r="L21" s="94" t="s">
        <v>486</v>
      </c>
      <c r="M21" s="1472" t="s">
        <v>3</v>
      </c>
      <c r="N21" s="1415"/>
      <c r="O21" s="185">
        <v>65</v>
      </c>
      <c r="P21" s="513">
        <v>0</v>
      </c>
    </row>
    <row r="22" spans="1:16" s="27" customFormat="1" ht="63.75" customHeight="1">
      <c r="A22" s="979"/>
      <c r="B22" s="983"/>
      <c r="C22" s="1409"/>
      <c r="D22" s="1347"/>
      <c r="E22" s="1390"/>
      <c r="F22" s="983"/>
      <c r="G22" s="9" t="s">
        <v>3</v>
      </c>
      <c r="H22" s="54" t="s">
        <v>4</v>
      </c>
      <c r="I22" s="94"/>
      <c r="J22" s="94"/>
      <c r="K22" s="94"/>
      <c r="L22" s="94"/>
      <c r="M22" s="1472"/>
      <c r="N22" s="1415"/>
      <c r="O22" s="520"/>
      <c r="P22" s="513"/>
    </row>
    <row r="23" spans="1:16" s="27" customFormat="1" ht="73.5" customHeight="1" thickBot="1">
      <c r="A23" s="979"/>
      <c r="B23" s="983"/>
      <c r="C23" s="518">
        <v>-1</v>
      </c>
      <c r="D23" s="12" t="s">
        <v>4</v>
      </c>
      <c r="E23" s="516"/>
      <c r="F23" s="12"/>
      <c r="G23" s="16"/>
      <c r="H23" s="54"/>
      <c r="I23" s="54"/>
      <c r="J23" s="54"/>
      <c r="K23" s="54"/>
      <c r="L23" s="54"/>
      <c r="M23" s="1473"/>
      <c r="N23" s="1415"/>
      <c r="O23" s="521">
        <v>488</v>
      </c>
      <c r="P23" s="513">
        <v>0</v>
      </c>
    </row>
    <row r="24" spans="1:16" s="27" customFormat="1" ht="73.5" customHeight="1" thickBot="1">
      <c r="A24" s="979"/>
      <c r="B24" s="983"/>
      <c r="C24" s="518">
        <v>-2</v>
      </c>
      <c r="D24" s="12" t="s">
        <v>5</v>
      </c>
      <c r="E24" s="12"/>
      <c r="F24" s="12"/>
      <c r="G24" s="16"/>
      <c r="H24" s="54"/>
      <c r="I24" s="54"/>
      <c r="J24" s="54"/>
      <c r="K24" s="54"/>
      <c r="L24" s="54"/>
      <c r="M24" s="519">
        <v>0</v>
      </c>
      <c r="N24" s="1415"/>
      <c r="O24" s="511">
        <v>1650</v>
      </c>
      <c r="P24" s="513">
        <v>0</v>
      </c>
    </row>
    <row r="25" spans="1:16" s="27" customFormat="1" ht="63.75" customHeight="1" thickBot="1">
      <c r="A25" s="981"/>
      <c r="B25" s="985"/>
      <c r="C25" s="517" t="s">
        <v>3</v>
      </c>
      <c r="D25" s="209" t="s">
        <v>4</v>
      </c>
      <c r="E25" s="209"/>
      <c r="F25" s="209"/>
      <c r="G25" s="162"/>
      <c r="H25" s="161"/>
      <c r="I25" s="161"/>
      <c r="J25" s="161"/>
      <c r="K25" s="161"/>
      <c r="L25" s="161"/>
      <c r="M25" s="361" t="s">
        <v>3</v>
      </c>
      <c r="N25" s="1416"/>
      <c r="O25" s="217">
        <v>845</v>
      </c>
      <c r="P25" s="514">
        <v>6271</v>
      </c>
    </row>
    <row r="26" spans="1:16" s="27" customFormat="1" ht="13.5" thickTop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27" customFormat="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27" customFormat="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27" customFormat="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7" customFormat="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27" customFormat="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27" customFormat="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7" customFormat="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27" customFormat="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7" customFormat="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7" customFormat="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8"/>
    </row>
    <row r="42" ht="12.75">
      <c r="G42" s="28"/>
    </row>
  </sheetData>
  <sheetProtection/>
  <mergeCells count="20">
    <mergeCell ref="F19:F22"/>
    <mergeCell ref="N7:N8"/>
    <mergeCell ref="O7:O8"/>
    <mergeCell ref="P7:P9"/>
    <mergeCell ref="M15:N15"/>
    <mergeCell ref="O15:P15"/>
    <mergeCell ref="M16:N16"/>
    <mergeCell ref="O16:P16"/>
    <mergeCell ref="M21:M23"/>
    <mergeCell ref="M19:M20"/>
    <mergeCell ref="N19:N25"/>
    <mergeCell ref="G19:G21"/>
    <mergeCell ref="H19:H21"/>
    <mergeCell ref="I19:I21"/>
    <mergeCell ref="J19:J21"/>
    <mergeCell ref="A19:A25"/>
    <mergeCell ref="B19:B25"/>
    <mergeCell ref="C19:C22"/>
    <mergeCell ref="D19:D22"/>
    <mergeCell ref="E19:E22"/>
  </mergeCells>
  <printOptions horizontalCentered="1" verticalCentered="1"/>
  <pageMargins left="0.2362204724409449" right="0.15748031496062992" top="0.15748031496062992" bottom="0.15748031496062992" header="0.15748031496062992" footer="0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O11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24.57421875" style="28" customWidth="1"/>
    <col min="9" max="9" width="16.421875" style="28" customWidth="1"/>
    <col min="10" max="10" width="16.28125" style="28" customWidth="1"/>
    <col min="11" max="12" width="14.00390625" style="28" customWidth="1"/>
    <col min="13" max="13" width="12.7109375" style="28" customWidth="1"/>
    <col min="14" max="14" width="11.8515625" style="28" customWidth="1"/>
    <col min="15" max="15" width="10.421875" style="27" customWidth="1"/>
    <col min="16" max="72" width="9.140625" style="27" customWidth="1"/>
    <col min="73" max="16384" width="9.140625" style="28" customWidth="1"/>
  </cols>
  <sheetData>
    <row r="1" spans="1:8" ht="12.75">
      <c r="A1" s="31" t="s">
        <v>358</v>
      </c>
      <c r="H1" s="33"/>
    </row>
    <row r="2" spans="1:9" ht="12.75">
      <c r="A2" t="s">
        <v>62</v>
      </c>
      <c r="B2" s="47" t="s">
        <v>594</v>
      </c>
      <c r="H2" s="33"/>
      <c r="I2" s="47"/>
    </row>
    <row r="3" spans="2:10" ht="12.75">
      <c r="B3" s="74" t="s">
        <v>595</v>
      </c>
      <c r="H3" s="33"/>
      <c r="I3" s="74"/>
      <c r="J3" s="47"/>
    </row>
    <row r="4" spans="2:10" ht="12.75">
      <c r="B4" s="47"/>
      <c r="H4" s="33"/>
      <c r="J4" s="47"/>
    </row>
    <row r="5" spans="1:16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M5" s="137">
        <f>SUM(L41:O45)</f>
        <v>20596</v>
      </c>
      <c r="N5" s="137">
        <f>M5</f>
        <v>20596</v>
      </c>
      <c r="O5" s="127">
        <f>N5</f>
        <v>20596</v>
      </c>
      <c r="P5" s="27"/>
    </row>
    <row r="6" spans="1:16" ht="12.75">
      <c r="A6" s="126">
        <v>119</v>
      </c>
      <c r="B6" s="28"/>
      <c r="C6" s="173" t="s">
        <v>363</v>
      </c>
      <c r="D6" s="35"/>
      <c r="E6" s="35"/>
      <c r="F6" s="35"/>
      <c r="G6" s="35"/>
      <c r="H6" s="36"/>
      <c r="M6" s="138">
        <f>SUM(I41:K41)</f>
        <v>1748</v>
      </c>
      <c r="N6" s="1478">
        <f>SUM(M6:M7)</f>
        <v>16052</v>
      </c>
      <c r="O6" s="1479">
        <f>SUM(N6:N8)</f>
        <v>16895</v>
      </c>
      <c r="P6" s="27"/>
    </row>
    <row r="7" spans="1:15" ht="12.75">
      <c r="A7" s="74">
        <v>219</v>
      </c>
      <c r="B7" s="28"/>
      <c r="C7" s="173" t="s">
        <v>364</v>
      </c>
      <c r="D7" s="35"/>
      <c r="E7" s="35"/>
      <c r="F7" s="35"/>
      <c r="G7" s="35"/>
      <c r="H7" s="36"/>
      <c r="M7" s="139">
        <f>SUM(I42:K42)</f>
        <v>14304</v>
      </c>
      <c r="N7" s="1479"/>
      <c r="O7" s="1479"/>
    </row>
    <row r="8" spans="1:15" ht="12.75">
      <c r="A8" s="48" t="s">
        <v>3</v>
      </c>
      <c r="B8" s="28"/>
      <c r="C8" s="44" t="s">
        <v>4</v>
      </c>
      <c r="D8" s="35"/>
      <c r="E8" s="35"/>
      <c r="F8" s="35"/>
      <c r="G8" s="35"/>
      <c r="H8" s="36"/>
      <c r="M8" s="129">
        <f>SUM(I43:K45)</f>
        <v>843</v>
      </c>
      <c r="N8" s="130">
        <f>SUM(M8)</f>
        <v>843</v>
      </c>
      <c r="O8" s="1480"/>
    </row>
    <row r="9" spans="1:16" ht="13.5" thickBot="1">
      <c r="A9" s="26"/>
      <c r="B9" s="42"/>
      <c r="C9" s="42"/>
      <c r="D9" s="2"/>
      <c r="M9" s="90"/>
      <c r="N9" s="90"/>
      <c r="O9" s="91">
        <f>SUM(O5:O8)</f>
        <v>37491</v>
      </c>
      <c r="P9" s="27"/>
    </row>
    <row r="10" spans="1:2" ht="14.25" thickBot="1" thickTop="1">
      <c r="A10" s="41"/>
      <c r="B10" s="1"/>
    </row>
    <row r="11" spans="1:22" ht="13.5" thickTop="1">
      <c r="A11" s="31" t="s">
        <v>358</v>
      </c>
      <c r="I11" s="1110" t="s">
        <v>161</v>
      </c>
      <c r="J11" s="1111"/>
      <c r="K11" s="1111"/>
      <c r="L11" s="1111"/>
      <c r="M11" s="1111"/>
      <c r="N11" s="1111"/>
      <c r="O11" s="1113"/>
      <c r="V11" s="27"/>
    </row>
    <row r="12" spans="9:22" ht="12.75">
      <c r="I12" s="1009" t="s">
        <v>193</v>
      </c>
      <c r="J12" s="1010"/>
      <c r="K12" s="1010"/>
      <c r="L12" s="1010"/>
      <c r="M12" s="1010"/>
      <c r="N12" s="1010"/>
      <c r="O12" s="1011"/>
      <c r="V12" s="27"/>
    </row>
    <row r="13" spans="9:22" ht="25.5" customHeight="1">
      <c r="I13" s="1009" t="s">
        <v>194</v>
      </c>
      <c r="J13" s="1010"/>
      <c r="K13" s="1010"/>
      <c r="L13" s="1010"/>
      <c r="M13" s="1010"/>
      <c r="N13" s="1010"/>
      <c r="O13" s="699" t="s">
        <v>176</v>
      </c>
      <c r="V13" s="27"/>
    </row>
    <row r="14" spans="9:22" ht="12.75">
      <c r="I14" s="1009" t="s">
        <v>195</v>
      </c>
      <c r="J14" s="1010"/>
      <c r="K14" s="1010"/>
      <c r="L14" s="1010"/>
      <c r="M14" s="1010"/>
      <c r="N14" s="1010"/>
      <c r="O14" s="907" t="s">
        <v>121</v>
      </c>
      <c r="V14" s="27"/>
    </row>
    <row r="15" spans="9:15" s="65" customFormat="1" ht="12.75">
      <c r="I15" s="1118" t="s">
        <v>209</v>
      </c>
      <c r="J15" s="1097"/>
      <c r="K15" s="1097"/>
      <c r="L15" s="1097"/>
      <c r="M15" s="1097"/>
      <c r="N15" s="1097"/>
      <c r="O15" s="907"/>
    </row>
    <row r="16" spans="9:15" s="65" customFormat="1" ht="12.75" customHeight="1">
      <c r="I16" s="1009" t="s">
        <v>210</v>
      </c>
      <c r="J16" s="1010"/>
      <c r="K16" s="1010"/>
      <c r="L16" s="1010"/>
      <c r="M16" s="1010"/>
      <c r="N16" s="1010"/>
      <c r="O16" s="907"/>
    </row>
    <row r="17" spans="9:15" s="65" customFormat="1" ht="12.75">
      <c r="I17" s="697">
        <v>7</v>
      </c>
      <c r="J17" s="698" t="s">
        <v>385</v>
      </c>
      <c r="K17" s="1010" t="s">
        <v>3</v>
      </c>
      <c r="L17" s="1010"/>
      <c r="M17" s="698">
        <v>1</v>
      </c>
      <c r="N17" s="698">
        <v>2</v>
      </c>
      <c r="O17" s="907"/>
    </row>
    <row r="18" spans="9:15" s="237" customFormat="1" ht="25.5" customHeight="1">
      <c r="I18" s="1009" t="s">
        <v>217</v>
      </c>
      <c r="J18" s="1010" t="s">
        <v>383</v>
      </c>
      <c r="K18" s="1116" t="s">
        <v>4</v>
      </c>
      <c r="L18" s="1116"/>
      <c r="M18" s="1010" t="s">
        <v>211</v>
      </c>
      <c r="N18" s="1010" t="s">
        <v>212</v>
      </c>
      <c r="O18" s="907"/>
    </row>
    <row r="19" spans="9:15" s="237" customFormat="1" ht="25.5" customHeight="1">
      <c r="I19" s="1009"/>
      <c r="J19" s="1010"/>
      <c r="K19" s="1097" t="s">
        <v>200</v>
      </c>
      <c r="L19" s="1097"/>
      <c r="M19" s="1010"/>
      <c r="N19" s="1010"/>
      <c r="O19" s="699"/>
    </row>
    <row r="20" spans="9:15" s="237" customFormat="1" ht="25.5" customHeight="1">
      <c r="I20" s="1009"/>
      <c r="J20" s="1010"/>
      <c r="K20" s="1010" t="s">
        <v>202</v>
      </c>
      <c r="L20" s="1010"/>
      <c r="M20" s="1010"/>
      <c r="N20" s="1010"/>
      <c r="O20" s="699"/>
    </row>
    <row r="21" spans="9:15" s="237" customFormat="1" ht="25.5" customHeight="1">
      <c r="I21" s="1009"/>
      <c r="J21" s="1010"/>
      <c r="K21" s="634" t="s">
        <v>169</v>
      </c>
      <c r="L21" s="698" t="s">
        <v>3</v>
      </c>
      <c r="M21" s="1010"/>
      <c r="N21" s="1010"/>
      <c r="O21" s="699"/>
    </row>
    <row r="22" spans="9:15" s="237" customFormat="1" ht="42" customHeight="1" thickBot="1">
      <c r="I22" s="1109"/>
      <c r="J22" s="1096"/>
      <c r="K22" s="702" t="s">
        <v>611</v>
      </c>
      <c r="L22" s="702" t="s">
        <v>4</v>
      </c>
      <c r="M22" s="1096"/>
      <c r="N22" s="1096"/>
      <c r="O22" s="703"/>
    </row>
    <row r="23" spans="1:93" ht="39" customHeight="1" thickBot="1" thickTop="1">
      <c r="A23" s="1342" t="s">
        <v>359</v>
      </c>
      <c r="B23" s="982" t="s">
        <v>362</v>
      </c>
      <c r="C23" s="1481">
        <v>1</v>
      </c>
      <c r="D23" s="1346" t="s">
        <v>348</v>
      </c>
      <c r="E23" s="998" t="s">
        <v>220</v>
      </c>
      <c r="F23" s="982" t="s">
        <v>360</v>
      </c>
      <c r="G23" s="202">
        <v>1</v>
      </c>
      <c r="H23" s="580" t="s">
        <v>1</v>
      </c>
      <c r="I23" s="1482">
        <v>119</v>
      </c>
      <c r="J23" s="1149"/>
      <c r="K23" s="1150"/>
      <c r="L23" s="1334">
        <v>-1</v>
      </c>
      <c r="M23" s="1334"/>
      <c r="N23" s="1334"/>
      <c r="O23" s="1335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ht="39" customHeight="1" thickBot="1">
      <c r="A24" s="1343"/>
      <c r="B24" s="983"/>
      <c r="C24" s="1386"/>
      <c r="D24" s="1347"/>
      <c r="E24" s="999"/>
      <c r="F24" s="983"/>
      <c r="G24" s="569">
        <v>2</v>
      </c>
      <c r="H24" s="565" t="s">
        <v>2</v>
      </c>
      <c r="I24" s="1340">
        <v>219</v>
      </c>
      <c r="J24" s="1476"/>
      <c r="K24" s="1341"/>
      <c r="L24" s="1336"/>
      <c r="M24" s="1336"/>
      <c r="N24" s="1336"/>
      <c r="O24" s="133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ht="39" customHeight="1">
      <c r="A25" s="1343"/>
      <c r="B25" s="983"/>
      <c r="C25" s="569">
        <v>-1</v>
      </c>
      <c r="D25" s="12" t="s">
        <v>4</v>
      </c>
      <c r="E25" s="82"/>
      <c r="F25" s="51"/>
      <c r="G25" s="51"/>
      <c r="H25" s="51"/>
      <c r="I25" s="1318" t="s">
        <v>3</v>
      </c>
      <c r="J25" s="1355"/>
      <c r="K25" s="1319"/>
      <c r="L25" s="1336"/>
      <c r="M25" s="1336"/>
      <c r="N25" s="1336"/>
      <c r="O25" s="133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ht="39" customHeight="1">
      <c r="A26" s="1477"/>
      <c r="B26" s="984"/>
      <c r="C26" s="570">
        <v>-2</v>
      </c>
      <c r="D26" s="80" t="s">
        <v>361</v>
      </c>
      <c r="E26" s="371"/>
      <c r="F26" s="372"/>
      <c r="G26" s="372"/>
      <c r="H26" s="372"/>
      <c r="I26" s="1320"/>
      <c r="J26" s="1351"/>
      <c r="K26" s="1321"/>
      <c r="L26" s="1336"/>
      <c r="M26" s="1336"/>
      <c r="N26" s="1336"/>
      <c r="O26" s="133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ht="39" customHeight="1" thickBot="1">
      <c r="A27" s="1344"/>
      <c r="B27" s="985"/>
      <c r="C27" s="573" t="s">
        <v>3</v>
      </c>
      <c r="D27" s="209" t="s">
        <v>4</v>
      </c>
      <c r="E27" s="319"/>
      <c r="F27" s="317"/>
      <c r="G27" s="209"/>
      <c r="H27" s="209"/>
      <c r="I27" s="1352"/>
      <c r="J27" s="1353"/>
      <c r="K27" s="1354"/>
      <c r="L27" s="1338"/>
      <c r="M27" s="1338"/>
      <c r="N27" s="1338"/>
      <c r="O27" s="1339"/>
      <c r="P27" s="3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ht="14.25" thickBot="1" thickTop="1">
      <c r="O28" s="28"/>
    </row>
    <row r="29" spans="1:22" ht="13.5" thickTop="1">
      <c r="A29" s="31" t="s">
        <v>358</v>
      </c>
      <c r="I29" s="1110" t="s">
        <v>161</v>
      </c>
      <c r="J29" s="1111"/>
      <c r="K29" s="1111"/>
      <c r="L29" s="1111"/>
      <c r="M29" s="1111"/>
      <c r="N29" s="1111"/>
      <c r="O29" s="1113"/>
      <c r="V29" s="27"/>
    </row>
    <row r="30" spans="9:22" ht="12.75">
      <c r="I30" s="1009" t="s">
        <v>193</v>
      </c>
      <c r="J30" s="1010"/>
      <c r="K30" s="1010"/>
      <c r="L30" s="1010"/>
      <c r="M30" s="1010"/>
      <c r="N30" s="1010"/>
      <c r="O30" s="1011"/>
      <c r="V30" s="27"/>
    </row>
    <row r="31" spans="9:22" ht="25.5" customHeight="1">
      <c r="I31" s="1009" t="s">
        <v>194</v>
      </c>
      <c r="J31" s="1010"/>
      <c r="K31" s="1010"/>
      <c r="L31" s="1010"/>
      <c r="M31" s="1010"/>
      <c r="N31" s="1010"/>
      <c r="O31" s="699" t="s">
        <v>176</v>
      </c>
      <c r="V31" s="27"/>
    </row>
    <row r="32" spans="9:22" ht="12.75">
      <c r="I32" s="1009" t="s">
        <v>195</v>
      </c>
      <c r="J32" s="1010"/>
      <c r="K32" s="1010"/>
      <c r="L32" s="1010"/>
      <c r="M32" s="1010"/>
      <c r="N32" s="1010"/>
      <c r="O32" s="1011" t="s">
        <v>121</v>
      </c>
      <c r="V32" s="27"/>
    </row>
    <row r="33" spans="9:15" s="65" customFormat="1" ht="12.75">
      <c r="I33" s="1118" t="s">
        <v>209</v>
      </c>
      <c r="J33" s="1097"/>
      <c r="K33" s="1097"/>
      <c r="L33" s="1097"/>
      <c r="M33" s="1097"/>
      <c r="N33" s="1097"/>
      <c r="O33" s="1011"/>
    </row>
    <row r="34" spans="9:15" s="65" customFormat="1" ht="12.75" customHeight="1">
      <c r="I34" s="1009" t="s">
        <v>210</v>
      </c>
      <c r="J34" s="1010"/>
      <c r="K34" s="1010"/>
      <c r="L34" s="1010"/>
      <c r="M34" s="1010"/>
      <c r="N34" s="1010"/>
      <c r="O34" s="1011"/>
    </row>
    <row r="35" spans="9:15" s="65" customFormat="1" ht="12.75">
      <c r="I35" s="697">
        <v>7</v>
      </c>
      <c r="J35" s="698" t="s">
        <v>385</v>
      </c>
      <c r="K35" s="1010" t="s">
        <v>3</v>
      </c>
      <c r="L35" s="1010"/>
      <c r="M35" s="698">
        <v>1</v>
      </c>
      <c r="N35" s="698">
        <v>2</v>
      </c>
      <c r="O35" s="1011"/>
    </row>
    <row r="36" spans="9:15" s="65" customFormat="1" ht="12.75">
      <c r="I36" s="1009" t="s">
        <v>217</v>
      </c>
      <c r="J36" s="1010" t="s">
        <v>383</v>
      </c>
      <c r="K36" s="1116" t="s">
        <v>4</v>
      </c>
      <c r="L36" s="1116"/>
      <c r="M36" s="1010" t="s">
        <v>211</v>
      </c>
      <c r="N36" s="1010" t="s">
        <v>212</v>
      </c>
      <c r="O36" s="1011"/>
    </row>
    <row r="37" spans="9:15" s="65" customFormat="1" ht="12.75">
      <c r="I37" s="1009"/>
      <c r="J37" s="1010"/>
      <c r="K37" s="1097" t="s">
        <v>200</v>
      </c>
      <c r="L37" s="1097"/>
      <c r="M37" s="1010"/>
      <c r="N37" s="1010"/>
      <c r="O37" s="1011"/>
    </row>
    <row r="38" spans="9:15" s="65" customFormat="1" ht="12.75">
      <c r="I38" s="1009"/>
      <c r="J38" s="1010"/>
      <c r="K38" s="1010" t="s">
        <v>202</v>
      </c>
      <c r="L38" s="1010"/>
      <c r="M38" s="1010"/>
      <c r="N38" s="1010"/>
      <c r="O38" s="1011"/>
    </row>
    <row r="39" spans="9:15" s="65" customFormat="1" ht="12.75">
      <c r="I39" s="1009"/>
      <c r="J39" s="1010"/>
      <c r="K39" s="634" t="s">
        <v>169</v>
      </c>
      <c r="L39" s="698" t="s">
        <v>3</v>
      </c>
      <c r="M39" s="1010"/>
      <c r="N39" s="1010"/>
      <c r="O39" s="1011"/>
    </row>
    <row r="40" spans="9:15" s="237" customFormat="1" ht="51" customHeight="1" thickBot="1">
      <c r="I40" s="1109"/>
      <c r="J40" s="1096"/>
      <c r="K40" s="702" t="s">
        <v>611</v>
      </c>
      <c r="L40" s="702" t="s">
        <v>4</v>
      </c>
      <c r="M40" s="1096"/>
      <c r="N40" s="1096"/>
      <c r="O40" s="1117"/>
    </row>
    <row r="41" spans="1:93" ht="39" customHeight="1" thickBot="1" thickTop="1">
      <c r="A41" s="1342" t="s">
        <v>359</v>
      </c>
      <c r="B41" s="982" t="s">
        <v>362</v>
      </c>
      <c r="C41" s="1481">
        <v>1</v>
      </c>
      <c r="D41" s="1346" t="s">
        <v>348</v>
      </c>
      <c r="E41" s="998" t="s">
        <v>220</v>
      </c>
      <c r="F41" s="982" t="s">
        <v>360</v>
      </c>
      <c r="G41" s="202">
        <v>1</v>
      </c>
      <c r="H41" s="315" t="s">
        <v>1</v>
      </c>
      <c r="I41" s="381"/>
      <c r="J41" s="383">
        <v>1748</v>
      </c>
      <c r="K41" s="384">
        <v>0</v>
      </c>
      <c r="L41" s="735">
        <v>0</v>
      </c>
      <c r="M41" s="735">
        <v>0</v>
      </c>
      <c r="N41" s="735">
        <v>0</v>
      </c>
      <c r="O41" s="798">
        <v>0</v>
      </c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</row>
    <row r="42" spans="1:93" ht="39" customHeight="1" thickBot="1">
      <c r="A42" s="1343"/>
      <c r="B42" s="983"/>
      <c r="C42" s="1386"/>
      <c r="D42" s="1347"/>
      <c r="E42" s="999"/>
      <c r="F42" s="983"/>
      <c r="G42" s="11">
        <v>2</v>
      </c>
      <c r="H42" s="10" t="s">
        <v>2</v>
      </c>
      <c r="I42" s="385"/>
      <c r="J42" s="322">
        <v>14304</v>
      </c>
      <c r="K42" s="323">
        <v>0</v>
      </c>
      <c r="L42" s="797">
        <v>0</v>
      </c>
      <c r="M42" s="797">
        <v>0</v>
      </c>
      <c r="N42" s="797">
        <v>0</v>
      </c>
      <c r="O42" s="799">
        <v>0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</row>
    <row r="43" spans="1:93" ht="39" customHeight="1">
      <c r="A43" s="1343"/>
      <c r="B43" s="983"/>
      <c r="C43" s="11">
        <v>-1</v>
      </c>
      <c r="D43" s="12" t="s">
        <v>4</v>
      </c>
      <c r="E43" s="82"/>
      <c r="F43" s="51"/>
      <c r="G43" s="51"/>
      <c r="H43" s="51"/>
      <c r="I43" s="329"/>
      <c r="J43" s="324">
        <v>1</v>
      </c>
      <c r="K43" s="325">
        <v>0</v>
      </c>
      <c r="L43" s="797">
        <v>0</v>
      </c>
      <c r="M43" s="797">
        <v>0</v>
      </c>
      <c r="N43" s="797">
        <v>0</v>
      </c>
      <c r="O43" s="799">
        <v>0</v>
      </c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</row>
    <row r="44" spans="1:93" ht="39" customHeight="1">
      <c r="A44" s="1477"/>
      <c r="B44" s="984"/>
      <c r="C44" s="7">
        <v>-2</v>
      </c>
      <c r="D44" s="80" t="s">
        <v>361</v>
      </c>
      <c r="E44" s="371"/>
      <c r="F44" s="372"/>
      <c r="G44" s="372"/>
      <c r="H44" s="372"/>
      <c r="I44" s="391"/>
      <c r="J44" s="314">
        <v>0</v>
      </c>
      <c r="K44" s="326">
        <v>0</v>
      </c>
      <c r="L44" s="797">
        <v>0</v>
      </c>
      <c r="M44" s="374">
        <v>12863</v>
      </c>
      <c r="N44" s="374">
        <v>1459</v>
      </c>
      <c r="O44" s="799">
        <v>0</v>
      </c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</row>
    <row r="45" spans="1:93" ht="39" customHeight="1" thickBot="1">
      <c r="A45" s="1344"/>
      <c r="B45" s="985"/>
      <c r="C45" s="162" t="s">
        <v>3</v>
      </c>
      <c r="D45" s="209" t="s">
        <v>4</v>
      </c>
      <c r="E45" s="319"/>
      <c r="F45" s="317"/>
      <c r="G45" s="209"/>
      <c r="H45" s="209"/>
      <c r="I45" s="330"/>
      <c r="J45" s="327">
        <v>0</v>
      </c>
      <c r="K45" s="328">
        <v>842</v>
      </c>
      <c r="L45" s="211">
        <v>3</v>
      </c>
      <c r="M45" s="800">
        <v>0</v>
      </c>
      <c r="N45" s="800">
        <v>0</v>
      </c>
      <c r="O45" s="212">
        <v>6271</v>
      </c>
      <c r="P45" s="3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</row>
    <row r="46" ht="13.5" thickTop="1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</sheetData>
  <sheetProtection/>
  <mergeCells count="47">
    <mergeCell ref="C23:C24"/>
    <mergeCell ref="D23:D24"/>
    <mergeCell ref="E23:E24"/>
    <mergeCell ref="F23:F24"/>
    <mergeCell ref="I23:K23"/>
    <mergeCell ref="F41:F42"/>
    <mergeCell ref="A41:A45"/>
    <mergeCell ref="B41:B45"/>
    <mergeCell ref="C41:C42"/>
    <mergeCell ref="D41:D42"/>
    <mergeCell ref="E41:E42"/>
    <mergeCell ref="A23:A27"/>
    <mergeCell ref="N6:N7"/>
    <mergeCell ref="O6:O8"/>
    <mergeCell ref="I29:O29"/>
    <mergeCell ref="I30:O30"/>
    <mergeCell ref="I11:O11"/>
    <mergeCell ref="I12:O12"/>
    <mergeCell ref="I13:N13"/>
    <mergeCell ref="I14:N14"/>
    <mergeCell ref="I15:N15"/>
    <mergeCell ref="I16:N16"/>
    <mergeCell ref="I18:I22"/>
    <mergeCell ref="J18:J22"/>
    <mergeCell ref="M18:M22"/>
    <mergeCell ref="K17:L17"/>
    <mergeCell ref="B23:B27"/>
    <mergeCell ref="K18:L18"/>
    <mergeCell ref="K19:L19"/>
    <mergeCell ref="K20:L20"/>
    <mergeCell ref="N18:N22"/>
    <mergeCell ref="K35:L35"/>
    <mergeCell ref="L23:O27"/>
    <mergeCell ref="I25:K27"/>
    <mergeCell ref="I24:K24"/>
    <mergeCell ref="O32:O40"/>
    <mergeCell ref="I31:N31"/>
    <mergeCell ref="I32:N32"/>
    <mergeCell ref="I33:N33"/>
    <mergeCell ref="I34:N34"/>
    <mergeCell ref="I36:I40"/>
    <mergeCell ref="J36:J40"/>
    <mergeCell ref="K36:L36"/>
    <mergeCell ref="M36:M40"/>
    <mergeCell ref="N36:N40"/>
    <mergeCell ref="K37:L37"/>
    <mergeCell ref="K38:L38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S11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24.57421875" style="28" customWidth="1"/>
    <col min="9" max="9" width="12.28125" style="28" customWidth="1"/>
    <col min="10" max="10" width="12.421875" style="28" customWidth="1"/>
    <col min="11" max="12" width="14.00390625" style="28" customWidth="1"/>
    <col min="13" max="13" width="10.421875" style="27" customWidth="1"/>
    <col min="14" max="72" width="9.140625" style="27" customWidth="1"/>
    <col min="73" max="16384" width="9.140625" style="28" customWidth="1"/>
  </cols>
  <sheetData>
    <row r="1" spans="1:8" ht="12.75">
      <c r="A1" s="31" t="s">
        <v>365</v>
      </c>
      <c r="H1" s="33"/>
    </row>
    <row r="2" spans="1:8" ht="12.75">
      <c r="A2" t="s">
        <v>17</v>
      </c>
      <c r="B2" s="47" t="s">
        <v>592</v>
      </c>
      <c r="C2" s="74"/>
      <c r="D2" s="74"/>
      <c r="E2" s="74"/>
      <c r="F2" s="74"/>
      <c r="G2" s="74"/>
      <c r="H2" s="74"/>
    </row>
    <row r="3" spans="2:8" ht="12.75">
      <c r="B3" s="74" t="s">
        <v>593</v>
      </c>
      <c r="C3" s="74"/>
      <c r="D3" s="74"/>
      <c r="E3" s="74"/>
      <c r="F3" s="74"/>
      <c r="G3" s="74"/>
      <c r="H3" s="74"/>
    </row>
    <row r="4" spans="2:10" ht="12.75">
      <c r="B4" s="73"/>
      <c r="H4" s="33"/>
      <c r="J4" s="28"/>
    </row>
    <row r="5" spans="1:13" ht="12.75" customHeight="1">
      <c r="A5" s="34">
        <v>-1</v>
      </c>
      <c r="B5" s="20"/>
      <c r="C5" s="34" t="s">
        <v>19</v>
      </c>
      <c r="D5" s="35"/>
      <c r="E5" s="35"/>
      <c r="F5" s="35"/>
      <c r="G5" s="35"/>
      <c r="H5" s="36"/>
      <c r="J5" s="137">
        <f>SUM(K34:M38)</f>
        <v>23169</v>
      </c>
      <c r="K5" s="137">
        <f>J5</f>
        <v>23169</v>
      </c>
      <c r="L5" s="137">
        <f>K5</f>
        <v>23169</v>
      </c>
      <c r="M5" s="127">
        <f>L5</f>
        <v>23169</v>
      </c>
    </row>
    <row r="6" spans="1:13" ht="12.75">
      <c r="A6" s="126">
        <v>191</v>
      </c>
      <c r="B6" s="28"/>
      <c r="C6" s="173" t="s">
        <v>369</v>
      </c>
      <c r="D6" s="35"/>
      <c r="E6" s="35"/>
      <c r="F6" s="35"/>
      <c r="G6" s="35"/>
      <c r="H6" s="36"/>
      <c r="J6" s="138">
        <f>SUM(I34:J34)</f>
        <v>27</v>
      </c>
      <c r="K6" s="1500">
        <f>SUM(J6:J7)</f>
        <v>13968</v>
      </c>
      <c r="L6" s="1500">
        <f>SUM(K6:K8)</f>
        <v>14319</v>
      </c>
      <c r="M6" s="1479">
        <f>SUM(L6:L9)</f>
        <v>14322</v>
      </c>
    </row>
    <row r="7" spans="1:13" ht="12.75" customHeight="1">
      <c r="A7" s="126">
        <v>211</v>
      </c>
      <c r="B7" s="28"/>
      <c r="C7" s="173" t="s">
        <v>375</v>
      </c>
      <c r="D7" s="35"/>
      <c r="E7" s="35"/>
      <c r="F7" s="35"/>
      <c r="G7" s="35"/>
      <c r="H7" s="36"/>
      <c r="J7" s="387">
        <f>SUM(I35:J35,I37:J37)</f>
        <v>13941</v>
      </c>
      <c r="K7" s="1501"/>
      <c r="L7" s="1501"/>
      <c r="M7" s="1479"/>
    </row>
    <row r="8" spans="1:13" ht="12.75">
      <c r="A8" s="74">
        <v>991</v>
      </c>
      <c r="B8" s="28"/>
      <c r="C8" s="173" t="s">
        <v>370</v>
      </c>
      <c r="D8" s="35"/>
      <c r="E8" s="35"/>
      <c r="F8" s="35"/>
      <c r="G8" s="35"/>
      <c r="H8" s="36"/>
      <c r="J8" s="388">
        <f>SUM(I36:J36)</f>
        <v>351</v>
      </c>
      <c r="K8" s="313">
        <f>J8</f>
        <v>351</v>
      </c>
      <c r="L8" s="1505"/>
      <c r="M8" s="1479"/>
    </row>
    <row r="9" spans="1:13" ht="12.75">
      <c r="A9" s="48" t="s">
        <v>3</v>
      </c>
      <c r="B9" s="28"/>
      <c r="C9" s="44" t="s">
        <v>4</v>
      </c>
      <c r="D9" s="35"/>
      <c r="E9" s="35"/>
      <c r="F9" s="35"/>
      <c r="G9" s="35"/>
      <c r="H9" s="36"/>
      <c r="J9" s="129">
        <f>SUM(I38:J38)</f>
        <v>3</v>
      </c>
      <c r="K9" s="129">
        <f>J9</f>
        <v>3</v>
      </c>
      <c r="L9" s="129">
        <f>K9</f>
        <v>3</v>
      </c>
      <c r="M9" s="1480"/>
    </row>
    <row r="10" spans="1:13" ht="13.5" thickBot="1">
      <c r="A10" s="26"/>
      <c r="B10" s="42"/>
      <c r="C10" s="42"/>
      <c r="D10" s="2"/>
      <c r="L10" s="28"/>
      <c r="M10" s="91">
        <f>SUM(M5:M9)</f>
        <v>37491</v>
      </c>
    </row>
    <row r="11" spans="1:2" ht="14.25" thickBot="1" thickTop="1">
      <c r="A11" s="41"/>
      <c r="B11" s="1"/>
    </row>
    <row r="12" spans="1:13" ht="13.5" thickTop="1">
      <c r="A12" s="31" t="s">
        <v>365</v>
      </c>
      <c r="I12" s="1110" t="s">
        <v>161</v>
      </c>
      <c r="J12" s="1111"/>
      <c r="K12" s="1111"/>
      <c r="L12" s="1111"/>
      <c r="M12" s="1113"/>
    </row>
    <row r="13" spans="9:13" ht="12.75">
      <c r="I13" s="1009" t="s">
        <v>193</v>
      </c>
      <c r="J13" s="1010"/>
      <c r="K13" s="1010"/>
      <c r="L13" s="1010"/>
      <c r="M13" s="1011"/>
    </row>
    <row r="14" spans="9:13" ht="12.75">
      <c r="I14" s="1009" t="s">
        <v>194</v>
      </c>
      <c r="J14" s="1010"/>
      <c r="K14" s="1010"/>
      <c r="L14" s="1010"/>
      <c r="M14" s="534" t="s">
        <v>176</v>
      </c>
    </row>
    <row r="15" spans="9:13" ht="12.75">
      <c r="I15" s="1115" t="s">
        <v>195</v>
      </c>
      <c r="J15" s="1116"/>
      <c r="K15" s="1116"/>
      <c r="L15" s="1116"/>
      <c r="M15" s="1011" t="s">
        <v>121</v>
      </c>
    </row>
    <row r="16" spans="9:13" s="65" customFormat="1" ht="12.75">
      <c r="I16" s="1496" t="s">
        <v>209</v>
      </c>
      <c r="J16" s="1497"/>
      <c r="K16" s="1497"/>
      <c r="L16" s="1497"/>
      <c r="M16" s="1011"/>
    </row>
    <row r="17" spans="9:13" s="65" customFormat="1" ht="12.75" customHeight="1">
      <c r="I17" s="1009" t="s">
        <v>210</v>
      </c>
      <c r="J17" s="1010"/>
      <c r="K17" s="1010"/>
      <c r="L17" s="1010"/>
      <c r="M17" s="1011"/>
    </row>
    <row r="18" spans="9:13" s="65" customFormat="1" ht="12.75">
      <c r="I18" s="697">
        <v>1</v>
      </c>
      <c r="J18" s="698">
        <v>2</v>
      </c>
      <c r="K18" s="634" t="s">
        <v>590</v>
      </c>
      <c r="L18" s="698" t="s">
        <v>3</v>
      </c>
      <c r="M18" s="1011"/>
    </row>
    <row r="19" spans="9:13" s="237" customFormat="1" ht="44.25" customHeight="1" thickBot="1">
      <c r="I19" s="697" t="s">
        <v>211</v>
      </c>
      <c r="J19" s="698" t="s">
        <v>212</v>
      </c>
      <c r="K19" s="698" t="s">
        <v>383</v>
      </c>
      <c r="L19" s="698" t="s">
        <v>4</v>
      </c>
      <c r="M19" s="1011"/>
    </row>
    <row r="20" spans="1:93" ht="39" customHeight="1" thickBot="1" thickTop="1">
      <c r="A20" s="1342" t="s">
        <v>249</v>
      </c>
      <c r="B20" s="982" t="s">
        <v>250</v>
      </c>
      <c r="C20" s="1481">
        <v>1</v>
      </c>
      <c r="D20" s="1346" t="s">
        <v>1</v>
      </c>
      <c r="E20" s="1498" t="s">
        <v>366</v>
      </c>
      <c r="F20" s="982" t="s">
        <v>373</v>
      </c>
      <c r="G20" s="202">
        <v>5</v>
      </c>
      <c r="H20" s="203" t="s">
        <v>367</v>
      </c>
      <c r="I20" s="1482">
        <v>191</v>
      </c>
      <c r="J20" s="1150"/>
      <c r="K20" s="1485">
        <v>-1</v>
      </c>
      <c r="L20" s="1486"/>
      <c r="M20" s="1487"/>
      <c r="N20" s="20"/>
      <c r="O20" s="20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ht="39" customHeight="1" thickBot="1">
      <c r="A21" s="1343"/>
      <c r="B21" s="983"/>
      <c r="C21" s="1386"/>
      <c r="D21" s="1347"/>
      <c r="E21" s="1499"/>
      <c r="F21" s="983"/>
      <c r="G21" s="11" t="s">
        <v>368</v>
      </c>
      <c r="H21" s="316" t="s">
        <v>99</v>
      </c>
      <c r="I21" s="1340">
        <v>211</v>
      </c>
      <c r="J21" s="1341"/>
      <c r="K21" s="1488"/>
      <c r="L21" s="1489"/>
      <c r="M21" s="1490"/>
      <c r="N21" s="20"/>
      <c r="O21" s="20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ht="39" customHeight="1" thickBot="1">
      <c r="A22" s="1343"/>
      <c r="B22" s="983"/>
      <c r="C22" s="1502">
        <v>2</v>
      </c>
      <c r="D22" s="1503" t="s">
        <v>2</v>
      </c>
      <c r="E22" s="1389" t="s">
        <v>371</v>
      </c>
      <c r="F22" s="972" t="s">
        <v>372</v>
      </c>
      <c r="G22" s="22">
        <v>6</v>
      </c>
      <c r="H22" s="13" t="s">
        <v>101</v>
      </c>
      <c r="I22" s="1494">
        <v>991</v>
      </c>
      <c r="J22" s="1495"/>
      <c r="K22" s="1488"/>
      <c r="L22" s="1489"/>
      <c r="M22" s="1490"/>
      <c r="N22" s="20"/>
      <c r="O22" s="20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ht="39" customHeight="1" thickBot="1">
      <c r="A23" s="1477"/>
      <c r="B23" s="984"/>
      <c r="C23" s="1386"/>
      <c r="D23" s="1504"/>
      <c r="E23" s="999"/>
      <c r="F23" s="983"/>
      <c r="G23" s="11" t="s">
        <v>374</v>
      </c>
      <c r="H23" s="10" t="s">
        <v>99</v>
      </c>
      <c r="I23" s="1340">
        <v>211</v>
      </c>
      <c r="J23" s="1341"/>
      <c r="K23" s="1488"/>
      <c r="L23" s="1489"/>
      <c r="M23" s="1490"/>
      <c r="N23" s="20"/>
      <c r="O23" s="20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ht="39" customHeight="1" thickBot="1">
      <c r="A24" s="1344"/>
      <c r="B24" s="985"/>
      <c r="C24" s="209" t="s">
        <v>3</v>
      </c>
      <c r="D24" s="209" t="s">
        <v>4</v>
      </c>
      <c r="E24" s="319"/>
      <c r="F24" s="317"/>
      <c r="G24" s="209"/>
      <c r="H24" s="209"/>
      <c r="I24" s="1483" t="s">
        <v>3</v>
      </c>
      <c r="J24" s="1484"/>
      <c r="K24" s="1491"/>
      <c r="L24" s="1492"/>
      <c r="M24" s="1493"/>
      <c r="N24" s="20"/>
      <c r="O24" s="20"/>
      <c r="P24" s="3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3:15" ht="14.25" thickBot="1" thickTop="1">
      <c r="M25" s="28"/>
      <c r="N25" s="28"/>
      <c r="O25" s="28"/>
    </row>
    <row r="26" spans="1:13" ht="13.5" thickTop="1">
      <c r="A26" s="31" t="s">
        <v>365</v>
      </c>
      <c r="I26" s="1110" t="s">
        <v>161</v>
      </c>
      <c r="J26" s="1111"/>
      <c r="K26" s="1111"/>
      <c r="L26" s="1111"/>
      <c r="M26" s="1113"/>
    </row>
    <row r="27" spans="9:13" ht="12.75">
      <c r="I27" s="1009" t="s">
        <v>193</v>
      </c>
      <c r="J27" s="1010"/>
      <c r="K27" s="1010"/>
      <c r="L27" s="1010"/>
      <c r="M27" s="1011"/>
    </row>
    <row r="28" spans="9:13" ht="12.75">
      <c r="I28" s="1009" t="s">
        <v>194</v>
      </c>
      <c r="J28" s="1010"/>
      <c r="K28" s="1010"/>
      <c r="L28" s="1010"/>
      <c r="M28" s="699" t="s">
        <v>176</v>
      </c>
    </row>
    <row r="29" spans="9:13" ht="12.75">
      <c r="I29" s="1115" t="s">
        <v>195</v>
      </c>
      <c r="J29" s="1116"/>
      <c r="K29" s="1116"/>
      <c r="L29" s="1116"/>
      <c r="M29" s="1011" t="s">
        <v>121</v>
      </c>
    </row>
    <row r="30" spans="9:13" s="65" customFormat="1" ht="12.75">
      <c r="I30" s="1496" t="s">
        <v>209</v>
      </c>
      <c r="J30" s="1497"/>
      <c r="K30" s="1497"/>
      <c r="L30" s="1497"/>
      <c r="M30" s="1011"/>
    </row>
    <row r="31" spans="9:13" s="65" customFormat="1" ht="12.75" customHeight="1">
      <c r="I31" s="1009" t="s">
        <v>210</v>
      </c>
      <c r="J31" s="1010"/>
      <c r="K31" s="1010"/>
      <c r="L31" s="1010"/>
      <c r="M31" s="1011"/>
    </row>
    <row r="32" spans="9:13" s="65" customFormat="1" ht="12.75">
      <c r="I32" s="697">
        <v>1</v>
      </c>
      <c r="J32" s="698">
        <v>2</v>
      </c>
      <c r="K32" s="634" t="s">
        <v>590</v>
      </c>
      <c r="L32" s="698" t="s">
        <v>3</v>
      </c>
      <c r="M32" s="1011"/>
    </row>
    <row r="33" spans="9:13" s="237" customFormat="1" ht="41.25" customHeight="1" thickBot="1">
      <c r="I33" s="697" t="s">
        <v>211</v>
      </c>
      <c r="J33" s="698" t="s">
        <v>212</v>
      </c>
      <c r="K33" s="698" t="s">
        <v>383</v>
      </c>
      <c r="L33" s="698" t="s">
        <v>4</v>
      </c>
      <c r="M33" s="1011"/>
    </row>
    <row r="34" spans="1:93" ht="39" customHeight="1" thickBot="1" thickTop="1">
      <c r="A34" s="1342" t="s">
        <v>249</v>
      </c>
      <c r="B34" s="982" t="s">
        <v>250</v>
      </c>
      <c r="C34" s="1481">
        <v>1</v>
      </c>
      <c r="D34" s="1346" t="s">
        <v>1</v>
      </c>
      <c r="E34" s="1498" t="s">
        <v>366</v>
      </c>
      <c r="F34" s="982" t="s">
        <v>373</v>
      </c>
      <c r="G34" s="202">
        <v>5</v>
      </c>
      <c r="H34" s="203" t="s">
        <v>367</v>
      </c>
      <c r="I34" s="382">
        <v>13</v>
      </c>
      <c r="J34" s="384">
        <v>14</v>
      </c>
      <c r="K34" s="735">
        <v>0</v>
      </c>
      <c r="L34" s="735">
        <v>0</v>
      </c>
      <c r="M34" s="798">
        <v>0</v>
      </c>
      <c r="N34" s="20"/>
      <c r="O34" s="20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</row>
    <row r="35" spans="1:93" ht="39" customHeight="1" thickBot="1">
      <c r="A35" s="1343"/>
      <c r="B35" s="983"/>
      <c r="C35" s="1386"/>
      <c r="D35" s="1347"/>
      <c r="E35" s="1499"/>
      <c r="F35" s="983"/>
      <c r="G35" s="11" t="s">
        <v>368</v>
      </c>
      <c r="H35" s="316" t="s">
        <v>99</v>
      </c>
      <c r="I35" s="385">
        <v>1274</v>
      </c>
      <c r="J35" s="323">
        <v>214</v>
      </c>
      <c r="K35" s="797">
        <v>0</v>
      </c>
      <c r="L35" s="797">
        <v>0</v>
      </c>
      <c r="M35" s="799">
        <v>0</v>
      </c>
      <c r="N35" s="20"/>
      <c r="O35" s="20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</row>
    <row r="36" spans="1:93" ht="39" customHeight="1" thickBot="1">
      <c r="A36" s="1343"/>
      <c r="B36" s="983"/>
      <c r="C36" s="1502">
        <v>2</v>
      </c>
      <c r="D36" s="1503" t="s">
        <v>2</v>
      </c>
      <c r="E36" s="1389" t="s">
        <v>371</v>
      </c>
      <c r="F36" s="972" t="s">
        <v>372</v>
      </c>
      <c r="G36" s="22">
        <v>6</v>
      </c>
      <c r="H36" s="13" t="s">
        <v>101</v>
      </c>
      <c r="I36" s="386">
        <v>31</v>
      </c>
      <c r="J36" s="187">
        <v>320</v>
      </c>
      <c r="K36" s="797">
        <v>0</v>
      </c>
      <c r="L36" s="797">
        <v>0</v>
      </c>
      <c r="M36" s="799">
        <v>0</v>
      </c>
      <c r="N36" s="20"/>
      <c r="O36" s="20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</row>
    <row r="37" spans="1:93" ht="39" customHeight="1" thickBot="1">
      <c r="A37" s="1477"/>
      <c r="B37" s="984"/>
      <c r="C37" s="1386"/>
      <c r="D37" s="1504"/>
      <c r="E37" s="999"/>
      <c r="F37" s="983"/>
      <c r="G37" s="11" t="s">
        <v>374</v>
      </c>
      <c r="H37" s="10" t="s">
        <v>99</v>
      </c>
      <c r="I37" s="385">
        <v>11542</v>
      </c>
      <c r="J37" s="323">
        <v>911</v>
      </c>
      <c r="K37" s="797">
        <v>0</v>
      </c>
      <c r="L37" s="797">
        <v>0</v>
      </c>
      <c r="M37" s="799">
        <v>0</v>
      </c>
      <c r="N37" s="20"/>
      <c r="O37" s="20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</row>
    <row r="38" spans="1:93" ht="39" customHeight="1" thickBot="1">
      <c r="A38" s="1344"/>
      <c r="B38" s="985"/>
      <c r="C38" s="209" t="s">
        <v>3</v>
      </c>
      <c r="D38" s="209" t="s">
        <v>4</v>
      </c>
      <c r="E38" s="319"/>
      <c r="F38" s="317"/>
      <c r="G38" s="209"/>
      <c r="H38" s="209"/>
      <c r="I38" s="389">
        <v>3</v>
      </c>
      <c r="J38" s="390">
        <v>0</v>
      </c>
      <c r="K38" s="211">
        <v>16053</v>
      </c>
      <c r="L38" s="211">
        <v>845</v>
      </c>
      <c r="M38" s="212">
        <v>6271</v>
      </c>
      <c r="N38" s="20"/>
      <c r="O38" s="20"/>
      <c r="P38" s="3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</row>
    <row r="39" spans="13:15" ht="13.5" thickTop="1">
      <c r="M39" s="28"/>
      <c r="N39" s="28"/>
      <c r="O39" s="28"/>
    </row>
    <row r="40" spans="13:18" ht="12.75">
      <c r="M40" s="28"/>
      <c r="N40" s="28"/>
      <c r="O40" s="28"/>
      <c r="P40" s="28"/>
      <c r="Q40" s="28"/>
      <c r="R40" s="28"/>
    </row>
    <row r="41" spans="13:18" ht="12.75">
      <c r="M41" s="28"/>
      <c r="N41" s="28"/>
      <c r="O41" s="28"/>
      <c r="P41" s="28"/>
      <c r="Q41" s="28"/>
      <c r="R41" s="28"/>
    </row>
    <row r="42" spans="11:74" ht="12.75">
      <c r="K42" s="27"/>
      <c r="L42" s="27"/>
      <c r="N42" s="509"/>
      <c r="P42" s="28"/>
      <c r="Q42" s="28"/>
      <c r="R42" s="28"/>
      <c r="S42" s="28"/>
      <c r="T42" s="28"/>
      <c r="BU42" s="27"/>
      <c r="BV42" s="27"/>
    </row>
    <row r="43" spans="1:97" s="27" customFormat="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P43" s="28"/>
      <c r="Q43" s="28"/>
      <c r="R43" s="341"/>
      <c r="S43" s="28"/>
      <c r="T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1:97" s="27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N44" s="509"/>
      <c r="P44" s="28"/>
      <c r="Q44" s="28"/>
      <c r="R44" s="28"/>
      <c r="S44" s="28"/>
      <c r="T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1:97" s="27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M45" s="509"/>
      <c r="N45" s="509"/>
      <c r="P45" s="28"/>
      <c r="Q45" s="28"/>
      <c r="R45" s="341"/>
      <c r="S45" s="28"/>
      <c r="T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1:97" s="27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N46" s="509"/>
      <c r="P46" s="28"/>
      <c r="Q46" s="341"/>
      <c r="R46" s="341"/>
      <c r="S46" s="28"/>
      <c r="T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1:97" s="27" customFormat="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L47" s="509"/>
      <c r="M47" s="509"/>
      <c r="N47" s="509"/>
      <c r="P47" s="28"/>
      <c r="Q47" s="28"/>
      <c r="R47" s="28"/>
      <c r="S47" s="28"/>
      <c r="T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1:97" s="27" customFormat="1" ht="12.75">
      <c r="A48" s="28"/>
      <c r="B48" s="28"/>
      <c r="C48" s="28"/>
      <c r="D48" s="28"/>
      <c r="E48" s="28"/>
      <c r="F48" s="28"/>
      <c r="G48" s="28"/>
      <c r="H48" s="28"/>
      <c r="I48" s="28"/>
      <c r="J48" s="341"/>
      <c r="K48" s="509"/>
      <c r="L48" s="509"/>
      <c r="M48" s="509"/>
      <c r="N48" s="509"/>
      <c r="P48" s="28"/>
      <c r="Q48" s="28"/>
      <c r="R48" s="28"/>
      <c r="S48" s="28"/>
      <c r="T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1:96" s="27" customFormat="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O49" s="28"/>
      <c r="S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</row>
    <row r="50" spans="1:96" s="27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O50" s="28"/>
      <c r="S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</row>
    <row r="51" spans="1:96" s="27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O51" s="28"/>
      <c r="S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</row>
    <row r="52" spans="1:95" s="27" customFormat="1" ht="12.75">
      <c r="A52" s="28"/>
      <c r="B52" s="28"/>
      <c r="C52" s="28"/>
      <c r="D52" s="28"/>
      <c r="E52" s="28"/>
      <c r="F52" s="28"/>
      <c r="G52" s="28"/>
      <c r="H52" s="28"/>
      <c r="I52" s="28"/>
      <c r="N52" s="28"/>
      <c r="R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</row>
    <row r="53" spans="1:95" s="27" customFormat="1" ht="12.75">
      <c r="A53" s="28"/>
      <c r="B53" s="28"/>
      <c r="C53" s="28"/>
      <c r="D53" s="28"/>
      <c r="E53" s="28"/>
      <c r="F53" s="28"/>
      <c r="G53" s="28"/>
      <c r="H53" s="28"/>
      <c r="I53" s="28"/>
      <c r="N53" s="28"/>
      <c r="R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</row>
    <row r="54" spans="1:95" s="27" customFormat="1" ht="12.75">
      <c r="A54" s="28"/>
      <c r="B54" s="28"/>
      <c r="C54" s="28"/>
      <c r="D54" s="28"/>
      <c r="E54" s="28"/>
      <c r="F54" s="28"/>
      <c r="G54" s="28"/>
      <c r="H54" s="28"/>
      <c r="N54" s="28"/>
      <c r="O54" s="28"/>
      <c r="P54" s="28"/>
      <c r="Q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</row>
    <row r="55" spans="1:95" s="27" customFormat="1" ht="12.75">
      <c r="A55" s="28"/>
      <c r="B55" s="28"/>
      <c r="C55" s="28"/>
      <c r="D55" s="28"/>
      <c r="E55" s="28"/>
      <c r="F55" s="28"/>
      <c r="G55" s="28"/>
      <c r="H55" s="28"/>
      <c r="N55" s="28"/>
      <c r="O55" s="28"/>
      <c r="P55" s="28"/>
      <c r="Q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</row>
    <row r="56" spans="1:95" s="27" customFormat="1" ht="12.75">
      <c r="A56" s="28"/>
      <c r="B56" s="28"/>
      <c r="C56" s="28"/>
      <c r="D56" s="28"/>
      <c r="E56" s="28"/>
      <c r="F56" s="28"/>
      <c r="G56" s="28"/>
      <c r="H56" s="28"/>
      <c r="N56" s="28"/>
      <c r="O56" s="28"/>
      <c r="P56" s="28"/>
      <c r="Q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</row>
    <row r="57" spans="1:95" s="27" customFormat="1" ht="12.75">
      <c r="A57" s="28"/>
      <c r="B57" s="28"/>
      <c r="C57" s="28"/>
      <c r="D57" s="28"/>
      <c r="E57" s="28"/>
      <c r="F57" s="28"/>
      <c r="G57" s="28"/>
      <c r="H57" s="28"/>
      <c r="N57" s="28"/>
      <c r="O57" s="28"/>
      <c r="P57" s="28"/>
      <c r="Q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</row>
    <row r="58" spans="1:95" s="27" customFormat="1" ht="12.75">
      <c r="A58" s="28"/>
      <c r="B58" s="28"/>
      <c r="C58" s="28"/>
      <c r="D58" s="28"/>
      <c r="E58" s="28"/>
      <c r="F58" s="28"/>
      <c r="G58" s="28"/>
      <c r="H58" s="28"/>
      <c r="N58" s="28"/>
      <c r="O58" s="28"/>
      <c r="P58" s="28"/>
      <c r="Q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</row>
    <row r="59" spans="1:95" s="27" customFormat="1" ht="12.75">
      <c r="A59" s="28"/>
      <c r="B59" s="28"/>
      <c r="C59" s="28"/>
      <c r="D59" s="28"/>
      <c r="E59" s="28"/>
      <c r="F59" s="28"/>
      <c r="G59" s="28"/>
      <c r="H59" s="28"/>
      <c r="N59" s="28"/>
      <c r="O59" s="28"/>
      <c r="P59" s="28"/>
      <c r="Q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</row>
    <row r="60" spans="1:95" s="27" customFormat="1" ht="12.75">
      <c r="A60" s="28"/>
      <c r="B60" s="28"/>
      <c r="C60" s="28"/>
      <c r="D60" s="28"/>
      <c r="E60" s="28"/>
      <c r="F60" s="28"/>
      <c r="G60" s="28"/>
      <c r="H60" s="28"/>
      <c r="N60" s="28"/>
      <c r="O60" s="28"/>
      <c r="P60" s="28"/>
      <c r="Q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</row>
    <row r="61" spans="1:95" s="27" customFormat="1" ht="12.75">
      <c r="A61" s="28"/>
      <c r="B61" s="28"/>
      <c r="C61" s="28"/>
      <c r="D61" s="28"/>
      <c r="E61" s="28"/>
      <c r="F61" s="28"/>
      <c r="G61" s="28"/>
      <c r="H61" s="28"/>
      <c r="K61" s="28"/>
      <c r="L61" s="28"/>
      <c r="M61" s="28"/>
      <c r="N61" s="28"/>
      <c r="O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</row>
    <row r="62" spans="1:95" s="27" customFormat="1" ht="12.75">
      <c r="A62" s="28"/>
      <c r="B62" s="28"/>
      <c r="C62" s="28"/>
      <c r="D62" s="28"/>
      <c r="E62" s="28"/>
      <c r="F62" s="28"/>
      <c r="G62" s="28"/>
      <c r="H62" s="28"/>
      <c r="K62" s="28"/>
      <c r="L62" s="28"/>
      <c r="M62" s="28"/>
      <c r="N62" s="28"/>
      <c r="O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</row>
    <row r="63" spans="1:95" s="27" customFormat="1" ht="12.75">
      <c r="A63" s="28"/>
      <c r="B63" s="28"/>
      <c r="C63" s="28"/>
      <c r="D63" s="28"/>
      <c r="E63" s="28"/>
      <c r="F63" s="28"/>
      <c r="G63" s="28"/>
      <c r="H63" s="28"/>
      <c r="K63" s="28"/>
      <c r="L63" s="28"/>
      <c r="M63" s="28"/>
      <c r="N63" s="28"/>
      <c r="O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</row>
    <row r="64" spans="1:95" s="27" customFormat="1" ht="12.75">
      <c r="A64" s="28"/>
      <c r="B64" s="28"/>
      <c r="C64" s="28"/>
      <c r="D64" s="28"/>
      <c r="E64" s="28"/>
      <c r="F64" s="28"/>
      <c r="G64" s="28"/>
      <c r="H64" s="28"/>
      <c r="K64" s="28"/>
      <c r="L64" s="28"/>
      <c r="M64" s="28"/>
      <c r="N64" s="28"/>
      <c r="O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</row>
    <row r="65" spans="1:95" s="27" customFormat="1" ht="12.75">
      <c r="A65" s="28"/>
      <c r="B65" s="28"/>
      <c r="C65" s="28"/>
      <c r="D65" s="28"/>
      <c r="E65" s="28"/>
      <c r="F65" s="28"/>
      <c r="G65" s="28"/>
      <c r="H65" s="28"/>
      <c r="K65" s="28"/>
      <c r="L65" s="28"/>
      <c r="M65" s="28"/>
      <c r="N65" s="28"/>
      <c r="O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</row>
    <row r="66" spans="1:95" s="27" customFormat="1" ht="12.75">
      <c r="A66" s="28"/>
      <c r="B66" s="28"/>
      <c r="C66" s="28"/>
      <c r="D66" s="28"/>
      <c r="E66" s="28"/>
      <c r="F66" s="28"/>
      <c r="G66" s="28"/>
      <c r="H66" s="28"/>
      <c r="K66" s="28"/>
      <c r="L66" s="28"/>
      <c r="M66" s="28"/>
      <c r="N66" s="28"/>
      <c r="O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</row>
    <row r="67" spans="1:95" s="27" customFormat="1" ht="12.75">
      <c r="A67" s="28"/>
      <c r="B67" s="28"/>
      <c r="C67" s="28"/>
      <c r="D67" s="28"/>
      <c r="E67" s="28"/>
      <c r="F67" s="28"/>
      <c r="G67" s="28"/>
      <c r="H67" s="28"/>
      <c r="K67" s="28"/>
      <c r="L67" s="28"/>
      <c r="M67" s="28"/>
      <c r="N67" s="28"/>
      <c r="O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</row>
    <row r="68" spans="1:95" s="27" customFormat="1" ht="12.75">
      <c r="A68" s="28"/>
      <c r="B68" s="28"/>
      <c r="C68" s="28"/>
      <c r="D68" s="28"/>
      <c r="E68" s="28"/>
      <c r="F68" s="28"/>
      <c r="G68" s="28"/>
      <c r="H68" s="28"/>
      <c r="K68" s="28"/>
      <c r="L68" s="28"/>
      <c r="M68" s="28"/>
      <c r="N68" s="28"/>
      <c r="O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</row>
    <row r="69" spans="1:95" s="27" customFormat="1" ht="12.75">
      <c r="A69" s="28"/>
      <c r="B69" s="28"/>
      <c r="C69" s="28"/>
      <c r="D69" s="28"/>
      <c r="E69" s="28"/>
      <c r="F69" s="28"/>
      <c r="G69" s="28"/>
      <c r="H69" s="28"/>
      <c r="K69" s="28"/>
      <c r="L69" s="28"/>
      <c r="M69" s="28"/>
      <c r="N69" s="28"/>
      <c r="O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</row>
    <row r="70" spans="1:95" s="27" customFormat="1" ht="12.75">
      <c r="A70" s="28"/>
      <c r="B70" s="28"/>
      <c r="C70" s="28"/>
      <c r="D70" s="28"/>
      <c r="E70" s="28"/>
      <c r="F70" s="28"/>
      <c r="G70" s="28"/>
      <c r="H70" s="28"/>
      <c r="K70" s="28"/>
      <c r="L70" s="28"/>
      <c r="M70" s="28"/>
      <c r="N70" s="28"/>
      <c r="O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</row>
    <row r="71" spans="1:95" s="27" customFormat="1" ht="12.75">
      <c r="A71" s="28"/>
      <c r="B71" s="28"/>
      <c r="C71" s="28"/>
      <c r="D71" s="28"/>
      <c r="E71" s="28"/>
      <c r="F71" s="28"/>
      <c r="G71" s="28"/>
      <c r="H71" s="28"/>
      <c r="K71" s="28"/>
      <c r="L71" s="28"/>
      <c r="M71" s="28"/>
      <c r="N71" s="28"/>
      <c r="O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</row>
    <row r="72" spans="1:95" s="27" customFormat="1" ht="12.75">
      <c r="A72" s="28"/>
      <c r="B72" s="28"/>
      <c r="C72" s="28"/>
      <c r="D72" s="28"/>
      <c r="E72" s="28"/>
      <c r="F72" s="28"/>
      <c r="G72" s="28"/>
      <c r="H72" s="28"/>
      <c r="K72" s="28"/>
      <c r="L72" s="28"/>
      <c r="M72" s="28"/>
      <c r="N72" s="28"/>
      <c r="O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</row>
    <row r="73" spans="1:95" s="27" customFormat="1" ht="12.75">
      <c r="A73" s="28"/>
      <c r="B73" s="28"/>
      <c r="C73" s="28"/>
      <c r="D73" s="28"/>
      <c r="E73" s="28"/>
      <c r="F73" s="28"/>
      <c r="G73" s="28"/>
      <c r="H73" s="28"/>
      <c r="K73" s="28"/>
      <c r="L73" s="28"/>
      <c r="M73" s="28"/>
      <c r="N73" s="28"/>
      <c r="O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</row>
    <row r="74" spans="1:95" s="27" customFormat="1" ht="12.75">
      <c r="A74" s="28"/>
      <c r="B74" s="28"/>
      <c r="C74" s="28"/>
      <c r="D74" s="28"/>
      <c r="E74" s="28"/>
      <c r="F74" s="28"/>
      <c r="G74" s="28"/>
      <c r="H74" s="28"/>
      <c r="K74" s="28"/>
      <c r="L74" s="28"/>
      <c r="M74" s="28"/>
      <c r="N74" s="28"/>
      <c r="O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</row>
    <row r="75" spans="1:95" s="27" customFormat="1" ht="12.75">
      <c r="A75" s="28"/>
      <c r="B75" s="28"/>
      <c r="C75" s="28"/>
      <c r="D75" s="28"/>
      <c r="E75" s="28"/>
      <c r="F75" s="28"/>
      <c r="G75" s="28"/>
      <c r="H75" s="28"/>
      <c r="K75" s="28"/>
      <c r="L75" s="28"/>
      <c r="M75" s="28"/>
      <c r="N75" s="28"/>
      <c r="O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</row>
    <row r="76" spans="1:95" s="27" customFormat="1" ht="12.75">
      <c r="A76" s="28"/>
      <c r="B76" s="28"/>
      <c r="C76" s="28"/>
      <c r="D76" s="28"/>
      <c r="E76" s="28"/>
      <c r="F76" s="28"/>
      <c r="G76" s="28"/>
      <c r="H76" s="28"/>
      <c r="K76" s="28"/>
      <c r="L76" s="28"/>
      <c r="M76" s="28"/>
      <c r="N76" s="28"/>
      <c r="O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</row>
    <row r="77" spans="1:95" s="27" customFormat="1" ht="12.75">
      <c r="A77" s="28"/>
      <c r="B77" s="28"/>
      <c r="C77" s="28"/>
      <c r="D77" s="28"/>
      <c r="E77" s="28"/>
      <c r="F77" s="28"/>
      <c r="G77" s="28"/>
      <c r="H77" s="28"/>
      <c r="K77" s="28"/>
      <c r="L77" s="28"/>
      <c r="M77" s="28"/>
      <c r="N77" s="28"/>
      <c r="O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</row>
    <row r="78" spans="1:95" s="27" customFormat="1" ht="12.75">
      <c r="A78" s="28"/>
      <c r="B78" s="28"/>
      <c r="C78" s="28"/>
      <c r="D78" s="28"/>
      <c r="E78" s="28"/>
      <c r="F78" s="28"/>
      <c r="G78" s="28"/>
      <c r="H78" s="28"/>
      <c r="K78" s="28"/>
      <c r="L78" s="28"/>
      <c r="M78" s="28"/>
      <c r="N78" s="28"/>
      <c r="O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</row>
    <row r="79" spans="1:95" s="27" customFormat="1" ht="12.75">
      <c r="A79" s="28"/>
      <c r="B79" s="28"/>
      <c r="C79" s="28"/>
      <c r="D79" s="28"/>
      <c r="E79" s="28"/>
      <c r="F79" s="28"/>
      <c r="G79" s="28"/>
      <c r="H79" s="28"/>
      <c r="K79" s="28"/>
      <c r="L79" s="28"/>
      <c r="M79" s="28"/>
      <c r="N79" s="28"/>
      <c r="O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</row>
    <row r="80" spans="1:95" s="27" customFormat="1" ht="12.75">
      <c r="A80" s="28"/>
      <c r="B80" s="28"/>
      <c r="C80" s="28"/>
      <c r="D80" s="28"/>
      <c r="E80" s="28"/>
      <c r="F80" s="28"/>
      <c r="G80" s="28"/>
      <c r="H80" s="28"/>
      <c r="K80" s="28"/>
      <c r="L80" s="28"/>
      <c r="M80" s="28"/>
      <c r="N80" s="28"/>
      <c r="O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</row>
    <row r="81" spans="1:95" s="27" customFormat="1" ht="12.75">
      <c r="A81" s="28"/>
      <c r="B81" s="28"/>
      <c r="C81" s="28"/>
      <c r="D81" s="28"/>
      <c r="E81" s="28"/>
      <c r="F81" s="28"/>
      <c r="G81" s="28"/>
      <c r="H81" s="28"/>
      <c r="K81" s="28"/>
      <c r="L81" s="28"/>
      <c r="M81" s="28"/>
      <c r="N81" s="28"/>
      <c r="O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</row>
    <row r="82" spans="1:95" s="27" customFormat="1" ht="12.75">
      <c r="A82" s="28"/>
      <c r="B82" s="28"/>
      <c r="C82" s="28"/>
      <c r="D82" s="28"/>
      <c r="E82" s="28"/>
      <c r="F82" s="28"/>
      <c r="G82" s="28"/>
      <c r="H82" s="28"/>
      <c r="K82" s="28"/>
      <c r="L82" s="28"/>
      <c r="M82" s="28"/>
      <c r="N82" s="28"/>
      <c r="O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</row>
    <row r="83" spans="1:95" s="27" customFormat="1" ht="12.75">
      <c r="A83" s="28"/>
      <c r="B83" s="28"/>
      <c r="C83" s="28"/>
      <c r="D83" s="28"/>
      <c r="E83" s="28"/>
      <c r="F83" s="28"/>
      <c r="G83" s="28"/>
      <c r="H83" s="28"/>
      <c r="K83" s="28"/>
      <c r="L83" s="28"/>
      <c r="M83" s="28"/>
      <c r="N83" s="28"/>
      <c r="O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</row>
    <row r="84" spans="1:95" s="27" customFormat="1" ht="12.75">
      <c r="A84" s="28"/>
      <c r="B84" s="28"/>
      <c r="C84" s="28"/>
      <c r="D84" s="28"/>
      <c r="E84" s="28"/>
      <c r="F84" s="28"/>
      <c r="G84" s="28"/>
      <c r="H84" s="28"/>
      <c r="K84" s="28"/>
      <c r="L84" s="28"/>
      <c r="M84" s="28"/>
      <c r="N84" s="28"/>
      <c r="O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</row>
    <row r="85" spans="1:95" s="27" customFormat="1" ht="12.75">
      <c r="A85" s="28"/>
      <c r="B85" s="28"/>
      <c r="C85" s="28"/>
      <c r="D85" s="28"/>
      <c r="E85" s="28"/>
      <c r="F85" s="28"/>
      <c r="G85" s="28"/>
      <c r="H85" s="28"/>
      <c r="K85" s="28"/>
      <c r="L85" s="28"/>
      <c r="M85" s="28"/>
      <c r="N85" s="28"/>
      <c r="O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</row>
    <row r="86" spans="1:95" s="27" customFormat="1" ht="12.75">
      <c r="A86" s="28"/>
      <c r="B86" s="28"/>
      <c r="C86" s="28"/>
      <c r="D86" s="28"/>
      <c r="E86" s="28"/>
      <c r="F86" s="28"/>
      <c r="G86" s="28"/>
      <c r="H86" s="28"/>
      <c r="K86" s="28"/>
      <c r="L86" s="28"/>
      <c r="M86" s="28"/>
      <c r="N86" s="28"/>
      <c r="O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</row>
    <row r="87" spans="1:95" s="27" customFormat="1" ht="12.75">
      <c r="A87" s="28"/>
      <c r="B87" s="28"/>
      <c r="C87" s="28"/>
      <c r="D87" s="28"/>
      <c r="E87" s="28"/>
      <c r="F87" s="28"/>
      <c r="G87" s="28"/>
      <c r="H87" s="28"/>
      <c r="K87" s="28"/>
      <c r="L87" s="28"/>
      <c r="M87" s="28"/>
      <c r="N87" s="28"/>
      <c r="O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</row>
    <row r="88" spans="1:95" s="27" customFormat="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</row>
    <row r="89" spans="1:95" s="27" customFormat="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</row>
    <row r="90" spans="1:95" s="27" customFormat="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</row>
    <row r="91" spans="1:95" s="27" customFormat="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</row>
    <row r="92" spans="1:95" s="27" customFormat="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</row>
    <row r="93" spans="1:95" s="27" customFormat="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</row>
    <row r="94" spans="1:95" s="27" customFormat="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</row>
    <row r="95" spans="1:95" s="27" customFormat="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</row>
    <row r="96" spans="1:95" s="27" customFormat="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</row>
    <row r="97" spans="1:95" s="27" customFormat="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</row>
    <row r="98" spans="1:95" s="27" customFormat="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</row>
    <row r="99" spans="1:95" s="27" customFormat="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</row>
    <row r="100" spans="1:95" s="27" customFormat="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</row>
    <row r="101" spans="1:95" s="27" customFormat="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</row>
    <row r="102" spans="1:95" s="27" customFormat="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</row>
    <row r="103" spans="1:95" s="27" customFormat="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</row>
    <row r="104" spans="1:95" s="27" customFormat="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</row>
    <row r="105" spans="1:95" s="27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</row>
    <row r="106" spans="1:95" s="27" customFormat="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</row>
    <row r="107" spans="1:95" s="27" customFormat="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</row>
    <row r="108" spans="1:95" s="27" customFormat="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</row>
    <row r="109" spans="1:95" s="27" customFormat="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</row>
    <row r="110" spans="1:95" s="27" customFormat="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</row>
    <row r="111" spans="1:95" s="27" customFormat="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</row>
    <row r="112" spans="1:95" s="27" customFormat="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</row>
    <row r="113" spans="1:95" s="27" customFormat="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</row>
    <row r="114" spans="1:95" s="27" customFormat="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</row>
  </sheetData>
  <sheetProtection/>
  <mergeCells count="43">
    <mergeCell ref="F34:F35"/>
    <mergeCell ref="K6:K7"/>
    <mergeCell ref="C36:C37"/>
    <mergeCell ref="D36:D37"/>
    <mergeCell ref="E36:E37"/>
    <mergeCell ref="F36:F37"/>
    <mergeCell ref="F20:F21"/>
    <mergeCell ref="C22:C23"/>
    <mergeCell ref="D22:D23"/>
    <mergeCell ref="E22:E23"/>
    <mergeCell ref="F22:F23"/>
    <mergeCell ref="I26:M26"/>
    <mergeCell ref="L6:L8"/>
    <mergeCell ref="M6:M9"/>
    <mergeCell ref="I27:M27"/>
    <mergeCell ref="M15:M19"/>
    <mergeCell ref="A34:A38"/>
    <mergeCell ref="B34:B38"/>
    <mergeCell ref="C34:C35"/>
    <mergeCell ref="D34:D35"/>
    <mergeCell ref="E34:E35"/>
    <mergeCell ref="A20:A24"/>
    <mergeCell ref="B20:B24"/>
    <mergeCell ref="C20:C21"/>
    <mergeCell ref="D20:D21"/>
    <mergeCell ref="E20:E21"/>
    <mergeCell ref="I29:L29"/>
    <mergeCell ref="M29:M33"/>
    <mergeCell ref="I30:L30"/>
    <mergeCell ref="I31:L31"/>
    <mergeCell ref="I16:L16"/>
    <mergeCell ref="I17:L17"/>
    <mergeCell ref="I12:M12"/>
    <mergeCell ref="I13:M13"/>
    <mergeCell ref="I14:L14"/>
    <mergeCell ref="I15:L15"/>
    <mergeCell ref="I28:L28"/>
    <mergeCell ref="I23:J23"/>
    <mergeCell ref="I24:J24"/>
    <mergeCell ref="K20:M24"/>
    <mergeCell ref="I20:J20"/>
    <mergeCell ref="I21:J21"/>
    <mergeCell ref="I22:J22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K24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24.57421875" style="28" customWidth="1"/>
    <col min="9" max="11" width="12.28125" style="28" customWidth="1"/>
    <col min="12" max="12" width="12.421875" style="28" customWidth="1"/>
    <col min="13" max="16" width="11.7109375" style="28" customWidth="1"/>
    <col min="17" max="18" width="9.421875" style="27" bestFit="1" customWidth="1"/>
    <col min="19" max="66" width="9.140625" style="27" customWidth="1"/>
    <col min="67" max="16384" width="9.140625" style="28" customWidth="1"/>
  </cols>
  <sheetData>
    <row r="1" spans="1:8" ht="12.75">
      <c r="A1" s="31" t="s">
        <v>394</v>
      </c>
      <c r="H1" s="33"/>
    </row>
    <row r="2" spans="1:8" ht="12.75">
      <c r="A2" t="s">
        <v>62</v>
      </c>
      <c r="B2" s="47" t="s">
        <v>612</v>
      </c>
      <c r="H2" s="33"/>
    </row>
    <row r="3" spans="2:8" ht="12.75">
      <c r="B3" s="74" t="s">
        <v>602</v>
      </c>
      <c r="H3" s="33"/>
    </row>
    <row r="4" spans="2:9" ht="12.75">
      <c r="B4" s="73"/>
      <c r="H4" s="33"/>
      <c r="I4" s="33"/>
    </row>
    <row r="5" spans="1:17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36"/>
      <c r="K5" s="36"/>
      <c r="L5" s="127">
        <f>SUM(I67:M67,N61:Q67)</f>
        <v>12635</v>
      </c>
      <c r="M5" s="127">
        <f>SUM(L5)</f>
        <v>12635</v>
      </c>
      <c r="N5" s="127">
        <f>SUM(M5)</f>
        <v>12635</v>
      </c>
      <c r="O5" s="127">
        <f>SUM(N5)</f>
        <v>12635</v>
      </c>
      <c r="P5" s="127">
        <f>SUM(O5)</f>
        <v>12635</v>
      </c>
      <c r="Q5" s="127">
        <f>SUM(P5)</f>
        <v>12635</v>
      </c>
    </row>
    <row r="6" spans="1:17" ht="12.75">
      <c r="A6" s="126">
        <v>191</v>
      </c>
      <c r="B6" s="28"/>
      <c r="C6" s="173" t="s">
        <v>393</v>
      </c>
      <c r="D6" s="35"/>
      <c r="E6" s="35"/>
      <c r="F6" s="35"/>
      <c r="G6" s="35"/>
      <c r="H6" s="36"/>
      <c r="I6" s="36"/>
      <c r="J6" s="36"/>
      <c r="K6" s="36"/>
      <c r="L6" s="397">
        <f>SUM(I61:M61)</f>
        <v>20087</v>
      </c>
      <c r="M6" s="714">
        <f>SUM(L6)</f>
        <v>20087</v>
      </c>
      <c r="N6" s="1508">
        <f>SUM(M6:M8)</f>
        <v>24275</v>
      </c>
      <c r="O6" s="1508">
        <f>SUM(N6:N9)</f>
        <v>24735</v>
      </c>
      <c r="P6" s="1501">
        <f>SUM(O6:O9)</f>
        <v>24735</v>
      </c>
      <c r="Q6" s="1479">
        <f>SUM(P6:P10)</f>
        <v>24856</v>
      </c>
    </row>
    <row r="7" spans="1:17" ht="12.75">
      <c r="A7" s="74">
        <v>211</v>
      </c>
      <c r="B7" s="28"/>
      <c r="C7" s="173" t="s">
        <v>390</v>
      </c>
      <c r="D7" s="35"/>
      <c r="E7" s="35"/>
      <c r="F7" s="35"/>
      <c r="G7" s="35"/>
      <c r="H7" s="36"/>
      <c r="I7" s="36"/>
      <c r="J7" s="36"/>
      <c r="K7" s="36"/>
      <c r="L7" s="398">
        <f>SUM(I62:M62)</f>
        <v>890</v>
      </c>
      <c r="M7" s="1509">
        <f>SUM(L7:L8)</f>
        <v>4188</v>
      </c>
      <c r="N7" s="1508"/>
      <c r="O7" s="1508"/>
      <c r="P7" s="1501"/>
      <c r="Q7" s="1479"/>
    </row>
    <row r="8" spans="1:17" ht="12.75">
      <c r="A8" s="173">
        <v>221</v>
      </c>
      <c r="B8" s="28"/>
      <c r="C8" s="173" t="s">
        <v>391</v>
      </c>
      <c r="D8" s="35"/>
      <c r="E8" s="35"/>
      <c r="F8" s="35"/>
      <c r="G8" s="35"/>
      <c r="H8" s="36"/>
      <c r="I8" s="36"/>
      <c r="J8" s="36"/>
      <c r="K8" s="36"/>
      <c r="L8" s="398">
        <f>SUM(I63:M63)</f>
        <v>3298</v>
      </c>
      <c r="M8" s="1509"/>
      <c r="N8" s="1508"/>
      <c r="O8" s="1508"/>
      <c r="P8" s="1501"/>
      <c r="Q8" s="1479"/>
    </row>
    <row r="9" spans="1:17" ht="12.75">
      <c r="A9" s="173">
        <v>411</v>
      </c>
      <c r="B9" s="28"/>
      <c r="C9" s="173" t="s">
        <v>392</v>
      </c>
      <c r="D9" s="35"/>
      <c r="E9" s="35"/>
      <c r="F9" s="35"/>
      <c r="G9" s="35"/>
      <c r="H9" s="36"/>
      <c r="I9" s="36"/>
      <c r="J9" s="36"/>
      <c r="K9" s="36"/>
      <c r="L9" s="399">
        <f>SUM(I64:M64)</f>
        <v>460</v>
      </c>
      <c r="M9" s="399">
        <f>SUM(L9)</f>
        <v>460</v>
      </c>
      <c r="N9" s="399">
        <f>SUM(M9)</f>
        <v>460</v>
      </c>
      <c r="O9" s="1508"/>
      <c r="P9" s="1501"/>
      <c r="Q9" s="1479"/>
    </row>
    <row r="10" spans="1:17" ht="12.75">
      <c r="A10" s="48" t="s">
        <v>3</v>
      </c>
      <c r="B10" s="28"/>
      <c r="C10" s="44" t="s">
        <v>4</v>
      </c>
      <c r="D10" s="35"/>
      <c r="E10" s="35"/>
      <c r="F10" s="35"/>
      <c r="G10" s="35"/>
      <c r="H10" s="36"/>
      <c r="I10" s="36"/>
      <c r="J10" s="36"/>
      <c r="K10" s="36"/>
      <c r="L10" s="395">
        <f>SUM(I65:M66)</f>
        <v>121</v>
      </c>
      <c r="M10" s="395">
        <f>SUM(L10)</f>
        <v>121</v>
      </c>
      <c r="N10" s="395">
        <f>SUM(M10)</f>
        <v>121</v>
      </c>
      <c r="O10" s="395">
        <f>SUM(N10)</f>
        <v>121</v>
      </c>
      <c r="P10" s="395">
        <f>SUM(O10)</f>
        <v>121</v>
      </c>
      <c r="Q10" s="1480"/>
    </row>
    <row r="11" spans="1:17" ht="13.5" thickBot="1">
      <c r="A11" s="26"/>
      <c r="B11" s="42"/>
      <c r="C11" s="42"/>
      <c r="D11" s="2"/>
      <c r="L11" s="544"/>
      <c r="M11" s="544"/>
      <c r="N11" s="90"/>
      <c r="O11" s="544"/>
      <c r="P11" s="90"/>
      <c r="Q11" s="91">
        <f>SUM(Q5:Q10)</f>
        <v>37491</v>
      </c>
    </row>
    <row r="12" spans="1:2" ht="14.25" thickBot="1" thickTop="1">
      <c r="A12" s="41"/>
      <c r="B12" s="1"/>
    </row>
    <row r="13" spans="1:17" ht="13.5" thickTop="1">
      <c r="A13" s="31" t="s">
        <v>394</v>
      </c>
      <c r="I13" s="1326" t="s">
        <v>161</v>
      </c>
      <c r="J13" s="1327"/>
      <c r="K13" s="1327"/>
      <c r="L13" s="1327"/>
      <c r="M13" s="1327"/>
      <c r="N13" s="1327"/>
      <c r="O13" s="1327"/>
      <c r="P13" s="1327"/>
      <c r="Q13" s="1328"/>
    </row>
    <row r="14" spans="9:17" ht="12.75">
      <c r="I14" s="966" t="s">
        <v>193</v>
      </c>
      <c r="J14" s="967"/>
      <c r="K14" s="967"/>
      <c r="L14" s="967"/>
      <c r="M14" s="967"/>
      <c r="N14" s="967"/>
      <c r="O14" s="967"/>
      <c r="P14" s="967"/>
      <c r="Q14" s="968"/>
    </row>
    <row r="15" spans="9:17" ht="27.75" customHeight="1">
      <c r="I15" s="966" t="s">
        <v>194</v>
      </c>
      <c r="J15" s="967"/>
      <c r="K15" s="967"/>
      <c r="L15" s="967"/>
      <c r="M15" s="967"/>
      <c r="N15" s="967"/>
      <c r="O15" s="967"/>
      <c r="P15" s="1156"/>
      <c r="Q15" s="699" t="s">
        <v>176</v>
      </c>
    </row>
    <row r="16" spans="9:17" ht="12.75">
      <c r="I16" s="966" t="s">
        <v>195</v>
      </c>
      <c r="J16" s="967"/>
      <c r="K16" s="967"/>
      <c r="L16" s="967"/>
      <c r="M16" s="967"/>
      <c r="N16" s="967"/>
      <c r="O16" s="967"/>
      <c r="P16" s="1156"/>
      <c r="Q16" s="1011" t="s">
        <v>121</v>
      </c>
    </row>
    <row r="17" spans="9:17" s="65" customFormat="1" ht="12.75">
      <c r="I17" s="1448" t="s">
        <v>209</v>
      </c>
      <c r="J17" s="1446"/>
      <c r="K17" s="1446"/>
      <c r="L17" s="1446"/>
      <c r="M17" s="1446"/>
      <c r="N17" s="1446"/>
      <c r="O17" s="1446"/>
      <c r="P17" s="1447"/>
      <c r="Q17" s="1011"/>
    </row>
    <row r="18" spans="9:17" s="65" customFormat="1" ht="12.75" customHeight="1">
      <c r="I18" s="966" t="s">
        <v>210</v>
      </c>
      <c r="J18" s="967"/>
      <c r="K18" s="967"/>
      <c r="L18" s="967"/>
      <c r="M18" s="967"/>
      <c r="N18" s="967"/>
      <c r="O18" s="967"/>
      <c r="P18" s="1156"/>
      <c r="Q18" s="1011"/>
    </row>
    <row r="19" spans="9:17" s="65" customFormat="1" ht="12.75">
      <c r="I19" s="697">
        <v>1</v>
      </c>
      <c r="J19" s="706">
        <v>2</v>
      </c>
      <c r="K19" s="1449" t="s">
        <v>590</v>
      </c>
      <c r="L19" s="1052"/>
      <c r="M19" s="1052"/>
      <c r="N19" s="1052"/>
      <c r="O19" s="1450"/>
      <c r="P19" s="695" t="s">
        <v>3</v>
      </c>
      <c r="Q19" s="1011"/>
    </row>
    <row r="20" spans="6:17" s="237" customFormat="1" ht="12.75" customHeight="1">
      <c r="F20" s="65"/>
      <c r="G20" s="65"/>
      <c r="H20" s="65"/>
      <c r="I20" s="1009" t="s">
        <v>211</v>
      </c>
      <c r="J20" s="1010" t="s">
        <v>212</v>
      </c>
      <c r="K20" s="1383" t="s">
        <v>383</v>
      </c>
      <c r="L20" s="987"/>
      <c r="M20" s="987"/>
      <c r="N20" s="987"/>
      <c r="O20" s="1330"/>
      <c r="P20" s="1010" t="s">
        <v>4</v>
      </c>
      <c r="Q20" s="1011"/>
    </row>
    <row r="21" spans="6:17" s="237" customFormat="1" ht="12.75" customHeight="1">
      <c r="F21" s="65"/>
      <c r="G21" s="65"/>
      <c r="H21" s="65"/>
      <c r="I21" s="1009"/>
      <c r="J21" s="1010"/>
      <c r="K21" s="1445" t="s">
        <v>603</v>
      </c>
      <c r="L21" s="1446"/>
      <c r="M21" s="1446"/>
      <c r="N21" s="1446"/>
      <c r="O21" s="1447"/>
      <c r="P21" s="1010"/>
      <c r="Q21" s="1011"/>
    </row>
    <row r="22" spans="6:17" s="237" customFormat="1" ht="12.75">
      <c r="F22" s="65"/>
      <c r="G22" s="65"/>
      <c r="H22" s="65"/>
      <c r="I22" s="1009"/>
      <c r="J22" s="1010"/>
      <c r="K22" s="1114" t="s">
        <v>604</v>
      </c>
      <c r="L22" s="967"/>
      <c r="M22" s="967"/>
      <c r="N22" s="967"/>
      <c r="O22" s="1156"/>
      <c r="P22" s="1010"/>
      <c r="Q22" s="1011"/>
    </row>
    <row r="23" spans="6:17" s="237" customFormat="1" ht="12.75" customHeight="1">
      <c r="F23" s="65"/>
      <c r="G23" s="65"/>
      <c r="H23" s="65"/>
      <c r="I23" s="1009"/>
      <c r="J23" s="1010"/>
      <c r="K23" s="698">
        <v>1</v>
      </c>
      <c r="L23" s="1114" t="s">
        <v>30</v>
      </c>
      <c r="M23" s="967"/>
      <c r="N23" s="967"/>
      <c r="O23" s="1156"/>
      <c r="P23" s="1010"/>
      <c r="Q23" s="1011"/>
    </row>
    <row r="24" spans="6:17" s="237" customFormat="1" ht="12.75" customHeight="1">
      <c r="F24" s="65"/>
      <c r="G24" s="65"/>
      <c r="H24" s="65"/>
      <c r="I24" s="1009"/>
      <c r="J24" s="1010"/>
      <c r="K24" s="1382" t="s">
        <v>607</v>
      </c>
      <c r="L24" s="1383" t="s">
        <v>538</v>
      </c>
      <c r="M24" s="987"/>
      <c r="N24" s="987"/>
      <c r="O24" s="1330"/>
      <c r="P24" s="1010"/>
      <c r="Q24" s="1011"/>
    </row>
    <row r="25" spans="6:17" s="237" customFormat="1" ht="12.75">
      <c r="F25" s="65"/>
      <c r="G25" s="65"/>
      <c r="H25" s="65"/>
      <c r="I25" s="1009"/>
      <c r="J25" s="1010"/>
      <c r="K25" s="1382"/>
      <c r="L25" s="1445" t="s">
        <v>498</v>
      </c>
      <c r="M25" s="1446"/>
      <c r="N25" s="1446"/>
      <c r="O25" s="1447"/>
      <c r="P25" s="1010"/>
      <c r="Q25" s="1011"/>
    </row>
    <row r="26" spans="6:17" s="237" customFormat="1" ht="25.5" customHeight="1">
      <c r="F26" s="65"/>
      <c r="G26" s="65"/>
      <c r="H26" s="65"/>
      <c r="I26" s="1009"/>
      <c r="J26" s="1010"/>
      <c r="K26" s="1382"/>
      <c r="L26" s="1114" t="s">
        <v>213</v>
      </c>
      <c r="M26" s="967"/>
      <c r="N26" s="967"/>
      <c r="O26" s="1156"/>
      <c r="P26" s="1010"/>
      <c r="Q26" s="1011"/>
    </row>
    <row r="27" spans="1:17" s="237" customFormat="1" ht="12.75">
      <c r="A27" s="65"/>
      <c r="B27" s="65"/>
      <c r="C27" s="65"/>
      <c r="D27" s="65"/>
      <c r="E27" s="65"/>
      <c r="F27" s="65"/>
      <c r="G27" s="65"/>
      <c r="H27" s="65"/>
      <c r="I27" s="1009"/>
      <c r="J27" s="1010"/>
      <c r="K27" s="1382"/>
      <c r="L27" s="698">
        <v>1</v>
      </c>
      <c r="M27" s="1114" t="s">
        <v>30</v>
      </c>
      <c r="N27" s="967"/>
      <c r="O27" s="1156"/>
      <c r="P27" s="1010"/>
      <c r="Q27" s="1011"/>
    </row>
    <row r="28" spans="6:17" s="237" customFormat="1" ht="13.5" customHeight="1">
      <c r="F28" s="65"/>
      <c r="G28" s="65"/>
      <c r="H28" s="65"/>
      <c r="I28" s="1009"/>
      <c r="J28" s="1010"/>
      <c r="K28" s="1382"/>
      <c r="L28" s="1010" t="s">
        <v>1</v>
      </c>
      <c r="M28" s="1383" t="s">
        <v>384</v>
      </c>
      <c r="N28" s="987"/>
      <c r="O28" s="1330"/>
      <c r="P28" s="1010"/>
      <c r="Q28" s="1011"/>
    </row>
    <row r="29" spans="6:17" s="237" customFormat="1" ht="13.5" customHeight="1">
      <c r="F29" s="65"/>
      <c r="G29" s="65"/>
      <c r="H29" s="65"/>
      <c r="I29" s="1009"/>
      <c r="J29" s="1010"/>
      <c r="K29" s="1382"/>
      <c r="L29" s="1010"/>
      <c r="M29" s="1445" t="s">
        <v>380</v>
      </c>
      <c r="N29" s="1446"/>
      <c r="O29" s="1447"/>
      <c r="P29" s="1010"/>
      <c r="Q29" s="1011"/>
    </row>
    <row r="30" spans="6:17" s="237" customFormat="1" ht="13.5" customHeight="1">
      <c r="F30" s="65"/>
      <c r="G30" s="65"/>
      <c r="H30" s="65"/>
      <c r="I30" s="1009"/>
      <c r="J30" s="1010"/>
      <c r="K30" s="1382"/>
      <c r="L30" s="1010"/>
      <c r="M30" s="1114" t="s">
        <v>381</v>
      </c>
      <c r="N30" s="967"/>
      <c r="O30" s="1156"/>
      <c r="P30" s="1010"/>
      <c r="Q30" s="1011"/>
    </row>
    <row r="31" spans="6:17" s="237" customFormat="1" ht="13.5" customHeight="1">
      <c r="F31" s="65"/>
      <c r="G31" s="65"/>
      <c r="H31" s="65"/>
      <c r="I31" s="1009"/>
      <c r="J31" s="1010"/>
      <c r="K31" s="1382"/>
      <c r="L31" s="1010"/>
      <c r="M31" s="698">
        <v>1</v>
      </c>
      <c r="N31" s="706">
        <v>2</v>
      </c>
      <c r="O31" s="698" t="s">
        <v>3</v>
      </c>
      <c r="P31" s="1010"/>
      <c r="Q31" s="1011"/>
    </row>
    <row r="32" spans="6:17" s="237" customFormat="1" ht="13.5" customHeight="1" thickBot="1">
      <c r="F32" s="65"/>
      <c r="G32" s="65"/>
      <c r="H32" s="65"/>
      <c r="I32" s="1109"/>
      <c r="J32" s="1096"/>
      <c r="K32" s="1506"/>
      <c r="L32" s="1096"/>
      <c r="M32" s="702" t="s">
        <v>1</v>
      </c>
      <c r="N32" s="734" t="s">
        <v>2</v>
      </c>
      <c r="O32" s="702" t="s">
        <v>4</v>
      </c>
      <c r="P32" s="1096"/>
      <c r="Q32" s="1117"/>
    </row>
    <row r="33" spans="1:89" ht="39" customHeight="1" thickBot="1" thickTop="1">
      <c r="A33" s="1342" t="s">
        <v>376</v>
      </c>
      <c r="B33" s="982" t="s">
        <v>377</v>
      </c>
      <c r="C33" s="1481">
        <v>1</v>
      </c>
      <c r="D33" s="1346" t="s">
        <v>348</v>
      </c>
      <c r="E33" s="998" t="s">
        <v>378</v>
      </c>
      <c r="F33" s="982" t="s">
        <v>379</v>
      </c>
      <c r="G33" s="202">
        <v>3</v>
      </c>
      <c r="H33" s="580" t="s">
        <v>388</v>
      </c>
      <c r="I33" s="1482">
        <v>191</v>
      </c>
      <c r="J33" s="1149"/>
      <c r="K33" s="1149"/>
      <c r="L33" s="1149"/>
      <c r="M33" s="1150"/>
      <c r="N33" s="1485">
        <v>-1</v>
      </c>
      <c r="O33" s="1486"/>
      <c r="P33" s="1486"/>
      <c r="Q33" s="1487"/>
      <c r="R33" s="20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</row>
    <row r="34" spans="1:89" ht="39" customHeight="1">
      <c r="A34" s="1384"/>
      <c r="B34" s="972"/>
      <c r="C34" s="1510"/>
      <c r="D34" s="990"/>
      <c r="E34" s="1389"/>
      <c r="F34" s="972"/>
      <c r="G34" s="575">
        <v>1</v>
      </c>
      <c r="H34" s="548" t="s">
        <v>386</v>
      </c>
      <c r="I34" s="1511">
        <v>211</v>
      </c>
      <c r="J34" s="1512"/>
      <c r="K34" s="1512"/>
      <c r="L34" s="1512"/>
      <c r="M34" s="1513"/>
      <c r="N34" s="1488"/>
      <c r="O34" s="1489"/>
      <c r="P34" s="1489"/>
      <c r="Q34" s="1490"/>
      <c r="R34" s="20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</row>
    <row r="35" spans="1:89" ht="39" customHeight="1" thickBot="1">
      <c r="A35" s="1384"/>
      <c r="B35" s="972"/>
      <c r="C35" s="1510"/>
      <c r="D35" s="990"/>
      <c r="E35" s="1389"/>
      <c r="F35" s="972"/>
      <c r="G35" s="575">
        <v>2</v>
      </c>
      <c r="H35" s="548" t="s">
        <v>387</v>
      </c>
      <c r="I35" s="1514">
        <v>221</v>
      </c>
      <c r="J35" s="1515"/>
      <c r="K35" s="1515"/>
      <c r="L35" s="1515"/>
      <c r="M35" s="1516"/>
      <c r="N35" s="1488"/>
      <c r="O35" s="1489"/>
      <c r="P35" s="1489"/>
      <c r="Q35" s="1490"/>
      <c r="R35" s="20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</row>
    <row r="36" spans="1:89" ht="39" customHeight="1" thickBot="1">
      <c r="A36" s="1343"/>
      <c r="B36" s="983"/>
      <c r="C36" s="1386"/>
      <c r="D36" s="1347"/>
      <c r="E36" s="999"/>
      <c r="F36" s="983"/>
      <c r="G36" s="569">
        <v>4</v>
      </c>
      <c r="H36" s="565" t="s">
        <v>389</v>
      </c>
      <c r="I36" s="1517">
        <v>411</v>
      </c>
      <c r="J36" s="1518"/>
      <c r="K36" s="1518"/>
      <c r="L36" s="1518"/>
      <c r="M36" s="1519"/>
      <c r="N36" s="1488"/>
      <c r="O36" s="1489"/>
      <c r="P36" s="1489"/>
      <c r="Q36" s="1490"/>
      <c r="R36" s="20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</row>
    <row r="37" spans="1:89" ht="39" customHeight="1">
      <c r="A37" s="1343"/>
      <c r="B37" s="983"/>
      <c r="C37" s="569">
        <v>-1</v>
      </c>
      <c r="D37" s="12" t="s">
        <v>4</v>
      </c>
      <c r="E37" s="82"/>
      <c r="F37" s="51"/>
      <c r="G37" s="51"/>
      <c r="H37" s="51"/>
      <c r="I37" s="1318" t="s">
        <v>3</v>
      </c>
      <c r="J37" s="1355"/>
      <c r="K37" s="1355"/>
      <c r="L37" s="1355"/>
      <c r="M37" s="1319"/>
      <c r="N37" s="1488"/>
      <c r="O37" s="1489"/>
      <c r="P37" s="1489"/>
      <c r="Q37" s="1490"/>
      <c r="R37" s="20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</row>
    <row r="38" spans="1:89" ht="39" customHeight="1" thickBot="1">
      <c r="A38" s="1477"/>
      <c r="B38" s="984"/>
      <c r="C38" s="570">
        <v>-2</v>
      </c>
      <c r="D38" s="80" t="s">
        <v>349</v>
      </c>
      <c r="E38" s="371"/>
      <c r="F38" s="372"/>
      <c r="G38" s="372"/>
      <c r="H38" s="372"/>
      <c r="I38" s="1320"/>
      <c r="J38" s="1351"/>
      <c r="K38" s="1351"/>
      <c r="L38" s="1351"/>
      <c r="M38" s="1321"/>
      <c r="N38" s="1488"/>
      <c r="O38" s="1489"/>
      <c r="P38" s="1489"/>
      <c r="Q38" s="1490"/>
      <c r="R38" s="20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</row>
    <row r="39" spans="1:89" ht="39" customHeight="1" thickBot="1">
      <c r="A39" s="1344"/>
      <c r="B39" s="985"/>
      <c r="C39" s="209" t="s">
        <v>3</v>
      </c>
      <c r="D39" s="209" t="s">
        <v>4</v>
      </c>
      <c r="E39" s="319"/>
      <c r="F39" s="317"/>
      <c r="G39" s="209"/>
      <c r="H39" s="209"/>
      <c r="I39" s="1507"/>
      <c r="J39" s="1452"/>
      <c r="K39" s="1452"/>
      <c r="L39" s="1452"/>
      <c r="M39" s="1452"/>
      <c r="N39" s="1492"/>
      <c r="O39" s="1492"/>
      <c r="P39" s="1492"/>
      <c r="Q39" s="1493"/>
      <c r="R39" s="20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</row>
    <row r="40" spans="1:89" s="27" customFormat="1" ht="14.25" thickBot="1" thickTop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17" ht="13.5" thickTop="1">
      <c r="A41" s="31" t="s">
        <v>394</v>
      </c>
      <c r="I41" s="1326" t="s">
        <v>161</v>
      </c>
      <c r="J41" s="1327"/>
      <c r="K41" s="1327"/>
      <c r="L41" s="1327"/>
      <c r="M41" s="1327"/>
      <c r="N41" s="1327"/>
      <c r="O41" s="1327"/>
      <c r="P41" s="1327"/>
      <c r="Q41" s="1328"/>
    </row>
    <row r="42" spans="9:17" ht="12.75">
      <c r="I42" s="966" t="s">
        <v>193</v>
      </c>
      <c r="J42" s="967"/>
      <c r="K42" s="967"/>
      <c r="L42" s="967"/>
      <c r="M42" s="967"/>
      <c r="N42" s="967"/>
      <c r="O42" s="967"/>
      <c r="P42" s="967"/>
      <c r="Q42" s="968"/>
    </row>
    <row r="43" spans="9:17" ht="25.5">
      <c r="I43" s="966" t="s">
        <v>194</v>
      </c>
      <c r="J43" s="967"/>
      <c r="K43" s="967"/>
      <c r="L43" s="967"/>
      <c r="M43" s="967"/>
      <c r="N43" s="967"/>
      <c r="O43" s="967"/>
      <c r="P43" s="1156"/>
      <c r="Q43" s="699" t="s">
        <v>176</v>
      </c>
    </row>
    <row r="44" spans="7:17" ht="12.75">
      <c r="G44" s="28"/>
      <c r="I44" s="966" t="s">
        <v>195</v>
      </c>
      <c r="J44" s="967"/>
      <c r="K44" s="967"/>
      <c r="L44" s="967"/>
      <c r="M44" s="967"/>
      <c r="N44" s="967"/>
      <c r="O44" s="967"/>
      <c r="P44" s="1156"/>
      <c r="Q44" s="1011" t="s">
        <v>121</v>
      </c>
    </row>
    <row r="45" spans="9:17" s="65" customFormat="1" ht="12.75">
      <c r="I45" s="1448" t="s">
        <v>209</v>
      </c>
      <c r="J45" s="1446"/>
      <c r="K45" s="1446"/>
      <c r="L45" s="1446"/>
      <c r="M45" s="1446"/>
      <c r="N45" s="1446"/>
      <c r="O45" s="1446"/>
      <c r="P45" s="1447"/>
      <c r="Q45" s="1011"/>
    </row>
    <row r="46" spans="9:17" s="65" customFormat="1" ht="12.75" customHeight="1">
      <c r="I46" s="966" t="s">
        <v>210</v>
      </c>
      <c r="J46" s="967"/>
      <c r="K46" s="967"/>
      <c r="L46" s="967"/>
      <c r="M46" s="967"/>
      <c r="N46" s="967"/>
      <c r="O46" s="967"/>
      <c r="P46" s="1156"/>
      <c r="Q46" s="1011"/>
    </row>
    <row r="47" spans="9:17" s="65" customFormat="1" ht="12.75">
      <c r="I47" s="697">
        <v>1</v>
      </c>
      <c r="J47" s="706">
        <v>2</v>
      </c>
      <c r="K47" s="1449" t="s">
        <v>590</v>
      </c>
      <c r="L47" s="1052"/>
      <c r="M47" s="1052"/>
      <c r="N47" s="1052"/>
      <c r="O47" s="1450"/>
      <c r="P47" s="695" t="s">
        <v>3</v>
      </c>
      <c r="Q47" s="1011"/>
    </row>
    <row r="48" spans="9:17" s="237" customFormat="1" ht="12.75" customHeight="1">
      <c r="I48" s="1009" t="s">
        <v>211</v>
      </c>
      <c r="J48" s="1010" t="s">
        <v>212</v>
      </c>
      <c r="K48" s="1383" t="s">
        <v>383</v>
      </c>
      <c r="L48" s="987"/>
      <c r="M48" s="987"/>
      <c r="N48" s="987"/>
      <c r="O48" s="1330"/>
      <c r="P48" s="1010" t="s">
        <v>4</v>
      </c>
      <c r="Q48" s="1011"/>
    </row>
    <row r="49" spans="9:17" s="237" customFormat="1" ht="12.75" customHeight="1">
      <c r="I49" s="1009"/>
      <c r="J49" s="1010"/>
      <c r="K49" s="1445" t="s">
        <v>603</v>
      </c>
      <c r="L49" s="1446"/>
      <c r="M49" s="1446"/>
      <c r="N49" s="1446"/>
      <c r="O49" s="1447"/>
      <c r="P49" s="1010"/>
      <c r="Q49" s="1011"/>
    </row>
    <row r="50" spans="9:17" s="237" customFormat="1" ht="12.75" customHeight="1">
      <c r="I50" s="1009"/>
      <c r="J50" s="1010"/>
      <c r="K50" s="1114" t="s">
        <v>604</v>
      </c>
      <c r="L50" s="967"/>
      <c r="M50" s="967"/>
      <c r="N50" s="967"/>
      <c r="O50" s="1156"/>
      <c r="P50" s="1010"/>
      <c r="Q50" s="1011"/>
    </row>
    <row r="51" spans="9:17" s="237" customFormat="1" ht="12.75" customHeight="1">
      <c r="I51" s="1009"/>
      <c r="J51" s="1010"/>
      <c r="K51" s="698">
        <v>1</v>
      </c>
      <c r="L51" s="1114" t="s">
        <v>30</v>
      </c>
      <c r="M51" s="967"/>
      <c r="N51" s="967"/>
      <c r="O51" s="1156"/>
      <c r="P51" s="1010"/>
      <c r="Q51" s="1011"/>
    </row>
    <row r="52" spans="9:17" s="237" customFormat="1" ht="12.75" customHeight="1">
      <c r="I52" s="1009"/>
      <c r="J52" s="1010"/>
      <c r="K52" s="1382" t="s">
        <v>607</v>
      </c>
      <c r="L52" s="1383" t="s">
        <v>538</v>
      </c>
      <c r="M52" s="987"/>
      <c r="N52" s="987"/>
      <c r="O52" s="1330"/>
      <c r="P52" s="1010"/>
      <c r="Q52" s="1011"/>
    </row>
    <row r="53" spans="9:17" s="237" customFormat="1" ht="12.75" customHeight="1">
      <c r="I53" s="1009"/>
      <c r="J53" s="1010"/>
      <c r="K53" s="1382"/>
      <c r="L53" s="1445" t="s">
        <v>498</v>
      </c>
      <c r="M53" s="1446"/>
      <c r="N53" s="1446"/>
      <c r="O53" s="1447"/>
      <c r="P53" s="1010"/>
      <c r="Q53" s="1011"/>
    </row>
    <row r="54" spans="9:17" s="237" customFormat="1" ht="30.75" customHeight="1">
      <c r="I54" s="1009"/>
      <c r="J54" s="1010"/>
      <c r="K54" s="1382"/>
      <c r="L54" s="1114" t="s">
        <v>213</v>
      </c>
      <c r="M54" s="967"/>
      <c r="N54" s="967"/>
      <c r="O54" s="1156"/>
      <c r="P54" s="1010"/>
      <c r="Q54" s="1011"/>
    </row>
    <row r="55" spans="9:17" s="237" customFormat="1" ht="12.75" customHeight="1">
      <c r="I55" s="1009"/>
      <c r="J55" s="1010"/>
      <c r="K55" s="1382"/>
      <c r="L55" s="698">
        <v>1</v>
      </c>
      <c r="M55" s="1114" t="s">
        <v>30</v>
      </c>
      <c r="N55" s="967"/>
      <c r="O55" s="1156"/>
      <c r="P55" s="1010"/>
      <c r="Q55" s="1011"/>
    </row>
    <row r="56" spans="9:17" s="237" customFormat="1" ht="12.75" customHeight="1">
      <c r="I56" s="1009"/>
      <c r="J56" s="1010"/>
      <c r="K56" s="1382"/>
      <c r="L56" s="1010" t="s">
        <v>1</v>
      </c>
      <c r="M56" s="1383" t="s">
        <v>384</v>
      </c>
      <c r="N56" s="987"/>
      <c r="O56" s="1330"/>
      <c r="P56" s="1010"/>
      <c r="Q56" s="1011"/>
    </row>
    <row r="57" spans="9:17" s="237" customFormat="1" ht="12.75" customHeight="1">
      <c r="I57" s="1009"/>
      <c r="J57" s="1010"/>
      <c r="K57" s="1382"/>
      <c r="L57" s="1010"/>
      <c r="M57" s="1445" t="s">
        <v>380</v>
      </c>
      <c r="N57" s="1446"/>
      <c r="O57" s="1447"/>
      <c r="P57" s="1010"/>
      <c r="Q57" s="1011"/>
    </row>
    <row r="58" spans="9:17" s="237" customFormat="1" ht="12.75" customHeight="1">
      <c r="I58" s="1009"/>
      <c r="J58" s="1010"/>
      <c r="K58" s="1382"/>
      <c r="L58" s="1010"/>
      <c r="M58" s="1114" t="s">
        <v>381</v>
      </c>
      <c r="N58" s="967"/>
      <c r="O58" s="1156"/>
      <c r="P58" s="1010"/>
      <c r="Q58" s="1011"/>
    </row>
    <row r="59" spans="9:17" s="237" customFormat="1" ht="12.75" customHeight="1">
      <c r="I59" s="1009"/>
      <c r="J59" s="1010"/>
      <c r="K59" s="1382"/>
      <c r="L59" s="1010"/>
      <c r="M59" s="698">
        <v>1</v>
      </c>
      <c r="N59" s="706">
        <v>2</v>
      </c>
      <c r="O59" s="698" t="s">
        <v>3</v>
      </c>
      <c r="P59" s="1010"/>
      <c r="Q59" s="1011"/>
    </row>
    <row r="60" spans="9:17" s="237" customFormat="1" ht="13.5" customHeight="1" thickBot="1">
      <c r="I60" s="1109"/>
      <c r="J60" s="1096"/>
      <c r="K60" s="1506"/>
      <c r="L60" s="1096"/>
      <c r="M60" s="702" t="s">
        <v>1</v>
      </c>
      <c r="N60" s="734" t="s">
        <v>2</v>
      </c>
      <c r="O60" s="702" t="s">
        <v>4</v>
      </c>
      <c r="P60" s="1096"/>
      <c r="Q60" s="1117"/>
    </row>
    <row r="61" spans="1:89" ht="39" customHeight="1" thickBot="1" thickTop="1">
      <c r="A61" s="1342" t="s">
        <v>376</v>
      </c>
      <c r="B61" s="982" t="s">
        <v>377</v>
      </c>
      <c r="C61" s="1481">
        <v>1</v>
      </c>
      <c r="D61" s="1346" t="s">
        <v>348</v>
      </c>
      <c r="E61" s="998" t="s">
        <v>378</v>
      </c>
      <c r="F61" s="982" t="s">
        <v>379</v>
      </c>
      <c r="G61" s="202">
        <v>3</v>
      </c>
      <c r="H61" s="580" t="s">
        <v>388</v>
      </c>
      <c r="I61" s="908">
        <v>10424</v>
      </c>
      <c r="J61" s="823">
        <v>1259</v>
      </c>
      <c r="K61" s="823">
        <v>8139</v>
      </c>
      <c r="L61" s="823">
        <v>69</v>
      </c>
      <c r="M61" s="824">
        <v>196</v>
      </c>
      <c r="N61" s="825">
        <v>0</v>
      </c>
      <c r="O61" s="825">
        <v>0</v>
      </c>
      <c r="P61" s="825">
        <v>0</v>
      </c>
      <c r="Q61" s="826">
        <v>0</v>
      </c>
      <c r="R61" s="20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</row>
    <row r="62" spans="1:89" ht="39" customHeight="1">
      <c r="A62" s="1384"/>
      <c r="B62" s="972"/>
      <c r="C62" s="1510"/>
      <c r="D62" s="990"/>
      <c r="E62" s="1389"/>
      <c r="F62" s="972"/>
      <c r="G62" s="547">
        <v>1</v>
      </c>
      <c r="H62" s="548" t="s">
        <v>386</v>
      </c>
      <c r="I62" s="909">
        <v>655</v>
      </c>
      <c r="J62" s="828">
        <v>20</v>
      </c>
      <c r="K62" s="828">
        <v>209</v>
      </c>
      <c r="L62" s="828">
        <v>0</v>
      </c>
      <c r="M62" s="829">
        <v>6</v>
      </c>
      <c r="N62" s="830">
        <v>0</v>
      </c>
      <c r="O62" s="830">
        <v>0</v>
      </c>
      <c r="P62" s="830">
        <v>0</v>
      </c>
      <c r="Q62" s="831">
        <v>0</v>
      </c>
      <c r="R62" s="20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</row>
    <row r="63" spans="1:89" ht="39" customHeight="1" thickBot="1">
      <c r="A63" s="1384"/>
      <c r="B63" s="972"/>
      <c r="C63" s="1510"/>
      <c r="D63" s="990"/>
      <c r="E63" s="1389"/>
      <c r="F63" s="972"/>
      <c r="G63" s="547">
        <v>2</v>
      </c>
      <c r="H63" s="548" t="s">
        <v>387</v>
      </c>
      <c r="I63" s="910">
        <v>1709</v>
      </c>
      <c r="J63" s="832">
        <v>140</v>
      </c>
      <c r="K63" s="832">
        <v>1421</v>
      </c>
      <c r="L63" s="832">
        <v>0</v>
      </c>
      <c r="M63" s="833">
        <v>28</v>
      </c>
      <c r="N63" s="830">
        <v>0</v>
      </c>
      <c r="O63" s="830">
        <v>0</v>
      </c>
      <c r="P63" s="830">
        <v>0</v>
      </c>
      <c r="Q63" s="831">
        <v>0</v>
      </c>
      <c r="R63" s="20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</row>
    <row r="64" spans="1:89" ht="39" customHeight="1" thickBot="1">
      <c r="A64" s="1343"/>
      <c r="B64" s="983"/>
      <c r="C64" s="1386"/>
      <c r="D64" s="1347"/>
      <c r="E64" s="999"/>
      <c r="F64" s="983"/>
      <c r="G64" s="539">
        <v>4</v>
      </c>
      <c r="H64" s="527" t="s">
        <v>389</v>
      </c>
      <c r="I64" s="911">
        <v>69</v>
      </c>
      <c r="J64" s="834">
        <v>40</v>
      </c>
      <c r="K64" s="834">
        <v>334</v>
      </c>
      <c r="L64" s="834">
        <v>0</v>
      </c>
      <c r="M64" s="835">
        <v>17</v>
      </c>
      <c r="N64" s="830">
        <v>0</v>
      </c>
      <c r="O64" s="830">
        <v>0</v>
      </c>
      <c r="P64" s="830">
        <v>0</v>
      </c>
      <c r="Q64" s="831">
        <v>0</v>
      </c>
      <c r="R64" s="20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</row>
    <row r="65" spans="1:89" ht="39" customHeight="1">
      <c r="A65" s="1343"/>
      <c r="B65" s="983"/>
      <c r="C65" s="539">
        <v>-1</v>
      </c>
      <c r="D65" s="12" t="s">
        <v>4</v>
      </c>
      <c r="E65" s="82"/>
      <c r="F65" s="51"/>
      <c r="G65" s="51"/>
      <c r="H65" s="51"/>
      <c r="I65" s="897">
        <v>6</v>
      </c>
      <c r="J65" s="836">
        <v>0</v>
      </c>
      <c r="K65" s="836">
        <v>14</v>
      </c>
      <c r="L65" s="836">
        <v>0</v>
      </c>
      <c r="M65" s="837">
        <v>41</v>
      </c>
      <c r="N65" s="830">
        <v>0</v>
      </c>
      <c r="O65" s="830">
        <v>0</v>
      </c>
      <c r="P65" s="830">
        <v>0</v>
      </c>
      <c r="Q65" s="831">
        <v>0</v>
      </c>
      <c r="R65" s="20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</row>
    <row r="66" spans="1:89" ht="39" customHeight="1" thickBot="1">
      <c r="A66" s="1477"/>
      <c r="B66" s="984"/>
      <c r="C66" s="552">
        <v>-2</v>
      </c>
      <c r="D66" s="80" t="s">
        <v>349</v>
      </c>
      <c r="E66" s="371"/>
      <c r="F66" s="372"/>
      <c r="G66" s="372"/>
      <c r="H66" s="372"/>
      <c r="I66" s="912">
        <v>0</v>
      </c>
      <c r="J66" s="838">
        <v>0</v>
      </c>
      <c r="K66" s="838">
        <v>43</v>
      </c>
      <c r="L66" s="838">
        <v>17</v>
      </c>
      <c r="M66" s="839">
        <v>0</v>
      </c>
      <c r="N66" s="830">
        <v>5515</v>
      </c>
      <c r="O66" s="830">
        <v>4</v>
      </c>
      <c r="P66" s="830">
        <v>0</v>
      </c>
      <c r="Q66" s="831">
        <v>0</v>
      </c>
      <c r="R66" s="20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</row>
    <row r="67" spans="1:89" ht="39" customHeight="1" thickBot="1">
      <c r="A67" s="1344"/>
      <c r="B67" s="985"/>
      <c r="C67" s="209" t="s">
        <v>3</v>
      </c>
      <c r="D67" s="209" t="s">
        <v>4</v>
      </c>
      <c r="E67" s="319"/>
      <c r="F67" s="317"/>
      <c r="G67" s="209"/>
      <c r="H67" s="209"/>
      <c r="I67" s="925">
        <v>0</v>
      </c>
      <c r="J67" s="858">
        <v>0</v>
      </c>
      <c r="K67" s="858">
        <v>0</v>
      </c>
      <c r="L67" s="858">
        <v>0</v>
      </c>
      <c r="M67" s="858">
        <v>0</v>
      </c>
      <c r="N67" s="841">
        <v>0</v>
      </c>
      <c r="O67" s="841">
        <v>0</v>
      </c>
      <c r="P67" s="841">
        <v>845</v>
      </c>
      <c r="Q67" s="803">
        <v>6271</v>
      </c>
      <c r="R67" s="20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</row>
    <row r="68" ht="13.5" thickTop="1">
      <c r="Q68" s="28"/>
    </row>
    <row r="69" spans="17:18" ht="12.75">
      <c r="Q69" s="28"/>
      <c r="R69" s="28"/>
    </row>
    <row r="70" spans="17:18" ht="12.75">
      <c r="Q70" s="28"/>
      <c r="R70" s="28"/>
    </row>
    <row r="71" spans="17:18" ht="12.75">
      <c r="Q71" s="28"/>
      <c r="R71" s="28"/>
    </row>
    <row r="72" spans="17:18" ht="12.75">
      <c r="Q72" s="28"/>
      <c r="R72" s="28"/>
    </row>
    <row r="73" spans="17:18" ht="12.75">
      <c r="Q73" s="28"/>
      <c r="R73" s="28"/>
    </row>
    <row r="74" spans="17:18" ht="12.75">
      <c r="Q74" s="28"/>
      <c r="R74" s="28"/>
    </row>
    <row r="75" spans="17:18" ht="12.75">
      <c r="Q75" s="28"/>
      <c r="R75" s="28"/>
    </row>
    <row r="76" spans="17:18" ht="12.75">
      <c r="Q76" s="28"/>
      <c r="R76" s="28"/>
    </row>
    <row r="77" spans="17:18" ht="12.75">
      <c r="Q77" s="28"/>
      <c r="R77" s="28"/>
    </row>
    <row r="78" spans="17:18" ht="12.75">
      <c r="Q78" s="28"/>
      <c r="R78" s="28"/>
    </row>
    <row r="79" spans="17:18" ht="12.75">
      <c r="Q79" s="28"/>
      <c r="R79" s="28"/>
    </row>
    <row r="80" spans="17:18" ht="12.75">
      <c r="Q80" s="28"/>
      <c r="R80" s="28"/>
    </row>
    <row r="81" spans="17:18" ht="12.75">
      <c r="Q81" s="28"/>
      <c r="R81" s="28"/>
    </row>
    <row r="82" spans="17:18" ht="12.75">
      <c r="Q82" s="28"/>
      <c r="R82" s="28"/>
    </row>
    <row r="83" spans="17:18" ht="12.75">
      <c r="Q83" s="28"/>
      <c r="R83" s="28"/>
    </row>
    <row r="84" spans="17:18" ht="12.75">
      <c r="Q84" s="28"/>
      <c r="R84" s="28"/>
    </row>
    <row r="85" spans="17:18" ht="12.75">
      <c r="Q85" s="28"/>
      <c r="R85" s="28"/>
    </row>
    <row r="86" spans="17:18" ht="12.75">
      <c r="Q86" s="28"/>
      <c r="R86" s="28"/>
    </row>
    <row r="87" spans="17:18" ht="12.75">
      <c r="Q87" s="28"/>
      <c r="R87" s="28"/>
    </row>
    <row r="88" spans="17:18" ht="12.75">
      <c r="Q88" s="28"/>
      <c r="R88" s="28"/>
    </row>
    <row r="89" spans="17:18" ht="12.75">
      <c r="Q89" s="28"/>
      <c r="R89" s="28"/>
    </row>
    <row r="90" spans="17:18" ht="12.75">
      <c r="Q90" s="28"/>
      <c r="R90" s="28"/>
    </row>
    <row r="91" spans="17:18" ht="12.75">
      <c r="Q91" s="28"/>
      <c r="R91" s="28"/>
    </row>
    <row r="92" spans="17:18" ht="12.75">
      <c r="Q92" s="28"/>
      <c r="R92" s="28"/>
    </row>
    <row r="93" spans="17:18" ht="12.75">
      <c r="Q93" s="28"/>
      <c r="R93" s="28"/>
    </row>
    <row r="94" spans="17:18" ht="12.75">
      <c r="Q94" s="28"/>
      <c r="R94" s="28"/>
    </row>
    <row r="95" spans="17:18" ht="12.75">
      <c r="Q95" s="28"/>
      <c r="R95" s="28"/>
    </row>
    <row r="96" spans="17:18" ht="12.75">
      <c r="Q96" s="28"/>
      <c r="R96" s="28"/>
    </row>
    <row r="97" spans="17:18" ht="12.75">
      <c r="Q97" s="28"/>
      <c r="R97" s="28"/>
    </row>
    <row r="98" spans="17:18" ht="12.75">
      <c r="Q98" s="28"/>
      <c r="R98" s="28"/>
    </row>
    <row r="99" spans="17:18" ht="12.75">
      <c r="Q99" s="28"/>
      <c r="R99" s="28"/>
    </row>
    <row r="100" spans="17:18" ht="12.75">
      <c r="Q100" s="28"/>
      <c r="R100" s="28"/>
    </row>
    <row r="101" spans="17:18" ht="12.75">
      <c r="Q101" s="28"/>
      <c r="R101" s="28"/>
    </row>
    <row r="102" spans="17:18" ht="12.75">
      <c r="Q102" s="28"/>
      <c r="R102" s="28"/>
    </row>
    <row r="103" spans="17:18" ht="12.75">
      <c r="Q103" s="28"/>
      <c r="R103" s="28"/>
    </row>
    <row r="104" spans="17:18" ht="12.75">
      <c r="Q104" s="28"/>
      <c r="R104" s="28"/>
    </row>
    <row r="105" spans="17:18" ht="12.75">
      <c r="Q105" s="28"/>
      <c r="R105" s="28"/>
    </row>
    <row r="106" spans="17:18" ht="12.75">
      <c r="Q106" s="28"/>
      <c r="R106" s="28"/>
    </row>
    <row r="107" spans="17:18" ht="12.75">
      <c r="Q107" s="28"/>
      <c r="R107" s="28"/>
    </row>
    <row r="108" spans="17:18" ht="12.75">
      <c r="Q108" s="28"/>
      <c r="R108" s="28"/>
    </row>
    <row r="109" spans="17:18" ht="12.75">
      <c r="Q109" s="28"/>
      <c r="R109" s="28"/>
    </row>
    <row r="110" spans="17:18" ht="12.75">
      <c r="Q110" s="28"/>
      <c r="R110" s="28"/>
    </row>
    <row r="111" spans="17:18" ht="12.75">
      <c r="Q111" s="28"/>
      <c r="R111" s="28"/>
    </row>
    <row r="112" spans="17:18" ht="12.75">
      <c r="Q112" s="28"/>
      <c r="R112" s="28"/>
    </row>
    <row r="113" spans="17:18" ht="12.75">
      <c r="Q113" s="28"/>
      <c r="R113" s="28"/>
    </row>
    <row r="114" spans="17:18" ht="12.75">
      <c r="Q114" s="28"/>
      <c r="R114" s="28"/>
    </row>
    <row r="115" spans="17:18" ht="12.75">
      <c r="Q115" s="28"/>
      <c r="R115" s="28"/>
    </row>
    <row r="116" spans="17:18" ht="12.75">
      <c r="Q116" s="28"/>
      <c r="R116" s="28"/>
    </row>
    <row r="117" spans="17:18" ht="12.75">
      <c r="Q117" s="28"/>
      <c r="R117" s="28"/>
    </row>
    <row r="118" spans="17:18" ht="12.75">
      <c r="Q118" s="28"/>
      <c r="R118" s="28"/>
    </row>
    <row r="119" spans="17:18" ht="12.75">
      <c r="Q119" s="28"/>
      <c r="R119" s="28"/>
    </row>
    <row r="120" spans="17:18" ht="12.75">
      <c r="Q120" s="28"/>
      <c r="R120" s="28"/>
    </row>
    <row r="121" spans="17:18" ht="12.75">
      <c r="Q121" s="28"/>
      <c r="R121" s="28"/>
    </row>
    <row r="122" spans="17:18" ht="12.75">
      <c r="Q122" s="28"/>
      <c r="R122" s="28"/>
    </row>
    <row r="123" spans="17:18" ht="12.75">
      <c r="Q123" s="28"/>
      <c r="R123" s="28"/>
    </row>
    <row r="124" spans="17:18" ht="12.75">
      <c r="Q124" s="28"/>
      <c r="R124" s="28"/>
    </row>
    <row r="125" spans="17:18" ht="12.75">
      <c r="Q125" s="28"/>
      <c r="R125" s="28"/>
    </row>
    <row r="126" spans="17:18" ht="12.75">
      <c r="Q126" s="28"/>
      <c r="R126" s="28"/>
    </row>
    <row r="127" spans="17:18" ht="12.75">
      <c r="Q127" s="28"/>
      <c r="R127" s="28"/>
    </row>
    <row r="128" spans="17:18" ht="12.75">
      <c r="Q128" s="28"/>
      <c r="R128" s="28"/>
    </row>
    <row r="129" spans="17:18" ht="12.75">
      <c r="Q129" s="28"/>
      <c r="R129" s="28"/>
    </row>
    <row r="130" spans="17:18" ht="12.75">
      <c r="Q130" s="28"/>
      <c r="R130" s="28"/>
    </row>
    <row r="131" spans="17:18" ht="12.75">
      <c r="Q131" s="28"/>
      <c r="R131" s="28"/>
    </row>
    <row r="132" spans="17:18" ht="12.75">
      <c r="Q132" s="28"/>
      <c r="R132" s="28"/>
    </row>
    <row r="133" spans="17:18" ht="12.75">
      <c r="Q133" s="28"/>
      <c r="R133" s="28"/>
    </row>
    <row r="134" spans="17:18" ht="12.75">
      <c r="Q134" s="28"/>
      <c r="R134" s="28"/>
    </row>
    <row r="135" spans="17:18" ht="12.75">
      <c r="Q135" s="28"/>
      <c r="R135" s="28"/>
    </row>
    <row r="136" spans="17:18" ht="12.75">
      <c r="Q136" s="28"/>
      <c r="R136" s="28"/>
    </row>
    <row r="137" spans="17:18" ht="12.75">
      <c r="Q137" s="28"/>
      <c r="R137" s="28"/>
    </row>
    <row r="138" spans="17:18" ht="12.75">
      <c r="Q138" s="28"/>
      <c r="R138" s="28"/>
    </row>
    <row r="139" spans="17:18" ht="12.75">
      <c r="Q139" s="28"/>
      <c r="R139" s="28"/>
    </row>
    <row r="140" spans="17:18" ht="12.75">
      <c r="Q140" s="28"/>
      <c r="R140" s="28"/>
    </row>
    <row r="141" spans="17:18" ht="12.75">
      <c r="Q141" s="28"/>
      <c r="R141" s="28"/>
    </row>
    <row r="142" spans="17:18" ht="12.75">
      <c r="Q142" s="28"/>
      <c r="R142" s="28"/>
    </row>
    <row r="143" spans="17:18" ht="12.75">
      <c r="Q143" s="28"/>
      <c r="R143" s="28"/>
    </row>
    <row r="144" spans="17:18" ht="12.75">
      <c r="Q144" s="28"/>
      <c r="R144" s="28"/>
    </row>
    <row r="145" spans="17:18" ht="12.75">
      <c r="Q145" s="28"/>
      <c r="R145" s="28"/>
    </row>
    <row r="146" spans="17:18" ht="12.75">
      <c r="Q146" s="28"/>
      <c r="R146" s="28"/>
    </row>
    <row r="147" spans="17:18" ht="12.75">
      <c r="Q147" s="28"/>
      <c r="R147" s="28"/>
    </row>
    <row r="148" spans="17:18" ht="12.75">
      <c r="Q148" s="28"/>
      <c r="R148" s="28"/>
    </row>
    <row r="149" spans="17:18" ht="12.75">
      <c r="Q149" s="28"/>
      <c r="R149" s="28"/>
    </row>
    <row r="150" spans="17:18" ht="12.75">
      <c r="Q150" s="28"/>
      <c r="R150" s="28"/>
    </row>
    <row r="151" spans="17:18" ht="12.75">
      <c r="Q151" s="28"/>
      <c r="R151" s="28"/>
    </row>
    <row r="152" spans="17:18" ht="12.75">
      <c r="Q152" s="28"/>
      <c r="R152" s="28"/>
    </row>
    <row r="153" spans="17:18" ht="12.75">
      <c r="Q153" s="28"/>
      <c r="R153" s="28"/>
    </row>
    <row r="154" spans="17:18" ht="12.75">
      <c r="Q154" s="28"/>
      <c r="R154" s="28"/>
    </row>
    <row r="155" spans="17:18" ht="12.75">
      <c r="Q155" s="28"/>
      <c r="R155" s="28"/>
    </row>
    <row r="156" spans="17:18" ht="12.75">
      <c r="Q156" s="28"/>
      <c r="R156" s="28"/>
    </row>
    <row r="157" spans="17:18" ht="12.75">
      <c r="Q157" s="28"/>
      <c r="R157" s="28"/>
    </row>
    <row r="158" spans="17:18" ht="12.75">
      <c r="Q158" s="28"/>
      <c r="R158" s="28"/>
    </row>
    <row r="159" spans="17:18" ht="12.75">
      <c r="Q159" s="28"/>
      <c r="R159" s="28"/>
    </row>
    <row r="160" spans="17:18" ht="12.75">
      <c r="Q160" s="28"/>
      <c r="R160" s="28"/>
    </row>
    <row r="161" spans="17:18" ht="12.75">
      <c r="Q161" s="28"/>
      <c r="R161" s="28"/>
    </row>
    <row r="162" spans="17:18" ht="12.75">
      <c r="Q162" s="28"/>
      <c r="R162" s="28"/>
    </row>
    <row r="163" spans="17:18" ht="12.75">
      <c r="Q163" s="28"/>
      <c r="R163" s="28"/>
    </row>
    <row r="164" spans="17:18" ht="12.75">
      <c r="Q164" s="28"/>
      <c r="R164" s="28"/>
    </row>
    <row r="165" spans="17:18" ht="12.75">
      <c r="Q165" s="28"/>
      <c r="R165" s="28"/>
    </row>
    <row r="166" spans="17:18" ht="12.75">
      <c r="Q166" s="28"/>
      <c r="R166" s="28"/>
    </row>
    <row r="167" spans="17:18" ht="12.75">
      <c r="Q167" s="28"/>
      <c r="R167" s="28"/>
    </row>
    <row r="168" spans="17:18" ht="12.75">
      <c r="Q168" s="28"/>
      <c r="R168" s="28"/>
    </row>
    <row r="169" spans="17:18" ht="12.75">
      <c r="Q169" s="28"/>
      <c r="R169" s="28"/>
    </row>
    <row r="170" spans="17:18" ht="12.75">
      <c r="Q170" s="28"/>
      <c r="R170" s="28"/>
    </row>
    <row r="171" spans="17:18" ht="12.75">
      <c r="Q171" s="28"/>
      <c r="R171" s="28"/>
    </row>
    <row r="172" spans="17:18" ht="12.75">
      <c r="Q172" s="28"/>
      <c r="R172" s="28"/>
    </row>
    <row r="173" spans="17:18" ht="12.75">
      <c r="Q173" s="28"/>
      <c r="R173" s="28"/>
    </row>
    <row r="174" spans="17:18" ht="12.75">
      <c r="Q174" s="28"/>
      <c r="R174" s="28"/>
    </row>
    <row r="175" spans="17:18" ht="12.75">
      <c r="Q175" s="28"/>
      <c r="R175" s="28"/>
    </row>
    <row r="176" spans="17:18" ht="12.75">
      <c r="Q176" s="28"/>
      <c r="R176" s="28"/>
    </row>
    <row r="177" spans="17:18" ht="12.75">
      <c r="Q177" s="28"/>
      <c r="R177" s="28"/>
    </row>
    <row r="178" spans="17:18" ht="12.75">
      <c r="Q178" s="28"/>
      <c r="R178" s="28"/>
    </row>
    <row r="179" spans="17:18" ht="12.75">
      <c r="Q179" s="28"/>
      <c r="R179" s="28"/>
    </row>
    <row r="180" spans="17:18" ht="12.75">
      <c r="Q180" s="28"/>
      <c r="R180" s="28"/>
    </row>
    <row r="181" spans="17:18" ht="12.75">
      <c r="Q181" s="28"/>
      <c r="R181" s="28"/>
    </row>
    <row r="182" spans="17:18" ht="12.75">
      <c r="Q182" s="28"/>
      <c r="R182" s="28"/>
    </row>
    <row r="183" spans="17:18" ht="12.75">
      <c r="Q183" s="28"/>
      <c r="R183" s="28"/>
    </row>
    <row r="184" spans="17:18" ht="12.75">
      <c r="Q184" s="28"/>
      <c r="R184" s="28"/>
    </row>
    <row r="185" spans="17:18" ht="12.75">
      <c r="Q185" s="28"/>
      <c r="R185" s="28"/>
    </row>
    <row r="186" spans="17:18" ht="12.75">
      <c r="Q186" s="28"/>
      <c r="R186" s="28"/>
    </row>
    <row r="187" spans="17:18" ht="12.75">
      <c r="Q187" s="28"/>
      <c r="R187" s="28"/>
    </row>
    <row r="188" spans="17:18" ht="12.75">
      <c r="Q188" s="28"/>
      <c r="R188" s="28"/>
    </row>
    <row r="189" spans="17:18" ht="12.75">
      <c r="Q189" s="28"/>
      <c r="R189" s="28"/>
    </row>
    <row r="190" spans="17:18" ht="12.75">
      <c r="Q190" s="28"/>
      <c r="R190" s="28"/>
    </row>
    <row r="191" spans="17:18" ht="12.75">
      <c r="Q191" s="28"/>
      <c r="R191" s="28"/>
    </row>
    <row r="192" spans="17:18" ht="12.75">
      <c r="Q192" s="28"/>
      <c r="R192" s="28"/>
    </row>
    <row r="193" spans="17:18" ht="12.75">
      <c r="Q193" s="28"/>
      <c r="R193" s="28"/>
    </row>
    <row r="194" spans="17:18" ht="12.75">
      <c r="Q194" s="28"/>
      <c r="R194" s="28"/>
    </row>
    <row r="195" spans="17:18" ht="12.75">
      <c r="Q195" s="28"/>
      <c r="R195" s="28"/>
    </row>
    <row r="196" spans="17:18" ht="12.75">
      <c r="Q196" s="28"/>
      <c r="R196" s="28"/>
    </row>
    <row r="197" spans="17:18" ht="12.75">
      <c r="Q197" s="28"/>
      <c r="R197" s="28"/>
    </row>
    <row r="198" spans="17:18" ht="12.75">
      <c r="Q198" s="28"/>
      <c r="R198" s="28"/>
    </row>
    <row r="199" spans="17:18" ht="12.75">
      <c r="Q199" s="28"/>
      <c r="R199" s="28"/>
    </row>
    <row r="200" spans="17:18" ht="12.75">
      <c r="Q200" s="28"/>
      <c r="R200" s="28"/>
    </row>
    <row r="201" spans="17:18" ht="12.75">
      <c r="Q201" s="28"/>
      <c r="R201" s="28"/>
    </row>
    <row r="202" spans="17:18" ht="12.75">
      <c r="Q202" s="28"/>
      <c r="R202" s="28"/>
    </row>
    <row r="203" spans="17:18" ht="12.75">
      <c r="Q203" s="28"/>
      <c r="R203" s="28"/>
    </row>
    <row r="204" spans="17:18" ht="12.75">
      <c r="Q204" s="28"/>
      <c r="R204" s="28"/>
    </row>
    <row r="205" spans="17:18" ht="12.75">
      <c r="Q205" s="28"/>
      <c r="R205" s="28"/>
    </row>
    <row r="206" spans="17:18" ht="12.75">
      <c r="Q206" s="28"/>
      <c r="R206" s="28"/>
    </row>
    <row r="207" spans="17:18" ht="12.75">
      <c r="Q207" s="28"/>
      <c r="R207" s="28"/>
    </row>
    <row r="208" spans="17:18" ht="12.75">
      <c r="Q208" s="28"/>
      <c r="R208" s="28"/>
    </row>
    <row r="209" spans="17:18" ht="12.75">
      <c r="Q209" s="28"/>
      <c r="R209" s="28"/>
    </row>
    <row r="210" spans="17:18" ht="12.75">
      <c r="Q210" s="28"/>
      <c r="R210" s="28"/>
    </row>
    <row r="211" spans="17:18" ht="12.75">
      <c r="Q211" s="28"/>
      <c r="R211" s="28"/>
    </row>
    <row r="212" spans="17:18" ht="12.75">
      <c r="Q212" s="28"/>
      <c r="R212" s="28"/>
    </row>
    <row r="213" spans="17:18" ht="12.75">
      <c r="Q213" s="28"/>
      <c r="R213" s="28"/>
    </row>
    <row r="214" spans="17:18" ht="12.75">
      <c r="Q214" s="28"/>
      <c r="R214" s="28"/>
    </row>
    <row r="215" spans="17:18" ht="12.75">
      <c r="Q215" s="28"/>
      <c r="R215" s="28"/>
    </row>
    <row r="216" spans="17:18" ht="12.75">
      <c r="Q216" s="28"/>
      <c r="R216" s="28"/>
    </row>
    <row r="217" spans="17:18" ht="12.75">
      <c r="Q217" s="28"/>
      <c r="R217" s="28"/>
    </row>
    <row r="218" spans="17:18" ht="12.75">
      <c r="Q218" s="28"/>
      <c r="R218" s="28"/>
    </row>
    <row r="219" spans="17:18" ht="12.75">
      <c r="Q219" s="28"/>
      <c r="R219" s="28"/>
    </row>
    <row r="220" spans="17:18" ht="12.75">
      <c r="Q220" s="28"/>
      <c r="R220" s="28"/>
    </row>
    <row r="221" spans="17:18" ht="12.75">
      <c r="Q221" s="28"/>
      <c r="R221" s="28"/>
    </row>
    <row r="222" spans="17:18" ht="12.75">
      <c r="Q222" s="28"/>
      <c r="R222" s="28"/>
    </row>
    <row r="223" spans="17:18" ht="12.75">
      <c r="Q223" s="28"/>
      <c r="R223" s="28"/>
    </row>
    <row r="224" spans="17:18" ht="12.75">
      <c r="Q224" s="28"/>
      <c r="R224" s="28"/>
    </row>
    <row r="225" spans="17:18" ht="12.75">
      <c r="Q225" s="28"/>
      <c r="R225" s="28"/>
    </row>
    <row r="226" spans="17:18" ht="12.75">
      <c r="Q226" s="28"/>
      <c r="R226" s="28"/>
    </row>
    <row r="227" spans="17:18" ht="12.75">
      <c r="Q227" s="28"/>
      <c r="R227" s="28"/>
    </row>
    <row r="228" spans="17:18" ht="12.75">
      <c r="Q228" s="28"/>
      <c r="R228" s="28"/>
    </row>
    <row r="229" spans="17:18" ht="12.75">
      <c r="Q229" s="28"/>
      <c r="R229" s="28"/>
    </row>
    <row r="230" spans="17:18" ht="12.75">
      <c r="Q230" s="28"/>
      <c r="R230" s="28"/>
    </row>
    <row r="231" spans="17:18" ht="12.75">
      <c r="Q231" s="28"/>
      <c r="R231" s="28"/>
    </row>
    <row r="232" spans="17:18" ht="12.75">
      <c r="Q232" s="28"/>
      <c r="R232" s="28"/>
    </row>
    <row r="233" spans="17:18" ht="12.75">
      <c r="Q233" s="28"/>
      <c r="R233" s="28"/>
    </row>
    <row r="234" spans="17:18" ht="12.75">
      <c r="Q234" s="28"/>
      <c r="R234" s="28"/>
    </row>
    <row r="235" spans="17:18" ht="12.75">
      <c r="Q235" s="28"/>
      <c r="R235" s="28"/>
    </row>
    <row r="236" spans="17:18" ht="12.75">
      <c r="Q236" s="28"/>
      <c r="R236" s="28"/>
    </row>
    <row r="237" spans="17:18" ht="12.75">
      <c r="Q237" s="28"/>
      <c r="R237" s="28"/>
    </row>
    <row r="238" spans="17:18" ht="12.75">
      <c r="Q238" s="28"/>
      <c r="R238" s="28"/>
    </row>
    <row r="239" spans="17:18" ht="12.75">
      <c r="Q239" s="28"/>
      <c r="R239" s="28"/>
    </row>
    <row r="240" spans="17:18" ht="12.75">
      <c r="Q240" s="28"/>
      <c r="R240" s="28"/>
    </row>
    <row r="241" spans="17:18" ht="12.75">
      <c r="Q241" s="28"/>
      <c r="R241" s="28"/>
    </row>
  </sheetData>
  <sheetProtection/>
  <mergeCells count="72">
    <mergeCell ref="F33:F36"/>
    <mergeCell ref="N33:Q39"/>
    <mergeCell ref="I33:M33"/>
    <mergeCell ref="I34:M34"/>
    <mergeCell ref="I35:M35"/>
    <mergeCell ref="I36:M36"/>
    <mergeCell ref="A33:A39"/>
    <mergeCell ref="B33:B39"/>
    <mergeCell ref="C33:C36"/>
    <mergeCell ref="D33:D36"/>
    <mergeCell ref="E33:E36"/>
    <mergeCell ref="F61:F64"/>
    <mergeCell ref="I41:Q41"/>
    <mergeCell ref="I42:Q42"/>
    <mergeCell ref="Q44:Q60"/>
    <mergeCell ref="J48:J60"/>
    <mergeCell ref="A61:A67"/>
    <mergeCell ref="B61:B67"/>
    <mergeCell ref="C61:C64"/>
    <mergeCell ref="D61:D64"/>
    <mergeCell ref="E61:E64"/>
    <mergeCell ref="O6:O9"/>
    <mergeCell ref="P6:P9"/>
    <mergeCell ref="Q6:Q10"/>
    <mergeCell ref="M7:M8"/>
    <mergeCell ref="N6:N8"/>
    <mergeCell ref="K50:O50"/>
    <mergeCell ref="L51:O51"/>
    <mergeCell ref="I46:P46"/>
    <mergeCell ref="P48:P60"/>
    <mergeCell ref="K47:O47"/>
    <mergeCell ref="K48:O48"/>
    <mergeCell ref="L56:L60"/>
    <mergeCell ref="L53:O53"/>
    <mergeCell ref="L54:O54"/>
    <mergeCell ref="M55:O55"/>
    <mergeCell ref="M56:O56"/>
    <mergeCell ref="M57:O57"/>
    <mergeCell ref="M58:O58"/>
    <mergeCell ref="I48:I60"/>
    <mergeCell ref="L52:O52"/>
    <mergeCell ref="K52:K60"/>
    <mergeCell ref="Q16:Q32"/>
    <mergeCell ref="K19:O19"/>
    <mergeCell ref="I20:I32"/>
    <mergeCell ref="J20:J32"/>
    <mergeCell ref="K20:O20"/>
    <mergeCell ref="K21:O21"/>
    <mergeCell ref="K22:O22"/>
    <mergeCell ref="L23:O23"/>
    <mergeCell ref="K24:K32"/>
    <mergeCell ref="L24:O24"/>
    <mergeCell ref="L25:O25"/>
    <mergeCell ref="L26:O26"/>
    <mergeCell ref="M27:O27"/>
    <mergeCell ref="K49:O49"/>
    <mergeCell ref="I13:Q13"/>
    <mergeCell ref="I14:Q14"/>
    <mergeCell ref="I43:P43"/>
    <mergeCell ref="I44:P44"/>
    <mergeCell ref="I45:P45"/>
    <mergeCell ref="P20:P32"/>
    <mergeCell ref="L28:L32"/>
    <mergeCell ref="M28:O28"/>
    <mergeCell ref="M29:O29"/>
    <mergeCell ref="M30:O30"/>
    <mergeCell ref="I18:P18"/>
    <mergeCell ref="I37:M38"/>
    <mergeCell ref="I39:M39"/>
    <mergeCell ref="I15:P15"/>
    <mergeCell ref="I16:P16"/>
    <mergeCell ref="I17:P17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47" r:id="rId1"/>
  <rowBreaks count="1" manualBreakCount="1">
    <brk id="40" max="2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P6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3.5742187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4.8515625" style="28" customWidth="1"/>
    <col min="7" max="7" width="6.28125" style="28" customWidth="1"/>
    <col min="8" max="8" width="24.57421875" style="28" customWidth="1"/>
    <col min="9" max="10" width="12.421875" style="28" customWidth="1"/>
    <col min="11" max="11" width="16.28125" style="28" customWidth="1"/>
    <col min="12" max="13" width="13.8515625" style="28" customWidth="1"/>
    <col min="14" max="15" width="9.421875" style="27" bestFit="1" customWidth="1"/>
    <col min="16" max="71" width="9.140625" style="27" customWidth="1"/>
    <col min="72" max="16384" width="9.140625" style="28" customWidth="1"/>
  </cols>
  <sheetData>
    <row r="1" spans="1:8" ht="12.75">
      <c r="A1" s="31" t="s">
        <v>421</v>
      </c>
      <c r="H1" s="33"/>
    </row>
    <row r="2" spans="1:8" ht="12.75">
      <c r="A2" t="s">
        <v>17</v>
      </c>
      <c r="B2" s="47" t="s">
        <v>608</v>
      </c>
      <c r="H2" s="33"/>
    </row>
    <row r="3" spans="2:8" ht="12.75">
      <c r="B3" s="74" t="s">
        <v>609</v>
      </c>
      <c r="H3" s="33"/>
    </row>
    <row r="4" spans="2:15" ht="12.75">
      <c r="B4" s="73"/>
      <c r="H4" s="33"/>
      <c r="N4" s="2"/>
      <c r="O4" s="28"/>
    </row>
    <row r="5" spans="1:15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127">
        <f>SUM(L50:N59)</f>
        <v>22891</v>
      </c>
      <c r="K5" s="127">
        <f>J5</f>
        <v>22891</v>
      </c>
      <c r="L5" s="127">
        <f>K5</f>
        <v>22891</v>
      </c>
      <c r="M5" s="127">
        <f>L5</f>
        <v>22891</v>
      </c>
      <c r="N5" s="127">
        <f>M5</f>
        <v>22891</v>
      </c>
      <c r="O5" s="28"/>
    </row>
    <row r="6" spans="1:15" ht="12.75">
      <c r="A6" s="370" t="s">
        <v>426</v>
      </c>
      <c r="B6" s="28"/>
      <c r="C6" s="401" t="s">
        <v>431</v>
      </c>
      <c r="D6" s="35"/>
      <c r="E6" s="35"/>
      <c r="F6" s="35"/>
      <c r="G6" s="35"/>
      <c r="H6" s="36"/>
      <c r="I6" s="36"/>
      <c r="J6" s="397">
        <f>SUM(I50:K50)</f>
        <v>6035</v>
      </c>
      <c r="K6" s="397">
        <f>J6</f>
        <v>6035</v>
      </c>
      <c r="L6" s="1500">
        <f>SUM(K6:K9)</f>
        <v>13493</v>
      </c>
      <c r="M6" s="1508">
        <f>SUM(L6:L11)</f>
        <v>13849</v>
      </c>
      <c r="N6" s="1525">
        <f>SUM(K6:K12)</f>
        <v>14600</v>
      </c>
      <c r="O6" s="28"/>
    </row>
    <row r="7" spans="1:15" ht="12.75">
      <c r="A7" s="74">
        <v>15</v>
      </c>
      <c r="B7" s="28"/>
      <c r="C7" s="412" t="s">
        <v>432</v>
      </c>
      <c r="D7" s="35"/>
      <c r="E7" s="35"/>
      <c r="F7" s="35"/>
      <c r="G7" s="35"/>
      <c r="H7" s="36"/>
      <c r="I7" s="36"/>
      <c r="J7" s="398">
        <f>SUM(I51:K51)</f>
        <v>1716</v>
      </c>
      <c r="K7" s="1526">
        <f>SUM(J7:J9)</f>
        <v>7458</v>
      </c>
      <c r="L7" s="1501"/>
      <c r="M7" s="1508"/>
      <c r="N7" s="1525"/>
      <c r="O7" s="28"/>
    </row>
    <row r="8" spans="1:15" ht="12.75">
      <c r="A8" s="173">
        <v>35</v>
      </c>
      <c r="B8" s="28"/>
      <c r="C8" s="173" t="s">
        <v>433</v>
      </c>
      <c r="D8" s="35"/>
      <c r="E8" s="35"/>
      <c r="F8" s="35"/>
      <c r="G8" s="35"/>
      <c r="H8" s="36"/>
      <c r="I8" s="36"/>
      <c r="J8" s="398">
        <f>SUM(I52:K52)</f>
        <v>1831</v>
      </c>
      <c r="K8" s="1527"/>
      <c r="L8" s="1501"/>
      <c r="M8" s="1508"/>
      <c r="N8" s="1525"/>
      <c r="O8" s="28"/>
    </row>
    <row r="9" spans="1:15" ht="12.75">
      <c r="A9" s="173">
        <v>75</v>
      </c>
      <c r="B9" s="28"/>
      <c r="C9" s="173" t="s">
        <v>434</v>
      </c>
      <c r="D9" s="35"/>
      <c r="E9" s="35"/>
      <c r="F9" s="35"/>
      <c r="G9" s="35"/>
      <c r="H9" s="36"/>
      <c r="I9" s="36"/>
      <c r="J9" s="398">
        <f>SUM(I53:K53)</f>
        <v>3911</v>
      </c>
      <c r="K9" s="1528"/>
      <c r="L9" s="1505"/>
      <c r="M9" s="1508"/>
      <c r="N9" s="1525"/>
      <c r="O9" s="28"/>
    </row>
    <row r="10" spans="1:15" ht="12.75">
      <c r="A10" s="173">
        <v>905</v>
      </c>
      <c r="B10" s="28"/>
      <c r="C10" s="173" t="s">
        <v>435</v>
      </c>
      <c r="D10" s="35"/>
      <c r="E10" s="35"/>
      <c r="F10" s="35"/>
      <c r="G10" s="35"/>
      <c r="H10" s="36"/>
      <c r="I10" s="36"/>
      <c r="J10" s="419">
        <f>SUM(I54:K54)</f>
        <v>97</v>
      </c>
      <c r="K10" s="1529">
        <f>SUM(J10:J11)</f>
        <v>356</v>
      </c>
      <c r="L10" s="1529">
        <f>SUM(K10:K11)</f>
        <v>356</v>
      </c>
      <c r="M10" s="1508"/>
      <c r="N10" s="1525"/>
      <c r="O10" s="28"/>
    </row>
    <row r="11" spans="1:15" ht="12.75">
      <c r="A11" s="173">
        <v>975</v>
      </c>
      <c r="B11" s="28"/>
      <c r="C11" s="173" t="s">
        <v>436</v>
      </c>
      <c r="D11" s="35"/>
      <c r="E11" s="35"/>
      <c r="F11" s="35"/>
      <c r="G11" s="35"/>
      <c r="H11" s="36"/>
      <c r="I11" s="36"/>
      <c r="J11" s="419">
        <f>SUM(I55:K55)</f>
        <v>259</v>
      </c>
      <c r="K11" s="1530"/>
      <c r="L11" s="1530"/>
      <c r="M11" s="1508"/>
      <c r="N11" s="1525"/>
      <c r="O11" s="28"/>
    </row>
    <row r="12" spans="1:15" ht="12.75">
      <c r="A12" s="48" t="s">
        <v>3</v>
      </c>
      <c r="B12" s="28"/>
      <c r="C12" s="44" t="s">
        <v>4</v>
      </c>
      <c r="D12" s="35"/>
      <c r="E12" s="35"/>
      <c r="F12" s="35"/>
      <c r="G12" s="35"/>
      <c r="H12" s="36"/>
      <c r="I12" s="36"/>
      <c r="J12" s="395">
        <f>SUM(I56:K57)</f>
        <v>751</v>
      </c>
      <c r="K12" s="396">
        <f>SUM(J12)</f>
        <v>751</v>
      </c>
      <c r="L12" s="396">
        <f>SUM(K12)</f>
        <v>751</v>
      </c>
      <c r="M12" s="396">
        <f>SUM(L12)</f>
        <v>751</v>
      </c>
      <c r="N12" s="1525"/>
      <c r="O12" s="28"/>
    </row>
    <row r="13" spans="1:15" ht="13.5" thickBot="1">
      <c r="A13" s="26"/>
      <c r="B13" s="42"/>
      <c r="C13" s="42"/>
      <c r="D13" s="2"/>
      <c r="J13" s="90"/>
      <c r="K13" s="90"/>
      <c r="L13" s="90"/>
      <c r="M13" s="90"/>
      <c r="N13" s="91">
        <f>SUM(N5:N12)</f>
        <v>37491</v>
      </c>
      <c r="O13" s="28"/>
    </row>
    <row r="14" spans="1:2" ht="14.25" thickBot="1" thickTop="1">
      <c r="A14" s="41"/>
      <c r="B14" s="1"/>
    </row>
    <row r="15" spans="1:14" ht="13.5" thickTop="1">
      <c r="A15" s="31" t="s">
        <v>421</v>
      </c>
      <c r="I15" s="1326" t="s">
        <v>161</v>
      </c>
      <c r="J15" s="1327"/>
      <c r="K15" s="1327"/>
      <c r="L15" s="1327"/>
      <c r="M15" s="1327"/>
      <c r="N15" s="1328"/>
    </row>
    <row r="16" spans="9:14" ht="12.75">
      <c r="I16" s="966" t="s">
        <v>193</v>
      </c>
      <c r="J16" s="967"/>
      <c r="K16" s="967"/>
      <c r="L16" s="967"/>
      <c r="M16" s="967"/>
      <c r="N16" s="968"/>
    </row>
    <row r="17" spans="9:14" ht="25.5">
      <c r="I17" s="1009" t="s">
        <v>194</v>
      </c>
      <c r="J17" s="1010"/>
      <c r="K17" s="1010"/>
      <c r="L17" s="1010"/>
      <c r="M17" s="1010"/>
      <c r="N17" s="699" t="s">
        <v>176</v>
      </c>
    </row>
    <row r="18" spans="9:14" ht="12.75">
      <c r="I18" s="1115" t="s">
        <v>195</v>
      </c>
      <c r="J18" s="1116"/>
      <c r="K18" s="1116"/>
      <c r="L18" s="1116"/>
      <c r="M18" s="1116"/>
      <c r="N18" s="1011" t="s">
        <v>121</v>
      </c>
    </row>
    <row r="19" spans="9:14" s="65" customFormat="1" ht="12.75">
      <c r="I19" s="1118" t="s">
        <v>209</v>
      </c>
      <c r="J19" s="1097"/>
      <c r="K19" s="1097"/>
      <c r="L19" s="1097"/>
      <c r="M19" s="1097"/>
      <c r="N19" s="1011"/>
    </row>
    <row r="20" spans="9:14" s="65" customFormat="1" ht="12.75" customHeight="1">
      <c r="I20" s="1009" t="s">
        <v>210</v>
      </c>
      <c r="J20" s="1010"/>
      <c r="K20" s="1010"/>
      <c r="L20" s="1010"/>
      <c r="M20" s="1010"/>
      <c r="N20" s="1011"/>
    </row>
    <row r="21" spans="9:14" s="65" customFormat="1" ht="12.75">
      <c r="I21" s="697">
        <v>1</v>
      </c>
      <c r="J21" s="698">
        <v>2</v>
      </c>
      <c r="K21" s="1382" t="s">
        <v>590</v>
      </c>
      <c r="L21" s="1010"/>
      <c r="M21" s="706" t="s">
        <v>3</v>
      </c>
      <c r="N21" s="1011"/>
    </row>
    <row r="22" spans="9:14" s="237" customFormat="1" ht="12.75" customHeight="1">
      <c r="I22" s="1009" t="s">
        <v>211</v>
      </c>
      <c r="J22" s="1010" t="s">
        <v>212</v>
      </c>
      <c r="K22" s="1116" t="s">
        <v>383</v>
      </c>
      <c r="L22" s="1116"/>
      <c r="M22" s="1010" t="s">
        <v>4</v>
      </c>
      <c r="N22" s="1011"/>
    </row>
    <row r="23" spans="9:14" s="237" customFormat="1" ht="12.75">
      <c r="I23" s="1009"/>
      <c r="J23" s="1010"/>
      <c r="K23" s="1097" t="s">
        <v>498</v>
      </c>
      <c r="L23" s="1097"/>
      <c r="M23" s="1010"/>
      <c r="N23" s="1011"/>
    </row>
    <row r="24" spans="9:14" s="237" customFormat="1" ht="25.5" customHeight="1">
      <c r="I24" s="1009"/>
      <c r="J24" s="1010"/>
      <c r="K24" s="1010" t="s">
        <v>382</v>
      </c>
      <c r="L24" s="1010"/>
      <c r="M24" s="1010"/>
      <c r="N24" s="1011"/>
    </row>
    <row r="25" spans="1:14" s="237" customFormat="1" ht="12.75">
      <c r="A25" s="65"/>
      <c r="B25" s="65"/>
      <c r="C25" s="65"/>
      <c r="D25" s="65"/>
      <c r="E25" s="65"/>
      <c r="F25" s="65"/>
      <c r="G25" s="65"/>
      <c r="H25" s="65"/>
      <c r="I25" s="1009"/>
      <c r="J25" s="1010"/>
      <c r="K25" s="698">
        <v>1</v>
      </c>
      <c r="L25" s="698" t="s">
        <v>30</v>
      </c>
      <c r="M25" s="1010"/>
      <c r="N25" s="1011"/>
    </row>
    <row r="26" spans="9:14" s="237" customFormat="1" ht="32.25" customHeight="1" thickBot="1">
      <c r="I26" s="1109"/>
      <c r="J26" s="1096"/>
      <c r="K26" s="702" t="s">
        <v>1</v>
      </c>
      <c r="L26" s="702" t="s">
        <v>384</v>
      </c>
      <c r="M26" s="1096"/>
      <c r="N26" s="1117"/>
    </row>
    <row r="27" spans="1:94" ht="39" customHeight="1" thickBot="1" thickTop="1">
      <c r="A27" s="1342" t="s">
        <v>422</v>
      </c>
      <c r="B27" s="982" t="s">
        <v>423</v>
      </c>
      <c r="C27" s="1481">
        <v>1</v>
      </c>
      <c r="D27" s="1346" t="s">
        <v>348</v>
      </c>
      <c r="E27" s="998" t="s">
        <v>424</v>
      </c>
      <c r="F27" s="982" t="s">
        <v>425</v>
      </c>
      <c r="G27" s="202" t="s">
        <v>426</v>
      </c>
      <c r="H27" s="315" t="s">
        <v>427</v>
      </c>
      <c r="I27" s="1531" t="s">
        <v>424</v>
      </c>
      <c r="J27" s="1532"/>
      <c r="K27" s="1533"/>
      <c r="L27" s="1486">
        <v>-1</v>
      </c>
      <c r="M27" s="1486"/>
      <c r="N27" s="1487"/>
      <c r="O27" s="20"/>
      <c r="P27" s="20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</row>
    <row r="28" spans="1:94" ht="39" customHeight="1">
      <c r="A28" s="1384"/>
      <c r="B28" s="972"/>
      <c r="C28" s="1510"/>
      <c r="D28" s="990"/>
      <c r="E28" s="1389"/>
      <c r="F28" s="972"/>
      <c r="G28" s="22">
        <v>11</v>
      </c>
      <c r="H28" s="13" t="s">
        <v>428</v>
      </c>
      <c r="I28" s="1534">
        <v>15</v>
      </c>
      <c r="J28" s="1535"/>
      <c r="K28" s="1536"/>
      <c r="L28" s="1489"/>
      <c r="M28" s="1489"/>
      <c r="N28" s="1490"/>
      <c r="O28" s="20"/>
      <c r="P28" s="20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</row>
    <row r="29" spans="1:94" ht="39" customHeight="1">
      <c r="A29" s="1384"/>
      <c r="B29" s="972"/>
      <c r="C29" s="1510"/>
      <c r="D29" s="990"/>
      <c r="E29" s="1389"/>
      <c r="F29" s="972"/>
      <c r="G29" s="22">
        <v>12</v>
      </c>
      <c r="H29" s="13" t="s">
        <v>429</v>
      </c>
      <c r="I29" s="1537">
        <v>35</v>
      </c>
      <c r="J29" s="1538"/>
      <c r="K29" s="1202"/>
      <c r="L29" s="1489"/>
      <c r="M29" s="1489"/>
      <c r="N29" s="1490"/>
      <c r="O29" s="20"/>
      <c r="P29" s="20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</row>
    <row r="30" spans="1:94" ht="39" customHeight="1" thickBot="1">
      <c r="A30" s="1384"/>
      <c r="B30" s="972"/>
      <c r="C30" s="1510"/>
      <c r="D30" s="990"/>
      <c r="E30" s="1389"/>
      <c r="F30" s="972"/>
      <c r="G30" s="22">
        <v>13</v>
      </c>
      <c r="H30" s="13" t="s">
        <v>430</v>
      </c>
      <c r="I30" s="1539">
        <v>75</v>
      </c>
      <c r="J30" s="1540"/>
      <c r="K30" s="1541"/>
      <c r="L30" s="1489"/>
      <c r="M30" s="1489"/>
      <c r="N30" s="1490"/>
      <c r="O30" s="20"/>
      <c r="P30" s="20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</row>
    <row r="31" spans="1:94" ht="39" customHeight="1">
      <c r="A31" s="1384"/>
      <c r="B31" s="972"/>
      <c r="C31" s="1510"/>
      <c r="D31" s="990"/>
      <c r="E31" s="1389"/>
      <c r="F31" s="972"/>
      <c r="G31" s="22">
        <v>14</v>
      </c>
      <c r="H31" s="13" t="s">
        <v>437</v>
      </c>
      <c r="I31" s="1542">
        <v>905</v>
      </c>
      <c r="J31" s="1279"/>
      <c r="K31" s="1280"/>
      <c r="L31" s="1489"/>
      <c r="M31" s="1489"/>
      <c r="N31" s="1490"/>
      <c r="O31" s="20"/>
      <c r="P31" s="20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</row>
    <row r="32" spans="1:94" ht="39" customHeight="1" thickBot="1">
      <c r="A32" s="1343"/>
      <c r="B32" s="983"/>
      <c r="C32" s="1386"/>
      <c r="D32" s="1347"/>
      <c r="E32" s="999"/>
      <c r="F32" s="983"/>
      <c r="G32" s="11">
        <v>15</v>
      </c>
      <c r="H32" s="10" t="s">
        <v>438</v>
      </c>
      <c r="I32" s="1543">
        <v>975</v>
      </c>
      <c r="J32" s="1544"/>
      <c r="K32" s="1545"/>
      <c r="L32" s="1489"/>
      <c r="M32" s="1489"/>
      <c r="N32" s="1490"/>
      <c r="O32" s="20"/>
      <c r="P32" s="20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</row>
    <row r="33" spans="1:94" ht="39" customHeight="1">
      <c r="A33" s="1343"/>
      <c r="B33" s="983"/>
      <c r="C33" s="11">
        <v>-1</v>
      </c>
      <c r="D33" s="12" t="s">
        <v>4</v>
      </c>
      <c r="E33" s="82"/>
      <c r="F33" s="51"/>
      <c r="G33" s="51"/>
      <c r="H33" s="51"/>
      <c r="I33" s="1318" t="s">
        <v>3</v>
      </c>
      <c r="J33" s="1355"/>
      <c r="K33" s="1319"/>
      <c r="L33" s="1489"/>
      <c r="M33" s="1489"/>
      <c r="N33" s="1490"/>
      <c r="O33" s="20"/>
      <c r="P33" s="20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</row>
    <row r="34" spans="1:94" ht="39" customHeight="1" thickBot="1">
      <c r="A34" s="1477"/>
      <c r="B34" s="984"/>
      <c r="C34" s="7">
        <v>-2</v>
      </c>
      <c r="D34" s="80" t="s">
        <v>349</v>
      </c>
      <c r="E34" s="371"/>
      <c r="F34" s="372"/>
      <c r="G34" s="372"/>
      <c r="H34" s="372"/>
      <c r="I34" s="1322"/>
      <c r="J34" s="1520"/>
      <c r="K34" s="1323"/>
      <c r="L34" s="1489"/>
      <c r="M34" s="1489"/>
      <c r="N34" s="1490"/>
      <c r="O34" s="20"/>
      <c r="P34" s="20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</row>
    <row r="35" spans="1:94" ht="39" customHeight="1">
      <c r="A35" s="1477"/>
      <c r="B35" s="984"/>
      <c r="C35" s="7">
        <v>-3</v>
      </c>
      <c r="D35" s="80" t="s">
        <v>350</v>
      </c>
      <c r="E35" s="371"/>
      <c r="F35" s="372"/>
      <c r="G35" s="372"/>
      <c r="H35" s="372"/>
      <c r="I35" s="1521"/>
      <c r="J35" s="1522"/>
      <c r="K35" s="1522"/>
      <c r="L35" s="1489"/>
      <c r="M35" s="1489"/>
      <c r="N35" s="1490"/>
      <c r="O35" s="20"/>
      <c r="P35" s="20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</row>
    <row r="36" spans="1:94" ht="39" customHeight="1" thickBot="1">
      <c r="A36" s="1344"/>
      <c r="B36" s="985"/>
      <c r="C36" s="162" t="s">
        <v>3</v>
      </c>
      <c r="D36" s="209" t="s">
        <v>4</v>
      </c>
      <c r="E36" s="319"/>
      <c r="F36" s="317"/>
      <c r="G36" s="209"/>
      <c r="H36" s="209"/>
      <c r="I36" s="1523"/>
      <c r="J36" s="1524"/>
      <c r="K36" s="1524"/>
      <c r="L36" s="1492"/>
      <c r="M36" s="1492"/>
      <c r="N36" s="1493"/>
      <c r="O36" s="20"/>
      <c r="P36" s="20"/>
      <c r="Q36" s="3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</row>
    <row r="37" spans="1:94" s="27" customFormat="1" ht="14.25" thickBot="1" thickTop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</row>
    <row r="38" spans="1:14" ht="13.5" thickTop="1">
      <c r="A38" s="31" t="s">
        <v>421</v>
      </c>
      <c r="I38" s="1326" t="s">
        <v>161</v>
      </c>
      <c r="J38" s="1327"/>
      <c r="K38" s="1327"/>
      <c r="L38" s="1327"/>
      <c r="M38" s="1327"/>
      <c r="N38" s="1328"/>
    </row>
    <row r="39" spans="9:14" ht="12.75">
      <c r="I39" s="966" t="s">
        <v>193</v>
      </c>
      <c r="J39" s="967"/>
      <c r="K39" s="967"/>
      <c r="L39" s="967"/>
      <c r="M39" s="967"/>
      <c r="N39" s="968"/>
    </row>
    <row r="40" spans="9:14" ht="25.5">
      <c r="I40" s="1009" t="s">
        <v>194</v>
      </c>
      <c r="J40" s="1010"/>
      <c r="K40" s="1010"/>
      <c r="L40" s="1010"/>
      <c r="M40" s="1010"/>
      <c r="N40" s="699" t="s">
        <v>176</v>
      </c>
    </row>
    <row r="41" spans="9:14" ht="12.75">
      <c r="I41" s="1115" t="s">
        <v>195</v>
      </c>
      <c r="J41" s="1116"/>
      <c r="K41" s="1116"/>
      <c r="L41" s="1116"/>
      <c r="M41" s="1116"/>
      <c r="N41" s="1011" t="s">
        <v>121</v>
      </c>
    </row>
    <row r="42" spans="9:14" s="65" customFormat="1" ht="12.75">
      <c r="I42" s="1118" t="s">
        <v>209</v>
      </c>
      <c r="J42" s="1097"/>
      <c r="K42" s="1097"/>
      <c r="L42" s="1097"/>
      <c r="M42" s="1097"/>
      <c r="N42" s="1011"/>
    </row>
    <row r="43" spans="9:14" s="65" customFormat="1" ht="12.75" customHeight="1">
      <c r="I43" s="1009" t="s">
        <v>210</v>
      </c>
      <c r="J43" s="1010"/>
      <c r="K43" s="1010"/>
      <c r="L43" s="1010"/>
      <c r="M43" s="1010"/>
      <c r="N43" s="1011"/>
    </row>
    <row r="44" spans="9:14" s="65" customFormat="1" ht="12.75">
      <c r="I44" s="697">
        <v>1</v>
      </c>
      <c r="J44" s="698">
        <v>2</v>
      </c>
      <c r="K44" s="1382" t="s">
        <v>590</v>
      </c>
      <c r="L44" s="1010"/>
      <c r="M44" s="706" t="s">
        <v>3</v>
      </c>
      <c r="N44" s="1011"/>
    </row>
    <row r="45" spans="9:14" s="237" customFormat="1" ht="12.75" customHeight="1">
      <c r="I45" s="1009" t="s">
        <v>211</v>
      </c>
      <c r="J45" s="1010" t="s">
        <v>212</v>
      </c>
      <c r="K45" s="1116" t="s">
        <v>383</v>
      </c>
      <c r="L45" s="1116"/>
      <c r="M45" s="1010" t="s">
        <v>4</v>
      </c>
      <c r="N45" s="1011"/>
    </row>
    <row r="46" spans="9:14" s="237" customFormat="1" ht="12.75">
      <c r="I46" s="1009"/>
      <c r="J46" s="1010"/>
      <c r="K46" s="1097" t="s">
        <v>498</v>
      </c>
      <c r="L46" s="1097"/>
      <c r="M46" s="1010"/>
      <c r="N46" s="1011"/>
    </row>
    <row r="47" spans="9:14" s="237" customFormat="1" ht="25.5" customHeight="1">
      <c r="I47" s="1009"/>
      <c r="J47" s="1010"/>
      <c r="K47" s="1010" t="s">
        <v>382</v>
      </c>
      <c r="L47" s="1010"/>
      <c r="M47" s="1010"/>
      <c r="N47" s="1011"/>
    </row>
    <row r="48" spans="1:14" s="237" customFormat="1" ht="12.75">
      <c r="A48" s="65"/>
      <c r="B48" s="65"/>
      <c r="C48" s="65"/>
      <c r="D48" s="65"/>
      <c r="E48" s="65"/>
      <c r="F48" s="65"/>
      <c r="G48" s="65"/>
      <c r="H48" s="65"/>
      <c r="I48" s="1009"/>
      <c r="J48" s="1010"/>
      <c r="K48" s="698">
        <v>1</v>
      </c>
      <c r="L48" s="698" t="s">
        <v>30</v>
      </c>
      <c r="M48" s="1010"/>
      <c r="N48" s="1011"/>
    </row>
    <row r="49" spans="9:14" s="237" customFormat="1" ht="27.75" customHeight="1" thickBot="1">
      <c r="I49" s="1109"/>
      <c r="J49" s="1096"/>
      <c r="K49" s="702" t="s">
        <v>1</v>
      </c>
      <c r="L49" s="702" t="s">
        <v>384</v>
      </c>
      <c r="M49" s="1096"/>
      <c r="N49" s="1117"/>
    </row>
    <row r="50" spans="1:94" ht="39" customHeight="1" thickBot="1" thickTop="1">
      <c r="A50" s="1342" t="s">
        <v>422</v>
      </c>
      <c r="B50" s="982" t="s">
        <v>423</v>
      </c>
      <c r="C50" s="1481">
        <v>1</v>
      </c>
      <c r="D50" s="1346" t="s">
        <v>348</v>
      </c>
      <c r="E50" s="998" t="s">
        <v>424</v>
      </c>
      <c r="F50" s="982" t="s">
        <v>425</v>
      </c>
      <c r="G50" s="202" t="s">
        <v>426</v>
      </c>
      <c r="H50" s="315" t="s">
        <v>427</v>
      </c>
      <c r="I50" s="382">
        <v>5128</v>
      </c>
      <c r="J50" s="383">
        <v>834</v>
      </c>
      <c r="K50" s="384">
        <v>73</v>
      </c>
      <c r="L50" s="379">
        <v>0</v>
      </c>
      <c r="M50" s="373">
        <v>0</v>
      </c>
      <c r="N50" s="380">
        <v>0</v>
      </c>
      <c r="O50" s="20"/>
      <c r="P50" s="20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</row>
    <row r="51" spans="1:94" ht="39" customHeight="1">
      <c r="A51" s="1384"/>
      <c r="B51" s="972"/>
      <c r="C51" s="1510"/>
      <c r="D51" s="990"/>
      <c r="E51" s="1389"/>
      <c r="F51" s="972"/>
      <c r="G51" s="22">
        <v>11</v>
      </c>
      <c r="H51" s="13" t="s">
        <v>428</v>
      </c>
      <c r="I51" s="913">
        <v>1525</v>
      </c>
      <c r="J51" s="392">
        <v>159</v>
      </c>
      <c r="K51" s="393">
        <v>32</v>
      </c>
      <c r="L51" s="394">
        <v>0</v>
      </c>
      <c r="M51" s="374">
        <v>0</v>
      </c>
      <c r="N51" s="367">
        <v>0</v>
      </c>
      <c r="O51" s="20"/>
      <c r="P51" s="20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</row>
    <row r="52" spans="1:94" ht="39" customHeight="1">
      <c r="A52" s="1384"/>
      <c r="B52" s="972"/>
      <c r="C52" s="1510"/>
      <c r="D52" s="990"/>
      <c r="E52" s="1389"/>
      <c r="F52" s="972"/>
      <c r="G52" s="22">
        <v>12</v>
      </c>
      <c r="H52" s="13" t="s">
        <v>429</v>
      </c>
      <c r="I52" s="914">
        <v>1686</v>
      </c>
      <c r="J52" s="413">
        <v>124</v>
      </c>
      <c r="K52" s="414">
        <v>21</v>
      </c>
      <c r="L52" s="394">
        <v>0</v>
      </c>
      <c r="M52" s="374">
        <v>0</v>
      </c>
      <c r="N52" s="367">
        <v>0</v>
      </c>
      <c r="O52" s="20"/>
      <c r="P52" s="20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</row>
    <row r="53" spans="1:94" ht="39" customHeight="1" thickBot="1">
      <c r="A53" s="1384"/>
      <c r="B53" s="972"/>
      <c r="C53" s="1510"/>
      <c r="D53" s="990"/>
      <c r="E53" s="1389"/>
      <c r="F53" s="972"/>
      <c r="G53" s="22">
        <v>13</v>
      </c>
      <c r="H53" s="13" t="s">
        <v>430</v>
      </c>
      <c r="I53" s="915">
        <v>3623</v>
      </c>
      <c r="J53" s="415">
        <v>232</v>
      </c>
      <c r="K53" s="416">
        <v>56</v>
      </c>
      <c r="L53" s="394">
        <v>0</v>
      </c>
      <c r="M53" s="374">
        <v>0</v>
      </c>
      <c r="N53" s="367">
        <v>0</v>
      </c>
      <c r="O53" s="20"/>
      <c r="P53" s="20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</row>
    <row r="54" spans="1:94" ht="39" customHeight="1">
      <c r="A54" s="1384"/>
      <c r="B54" s="972"/>
      <c r="C54" s="1510"/>
      <c r="D54" s="990"/>
      <c r="E54" s="1389"/>
      <c r="F54" s="972"/>
      <c r="G54" s="22">
        <v>14</v>
      </c>
      <c r="H54" s="13" t="s">
        <v>437</v>
      </c>
      <c r="I54" s="916">
        <v>81</v>
      </c>
      <c r="J54" s="287">
        <v>13</v>
      </c>
      <c r="K54" s="288">
        <v>3</v>
      </c>
      <c r="L54" s="394">
        <v>0</v>
      </c>
      <c r="M54" s="374">
        <v>0</v>
      </c>
      <c r="N54" s="367">
        <v>0</v>
      </c>
      <c r="O54" s="20"/>
      <c r="P54" s="20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</row>
    <row r="55" spans="1:94" ht="39" customHeight="1" thickBot="1">
      <c r="A55" s="1343"/>
      <c r="B55" s="983"/>
      <c r="C55" s="1386"/>
      <c r="D55" s="1347"/>
      <c r="E55" s="999"/>
      <c r="F55" s="983"/>
      <c r="G55" s="11">
        <v>15</v>
      </c>
      <c r="H55" s="10" t="s">
        <v>438</v>
      </c>
      <c r="I55" s="917">
        <v>223</v>
      </c>
      <c r="J55" s="417">
        <v>24</v>
      </c>
      <c r="K55" s="418">
        <v>12</v>
      </c>
      <c r="L55" s="394">
        <v>0</v>
      </c>
      <c r="M55" s="374">
        <v>0</v>
      </c>
      <c r="N55" s="367">
        <v>0</v>
      </c>
      <c r="O55" s="20"/>
      <c r="P55" s="20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</row>
    <row r="56" spans="1:94" ht="39" customHeight="1">
      <c r="A56" s="1343"/>
      <c r="B56" s="983"/>
      <c r="C56" s="11">
        <v>-1</v>
      </c>
      <c r="D56" s="12" t="s">
        <v>4</v>
      </c>
      <c r="E56" s="82"/>
      <c r="F56" s="51"/>
      <c r="G56" s="51"/>
      <c r="H56" s="51"/>
      <c r="I56" s="329">
        <v>597</v>
      </c>
      <c r="J56" s="324">
        <v>73</v>
      </c>
      <c r="K56" s="325">
        <v>22</v>
      </c>
      <c r="L56" s="394">
        <v>0</v>
      </c>
      <c r="M56" s="374">
        <v>0</v>
      </c>
      <c r="N56" s="367">
        <v>0</v>
      </c>
      <c r="O56" s="20"/>
      <c r="P56" s="20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</row>
    <row r="57" spans="1:94" ht="39" customHeight="1" thickBot="1">
      <c r="A57" s="1477"/>
      <c r="B57" s="984"/>
      <c r="C57" s="7">
        <v>-2</v>
      </c>
      <c r="D57" s="80" t="s">
        <v>349</v>
      </c>
      <c r="E57" s="371"/>
      <c r="F57" s="372"/>
      <c r="G57" s="372"/>
      <c r="H57" s="372"/>
      <c r="I57" s="439">
        <v>0</v>
      </c>
      <c r="J57" s="428">
        <v>0</v>
      </c>
      <c r="K57" s="426">
        <v>59</v>
      </c>
      <c r="L57" s="374">
        <v>15775</v>
      </c>
      <c r="M57" s="374">
        <v>0</v>
      </c>
      <c r="N57" s="367">
        <v>0</v>
      </c>
      <c r="O57" s="20"/>
      <c r="P57" s="20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</row>
    <row r="58" spans="1:94" ht="39" customHeight="1">
      <c r="A58" s="1477"/>
      <c r="B58" s="984"/>
      <c r="C58" s="7">
        <v>-3</v>
      </c>
      <c r="D58" s="80" t="s">
        <v>350</v>
      </c>
      <c r="E58" s="371"/>
      <c r="F58" s="372"/>
      <c r="G58" s="372"/>
      <c r="H58" s="372"/>
      <c r="I58" s="801"/>
      <c r="J58" s="797"/>
      <c r="K58" s="797"/>
      <c r="L58" s="374"/>
      <c r="M58" s="374"/>
      <c r="N58" s="367"/>
      <c r="O58" s="20"/>
      <c r="P58" s="20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</row>
    <row r="59" spans="1:94" ht="39" customHeight="1" thickBot="1">
      <c r="A59" s="1344"/>
      <c r="B59" s="985"/>
      <c r="C59" s="162" t="s">
        <v>3</v>
      </c>
      <c r="D59" s="209" t="s">
        <v>4</v>
      </c>
      <c r="E59" s="319"/>
      <c r="F59" s="317"/>
      <c r="G59" s="209"/>
      <c r="H59" s="209"/>
      <c r="I59" s="802">
        <v>0</v>
      </c>
      <c r="J59" s="800">
        <v>0</v>
      </c>
      <c r="K59" s="800">
        <v>0</v>
      </c>
      <c r="L59" s="375">
        <v>0</v>
      </c>
      <c r="M59" s="375">
        <v>845</v>
      </c>
      <c r="N59" s="368">
        <v>6271</v>
      </c>
      <c r="O59" s="20"/>
      <c r="P59" s="20"/>
      <c r="Q59" s="3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</row>
    <row r="60" spans="1:94" s="27" customFormat="1" ht="13.5" thickTop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</row>
    <row r="61" spans="14:15" ht="12.75">
      <c r="N61" s="28"/>
      <c r="O61" s="28"/>
    </row>
  </sheetData>
  <sheetProtection/>
  <mergeCells count="55">
    <mergeCell ref="F50:F55"/>
    <mergeCell ref="A50:A59"/>
    <mergeCell ref="B50:B59"/>
    <mergeCell ref="C50:C55"/>
    <mergeCell ref="D50:D55"/>
    <mergeCell ref="E50:E55"/>
    <mergeCell ref="N6:N12"/>
    <mergeCell ref="K21:L21"/>
    <mergeCell ref="J22:J26"/>
    <mergeCell ref="K7:K9"/>
    <mergeCell ref="K10:K11"/>
    <mergeCell ref="L6:L9"/>
    <mergeCell ref="L10:L11"/>
    <mergeCell ref="M6:M11"/>
    <mergeCell ref="N18:N26"/>
    <mergeCell ref="K22:L22"/>
    <mergeCell ref="K23:L23"/>
    <mergeCell ref="K24:L24"/>
    <mergeCell ref="I17:M17"/>
    <mergeCell ref="I18:M18"/>
    <mergeCell ref="I19:M19"/>
    <mergeCell ref="I20:M20"/>
    <mergeCell ref="F27:F32"/>
    <mergeCell ref="I22:I26"/>
    <mergeCell ref="A27:A36"/>
    <mergeCell ref="B27:B36"/>
    <mergeCell ref="C27:C32"/>
    <mergeCell ref="D27:D32"/>
    <mergeCell ref="E27:E32"/>
    <mergeCell ref="I27:K27"/>
    <mergeCell ref="I28:K28"/>
    <mergeCell ref="I29:K29"/>
    <mergeCell ref="I30:K30"/>
    <mergeCell ref="I31:K31"/>
    <mergeCell ref="I32:K32"/>
    <mergeCell ref="I45:I49"/>
    <mergeCell ref="I33:K34"/>
    <mergeCell ref="I35:K36"/>
    <mergeCell ref="I42:M42"/>
    <mergeCell ref="I43:M43"/>
    <mergeCell ref="M45:M49"/>
    <mergeCell ref="L27:N36"/>
    <mergeCell ref="I38:N38"/>
    <mergeCell ref="I39:N39"/>
    <mergeCell ref="N41:N49"/>
    <mergeCell ref="K44:L44"/>
    <mergeCell ref="J45:J49"/>
    <mergeCell ref="K45:L45"/>
    <mergeCell ref="K46:L46"/>
    <mergeCell ref="K47:L47"/>
    <mergeCell ref="I15:N15"/>
    <mergeCell ref="I16:N16"/>
    <mergeCell ref="M22:M26"/>
    <mergeCell ref="I40:M40"/>
    <mergeCell ref="I41:M41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5" r:id="rId1"/>
  <rowBreaks count="1" manualBreakCount="1">
    <brk id="37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CS6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1.0039062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12.57421875" style="28" bestFit="1" customWidth="1"/>
    <col min="9" max="9" width="16.421875" style="28" customWidth="1"/>
    <col min="10" max="11" width="14.140625" style="28" customWidth="1"/>
    <col min="12" max="13" width="14.00390625" style="28" customWidth="1"/>
    <col min="14" max="15" width="9.421875" style="27" bestFit="1" customWidth="1"/>
    <col min="16" max="69" width="9.140625" style="27" customWidth="1"/>
    <col min="70" max="16384" width="9.140625" style="28" customWidth="1"/>
  </cols>
  <sheetData>
    <row r="1" spans="1:8" ht="12.75">
      <c r="A1" s="31" t="s">
        <v>400</v>
      </c>
      <c r="H1" s="33"/>
    </row>
    <row r="2" spans="1:8" ht="12.75">
      <c r="A2" t="s">
        <v>62</v>
      </c>
      <c r="B2" s="47" t="s">
        <v>612</v>
      </c>
      <c r="H2" s="33"/>
    </row>
    <row r="3" spans="2:17" ht="12.75">
      <c r="B3" s="74" t="s">
        <v>602</v>
      </c>
      <c r="H3" s="33"/>
      <c r="P3" s="2"/>
      <c r="Q3" s="28"/>
    </row>
    <row r="4" spans="2:17" ht="12.75">
      <c r="B4" s="74"/>
      <c r="H4" s="33"/>
      <c r="P4" s="2"/>
      <c r="Q4" s="28"/>
    </row>
    <row r="5" spans="1:18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J5" s="134"/>
      <c r="M5" s="28"/>
      <c r="N5" s="127">
        <f>SUM(N57:Q61)</f>
        <v>12635</v>
      </c>
      <c r="O5" s="127">
        <f>N5</f>
        <v>12635</v>
      </c>
      <c r="P5" s="127">
        <f>O5</f>
        <v>12635</v>
      </c>
      <c r="Q5" s="127">
        <f>P5</f>
        <v>12635</v>
      </c>
      <c r="R5" s="28"/>
    </row>
    <row r="6" spans="1:18" ht="12.75">
      <c r="A6" s="370" t="s">
        <v>64</v>
      </c>
      <c r="B6" s="28"/>
      <c r="C6" s="401" t="s">
        <v>401</v>
      </c>
      <c r="D6" s="35"/>
      <c r="E6" s="35"/>
      <c r="F6" s="35"/>
      <c r="G6" s="35"/>
      <c r="H6" s="36"/>
      <c r="J6" s="134"/>
      <c r="M6" s="28"/>
      <c r="N6" s="397">
        <f>SUM(I57:M57)</f>
        <v>24660</v>
      </c>
      <c r="O6" s="578">
        <f>SUM(N6:N6)</f>
        <v>24660</v>
      </c>
      <c r="P6" s="1500">
        <f>SUM(O6:O7)</f>
        <v>24660</v>
      </c>
      <c r="Q6" s="1500">
        <f>SUM(P6:P8)</f>
        <v>24856</v>
      </c>
      <c r="R6" s="28"/>
    </row>
    <row r="7" spans="1:18" ht="12.75">
      <c r="A7" s="402" t="s">
        <v>402</v>
      </c>
      <c r="B7" s="28"/>
      <c r="C7" s="401" t="s">
        <v>403</v>
      </c>
      <c r="D7" s="35"/>
      <c r="E7" s="35"/>
      <c r="F7" s="35"/>
      <c r="G7" s="35"/>
      <c r="H7" s="36"/>
      <c r="J7" s="134"/>
      <c r="N7" s="398"/>
      <c r="O7" s="398">
        <f>N7</f>
        <v>0</v>
      </c>
      <c r="P7" s="1505"/>
      <c r="Q7" s="1501"/>
      <c r="R7" s="28"/>
    </row>
    <row r="8" spans="1:18" ht="12.75">
      <c r="A8" s="48" t="s">
        <v>3</v>
      </c>
      <c r="B8" s="28"/>
      <c r="C8" s="44" t="s">
        <v>4</v>
      </c>
      <c r="D8" s="35"/>
      <c r="E8" s="35"/>
      <c r="F8" s="35"/>
      <c r="G8" s="35"/>
      <c r="H8" s="36"/>
      <c r="J8" s="134"/>
      <c r="M8" s="28"/>
      <c r="N8" s="395">
        <f>SUM(I58:M61)</f>
        <v>196</v>
      </c>
      <c r="O8" s="396">
        <f>SUM(N8)</f>
        <v>196</v>
      </c>
      <c r="P8" s="396">
        <f>SUM(O8)</f>
        <v>196</v>
      </c>
      <c r="Q8" s="1505"/>
      <c r="R8" s="28"/>
    </row>
    <row r="9" spans="1:18" ht="13.5" thickBot="1">
      <c r="A9" s="26"/>
      <c r="B9" s="42"/>
      <c r="C9" s="42"/>
      <c r="D9" s="2"/>
      <c r="J9" s="134"/>
      <c r="N9" s="90"/>
      <c r="O9" s="90"/>
      <c r="P9" s="90"/>
      <c r="Q9" s="91">
        <f>SUM(Q5:Q8)</f>
        <v>37491</v>
      </c>
      <c r="R9" s="28"/>
    </row>
    <row r="10" spans="1:2" ht="14.25" thickBot="1" thickTop="1">
      <c r="A10" s="41"/>
      <c r="B10" s="1"/>
    </row>
    <row r="11" spans="1:17" ht="13.5" thickTop="1">
      <c r="A11" s="31" t="s">
        <v>400</v>
      </c>
      <c r="I11" s="1326" t="s">
        <v>161</v>
      </c>
      <c r="J11" s="1327"/>
      <c r="K11" s="1327"/>
      <c r="L11" s="1327"/>
      <c r="M11" s="1327"/>
      <c r="N11" s="1327"/>
      <c r="O11" s="1327"/>
      <c r="P11" s="1327"/>
      <c r="Q11" s="1328"/>
    </row>
    <row r="12" spans="9:17" ht="12.75">
      <c r="I12" s="966" t="s">
        <v>193</v>
      </c>
      <c r="J12" s="967"/>
      <c r="K12" s="967"/>
      <c r="L12" s="967"/>
      <c r="M12" s="967"/>
      <c r="N12" s="967"/>
      <c r="O12" s="967"/>
      <c r="P12" s="967"/>
      <c r="Q12" s="968"/>
    </row>
    <row r="13" spans="9:17" ht="27.75" customHeight="1">
      <c r="I13" s="966" t="s">
        <v>194</v>
      </c>
      <c r="J13" s="967"/>
      <c r="K13" s="967"/>
      <c r="L13" s="967"/>
      <c r="M13" s="967"/>
      <c r="N13" s="967"/>
      <c r="O13" s="967"/>
      <c r="P13" s="1156"/>
      <c r="Q13" s="699" t="s">
        <v>176</v>
      </c>
    </row>
    <row r="14" spans="9:17" ht="12.75">
      <c r="I14" s="966" t="s">
        <v>195</v>
      </c>
      <c r="J14" s="967"/>
      <c r="K14" s="967"/>
      <c r="L14" s="967"/>
      <c r="M14" s="967"/>
      <c r="N14" s="967"/>
      <c r="O14" s="967"/>
      <c r="P14" s="1156"/>
      <c r="Q14" s="1011" t="s">
        <v>121</v>
      </c>
    </row>
    <row r="15" spans="9:17" s="65" customFormat="1" ht="12.75">
      <c r="I15" s="1448" t="s">
        <v>209</v>
      </c>
      <c r="J15" s="1446"/>
      <c r="K15" s="1446"/>
      <c r="L15" s="1446"/>
      <c r="M15" s="1446"/>
      <c r="N15" s="1446"/>
      <c r="O15" s="1446"/>
      <c r="P15" s="1447"/>
      <c r="Q15" s="1011"/>
    </row>
    <row r="16" spans="9:17" s="65" customFormat="1" ht="12.75" customHeight="1">
      <c r="I16" s="966" t="s">
        <v>210</v>
      </c>
      <c r="J16" s="967"/>
      <c r="K16" s="967"/>
      <c r="L16" s="967"/>
      <c r="M16" s="967"/>
      <c r="N16" s="967"/>
      <c r="O16" s="967"/>
      <c r="P16" s="1156"/>
      <c r="Q16" s="1011"/>
    </row>
    <row r="17" spans="9:17" s="65" customFormat="1" ht="12.75">
      <c r="I17" s="697">
        <v>1</v>
      </c>
      <c r="J17" s="706">
        <v>2</v>
      </c>
      <c r="K17" s="1449" t="s">
        <v>590</v>
      </c>
      <c r="L17" s="1052"/>
      <c r="M17" s="1052"/>
      <c r="N17" s="1052"/>
      <c r="O17" s="1450"/>
      <c r="P17" s="695" t="s">
        <v>3</v>
      </c>
      <c r="Q17" s="1011"/>
    </row>
    <row r="18" spans="6:17" s="237" customFormat="1" ht="12.75" customHeight="1">
      <c r="F18" s="65"/>
      <c r="G18" s="65"/>
      <c r="H18" s="65"/>
      <c r="I18" s="1009" t="s">
        <v>211</v>
      </c>
      <c r="J18" s="1010" t="s">
        <v>212</v>
      </c>
      <c r="K18" s="1383" t="s">
        <v>383</v>
      </c>
      <c r="L18" s="987"/>
      <c r="M18" s="987"/>
      <c r="N18" s="987"/>
      <c r="O18" s="1330"/>
      <c r="P18" s="1010" t="s">
        <v>4</v>
      </c>
      <c r="Q18" s="1011"/>
    </row>
    <row r="19" spans="6:17" s="237" customFormat="1" ht="12.75" customHeight="1">
      <c r="F19" s="65"/>
      <c r="G19" s="65"/>
      <c r="H19" s="65"/>
      <c r="I19" s="1009"/>
      <c r="J19" s="1010"/>
      <c r="K19" s="1445" t="s">
        <v>603</v>
      </c>
      <c r="L19" s="1446"/>
      <c r="M19" s="1446"/>
      <c r="N19" s="1446"/>
      <c r="O19" s="1447"/>
      <c r="P19" s="1010"/>
      <c r="Q19" s="1011"/>
    </row>
    <row r="20" spans="6:17" s="237" customFormat="1" ht="12.75">
      <c r="F20" s="65"/>
      <c r="G20" s="65"/>
      <c r="H20" s="65"/>
      <c r="I20" s="1009"/>
      <c r="J20" s="1010"/>
      <c r="K20" s="1114" t="s">
        <v>604</v>
      </c>
      <c r="L20" s="967"/>
      <c r="M20" s="967"/>
      <c r="N20" s="967"/>
      <c r="O20" s="1156"/>
      <c r="P20" s="1010"/>
      <c r="Q20" s="1011"/>
    </row>
    <row r="21" spans="6:17" s="237" customFormat="1" ht="12.75" customHeight="1">
      <c r="F21" s="65"/>
      <c r="G21" s="65"/>
      <c r="H21" s="65"/>
      <c r="I21" s="1009"/>
      <c r="J21" s="1010"/>
      <c r="K21" s="698">
        <v>1</v>
      </c>
      <c r="L21" s="1114" t="s">
        <v>30</v>
      </c>
      <c r="M21" s="967"/>
      <c r="N21" s="967"/>
      <c r="O21" s="1156"/>
      <c r="P21" s="1010"/>
      <c r="Q21" s="1011"/>
    </row>
    <row r="22" spans="6:17" s="237" customFormat="1" ht="12.75" customHeight="1">
      <c r="F22" s="65"/>
      <c r="G22" s="65"/>
      <c r="H22" s="65"/>
      <c r="I22" s="1009"/>
      <c r="J22" s="1010"/>
      <c r="K22" s="1382" t="s">
        <v>607</v>
      </c>
      <c r="L22" s="1383" t="s">
        <v>538</v>
      </c>
      <c r="M22" s="987"/>
      <c r="N22" s="987"/>
      <c r="O22" s="1330"/>
      <c r="P22" s="1010"/>
      <c r="Q22" s="1011"/>
    </row>
    <row r="23" spans="6:17" s="237" customFormat="1" ht="12.75">
      <c r="F23" s="65"/>
      <c r="G23" s="65"/>
      <c r="H23" s="65"/>
      <c r="I23" s="1009"/>
      <c r="J23" s="1010"/>
      <c r="K23" s="1382"/>
      <c r="L23" s="1445" t="s">
        <v>498</v>
      </c>
      <c r="M23" s="1446"/>
      <c r="N23" s="1446"/>
      <c r="O23" s="1447"/>
      <c r="P23" s="1010"/>
      <c r="Q23" s="1011"/>
    </row>
    <row r="24" spans="6:17" s="237" customFormat="1" ht="25.5" customHeight="1">
      <c r="F24" s="65"/>
      <c r="G24" s="65"/>
      <c r="H24" s="65"/>
      <c r="I24" s="1009"/>
      <c r="J24" s="1010"/>
      <c r="K24" s="1382"/>
      <c r="L24" s="1114" t="s">
        <v>213</v>
      </c>
      <c r="M24" s="967"/>
      <c r="N24" s="967"/>
      <c r="O24" s="1156"/>
      <c r="P24" s="1010"/>
      <c r="Q24" s="1011"/>
    </row>
    <row r="25" spans="1:17" s="237" customFormat="1" ht="12.75">
      <c r="A25" s="65"/>
      <c r="B25" s="65"/>
      <c r="C25" s="65"/>
      <c r="D25" s="65"/>
      <c r="E25" s="65"/>
      <c r="F25" s="65"/>
      <c r="G25" s="65"/>
      <c r="H25" s="65"/>
      <c r="I25" s="1009"/>
      <c r="J25" s="1010"/>
      <c r="K25" s="1382"/>
      <c r="L25" s="698">
        <v>1</v>
      </c>
      <c r="M25" s="1114" t="s">
        <v>30</v>
      </c>
      <c r="N25" s="967"/>
      <c r="O25" s="1156"/>
      <c r="P25" s="1010"/>
      <c r="Q25" s="1011"/>
    </row>
    <row r="26" spans="6:17" s="237" customFormat="1" ht="13.5" customHeight="1">
      <c r="F26" s="65"/>
      <c r="G26" s="65"/>
      <c r="H26" s="65"/>
      <c r="I26" s="1009"/>
      <c r="J26" s="1010"/>
      <c r="K26" s="1382"/>
      <c r="L26" s="1010" t="s">
        <v>1</v>
      </c>
      <c r="M26" s="1383" t="s">
        <v>384</v>
      </c>
      <c r="N26" s="987"/>
      <c r="O26" s="1330"/>
      <c r="P26" s="1010"/>
      <c r="Q26" s="1011"/>
    </row>
    <row r="27" spans="6:17" s="237" customFormat="1" ht="13.5" customHeight="1">
      <c r="F27" s="65"/>
      <c r="G27" s="65"/>
      <c r="H27" s="65"/>
      <c r="I27" s="1009"/>
      <c r="J27" s="1010"/>
      <c r="K27" s="1382"/>
      <c r="L27" s="1010"/>
      <c r="M27" s="1445" t="s">
        <v>380</v>
      </c>
      <c r="N27" s="1446"/>
      <c r="O27" s="1447"/>
      <c r="P27" s="1010"/>
      <c r="Q27" s="1011"/>
    </row>
    <row r="28" spans="6:17" s="237" customFormat="1" ht="13.5" customHeight="1">
      <c r="F28" s="65"/>
      <c r="G28" s="65"/>
      <c r="H28" s="65"/>
      <c r="I28" s="1009"/>
      <c r="J28" s="1010"/>
      <c r="K28" s="1382"/>
      <c r="L28" s="1010"/>
      <c r="M28" s="1114" t="s">
        <v>381</v>
      </c>
      <c r="N28" s="967"/>
      <c r="O28" s="1156"/>
      <c r="P28" s="1010"/>
      <c r="Q28" s="1011"/>
    </row>
    <row r="29" spans="6:17" s="237" customFormat="1" ht="13.5" customHeight="1">
      <c r="F29" s="65"/>
      <c r="G29" s="65"/>
      <c r="H29" s="65"/>
      <c r="I29" s="1009"/>
      <c r="J29" s="1010"/>
      <c r="K29" s="1382"/>
      <c r="L29" s="1010"/>
      <c r="M29" s="698">
        <v>1</v>
      </c>
      <c r="N29" s="706">
        <v>2</v>
      </c>
      <c r="O29" s="698" t="s">
        <v>3</v>
      </c>
      <c r="P29" s="1010"/>
      <c r="Q29" s="1011"/>
    </row>
    <row r="30" spans="6:17" s="237" customFormat="1" ht="13.5" customHeight="1" thickBot="1">
      <c r="F30" s="65"/>
      <c r="G30" s="65"/>
      <c r="H30" s="65"/>
      <c r="I30" s="1109"/>
      <c r="J30" s="1096"/>
      <c r="K30" s="1506"/>
      <c r="L30" s="1096"/>
      <c r="M30" s="702" t="s">
        <v>1</v>
      </c>
      <c r="N30" s="734" t="s">
        <v>2</v>
      </c>
      <c r="O30" s="702" t="s">
        <v>4</v>
      </c>
      <c r="P30" s="1096"/>
      <c r="Q30" s="1117"/>
    </row>
    <row r="31" spans="1:97" ht="39" customHeight="1" thickBot="1" thickTop="1">
      <c r="A31" s="1342" t="s">
        <v>395</v>
      </c>
      <c r="B31" s="982" t="s">
        <v>396</v>
      </c>
      <c r="C31" s="1481">
        <v>1</v>
      </c>
      <c r="D31" s="1346" t="s">
        <v>348</v>
      </c>
      <c r="E31" s="998" t="s">
        <v>204</v>
      </c>
      <c r="F31" s="982" t="s">
        <v>397</v>
      </c>
      <c r="G31" s="202" t="s">
        <v>63</v>
      </c>
      <c r="H31" s="719" t="s">
        <v>398</v>
      </c>
      <c r="I31" s="1482" t="s">
        <v>399</v>
      </c>
      <c r="J31" s="1149"/>
      <c r="K31" s="1149"/>
      <c r="L31" s="1149"/>
      <c r="M31" s="1150"/>
      <c r="N31" s="1546"/>
      <c r="O31" s="1334"/>
      <c r="P31" s="1334"/>
      <c r="Q31" s="1335"/>
      <c r="R31" s="20"/>
      <c r="S31" s="20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</row>
    <row r="32" spans="1:97" ht="39" customHeight="1" thickBot="1">
      <c r="A32" s="1343"/>
      <c r="B32" s="983"/>
      <c r="C32" s="1386"/>
      <c r="D32" s="1347"/>
      <c r="E32" s="999"/>
      <c r="F32" s="983"/>
      <c r="G32" s="704" t="s">
        <v>3</v>
      </c>
      <c r="H32" s="717" t="s">
        <v>4</v>
      </c>
      <c r="I32" s="1549" t="s">
        <v>3</v>
      </c>
      <c r="J32" s="1550"/>
      <c r="K32" s="1550"/>
      <c r="L32" s="1550"/>
      <c r="M32" s="1551"/>
      <c r="N32" s="1547"/>
      <c r="O32" s="1336"/>
      <c r="P32" s="1336"/>
      <c r="Q32" s="1337"/>
      <c r="R32" s="20"/>
      <c r="S32" s="20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</row>
    <row r="33" spans="1:97" ht="39" customHeight="1" thickBot="1">
      <c r="A33" s="1343"/>
      <c r="B33" s="983"/>
      <c r="C33" s="704">
        <v>-1</v>
      </c>
      <c r="D33" s="12" t="s">
        <v>4</v>
      </c>
      <c r="E33" s="82"/>
      <c r="F33" s="51"/>
      <c r="G33" s="51"/>
      <c r="H33" s="320"/>
      <c r="I33" s="1549"/>
      <c r="J33" s="1550"/>
      <c r="K33" s="1550"/>
      <c r="L33" s="1550"/>
      <c r="M33" s="1551"/>
      <c r="N33" s="1547"/>
      <c r="O33" s="1336"/>
      <c r="P33" s="1336"/>
      <c r="Q33" s="1337"/>
      <c r="R33" s="20"/>
      <c r="S33" s="20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</row>
    <row r="34" spans="1:97" ht="39" customHeight="1" thickBot="1">
      <c r="A34" s="1477"/>
      <c r="B34" s="984"/>
      <c r="C34" s="712">
        <v>-2</v>
      </c>
      <c r="D34" s="80" t="s">
        <v>349</v>
      </c>
      <c r="E34" s="371"/>
      <c r="F34" s="372"/>
      <c r="G34" s="372"/>
      <c r="H34" s="682"/>
      <c r="I34" s="1549"/>
      <c r="J34" s="1550"/>
      <c r="K34" s="1550"/>
      <c r="L34" s="1550"/>
      <c r="M34" s="1551"/>
      <c r="N34" s="1547"/>
      <c r="O34" s="1336"/>
      <c r="P34" s="1336"/>
      <c r="Q34" s="1337"/>
      <c r="R34" s="20"/>
      <c r="S34" s="20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</row>
    <row r="35" spans="1:97" ht="39" customHeight="1" thickBot="1">
      <c r="A35" s="1344"/>
      <c r="B35" s="985"/>
      <c r="C35" s="209" t="s">
        <v>3</v>
      </c>
      <c r="D35" s="209" t="s">
        <v>4</v>
      </c>
      <c r="E35" s="319"/>
      <c r="F35" s="317"/>
      <c r="G35" s="209"/>
      <c r="H35" s="318"/>
      <c r="I35" s="1483"/>
      <c r="J35" s="1552"/>
      <c r="K35" s="1552"/>
      <c r="L35" s="1552"/>
      <c r="M35" s="1484"/>
      <c r="N35" s="1548"/>
      <c r="O35" s="1338"/>
      <c r="P35" s="1338"/>
      <c r="Q35" s="1339"/>
      <c r="R35" s="20"/>
      <c r="S35" s="20"/>
      <c r="T35" s="3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</row>
    <row r="36" spans="1:97" s="27" customFormat="1" ht="14.25" thickBot="1" thickTop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1:17" ht="13.5" thickTop="1">
      <c r="A37" s="31" t="s">
        <v>400</v>
      </c>
      <c r="I37" s="1326" t="s">
        <v>161</v>
      </c>
      <c r="J37" s="1327"/>
      <c r="K37" s="1327"/>
      <c r="L37" s="1327"/>
      <c r="M37" s="1327"/>
      <c r="N37" s="1327"/>
      <c r="O37" s="1327"/>
      <c r="P37" s="1327"/>
      <c r="Q37" s="1328"/>
    </row>
    <row r="38" spans="9:17" ht="12.75">
      <c r="I38" s="966" t="s">
        <v>193</v>
      </c>
      <c r="J38" s="967"/>
      <c r="K38" s="967"/>
      <c r="L38" s="967"/>
      <c r="M38" s="967"/>
      <c r="N38" s="967"/>
      <c r="O38" s="967"/>
      <c r="P38" s="967"/>
      <c r="Q38" s="968"/>
    </row>
    <row r="39" spans="9:17" ht="27.75" customHeight="1">
      <c r="I39" s="966" t="s">
        <v>194</v>
      </c>
      <c r="J39" s="967"/>
      <c r="K39" s="967"/>
      <c r="L39" s="967"/>
      <c r="M39" s="967"/>
      <c r="N39" s="967"/>
      <c r="O39" s="967"/>
      <c r="P39" s="1156"/>
      <c r="Q39" s="699" t="s">
        <v>176</v>
      </c>
    </row>
    <row r="40" spans="9:17" ht="12.75">
      <c r="I40" s="966" t="s">
        <v>195</v>
      </c>
      <c r="J40" s="967"/>
      <c r="K40" s="967"/>
      <c r="L40" s="967"/>
      <c r="M40" s="967"/>
      <c r="N40" s="967"/>
      <c r="O40" s="967"/>
      <c r="P40" s="1156"/>
      <c r="Q40" s="1011" t="s">
        <v>121</v>
      </c>
    </row>
    <row r="41" spans="9:17" s="65" customFormat="1" ht="12.75">
      <c r="I41" s="1448" t="s">
        <v>209</v>
      </c>
      <c r="J41" s="1446"/>
      <c r="K41" s="1446"/>
      <c r="L41" s="1446"/>
      <c r="M41" s="1446"/>
      <c r="N41" s="1446"/>
      <c r="O41" s="1446"/>
      <c r="P41" s="1447"/>
      <c r="Q41" s="1011"/>
    </row>
    <row r="42" spans="9:17" s="65" customFormat="1" ht="12.75" customHeight="1">
      <c r="I42" s="966" t="s">
        <v>210</v>
      </c>
      <c r="J42" s="967"/>
      <c r="K42" s="967"/>
      <c r="L42" s="967"/>
      <c r="M42" s="967"/>
      <c r="N42" s="967"/>
      <c r="O42" s="967"/>
      <c r="P42" s="1156"/>
      <c r="Q42" s="1011"/>
    </row>
    <row r="43" spans="9:17" s="65" customFormat="1" ht="12.75">
      <c r="I43" s="697">
        <v>1</v>
      </c>
      <c r="J43" s="706">
        <v>2</v>
      </c>
      <c r="K43" s="1449" t="s">
        <v>590</v>
      </c>
      <c r="L43" s="1052"/>
      <c r="M43" s="1052"/>
      <c r="N43" s="1052"/>
      <c r="O43" s="1450"/>
      <c r="P43" s="695" t="s">
        <v>3</v>
      </c>
      <c r="Q43" s="1011"/>
    </row>
    <row r="44" spans="6:17" s="237" customFormat="1" ht="12.75" customHeight="1">
      <c r="F44" s="65"/>
      <c r="G44" s="65"/>
      <c r="H44" s="65"/>
      <c r="I44" s="1009" t="s">
        <v>211</v>
      </c>
      <c r="J44" s="1010" t="s">
        <v>212</v>
      </c>
      <c r="K44" s="1383" t="s">
        <v>383</v>
      </c>
      <c r="L44" s="987"/>
      <c r="M44" s="987"/>
      <c r="N44" s="987"/>
      <c r="O44" s="1330"/>
      <c r="P44" s="1010" t="s">
        <v>4</v>
      </c>
      <c r="Q44" s="1011"/>
    </row>
    <row r="45" spans="6:17" s="237" customFormat="1" ht="12.75" customHeight="1">
      <c r="F45" s="65"/>
      <c r="G45" s="65"/>
      <c r="H45" s="65"/>
      <c r="I45" s="1009"/>
      <c r="J45" s="1010"/>
      <c r="K45" s="1445" t="s">
        <v>603</v>
      </c>
      <c r="L45" s="1446"/>
      <c r="M45" s="1446"/>
      <c r="N45" s="1446"/>
      <c r="O45" s="1447"/>
      <c r="P45" s="1010"/>
      <c r="Q45" s="1011"/>
    </row>
    <row r="46" spans="6:17" s="237" customFormat="1" ht="12.75">
      <c r="F46" s="65"/>
      <c r="G46" s="65"/>
      <c r="H46" s="65"/>
      <c r="I46" s="1009"/>
      <c r="J46" s="1010"/>
      <c r="K46" s="1114" t="s">
        <v>604</v>
      </c>
      <c r="L46" s="967"/>
      <c r="M46" s="967"/>
      <c r="N46" s="967"/>
      <c r="O46" s="1156"/>
      <c r="P46" s="1010"/>
      <c r="Q46" s="1011"/>
    </row>
    <row r="47" spans="6:17" s="237" customFormat="1" ht="12.75" customHeight="1">
      <c r="F47" s="65"/>
      <c r="G47" s="65"/>
      <c r="H47" s="65"/>
      <c r="I47" s="1009"/>
      <c r="J47" s="1010"/>
      <c r="K47" s="698">
        <v>1</v>
      </c>
      <c r="L47" s="1114" t="s">
        <v>30</v>
      </c>
      <c r="M47" s="967"/>
      <c r="N47" s="967"/>
      <c r="O47" s="1156"/>
      <c r="P47" s="1010"/>
      <c r="Q47" s="1011"/>
    </row>
    <row r="48" spans="6:17" s="237" customFormat="1" ht="12.75" customHeight="1">
      <c r="F48" s="65"/>
      <c r="G48" s="65"/>
      <c r="H48" s="65"/>
      <c r="I48" s="1009"/>
      <c r="J48" s="1010"/>
      <c r="K48" s="1382" t="s">
        <v>607</v>
      </c>
      <c r="L48" s="1383" t="s">
        <v>538</v>
      </c>
      <c r="M48" s="987"/>
      <c r="N48" s="987"/>
      <c r="O48" s="1330"/>
      <c r="P48" s="1010"/>
      <c r="Q48" s="1011"/>
    </row>
    <row r="49" spans="6:17" s="237" customFormat="1" ht="12.75">
      <c r="F49" s="65"/>
      <c r="G49" s="65"/>
      <c r="H49" s="65"/>
      <c r="I49" s="1009"/>
      <c r="J49" s="1010"/>
      <c r="K49" s="1382"/>
      <c r="L49" s="1445" t="s">
        <v>498</v>
      </c>
      <c r="M49" s="1446"/>
      <c r="N49" s="1446"/>
      <c r="O49" s="1447"/>
      <c r="P49" s="1010"/>
      <c r="Q49" s="1011"/>
    </row>
    <row r="50" spans="6:17" s="237" customFormat="1" ht="25.5" customHeight="1">
      <c r="F50" s="65"/>
      <c r="G50" s="65"/>
      <c r="H50" s="65"/>
      <c r="I50" s="1009"/>
      <c r="J50" s="1010"/>
      <c r="K50" s="1382"/>
      <c r="L50" s="1114" t="s">
        <v>213</v>
      </c>
      <c r="M50" s="967"/>
      <c r="N50" s="967"/>
      <c r="O50" s="1156"/>
      <c r="P50" s="1010"/>
      <c r="Q50" s="1011"/>
    </row>
    <row r="51" spans="1:17" s="237" customFormat="1" ht="12.75">
      <c r="A51" s="65"/>
      <c r="B51" s="65"/>
      <c r="C51" s="65"/>
      <c r="D51" s="65"/>
      <c r="E51" s="65"/>
      <c r="F51" s="65"/>
      <c r="G51" s="65"/>
      <c r="H51" s="65"/>
      <c r="I51" s="1009"/>
      <c r="J51" s="1010"/>
      <c r="K51" s="1382"/>
      <c r="L51" s="698">
        <v>1</v>
      </c>
      <c r="M51" s="1114" t="s">
        <v>30</v>
      </c>
      <c r="N51" s="967"/>
      <c r="O51" s="1156"/>
      <c r="P51" s="1010"/>
      <c r="Q51" s="1011"/>
    </row>
    <row r="52" spans="6:17" s="237" customFormat="1" ht="13.5" customHeight="1">
      <c r="F52" s="65"/>
      <c r="G52" s="65"/>
      <c r="H52" s="65"/>
      <c r="I52" s="1009"/>
      <c r="J52" s="1010"/>
      <c r="K52" s="1382"/>
      <c r="L52" s="1010" t="s">
        <v>1</v>
      </c>
      <c r="M52" s="1383" t="s">
        <v>384</v>
      </c>
      <c r="N52" s="987"/>
      <c r="O52" s="1330"/>
      <c r="P52" s="1010"/>
      <c r="Q52" s="1011"/>
    </row>
    <row r="53" spans="6:17" s="237" customFormat="1" ht="13.5" customHeight="1">
      <c r="F53" s="65"/>
      <c r="G53" s="65"/>
      <c r="H53" s="65"/>
      <c r="I53" s="1009"/>
      <c r="J53" s="1010"/>
      <c r="K53" s="1382"/>
      <c r="L53" s="1010"/>
      <c r="M53" s="1445" t="s">
        <v>380</v>
      </c>
      <c r="N53" s="1446"/>
      <c r="O53" s="1447"/>
      <c r="P53" s="1010"/>
      <c r="Q53" s="1011"/>
    </row>
    <row r="54" spans="6:17" s="237" customFormat="1" ht="13.5" customHeight="1">
      <c r="F54" s="65"/>
      <c r="G54" s="65"/>
      <c r="H54" s="65"/>
      <c r="I54" s="1009"/>
      <c r="J54" s="1010"/>
      <c r="K54" s="1382"/>
      <c r="L54" s="1010"/>
      <c r="M54" s="1114" t="s">
        <v>381</v>
      </c>
      <c r="N54" s="967"/>
      <c r="O54" s="1156"/>
      <c r="P54" s="1010"/>
      <c r="Q54" s="1011"/>
    </row>
    <row r="55" spans="6:17" s="237" customFormat="1" ht="13.5" customHeight="1">
      <c r="F55" s="65"/>
      <c r="G55" s="65"/>
      <c r="H55" s="65"/>
      <c r="I55" s="1009"/>
      <c r="J55" s="1010"/>
      <c r="K55" s="1382"/>
      <c r="L55" s="1010"/>
      <c r="M55" s="698">
        <v>1</v>
      </c>
      <c r="N55" s="706">
        <v>2</v>
      </c>
      <c r="O55" s="698" t="s">
        <v>3</v>
      </c>
      <c r="P55" s="1010"/>
      <c r="Q55" s="1011"/>
    </row>
    <row r="56" spans="6:17" s="237" customFormat="1" ht="13.5" customHeight="1" thickBot="1">
      <c r="F56" s="65"/>
      <c r="G56" s="65"/>
      <c r="H56" s="65"/>
      <c r="I56" s="1109"/>
      <c r="J56" s="1096"/>
      <c r="K56" s="1506"/>
      <c r="L56" s="1096"/>
      <c r="M56" s="702" t="s">
        <v>1</v>
      </c>
      <c r="N56" s="734" t="s">
        <v>2</v>
      </c>
      <c r="O56" s="702" t="s">
        <v>4</v>
      </c>
      <c r="P56" s="1096"/>
      <c r="Q56" s="1117"/>
    </row>
    <row r="57" spans="1:97" ht="39" customHeight="1" thickBot="1" thickTop="1">
      <c r="A57" s="1342" t="s">
        <v>395</v>
      </c>
      <c r="B57" s="982" t="s">
        <v>396</v>
      </c>
      <c r="C57" s="1481">
        <v>1</v>
      </c>
      <c r="D57" s="1346" t="s">
        <v>348</v>
      </c>
      <c r="E57" s="998" t="s">
        <v>204</v>
      </c>
      <c r="F57" s="982" t="s">
        <v>397</v>
      </c>
      <c r="G57" s="202" t="s">
        <v>63</v>
      </c>
      <c r="H57" s="581" t="s">
        <v>398</v>
      </c>
      <c r="I57" s="908">
        <v>12827</v>
      </c>
      <c r="J57" s="823">
        <v>1454</v>
      </c>
      <c r="K57" s="823">
        <v>10081</v>
      </c>
      <c r="L57" s="823">
        <v>68</v>
      </c>
      <c r="M57" s="824">
        <v>230</v>
      </c>
      <c r="N57" s="926">
        <v>0</v>
      </c>
      <c r="O57" s="822">
        <v>0</v>
      </c>
      <c r="P57" s="822">
        <v>0</v>
      </c>
      <c r="Q57" s="927">
        <v>0</v>
      </c>
      <c r="R57" s="20"/>
      <c r="S57" s="20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</row>
    <row r="58" spans="1:97" ht="39" customHeight="1">
      <c r="A58" s="1343"/>
      <c r="B58" s="983"/>
      <c r="C58" s="1386"/>
      <c r="D58" s="1347"/>
      <c r="E58" s="999"/>
      <c r="F58" s="983"/>
      <c r="G58" s="569" t="s">
        <v>3</v>
      </c>
      <c r="H58" s="579" t="s">
        <v>4</v>
      </c>
      <c r="I58" s="897"/>
      <c r="J58" s="836"/>
      <c r="K58" s="836"/>
      <c r="L58" s="836"/>
      <c r="M58" s="837"/>
      <c r="N58" s="928"/>
      <c r="O58" s="827"/>
      <c r="P58" s="827"/>
      <c r="Q58" s="929"/>
      <c r="R58" s="20"/>
      <c r="S58" s="20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</row>
    <row r="59" spans="1:97" ht="39" customHeight="1">
      <c r="A59" s="1343"/>
      <c r="B59" s="983"/>
      <c r="C59" s="569">
        <v>-1</v>
      </c>
      <c r="D59" s="12" t="s">
        <v>4</v>
      </c>
      <c r="E59" s="82"/>
      <c r="F59" s="51"/>
      <c r="G59" s="51"/>
      <c r="H59" s="320"/>
      <c r="I59" s="899">
        <v>36</v>
      </c>
      <c r="J59" s="900">
        <v>5</v>
      </c>
      <c r="K59" s="900">
        <v>36</v>
      </c>
      <c r="L59" s="900">
        <v>1</v>
      </c>
      <c r="M59" s="901">
        <v>58</v>
      </c>
      <c r="N59" s="928">
        <v>0</v>
      </c>
      <c r="O59" s="827">
        <v>0</v>
      </c>
      <c r="P59" s="827">
        <v>0</v>
      </c>
      <c r="Q59" s="929">
        <v>0</v>
      </c>
      <c r="R59" s="20"/>
      <c r="S59" s="20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</row>
    <row r="60" spans="1:97" ht="39" customHeight="1">
      <c r="A60" s="1477"/>
      <c r="B60" s="984"/>
      <c r="C60" s="570">
        <v>-2</v>
      </c>
      <c r="D60" s="80" t="s">
        <v>349</v>
      </c>
      <c r="E60" s="371"/>
      <c r="F60" s="372"/>
      <c r="G60" s="372"/>
      <c r="H60" s="682"/>
      <c r="I60" s="899">
        <v>0</v>
      </c>
      <c r="J60" s="900">
        <v>0</v>
      </c>
      <c r="K60" s="900">
        <v>43</v>
      </c>
      <c r="L60" s="900">
        <v>17</v>
      </c>
      <c r="M60" s="901">
        <v>0</v>
      </c>
      <c r="N60" s="928">
        <v>5515</v>
      </c>
      <c r="O60" s="827">
        <v>4</v>
      </c>
      <c r="P60" s="827">
        <v>0</v>
      </c>
      <c r="Q60" s="929">
        <v>0</v>
      </c>
      <c r="R60" s="20"/>
      <c r="S60" s="20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</row>
    <row r="61" spans="1:97" ht="39" customHeight="1" thickBot="1">
      <c r="A61" s="1344"/>
      <c r="B61" s="985"/>
      <c r="C61" s="209" t="s">
        <v>3</v>
      </c>
      <c r="D61" s="209" t="s">
        <v>4</v>
      </c>
      <c r="E61" s="319"/>
      <c r="F61" s="317"/>
      <c r="G61" s="209"/>
      <c r="H61" s="318"/>
      <c r="I61" s="902">
        <v>0</v>
      </c>
      <c r="J61" s="903">
        <v>0</v>
      </c>
      <c r="K61" s="903">
        <v>0</v>
      </c>
      <c r="L61" s="903">
        <v>0</v>
      </c>
      <c r="M61" s="904">
        <v>0</v>
      </c>
      <c r="N61" s="930">
        <v>0</v>
      </c>
      <c r="O61" s="840">
        <v>0</v>
      </c>
      <c r="P61" s="840">
        <v>845</v>
      </c>
      <c r="Q61" s="931">
        <v>6271</v>
      </c>
      <c r="R61" s="20"/>
      <c r="S61" s="20"/>
      <c r="T61" s="3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</row>
    <row r="62" ht="13.5" thickTop="1"/>
  </sheetData>
  <sheetProtection/>
  <mergeCells count="65">
    <mergeCell ref="P6:P7"/>
    <mergeCell ref="Q6:Q8"/>
    <mergeCell ref="A57:A61"/>
    <mergeCell ref="B57:B61"/>
    <mergeCell ref="C57:C58"/>
    <mergeCell ref="D57:D58"/>
    <mergeCell ref="E57:E58"/>
    <mergeCell ref="F57:F58"/>
    <mergeCell ref="I37:Q37"/>
    <mergeCell ref="I38:Q38"/>
    <mergeCell ref="I39:P39"/>
    <mergeCell ref="I40:P40"/>
    <mergeCell ref="Q40:Q56"/>
    <mergeCell ref="I41:P41"/>
    <mergeCell ref="I42:P42"/>
    <mergeCell ref="K43:O43"/>
    <mergeCell ref="I44:I56"/>
    <mergeCell ref="J44:J56"/>
    <mergeCell ref="K44:O44"/>
    <mergeCell ref="P44:P56"/>
    <mergeCell ref="K45:O45"/>
    <mergeCell ref="K46:O46"/>
    <mergeCell ref="L47:O47"/>
    <mergeCell ref="K48:K56"/>
    <mergeCell ref="L48:O48"/>
    <mergeCell ref="L49:O49"/>
    <mergeCell ref="L50:O50"/>
    <mergeCell ref="M51:O51"/>
    <mergeCell ref="L52:L56"/>
    <mergeCell ref="M52:O52"/>
    <mergeCell ref="M53:O53"/>
    <mergeCell ref="M54:O54"/>
    <mergeCell ref="I11:Q11"/>
    <mergeCell ref="I12:Q12"/>
    <mergeCell ref="I13:P13"/>
    <mergeCell ref="I14:P14"/>
    <mergeCell ref="Q14:Q30"/>
    <mergeCell ref="I15:P15"/>
    <mergeCell ref="I16:P16"/>
    <mergeCell ref="K17:O17"/>
    <mergeCell ref="I18:I30"/>
    <mergeCell ref="J18:J30"/>
    <mergeCell ref="K18:O18"/>
    <mergeCell ref="P18:P30"/>
    <mergeCell ref="K19:O19"/>
    <mergeCell ref="K20:O20"/>
    <mergeCell ref="L21:O21"/>
    <mergeCell ref="K22:K30"/>
    <mergeCell ref="L22:O22"/>
    <mergeCell ref="L23:O23"/>
    <mergeCell ref="L24:O24"/>
    <mergeCell ref="M25:O25"/>
    <mergeCell ref="L26:L30"/>
    <mergeCell ref="M26:O26"/>
    <mergeCell ref="M27:O27"/>
    <mergeCell ref="M28:O28"/>
    <mergeCell ref="F31:F32"/>
    <mergeCell ref="N31:Q35"/>
    <mergeCell ref="I31:M31"/>
    <mergeCell ref="I32:M35"/>
    <mergeCell ref="A31:A35"/>
    <mergeCell ref="B31:B35"/>
    <mergeCell ref="C31:C32"/>
    <mergeCell ref="D31:D32"/>
    <mergeCell ref="E31:E32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5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4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140625" style="28" customWidth="1"/>
    <col min="3" max="4" width="5.140625" style="28" customWidth="1"/>
    <col min="5" max="5" width="3.28125" style="28" customWidth="1"/>
    <col min="6" max="6" width="3.57421875" style="28" customWidth="1"/>
    <col min="7" max="7" width="4.7109375" style="28" customWidth="1"/>
    <col min="8" max="8" width="4.140625" style="28" customWidth="1"/>
    <col min="9" max="9" width="3.57421875" style="28" customWidth="1"/>
    <col min="10" max="10" width="5.140625" style="28" customWidth="1"/>
    <col min="11" max="11" width="5.8515625" style="28" customWidth="1"/>
    <col min="12" max="12" width="4.00390625" style="28" bestFit="1" customWidth="1"/>
    <col min="13" max="13" width="3.57421875" style="28" customWidth="1"/>
    <col min="14" max="14" width="7.7109375" style="28" customWidth="1"/>
    <col min="15" max="15" width="6.140625" style="28" customWidth="1"/>
    <col min="16" max="16" width="5.57421875" style="28" customWidth="1"/>
    <col min="17" max="18" width="12.7109375" style="28" customWidth="1"/>
    <col min="19" max="20" width="10.140625" style="28" customWidth="1"/>
    <col min="21" max="21" width="9.57421875" style="28" customWidth="1"/>
    <col min="22" max="22" width="13.28125" style="28" customWidth="1"/>
    <col min="23" max="23" width="11.8515625" style="20" customWidth="1"/>
    <col min="24" max="24" width="6.00390625" style="20" bestFit="1" customWidth="1"/>
    <col min="25" max="25" width="5.8515625" style="20" customWidth="1"/>
    <col min="26" max="26" width="2.57421875" style="3" customWidth="1"/>
    <col min="27" max="91" width="2.57421875" style="27" customWidth="1"/>
    <col min="92" max="103" width="9.140625" style="27" customWidth="1"/>
    <col min="104" max="16384" width="9.140625" style="28" customWidth="1"/>
  </cols>
  <sheetData>
    <row r="1" spans="1:10" ht="12.75">
      <c r="A1" s="31" t="s">
        <v>166</v>
      </c>
      <c r="H1" s="33"/>
      <c r="J1" s="1"/>
    </row>
    <row r="2" spans="8:10" ht="12.75">
      <c r="H2" s="33"/>
      <c r="J2" s="1"/>
    </row>
    <row r="3" spans="1:107" s="122" customFormat="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19"/>
      <c r="AC3" s="119"/>
      <c r="AD3" s="120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</row>
    <row r="4" spans="1:23" ht="12.75">
      <c r="A4" t="s">
        <v>39</v>
      </c>
      <c r="B4" s="28"/>
      <c r="H4" s="33"/>
      <c r="J4" s="1"/>
      <c r="U4" s="474">
        <f>SUM(Q38)</f>
        <v>12996</v>
      </c>
      <c r="V4" s="475">
        <f>SUM(U4:U4)</f>
        <v>12996</v>
      </c>
      <c r="W4" s="475">
        <f>SUM(V4:V4)</f>
        <v>12996</v>
      </c>
    </row>
    <row r="5" spans="1:23" ht="12.75">
      <c r="A5" t="s">
        <v>40</v>
      </c>
      <c r="B5" s="28"/>
      <c r="H5" s="33"/>
      <c r="J5" s="1"/>
      <c r="U5" s="476">
        <f>SUM(Q39:W39)</f>
        <v>0</v>
      </c>
      <c r="V5" s="1003">
        <f>SUM(U6:U7)</f>
        <v>0</v>
      </c>
      <c r="W5" s="1004">
        <f>SUM(V5:V9)</f>
        <v>0</v>
      </c>
    </row>
    <row r="6" spans="1:23" ht="12.75">
      <c r="A6" t="s">
        <v>41</v>
      </c>
      <c r="B6" s="28"/>
      <c r="H6" s="33"/>
      <c r="J6" s="1"/>
      <c r="U6" s="476">
        <f>SUM(Q40:W40)</f>
        <v>0</v>
      </c>
      <c r="V6" s="1003"/>
      <c r="W6" s="1004"/>
    </row>
    <row r="7" spans="1:23" ht="12.75">
      <c r="A7" t="s">
        <v>42</v>
      </c>
      <c r="B7" s="28"/>
      <c r="H7" s="33"/>
      <c r="J7" s="1"/>
      <c r="U7" s="476">
        <f>SUM(Q41:W42)</f>
        <v>0</v>
      </c>
      <c r="V7" s="1003"/>
      <c r="W7" s="1004"/>
    </row>
    <row r="8" spans="1:23" ht="12.75">
      <c r="A8" t="s">
        <v>154</v>
      </c>
      <c r="B8" s="28"/>
      <c r="H8" s="33"/>
      <c r="J8" s="1"/>
      <c r="U8" s="123">
        <f>SUM(Q43:W43,Q45:W45)</f>
        <v>0</v>
      </c>
      <c r="V8" s="1005">
        <f>SUM(U8:U9)</f>
        <v>0</v>
      </c>
      <c r="W8" s="1004"/>
    </row>
    <row r="9" spans="1:23" ht="12.75">
      <c r="A9" s="124" t="s">
        <v>43</v>
      </c>
      <c r="B9" s="28"/>
      <c r="H9" s="33"/>
      <c r="J9" s="1"/>
      <c r="U9" s="477">
        <f>SUM(Q44:W44,Q46:W46)</f>
        <v>0</v>
      </c>
      <c r="V9" s="1005"/>
      <c r="W9" s="1004"/>
    </row>
    <row r="10" spans="3:23" ht="12.75" customHeight="1" thickBot="1">
      <c r="C10" s="34"/>
      <c r="H10" s="33"/>
      <c r="I10" s="41"/>
      <c r="J10" s="1"/>
      <c r="Q10" s="32"/>
      <c r="R10" s="32"/>
      <c r="U10" s="20"/>
      <c r="V10" s="20"/>
      <c r="W10" s="91">
        <f>SUM(W4:W9)</f>
        <v>12996</v>
      </c>
    </row>
    <row r="11" spans="1:40" ht="14.25" thickBot="1" thickTop="1">
      <c r="A11" s="37"/>
      <c r="B11" s="37"/>
      <c r="H11" s="33"/>
      <c r="I11" s="41"/>
      <c r="J11" s="1"/>
      <c r="Q11" s="21"/>
      <c r="R11" s="21"/>
      <c r="S11" s="21"/>
      <c r="T11" s="21"/>
      <c r="U11" s="21"/>
      <c r="V11" s="21"/>
      <c r="AN11" s="155"/>
    </row>
    <row r="12" spans="1:24" s="64" customFormat="1" ht="12.75" customHeight="1" thickTop="1">
      <c r="A12" s="31" t="s">
        <v>166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63" t="s">
        <v>141</v>
      </c>
      <c r="R12" s="964"/>
      <c r="S12" s="964"/>
      <c r="T12" s="964"/>
      <c r="U12" s="964"/>
      <c r="V12" s="964"/>
      <c r="W12" s="965"/>
      <c r="X12" s="5"/>
    </row>
    <row r="13" spans="1:24" s="64" customFormat="1" ht="12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66" t="s">
        <v>142</v>
      </c>
      <c r="R13" s="967"/>
      <c r="S13" s="967"/>
      <c r="T13" s="967"/>
      <c r="U13" s="967"/>
      <c r="V13" s="967"/>
      <c r="W13" s="968"/>
      <c r="X13" s="5"/>
    </row>
    <row r="14" spans="1:24" s="64" customFormat="1" ht="12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76">
        <v>11</v>
      </c>
      <c r="R14" s="977"/>
      <c r="S14" s="93">
        <v>21</v>
      </c>
      <c r="T14" s="93">
        <v>23</v>
      </c>
      <c r="U14" s="93">
        <v>24</v>
      </c>
      <c r="V14" s="445">
        <v>22</v>
      </c>
      <c r="W14" s="334" t="s">
        <v>3</v>
      </c>
      <c r="X14" s="5"/>
    </row>
    <row r="15" spans="1:24" s="64" customFormat="1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93" t="s">
        <v>46</v>
      </c>
      <c r="R15" s="994"/>
      <c r="S15" s="977" t="s">
        <v>156</v>
      </c>
      <c r="T15" s="977" t="s">
        <v>47</v>
      </c>
      <c r="U15" s="977" t="s">
        <v>12</v>
      </c>
      <c r="V15" s="973" t="s">
        <v>160</v>
      </c>
      <c r="W15" s="961" t="s">
        <v>4</v>
      </c>
      <c r="X15" s="5"/>
    </row>
    <row r="16" spans="1:24" s="64" customFormat="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74" t="s">
        <v>145</v>
      </c>
      <c r="R16" s="975"/>
      <c r="S16" s="977"/>
      <c r="T16" s="977"/>
      <c r="U16" s="977"/>
      <c r="V16" s="973"/>
      <c r="W16" s="961"/>
      <c r="X16" s="5"/>
    </row>
    <row r="17" spans="1:24" s="64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76" t="s">
        <v>157</v>
      </c>
      <c r="R17" s="977"/>
      <c r="S17" s="977"/>
      <c r="T17" s="977"/>
      <c r="U17" s="977"/>
      <c r="V17" s="973"/>
      <c r="W17" s="961"/>
      <c r="X17" s="5"/>
    </row>
    <row r="18" spans="1:24" s="64" customFormat="1" ht="12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164">
        <v>1</v>
      </c>
      <c r="R18" s="61">
        <v>2</v>
      </c>
      <c r="S18" s="977"/>
      <c r="T18" s="977"/>
      <c r="U18" s="977"/>
      <c r="V18" s="973"/>
      <c r="W18" s="961"/>
      <c r="X18" s="5"/>
    </row>
    <row r="19" spans="1:24" s="64" customFormat="1" ht="13.5" thickBo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64" t="s">
        <v>158</v>
      </c>
      <c r="R19" s="61" t="s">
        <v>159</v>
      </c>
      <c r="S19" s="977"/>
      <c r="T19" s="977"/>
      <c r="U19" s="977"/>
      <c r="V19" s="973"/>
      <c r="W19" s="962"/>
      <c r="X19" s="5"/>
    </row>
    <row r="20" spans="1:103" s="65" customFormat="1" ht="43.5" customHeight="1" thickBot="1" thickTop="1">
      <c r="A20" s="978" t="s">
        <v>122</v>
      </c>
      <c r="B20" s="982" t="s">
        <v>123</v>
      </c>
      <c r="C20" s="986" t="s">
        <v>124</v>
      </c>
      <c r="D20" s="988" t="s">
        <v>49</v>
      </c>
      <c r="E20" s="991" t="s">
        <v>135</v>
      </c>
      <c r="F20" s="982" t="s">
        <v>45</v>
      </c>
      <c r="G20" s="982">
        <v>11</v>
      </c>
      <c r="H20" s="996" t="s">
        <v>1</v>
      </c>
      <c r="I20" s="998" t="s">
        <v>141</v>
      </c>
      <c r="J20" s="971" t="s">
        <v>149</v>
      </c>
      <c r="K20" s="1001">
        <v>11</v>
      </c>
      <c r="L20" s="959" t="s">
        <v>46</v>
      </c>
      <c r="M20" s="969" t="s">
        <v>145</v>
      </c>
      <c r="N20" s="971" t="s">
        <v>148</v>
      </c>
      <c r="O20" s="167">
        <v>1</v>
      </c>
      <c r="P20" s="174" t="s">
        <v>1</v>
      </c>
      <c r="Q20" s="453" t="s">
        <v>153</v>
      </c>
      <c r="R20" s="448" t="s">
        <v>474</v>
      </c>
      <c r="S20" s="448"/>
      <c r="T20" s="448"/>
      <c r="U20" s="448"/>
      <c r="V20" s="448"/>
      <c r="W20" s="449"/>
      <c r="X20" s="30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</row>
    <row r="21" spans="1:23" ht="43.5" customHeight="1">
      <c r="A21" s="979"/>
      <c r="B21" s="983"/>
      <c r="C21" s="967"/>
      <c r="D21" s="989"/>
      <c r="E21" s="992"/>
      <c r="F21" s="983"/>
      <c r="G21" s="983"/>
      <c r="H21" s="997"/>
      <c r="I21" s="999"/>
      <c r="J21" s="1000"/>
      <c r="K21" s="1002"/>
      <c r="L21" s="960"/>
      <c r="M21" s="970"/>
      <c r="N21" s="972"/>
      <c r="O21" s="66" t="s">
        <v>30</v>
      </c>
      <c r="P21" s="95" t="s">
        <v>2</v>
      </c>
      <c r="Q21" s="457"/>
      <c r="R21" s="411"/>
      <c r="S21" s="411"/>
      <c r="T21" s="411"/>
      <c r="U21" s="411"/>
      <c r="V21" s="411"/>
      <c r="W21" s="450"/>
    </row>
    <row r="22" spans="1:23" ht="42" customHeight="1">
      <c r="A22" s="979"/>
      <c r="B22" s="983"/>
      <c r="C22" s="967"/>
      <c r="D22" s="989"/>
      <c r="E22" s="992"/>
      <c r="F22" s="983"/>
      <c r="G22" s="983"/>
      <c r="H22" s="997"/>
      <c r="I22" s="999"/>
      <c r="J22" s="1000"/>
      <c r="K22" s="188" t="s">
        <v>44</v>
      </c>
      <c r="L22" s="995" t="s">
        <v>143</v>
      </c>
      <c r="M22" s="995"/>
      <c r="N22" s="995"/>
      <c r="O22" s="995"/>
      <c r="P22" s="995"/>
      <c r="Q22" s="446"/>
      <c r="R22" s="411"/>
      <c r="S22" s="411"/>
      <c r="T22" s="411"/>
      <c r="U22" s="411"/>
      <c r="V22" s="411"/>
      <c r="W22" s="450"/>
    </row>
    <row r="23" spans="1:23" ht="43.5" customHeight="1">
      <c r="A23" s="979"/>
      <c r="B23" s="983"/>
      <c r="C23" s="967"/>
      <c r="D23" s="989"/>
      <c r="E23" s="992"/>
      <c r="F23" s="983"/>
      <c r="G23" s="188" t="s">
        <v>136</v>
      </c>
      <c r="H23" s="995" t="s">
        <v>150</v>
      </c>
      <c r="I23" s="995"/>
      <c r="J23" s="995"/>
      <c r="K23" s="995"/>
      <c r="L23" s="995"/>
      <c r="M23" s="995"/>
      <c r="N23" s="995"/>
      <c r="O23" s="995"/>
      <c r="P23" s="995"/>
      <c r="Q23" s="446"/>
      <c r="R23" s="411"/>
      <c r="S23" s="411"/>
      <c r="T23" s="411"/>
      <c r="U23" s="411"/>
      <c r="V23" s="411"/>
      <c r="W23" s="450"/>
    </row>
    <row r="24" spans="1:23" ht="43.5" customHeight="1">
      <c r="A24" s="979"/>
      <c r="B24" s="983"/>
      <c r="C24" s="987"/>
      <c r="D24" s="990"/>
      <c r="E24" s="992"/>
      <c r="F24" s="983"/>
      <c r="G24" s="188" t="s">
        <v>3</v>
      </c>
      <c r="H24" s="125" t="s">
        <v>99</v>
      </c>
      <c r="I24" s="223"/>
      <c r="J24" s="18"/>
      <c r="K24" s="27"/>
      <c r="L24" s="27"/>
      <c r="M24" s="18"/>
      <c r="N24" s="18"/>
      <c r="O24" s="6"/>
      <c r="P24" s="8"/>
      <c r="Q24" s="446"/>
      <c r="R24" s="411"/>
      <c r="S24" s="411"/>
      <c r="T24" s="411"/>
      <c r="U24" s="411"/>
      <c r="V24" s="411"/>
      <c r="W24" s="450"/>
    </row>
    <row r="25" spans="1:23" ht="15" customHeight="1">
      <c r="A25" s="980"/>
      <c r="B25" s="984"/>
      <c r="C25" s="50" t="s">
        <v>125</v>
      </c>
      <c r="D25" s="54" t="s">
        <v>50</v>
      </c>
      <c r="E25" s="60"/>
      <c r="F25" s="23"/>
      <c r="G25" s="17"/>
      <c r="H25" s="17"/>
      <c r="I25" s="81"/>
      <c r="J25" s="81"/>
      <c r="K25" s="80"/>
      <c r="L25" s="46"/>
      <c r="M25" s="19"/>
      <c r="N25" s="19"/>
      <c r="O25" s="7"/>
      <c r="P25" s="17"/>
      <c r="Q25" s="446"/>
      <c r="R25" s="411"/>
      <c r="S25" s="411"/>
      <c r="T25" s="411"/>
      <c r="U25" s="411"/>
      <c r="V25" s="411"/>
      <c r="W25" s="450"/>
    </row>
    <row r="26" spans="1:23" ht="15" customHeight="1">
      <c r="A26" s="980"/>
      <c r="B26" s="984"/>
      <c r="C26" s="50">
        <v>7</v>
      </c>
      <c r="D26" s="54" t="s">
        <v>118</v>
      </c>
      <c r="E26" s="60"/>
      <c r="F26" s="23"/>
      <c r="G26" s="17"/>
      <c r="H26" s="17"/>
      <c r="I26" s="81"/>
      <c r="J26" s="81"/>
      <c r="K26" s="80"/>
      <c r="L26" s="46"/>
      <c r="M26" s="19"/>
      <c r="N26" s="19"/>
      <c r="O26" s="7"/>
      <c r="P26" s="17"/>
      <c r="Q26" s="446"/>
      <c r="R26" s="411"/>
      <c r="S26" s="411"/>
      <c r="T26" s="411"/>
      <c r="U26" s="411"/>
      <c r="V26" s="411"/>
      <c r="W26" s="450"/>
    </row>
    <row r="27" spans="1:23" ht="15" customHeight="1">
      <c r="A27" s="980"/>
      <c r="B27" s="984"/>
      <c r="C27" s="50">
        <v>10</v>
      </c>
      <c r="D27" s="54" t="s">
        <v>126</v>
      </c>
      <c r="E27" s="45"/>
      <c r="F27" s="24"/>
      <c r="G27" s="9"/>
      <c r="H27" s="17"/>
      <c r="I27" s="81"/>
      <c r="J27" s="81"/>
      <c r="K27" s="80"/>
      <c r="L27" s="46"/>
      <c r="M27" s="19"/>
      <c r="N27" s="19"/>
      <c r="O27" s="7"/>
      <c r="P27" s="17"/>
      <c r="Q27" s="446"/>
      <c r="R27" s="411"/>
      <c r="S27" s="411"/>
      <c r="T27" s="411"/>
      <c r="U27" s="411"/>
      <c r="V27" s="411"/>
      <c r="W27" s="450"/>
    </row>
    <row r="28" spans="1:103" s="31" customFormat="1" ht="13.5" customHeight="1" thickBot="1">
      <c r="A28" s="981"/>
      <c r="B28" s="985"/>
      <c r="C28" s="225">
        <v>99</v>
      </c>
      <c r="D28" s="226" t="s">
        <v>4</v>
      </c>
      <c r="E28" s="175"/>
      <c r="F28" s="175"/>
      <c r="G28" s="175"/>
      <c r="H28" s="227"/>
      <c r="I28" s="228"/>
      <c r="J28" s="228"/>
      <c r="K28" s="227"/>
      <c r="L28" s="227"/>
      <c r="M28" s="229"/>
      <c r="N28" s="229"/>
      <c r="O28" s="229"/>
      <c r="P28" s="229"/>
      <c r="Q28" s="447"/>
      <c r="R28" s="451"/>
      <c r="S28" s="451"/>
      <c r="T28" s="451"/>
      <c r="U28" s="451"/>
      <c r="V28" s="451"/>
      <c r="W28" s="452"/>
      <c r="X28" s="25"/>
      <c r="Y28" s="25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</row>
    <row r="29" spans="1:19" ht="12.75" customHeight="1" thickBot="1" thickTop="1">
      <c r="A29" s="49"/>
      <c r="C29" s="34"/>
      <c r="H29" s="33"/>
      <c r="I29" s="41"/>
      <c r="J29" s="1"/>
      <c r="Q29" s="32"/>
      <c r="R29" s="32"/>
      <c r="S29" s="90"/>
    </row>
    <row r="30" spans="1:24" s="64" customFormat="1" ht="12.75" customHeight="1" thickTop="1">
      <c r="A30" s="31" t="s">
        <v>166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1006" t="s">
        <v>141</v>
      </c>
      <c r="R30" s="1007"/>
      <c r="S30" s="1007"/>
      <c r="T30" s="1007"/>
      <c r="U30" s="1007"/>
      <c r="V30" s="1008"/>
      <c r="W30" s="5"/>
      <c r="X30" s="5"/>
    </row>
    <row r="31" spans="1:24" s="64" customFormat="1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009" t="s">
        <v>142</v>
      </c>
      <c r="R31" s="1010"/>
      <c r="S31" s="1010"/>
      <c r="T31" s="1010"/>
      <c r="U31" s="1010"/>
      <c r="V31" s="1011"/>
      <c r="W31" s="5"/>
      <c r="X31" s="5"/>
    </row>
    <row r="32" spans="1:24" s="64" customFormat="1" ht="12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76">
        <v>11</v>
      </c>
      <c r="R32" s="977"/>
      <c r="S32" s="93">
        <v>21</v>
      </c>
      <c r="T32" s="93">
        <v>23</v>
      </c>
      <c r="U32" s="93">
        <v>24</v>
      </c>
      <c r="V32" s="224">
        <v>22</v>
      </c>
      <c r="W32" s="5"/>
      <c r="X32" s="5"/>
    </row>
    <row r="33" spans="1:24" s="64" customFormat="1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93" t="s">
        <v>46</v>
      </c>
      <c r="R33" s="994"/>
      <c r="S33" s="977" t="s">
        <v>156</v>
      </c>
      <c r="T33" s="977" t="s">
        <v>47</v>
      </c>
      <c r="U33" s="977" t="s">
        <v>12</v>
      </c>
      <c r="V33" s="961" t="s">
        <v>48</v>
      </c>
      <c r="W33" s="5"/>
      <c r="X33" s="5"/>
    </row>
    <row r="34" spans="1:24" s="64" customFormat="1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74" t="s">
        <v>145</v>
      </c>
      <c r="R34" s="975"/>
      <c r="S34" s="977"/>
      <c r="T34" s="977"/>
      <c r="U34" s="977"/>
      <c r="V34" s="961"/>
      <c r="W34" s="5"/>
      <c r="X34" s="5"/>
    </row>
    <row r="35" spans="1:24" s="64" customFormat="1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76" t="s">
        <v>157</v>
      </c>
      <c r="R35" s="977"/>
      <c r="S35" s="977"/>
      <c r="T35" s="977"/>
      <c r="U35" s="977"/>
      <c r="V35" s="961"/>
      <c r="W35" s="5"/>
      <c r="X35" s="5"/>
    </row>
    <row r="36" spans="1:24" s="64" customFormat="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164">
        <v>1</v>
      </c>
      <c r="R36" s="61">
        <v>2</v>
      </c>
      <c r="S36" s="977"/>
      <c r="T36" s="977"/>
      <c r="U36" s="977"/>
      <c r="V36" s="961"/>
      <c r="W36" s="5"/>
      <c r="X36" s="5"/>
    </row>
    <row r="37" spans="1:24" s="64" customFormat="1" ht="13.5" thickBo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164" t="s">
        <v>158</v>
      </c>
      <c r="R37" s="61" t="s">
        <v>159</v>
      </c>
      <c r="S37" s="977"/>
      <c r="T37" s="977"/>
      <c r="U37" s="977"/>
      <c r="V37" s="961"/>
      <c r="W37" s="5"/>
      <c r="X37" s="5"/>
    </row>
    <row r="38" spans="1:103" s="65" customFormat="1" ht="45" customHeight="1" thickBot="1" thickTop="1">
      <c r="A38" s="978" t="s">
        <v>122</v>
      </c>
      <c r="B38" s="982" t="s">
        <v>123</v>
      </c>
      <c r="C38" s="986" t="s">
        <v>124</v>
      </c>
      <c r="D38" s="988" t="s">
        <v>49</v>
      </c>
      <c r="E38" s="991" t="s">
        <v>135</v>
      </c>
      <c r="F38" s="982" t="s">
        <v>45</v>
      </c>
      <c r="G38" s="982">
        <v>11</v>
      </c>
      <c r="H38" s="996" t="s">
        <v>1</v>
      </c>
      <c r="I38" s="998" t="s">
        <v>141</v>
      </c>
      <c r="J38" s="971" t="s">
        <v>149</v>
      </c>
      <c r="K38" s="1001">
        <v>11</v>
      </c>
      <c r="L38" s="959" t="s">
        <v>46</v>
      </c>
      <c r="M38" s="969" t="s">
        <v>145</v>
      </c>
      <c r="N38" s="971" t="s">
        <v>148</v>
      </c>
      <c r="O38" s="167">
        <v>1</v>
      </c>
      <c r="P38" s="174" t="s">
        <v>1</v>
      </c>
      <c r="Q38" s="182">
        <v>12996</v>
      </c>
      <c r="R38" s="460"/>
      <c r="S38" s="460"/>
      <c r="T38" s="460"/>
      <c r="U38" s="460"/>
      <c r="V38" s="460"/>
      <c r="W38" s="461"/>
      <c r="X38" s="30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</row>
    <row r="39" spans="1:23" ht="45" customHeight="1">
      <c r="A39" s="979"/>
      <c r="B39" s="983"/>
      <c r="C39" s="967"/>
      <c r="D39" s="989"/>
      <c r="E39" s="992"/>
      <c r="F39" s="983"/>
      <c r="G39" s="983"/>
      <c r="H39" s="997"/>
      <c r="I39" s="999"/>
      <c r="J39" s="1000"/>
      <c r="K39" s="1002"/>
      <c r="L39" s="960"/>
      <c r="M39" s="970"/>
      <c r="N39" s="972"/>
      <c r="O39" s="66">
        <v>2</v>
      </c>
      <c r="P39" s="95" t="s">
        <v>2</v>
      </c>
      <c r="Q39" s="454"/>
      <c r="R39" s="245"/>
      <c r="S39" s="245"/>
      <c r="T39" s="245"/>
      <c r="U39" s="245"/>
      <c r="V39" s="245"/>
      <c r="W39" s="462"/>
    </row>
    <row r="40" spans="1:23" ht="45" customHeight="1">
      <c r="A40" s="979"/>
      <c r="B40" s="983"/>
      <c r="C40" s="967"/>
      <c r="D40" s="989"/>
      <c r="E40" s="992"/>
      <c r="F40" s="983"/>
      <c r="G40" s="983"/>
      <c r="H40" s="997"/>
      <c r="I40" s="999"/>
      <c r="J40" s="1000"/>
      <c r="K40" s="188" t="s">
        <v>44</v>
      </c>
      <c r="L40" s="995" t="s">
        <v>143</v>
      </c>
      <c r="M40" s="995"/>
      <c r="N40" s="995"/>
      <c r="O40" s="995"/>
      <c r="P40" s="995"/>
      <c r="Q40" s="459"/>
      <c r="R40" s="335"/>
      <c r="S40" s="335"/>
      <c r="T40" s="335"/>
      <c r="U40" s="335"/>
      <c r="V40" s="335"/>
      <c r="W40" s="463"/>
    </row>
    <row r="41" spans="1:23" ht="45" customHeight="1">
      <c r="A41" s="979"/>
      <c r="B41" s="983"/>
      <c r="C41" s="967"/>
      <c r="D41" s="989"/>
      <c r="E41" s="992"/>
      <c r="F41" s="983"/>
      <c r="G41" s="188" t="s">
        <v>136</v>
      </c>
      <c r="H41" s="995" t="s">
        <v>150</v>
      </c>
      <c r="I41" s="995"/>
      <c r="J41" s="995"/>
      <c r="K41" s="995"/>
      <c r="L41" s="995"/>
      <c r="M41" s="995"/>
      <c r="N41" s="995"/>
      <c r="O41" s="995"/>
      <c r="P41" s="995"/>
      <c r="Q41" s="458"/>
      <c r="R41" s="246"/>
      <c r="S41" s="246"/>
      <c r="T41" s="246"/>
      <c r="U41" s="246"/>
      <c r="V41" s="246"/>
      <c r="W41" s="464"/>
    </row>
    <row r="42" spans="1:23" ht="45" customHeight="1" thickBot="1">
      <c r="A42" s="979"/>
      <c r="B42" s="983"/>
      <c r="C42" s="987"/>
      <c r="D42" s="990"/>
      <c r="E42" s="992"/>
      <c r="F42" s="983"/>
      <c r="G42" s="188" t="s">
        <v>3</v>
      </c>
      <c r="H42" s="125" t="s">
        <v>99</v>
      </c>
      <c r="I42" s="223"/>
      <c r="J42" s="18"/>
      <c r="K42" s="27"/>
      <c r="L42" s="27"/>
      <c r="M42" s="18"/>
      <c r="N42" s="18"/>
      <c r="O42" s="6"/>
      <c r="P42" s="8"/>
      <c r="Q42" s="454"/>
      <c r="R42" s="455"/>
      <c r="S42" s="455"/>
      <c r="T42" s="455"/>
      <c r="U42" s="455"/>
      <c r="V42" s="455"/>
      <c r="W42" s="456"/>
    </row>
    <row r="43" spans="1:23" ht="45" customHeight="1" thickBot="1">
      <c r="A43" s="980"/>
      <c r="B43" s="984"/>
      <c r="C43" s="50" t="s">
        <v>125</v>
      </c>
      <c r="D43" s="54" t="s">
        <v>50</v>
      </c>
      <c r="E43" s="60"/>
      <c r="F43" s="23"/>
      <c r="G43" s="17"/>
      <c r="H43" s="17"/>
      <c r="I43" s="81"/>
      <c r="J43" s="81"/>
      <c r="K43" s="80"/>
      <c r="L43" s="46"/>
      <c r="M43" s="19"/>
      <c r="N43" s="19"/>
      <c r="O43" s="7"/>
      <c r="P43" s="17"/>
      <c r="Q43" s="465"/>
      <c r="R43" s="466"/>
      <c r="S43" s="466"/>
      <c r="T43" s="466"/>
      <c r="U43" s="466"/>
      <c r="V43" s="466"/>
      <c r="W43" s="467"/>
    </row>
    <row r="44" spans="1:23" ht="45" customHeight="1" thickBot="1">
      <c r="A44" s="980"/>
      <c r="B44" s="984"/>
      <c r="C44" s="50">
        <v>7</v>
      </c>
      <c r="D44" s="54" t="s">
        <v>118</v>
      </c>
      <c r="E44" s="60"/>
      <c r="F44" s="23"/>
      <c r="G44" s="17"/>
      <c r="H44" s="17"/>
      <c r="I44" s="81"/>
      <c r="J44" s="81"/>
      <c r="K44" s="80"/>
      <c r="L44" s="46"/>
      <c r="M44" s="19"/>
      <c r="N44" s="19"/>
      <c r="O44" s="7"/>
      <c r="P44" s="17"/>
      <c r="Q44" s="468"/>
      <c r="R44" s="469"/>
      <c r="S44" s="469"/>
      <c r="T44" s="469"/>
      <c r="U44" s="469"/>
      <c r="V44" s="469"/>
      <c r="W44" s="470"/>
    </row>
    <row r="45" spans="1:23" ht="45" customHeight="1" thickBot="1">
      <c r="A45" s="980"/>
      <c r="B45" s="984"/>
      <c r="C45" s="50">
        <v>10</v>
      </c>
      <c r="D45" s="54" t="s">
        <v>126</v>
      </c>
      <c r="E45" s="45"/>
      <c r="F45" s="24"/>
      <c r="G45" s="9"/>
      <c r="H45" s="17"/>
      <c r="I45" s="81"/>
      <c r="J45" s="81"/>
      <c r="K45" s="80"/>
      <c r="L45" s="46"/>
      <c r="M45" s="19"/>
      <c r="N45" s="19"/>
      <c r="O45" s="7"/>
      <c r="P45" s="17"/>
      <c r="Q45" s="465"/>
      <c r="R45" s="466"/>
      <c r="S45" s="466"/>
      <c r="T45" s="466"/>
      <c r="U45" s="466"/>
      <c r="V45" s="466"/>
      <c r="W45" s="467"/>
    </row>
    <row r="46" spans="1:103" s="31" customFormat="1" ht="45" customHeight="1" thickBot="1">
      <c r="A46" s="981"/>
      <c r="B46" s="985"/>
      <c r="C46" s="225">
        <v>99</v>
      </c>
      <c r="D46" s="226" t="s">
        <v>4</v>
      </c>
      <c r="E46" s="175"/>
      <c r="F46" s="175"/>
      <c r="G46" s="175"/>
      <c r="H46" s="227"/>
      <c r="I46" s="228"/>
      <c r="J46" s="228"/>
      <c r="K46" s="227"/>
      <c r="L46" s="227"/>
      <c r="M46" s="229"/>
      <c r="N46" s="229"/>
      <c r="O46" s="229"/>
      <c r="P46" s="229"/>
      <c r="Q46" s="471"/>
      <c r="R46" s="472"/>
      <c r="S46" s="472"/>
      <c r="T46" s="472"/>
      <c r="U46" s="472"/>
      <c r="V46" s="472"/>
      <c r="W46" s="473"/>
      <c r="X46" s="25"/>
      <c r="Y46" s="25"/>
      <c r="Z46" s="1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</row>
    <row r="47" ht="13.5" thickTop="1"/>
  </sheetData>
  <sheetProtection/>
  <mergeCells count="56">
    <mergeCell ref="J38:J40"/>
    <mergeCell ref="K38:K39"/>
    <mergeCell ref="A38:A46"/>
    <mergeCell ref="B38:B46"/>
    <mergeCell ref="C38:C42"/>
    <mergeCell ref="D38:D42"/>
    <mergeCell ref="H41:P41"/>
    <mergeCell ref="L40:P40"/>
    <mergeCell ref="E38:E42"/>
    <mergeCell ref="F38:F42"/>
    <mergeCell ref="G38:G40"/>
    <mergeCell ref="H38:H40"/>
    <mergeCell ref="I38:I40"/>
    <mergeCell ref="L38:L39"/>
    <mergeCell ref="M38:M39"/>
    <mergeCell ref="N38:N39"/>
    <mergeCell ref="V5:V7"/>
    <mergeCell ref="W5:W9"/>
    <mergeCell ref="V8:V9"/>
    <mergeCell ref="Q30:V30"/>
    <mergeCell ref="Q31:V31"/>
    <mergeCell ref="Q14:R14"/>
    <mergeCell ref="Q15:R15"/>
    <mergeCell ref="S15:S19"/>
    <mergeCell ref="T15:T19"/>
    <mergeCell ref="U15:U19"/>
    <mergeCell ref="Q34:R34"/>
    <mergeCell ref="F20:F24"/>
    <mergeCell ref="T33:T37"/>
    <mergeCell ref="U33:U37"/>
    <mergeCell ref="V33:V37"/>
    <mergeCell ref="Q32:R32"/>
    <mergeCell ref="Q33:R33"/>
    <mergeCell ref="Q35:R35"/>
    <mergeCell ref="S33:S37"/>
    <mergeCell ref="L22:P22"/>
    <mergeCell ref="H23:P23"/>
    <mergeCell ref="G20:G22"/>
    <mergeCell ref="H20:H22"/>
    <mergeCell ref="I20:I22"/>
    <mergeCell ref="J20:J22"/>
    <mergeCell ref="K20:K21"/>
    <mergeCell ref="A20:A28"/>
    <mergeCell ref="B20:B28"/>
    <mergeCell ref="C20:C24"/>
    <mergeCell ref="D20:D24"/>
    <mergeCell ref="E20:E24"/>
    <mergeCell ref="L20:L21"/>
    <mergeCell ref="W15:W19"/>
    <mergeCell ref="Q12:W12"/>
    <mergeCell ref="Q13:W13"/>
    <mergeCell ref="M20:M21"/>
    <mergeCell ref="N20:N21"/>
    <mergeCell ref="V15:V19"/>
    <mergeCell ref="Q16:R16"/>
    <mergeCell ref="Q17:R17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98"/>
  <sheetViews>
    <sheetView view="pageBreakPreview" zoomScale="70" zoomScaleNormal="76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8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6.57421875" style="28" customWidth="1"/>
    <col min="7" max="7" width="8.140625" style="28" customWidth="1"/>
    <col min="8" max="8" width="69.421875" style="28" customWidth="1"/>
    <col min="9" max="9" width="12.28125" style="28" customWidth="1"/>
    <col min="10" max="10" width="14.140625" style="28" customWidth="1"/>
    <col min="11" max="11" width="12.28125" style="28" customWidth="1"/>
    <col min="12" max="12" width="12.421875" style="28" customWidth="1"/>
    <col min="13" max="13" width="13.8515625" style="28" customWidth="1"/>
    <col min="14" max="14" width="10.28125" style="27" bestFit="1" customWidth="1"/>
    <col min="15" max="15" width="9.421875" style="27" bestFit="1" customWidth="1"/>
    <col min="16" max="47" width="9.140625" style="27" customWidth="1"/>
    <col min="48" max="16384" width="9.140625" style="28" customWidth="1"/>
  </cols>
  <sheetData>
    <row r="1" spans="1:11" ht="12.75">
      <c r="A1" s="31" t="s">
        <v>404</v>
      </c>
      <c r="H1" s="33"/>
      <c r="I1" s="33"/>
      <c r="J1" s="33"/>
      <c r="K1" s="33"/>
    </row>
    <row r="2" spans="1:8" ht="12.75">
      <c r="A2" t="s">
        <v>17</v>
      </c>
      <c r="B2" s="47" t="s">
        <v>608</v>
      </c>
      <c r="H2" s="33"/>
    </row>
    <row r="3" spans="2:8" ht="12.75">
      <c r="B3" s="74" t="s">
        <v>609</v>
      </c>
      <c r="H3" s="33"/>
    </row>
    <row r="4" spans="1:11" ht="12.75">
      <c r="A4" s="369"/>
      <c r="B4" s="73"/>
      <c r="H4" s="33"/>
      <c r="I4" s="33"/>
      <c r="J4" s="33"/>
      <c r="K4" s="33"/>
    </row>
    <row r="5" spans="1:15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127">
        <f>SUM(L76:N96)</f>
        <v>22891</v>
      </c>
      <c r="K5" s="127">
        <f>J5</f>
        <v>22891</v>
      </c>
      <c r="L5" s="127">
        <f>K5</f>
        <v>22891</v>
      </c>
      <c r="M5" s="127">
        <f>L5</f>
        <v>22891</v>
      </c>
      <c r="N5" s="127">
        <f>M5</f>
        <v>22891</v>
      </c>
      <c r="O5" s="28"/>
    </row>
    <row r="6" spans="1:15" ht="12.75">
      <c r="A6" s="370">
        <v>0</v>
      </c>
      <c r="B6" s="28"/>
      <c r="C6" s="27" t="s">
        <v>530</v>
      </c>
      <c r="D6" s="35"/>
      <c r="E6" s="35"/>
      <c r="F6" s="35"/>
      <c r="G6" s="35"/>
      <c r="H6" s="36"/>
      <c r="I6" s="36"/>
      <c r="J6" s="397">
        <f>SUM(I76:K77)</f>
        <v>889</v>
      </c>
      <c r="K6" s="1500">
        <f>SUM(J6:J23)</f>
        <v>10756</v>
      </c>
      <c r="L6" s="1478">
        <f>SUM(K6:K24)</f>
        <v>10756</v>
      </c>
      <c r="M6" s="1478">
        <f>SUM(L6:L26)</f>
        <v>14541</v>
      </c>
      <c r="N6" s="1478">
        <f>SUM(M6:M27)</f>
        <v>14600</v>
      </c>
      <c r="O6" s="28"/>
    </row>
    <row r="7" spans="1:14" ht="12.75">
      <c r="A7" s="510" t="s">
        <v>65</v>
      </c>
      <c r="B7" s="28"/>
      <c r="C7" s="2" t="s">
        <v>82</v>
      </c>
      <c r="D7" s="35"/>
      <c r="J7" s="638"/>
      <c r="K7" s="1501"/>
      <c r="L7" s="1479"/>
      <c r="M7" s="1479"/>
      <c r="N7" s="1479"/>
    </row>
    <row r="8" spans="1:14" ht="12.75">
      <c r="A8" s="510" t="s">
        <v>66</v>
      </c>
      <c r="B8" s="28"/>
      <c r="C8" s="2" t="s">
        <v>83</v>
      </c>
      <c r="D8" s="140"/>
      <c r="J8" s="638"/>
      <c r="K8" s="1501"/>
      <c r="L8" s="1479"/>
      <c r="M8" s="1479"/>
      <c r="N8" s="1479"/>
    </row>
    <row r="9" spans="1:14" ht="12.75">
      <c r="A9" s="510" t="s">
        <v>67</v>
      </c>
      <c r="B9" s="28"/>
      <c r="C9" s="2" t="s">
        <v>84</v>
      </c>
      <c r="D9" s="140"/>
      <c r="J9" s="638"/>
      <c r="K9" s="1501"/>
      <c r="L9" s="1479"/>
      <c r="M9" s="1479"/>
      <c r="N9" s="1479"/>
    </row>
    <row r="10" spans="1:14" ht="12.75">
      <c r="A10" s="510" t="s">
        <v>68</v>
      </c>
      <c r="B10" s="28"/>
      <c r="C10" s="2" t="s">
        <v>85</v>
      </c>
      <c r="D10" s="140"/>
      <c r="J10" s="638"/>
      <c r="K10" s="1501"/>
      <c r="L10" s="1479"/>
      <c r="M10" s="1479"/>
      <c r="N10" s="1479"/>
    </row>
    <row r="11" spans="1:14" ht="12.75">
      <c r="A11" s="510" t="s">
        <v>69</v>
      </c>
      <c r="B11" s="28"/>
      <c r="C11" s="41" t="s">
        <v>86</v>
      </c>
      <c r="D11" s="140"/>
      <c r="J11" s="638"/>
      <c r="K11" s="1501"/>
      <c r="L11" s="1479"/>
      <c r="M11" s="1479"/>
      <c r="N11" s="1479"/>
    </row>
    <row r="12" spans="1:14" ht="12.75">
      <c r="A12" s="510" t="s">
        <v>70</v>
      </c>
      <c r="B12" s="28"/>
      <c r="C12" s="41" t="s">
        <v>87</v>
      </c>
      <c r="D12" s="140"/>
      <c r="J12" s="638">
        <f>SUM(I81:K81)</f>
        <v>1741</v>
      </c>
      <c r="K12" s="1501"/>
      <c r="L12" s="1479"/>
      <c r="M12" s="1479"/>
      <c r="N12" s="1479"/>
    </row>
    <row r="13" spans="1:14" ht="12.75">
      <c r="A13" s="510" t="s">
        <v>71</v>
      </c>
      <c r="B13" s="28"/>
      <c r="C13" s="41" t="s">
        <v>88</v>
      </c>
      <c r="D13" s="140"/>
      <c r="J13" s="638">
        <f aca="true" t="shared" si="0" ref="J13:J20">SUM(I82:K82)</f>
        <v>2064</v>
      </c>
      <c r="K13" s="1501"/>
      <c r="L13" s="1479"/>
      <c r="M13" s="1479"/>
      <c r="N13" s="1479"/>
    </row>
    <row r="14" spans="1:14" ht="12.75">
      <c r="A14" s="510" t="s">
        <v>72</v>
      </c>
      <c r="B14" s="28"/>
      <c r="C14" s="41" t="s">
        <v>89</v>
      </c>
      <c r="D14" s="140"/>
      <c r="J14" s="638">
        <f t="shared" si="0"/>
        <v>973</v>
      </c>
      <c r="K14" s="1501"/>
      <c r="L14" s="1479"/>
      <c r="M14" s="1479"/>
      <c r="N14" s="1479"/>
    </row>
    <row r="15" spans="1:14" ht="12.75">
      <c r="A15" s="510" t="s">
        <v>79</v>
      </c>
      <c r="B15" s="28"/>
      <c r="C15" s="41" t="s">
        <v>90</v>
      </c>
      <c r="D15" s="140"/>
      <c r="J15" s="638">
        <f t="shared" si="0"/>
        <v>827</v>
      </c>
      <c r="K15" s="1501"/>
      <c r="L15" s="1479"/>
      <c r="M15" s="1479"/>
      <c r="N15" s="1479"/>
    </row>
    <row r="16" spans="1:14" ht="12.75">
      <c r="A16" s="510" t="s">
        <v>73</v>
      </c>
      <c r="B16" s="28"/>
      <c r="C16" s="41" t="s">
        <v>91</v>
      </c>
      <c r="D16" s="140"/>
      <c r="J16" s="638">
        <f t="shared" si="0"/>
        <v>351</v>
      </c>
      <c r="K16" s="1501"/>
      <c r="L16" s="1479"/>
      <c r="M16" s="1479"/>
      <c r="N16" s="1479"/>
    </row>
    <row r="17" spans="1:14" ht="12.75">
      <c r="A17" s="510" t="s">
        <v>74</v>
      </c>
      <c r="B17" s="28"/>
      <c r="C17" s="41" t="s">
        <v>92</v>
      </c>
      <c r="D17" s="140"/>
      <c r="J17" s="638">
        <f t="shared" si="0"/>
        <v>844</v>
      </c>
      <c r="K17" s="1501"/>
      <c r="L17" s="1479"/>
      <c r="M17" s="1479"/>
      <c r="N17" s="1479"/>
    </row>
    <row r="18" spans="1:14" ht="12.75">
      <c r="A18" s="510" t="s">
        <v>75</v>
      </c>
      <c r="B18" s="28"/>
      <c r="C18" s="41" t="s">
        <v>93</v>
      </c>
      <c r="D18" s="140"/>
      <c r="J18" s="638">
        <f t="shared" si="0"/>
        <v>1370</v>
      </c>
      <c r="K18" s="1501"/>
      <c r="L18" s="1479"/>
      <c r="M18" s="1479"/>
      <c r="N18" s="1479"/>
    </row>
    <row r="19" spans="1:14" ht="12.75">
      <c r="A19" s="510" t="s">
        <v>76</v>
      </c>
      <c r="B19" s="28"/>
      <c r="C19" s="41" t="s">
        <v>94</v>
      </c>
      <c r="D19" s="140"/>
      <c r="J19" s="638">
        <f t="shared" si="0"/>
        <v>883</v>
      </c>
      <c r="K19" s="1501"/>
      <c r="L19" s="1479"/>
      <c r="M19" s="1479"/>
      <c r="N19" s="1479"/>
    </row>
    <row r="20" spans="1:14" ht="12.75">
      <c r="A20" s="510" t="s">
        <v>77</v>
      </c>
      <c r="B20" s="28"/>
      <c r="C20" s="41" t="s">
        <v>95</v>
      </c>
      <c r="D20" s="140"/>
      <c r="J20" s="638">
        <f t="shared" si="0"/>
        <v>814</v>
      </c>
      <c r="K20" s="1501"/>
      <c r="L20" s="1479"/>
      <c r="M20" s="1479"/>
      <c r="N20" s="1479"/>
    </row>
    <row r="21" spans="1:14" ht="12.75">
      <c r="A21" s="510" t="s">
        <v>78</v>
      </c>
      <c r="B21" s="28"/>
      <c r="C21" s="41" t="s">
        <v>96</v>
      </c>
      <c r="D21" s="140"/>
      <c r="J21" s="638"/>
      <c r="K21" s="1501"/>
      <c r="L21" s="1479"/>
      <c r="M21" s="1479"/>
      <c r="N21" s="1479"/>
    </row>
    <row r="22" spans="1:14" ht="12.75">
      <c r="A22" s="510" t="s">
        <v>80</v>
      </c>
      <c r="B22" s="28"/>
      <c r="C22" s="41" t="s">
        <v>97</v>
      </c>
      <c r="D22" s="140"/>
      <c r="J22" s="638"/>
      <c r="K22" s="1501"/>
      <c r="L22" s="1479"/>
      <c r="M22" s="1479"/>
      <c r="N22" s="1479"/>
    </row>
    <row r="23" spans="1:14" ht="12.75">
      <c r="A23" s="510" t="s">
        <v>81</v>
      </c>
      <c r="B23" s="47"/>
      <c r="C23" s="74" t="s">
        <v>98</v>
      </c>
      <c r="D23" s="140"/>
      <c r="J23" s="638"/>
      <c r="K23" s="1501"/>
      <c r="L23" s="1479"/>
      <c r="M23" s="1479"/>
      <c r="N23" s="1479"/>
    </row>
    <row r="24" spans="1:14" ht="12.75">
      <c r="A24" s="402" t="s">
        <v>402</v>
      </c>
      <c r="B24" s="28"/>
      <c r="C24" s="401" t="s">
        <v>403</v>
      </c>
      <c r="D24" s="35"/>
      <c r="J24" s="639"/>
      <c r="K24" s="640">
        <f>J24</f>
        <v>0</v>
      </c>
      <c r="L24" s="1479"/>
      <c r="M24" s="1479"/>
      <c r="N24" s="1479"/>
    </row>
    <row r="25" spans="1:14" ht="12.75">
      <c r="A25">
        <v>20345</v>
      </c>
      <c r="B25" s="28"/>
      <c r="C25" s="27" t="s">
        <v>419</v>
      </c>
      <c r="D25" s="140"/>
      <c r="J25" s="641">
        <f>SUM(I78:K80)</f>
        <v>2654</v>
      </c>
      <c r="K25" s="1564">
        <f>SUM(J25:J26)</f>
        <v>3785</v>
      </c>
      <c r="L25" s="1564">
        <f>SUM(K25:K26)</f>
        <v>3785</v>
      </c>
      <c r="M25" s="1479"/>
      <c r="N25" s="1479"/>
    </row>
    <row r="26" spans="1:14" ht="12.75">
      <c r="A26">
        <v>21567</v>
      </c>
      <c r="B26" s="28"/>
      <c r="C26" s="173" t="s">
        <v>420</v>
      </c>
      <c r="D26" s="35"/>
      <c r="E26" s="35"/>
      <c r="F26" s="35"/>
      <c r="G26" s="35"/>
      <c r="H26" s="36"/>
      <c r="I26" s="36"/>
      <c r="J26" s="641">
        <f>SUM(I90:K92)</f>
        <v>1131</v>
      </c>
      <c r="K26" s="1565"/>
      <c r="L26" s="1565"/>
      <c r="M26" s="1480"/>
      <c r="N26" s="1479"/>
    </row>
    <row r="27" spans="1:15" ht="12.75">
      <c r="A27" s="48" t="s">
        <v>3</v>
      </c>
      <c r="B27" s="28"/>
      <c r="C27" s="44" t="s">
        <v>4</v>
      </c>
      <c r="D27" s="35"/>
      <c r="E27" s="35"/>
      <c r="F27" s="35"/>
      <c r="G27" s="35"/>
      <c r="H27" s="36"/>
      <c r="I27" s="36"/>
      <c r="J27" s="395">
        <f>SUM(I93:K96)</f>
        <v>59</v>
      </c>
      <c r="K27" s="396">
        <f>SUM(J27)</f>
        <v>59</v>
      </c>
      <c r="L27" s="396">
        <f>SUM(K27)</f>
        <v>59</v>
      </c>
      <c r="M27" s="396">
        <f>SUM(L27)</f>
        <v>59</v>
      </c>
      <c r="N27" s="1480"/>
      <c r="O27" s="28"/>
    </row>
    <row r="28" spans="1:15" ht="13.5" thickBot="1">
      <c r="A28" s="26"/>
      <c r="B28" s="42"/>
      <c r="C28" s="42"/>
      <c r="D28" s="2"/>
      <c r="J28" s="574"/>
      <c r="K28" s="544"/>
      <c r="L28" s="544"/>
      <c r="M28" s="544"/>
      <c r="N28" s="91">
        <f>SUM(N5:N27)</f>
        <v>37491</v>
      </c>
      <c r="O28" s="28"/>
    </row>
    <row r="29" spans="1:2" ht="14.25" thickBot="1" thickTop="1">
      <c r="A29" s="41"/>
      <c r="B29" s="1"/>
    </row>
    <row r="30" spans="1:14" ht="13.5" thickTop="1">
      <c r="A30" s="31" t="s">
        <v>404</v>
      </c>
      <c r="I30" s="1110" t="s">
        <v>161</v>
      </c>
      <c r="J30" s="1111"/>
      <c r="K30" s="1111"/>
      <c r="L30" s="1111"/>
      <c r="M30" s="1111"/>
      <c r="N30" s="1113"/>
    </row>
    <row r="31" spans="9:14" ht="12.75">
      <c r="I31" s="1009" t="s">
        <v>193</v>
      </c>
      <c r="J31" s="1010"/>
      <c r="K31" s="1010"/>
      <c r="L31" s="1010"/>
      <c r="M31" s="1010"/>
      <c r="N31" s="1011"/>
    </row>
    <row r="32" spans="9:14" ht="27" customHeight="1">
      <c r="I32" s="1009" t="s">
        <v>194</v>
      </c>
      <c r="J32" s="1010"/>
      <c r="K32" s="1010"/>
      <c r="L32" s="1010"/>
      <c r="M32" s="1010"/>
      <c r="N32" s="699" t="s">
        <v>176</v>
      </c>
    </row>
    <row r="33" spans="9:14" ht="12.75">
      <c r="I33" s="1115" t="s">
        <v>195</v>
      </c>
      <c r="J33" s="1116"/>
      <c r="K33" s="1116"/>
      <c r="L33" s="1116"/>
      <c r="M33" s="1116"/>
      <c r="N33" s="1011" t="s">
        <v>121</v>
      </c>
    </row>
    <row r="34" spans="9:14" s="65" customFormat="1" ht="12.75">
      <c r="I34" s="1118" t="s">
        <v>209</v>
      </c>
      <c r="J34" s="1097"/>
      <c r="K34" s="1097"/>
      <c r="L34" s="1097"/>
      <c r="M34" s="1097"/>
      <c r="N34" s="1011"/>
    </row>
    <row r="35" spans="9:14" s="65" customFormat="1" ht="12.75" customHeight="1">
      <c r="I35" s="1009" t="s">
        <v>210</v>
      </c>
      <c r="J35" s="1010"/>
      <c r="K35" s="1010"/>
      <c r="L35" s="1010"/>
      <c r="M35" s="1010"/>
      <c r="N35" s="1011"/>
    </row>
    <row r="36" spans="9:14" s="65" customFormat="1" ht="12.75">
      <c r="I36" s="697">
        <v>1</v>
      </c>
      <c r="J36" s="698">
        <v>2</v>
      </c>
      <c r="K36" s="1382" t="s">
        <v>590</v>
      </c>
      <c r="L36" s="1382"/>
      <c r="M36" s="698" t="s">
        <v>3</v>
      </c>
      <c r="N36" s="1011"/>
    </row>
    <row r="37" spans="6:14" s="237" customFormat="1" ht="12.75" customHeight="1">
      <c r="F37" s="65"/>
      <c r="G37" s="65"/>
      <c r="I37" s="1009" t="s">
        <v>211</v>
      </c>
      <c r="J37" s="1010" t="s">
        <v>212</v>
      </c>
      <c r="K37" s="1010" t="s">
        <v>383</v>
      </c>
      <c r="L37" s="1010"/>
      <c r="M37" s="1010" t="s">
        <v>4</v>
      </c>
      <c r="N37" s="1011"/>
    </row>
    <row r="38" spans="6:14" s="237" customFormat="1" ht="12.75">
      <c r="F38" s="65"/>
      <c r="G38" s="65"/>
      <c r="I38" s="1009"/>
      <c r="J38" s="1010"/>
      <c r="K38" s="1097" t="s">
        <v>498</v>
      </c>
      <c r="L38" s="1097"/>
      <c r="M38" s="1010"/>
      <c r="N38" s="1011"/>
    </row>
    <row r="39" spans="6:14" s="237" customFormat="1" ht="12.75" customHeight="1">
      <c r="F39" s="65"/>
      <c r="G39" s="65"/>
      <c r="I39" s="1009"/>
      <c r="J39" s="1010"/>
      <c r="K39" s="1010" t="s">
        <v>382</v>
      </c>
      <c r="L39" s="1010"/>
      <c r="M39" s="1010"/>
      <c r="N39" s="1011"/>
    </row>
    <row r="40" spans="1:14" s="237" customFormat="1" ht="12.75">
      <c r="A40" s="65"/>
      <c r="B40" s="65"/>
      <c r="C40" s="65"/>
      <c r="D40" s="65"/>
      <c r="E40" s="65"/>
      <c r="F40" s="65"/>
      <c r="G40" s="65"/>
      <c r="H40" s="65"/>
      <c r="I40" s="1009"/>
      <c r="J40" s="1010"/>
      <c r="K40" s="698">
        <v>1</v>
      </c>
      <c r="L40" s="698" t="s">
        <v>30</v>
      </c>
      <c r="M40" s="1010"/>
      <c r="N40" s="1011"/>
    </row>
    <row r="41" spans="6:14" s="237" customFormat="1" ht="26.25" thickBot="1">
      <c r="F41" s="65"/>
      <c r="G41" s="65"/>
      <c r="I41" s="1109"/>
      <c r="J41" s="1096"/>
      <c r="K41" s="702" t="s">
        <v>1</v>
      </c>
      <c r="L41" s="702" t="s">
        <v>384</v>
      </c>
      <c r="M41" s="1096"/>
      <c r="N41" s="1117"/>
    </row>
    <row r="42" spans="1:70" ht="39" customHeight="1" thickTop="1">
      <c r="A42" s="1342" t="s">
        <v>406</v>
      </c>
      <c r="B42" s="982" t="s">
        <v>405</v>
      </c>
      <c r="C42" s="1481">
        <v>1</v>
      </c>
      <c r="D42" s="1346" t="s">
        <v>348</v>
      </c>
      <c r="E42" s="998" t="s">
        <v>493</v>
      </c>
      <c r="F42" s="982" t="s">
        <v>494</v>
      </c>
      <c r="G42" s="1556" t="s">
        <v>407</v>
      </c>
      <c r="H42" s="718" t="s">
        <v>82</v>
      </c>
      <c r="I42" s="1558">
        <v>0</v>
      </c>
      <c r="J42" s="1559"/>
      <c r="K42" s="1560"/>
      <c r="L42" s="1486">
        <v>-1</v>
      </c>
      <c r="M42" s="1486"/>
      <c r="N42" s="1487"/>
      <c r="O42" s="20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1:70" ht="39" customHeight="1" thickBot="1">
      <c r="A43" s="1384"/>
      <c r="B43" s="972"/>
      <c r="C43" s="1510"/>
      <c r="D43" s="990"/>
      <c r="E43" s="1389"/>
      <c r="F43" s="972"/>
      <c r="G43" s="1557"/>
      <c r="H43" s="548" t="s">
        <v>83</v>
      </c>
      <c r="I43" s="1561"/>
      <c r="J43" s="1562"/>
      <c r="K43" s="1563"/>
      <c r="L43" s="1489"/>
      <c r="M43" s="1489"/>
      <c r="N43" s="1490"/>
      <c r="O43" s="20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1:70" ht="42.75" customHeight="1">
      <c r="A44" s="1384"/>
      <c r="B44" s="972"/>
      <c r="C44" s="1510"/>
      <c r="D44" s="990"/>
      <c r="E44" s="1389"/>
      <c r="F44" s="972"/>
      <c r="G44" s="1553" t="s">
        <v>408</v>
      </c>
      <c r="H44" s="548" t="s">
        <v>84</v>
      </c>
      <c r="I44" s="1566">
        <v>20345</v>
      </c>
      <c r="J44" s="1567"/>
      <c r="K44" s="1568"/>
      <c r="L44" s="1489"/>
      <c r="M44" s="1489"/>
      <c r="N44" s="1490"/>
      <c r="O44" s="20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spans="1:70" ht="42.75" customHeight="1">
      <c r="A45" s="1384"/>
      <c r="B45" s="972"/>
      <c r="C45" s="1510"/>
      <c r="D45" s="990"/>
      <c r="E45" s="1389"/>
      <c r="F45" s="972"/>
      <c r="G45" s="1554"/>
      <c r="H45" s="548" t="s">
        <v>85</v>
      </c>
      <c r="I45" s="1569"/>
      <c r="J45" s="1570"/>
      <c r="K45" s="1571"/>
      <c r="L45" s="1489"/>
      <c r="M45" s="1489"/>
      <c r="N45" s="1490"/>
      <c r="O45" s="20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spans="1:70" ht="42.75" customHeight="1" thickBot="1">
      <c r="A46" s="1384"/>
      <c r="B46" s="972"/>
      <c r="C46" s="1510"/>
      <c r="D46" s="990"/>
      <c r="E46" s="1389"/>
      <c r="F46" s="972"/>
      <c r="G46" s="1555"/>
      <c r="H46" s="548" t="s">
        <v>86</v>
      </c>
      <c r="I46" s="1572"/>
      <c r="J46" s="1573"/>
      <c r="K46" s="1574"/>
      <c r="L46" s="1489"/>
      <c r="M46" s="1489"/>
      <c r="N46" s="1490"/>
      <c r="O46" s="20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ht="39" customHeight="1">
      <c r="A47" s="1384"/>
      <c r="B47" s="972"/>
      <c r="C47" s="1510"/>
      <c r="D47" s="990"/>
      <c r="E47" s="1389"/>
      <c r="F47" s="972"/>
      <c r="G47" s="523" t="s">
        <v>409</v>
      </c>
      <c r="H47" s="68" t="s">
        <v>87</v>
      </c>
      <c r="I47" s="1586">
        <v>6000</v>
      </c>
      <c r="J47" s="1587"/>
      <c r="K47" s="1588"/>
      <c r="L47" s="1489"/>
      <c r="M47" s="1489"/>
      <c r="N47" s="1490"/>
      <c r="O47" s="20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ht="39" customHeight="1">
      <c r="A48" s="1384"/>
      <c r="B48" s="972"/>
      <c r="C48" s="1510"/>
      <c r="D48" s="990"/>
      <c r="E48" s="1389"/>
      <c r="F48" s="972"/>
      <c r="G48" s="523" t="s">
        <v>410</v>
      </c>
      <c r="H48" s="68" t="s">
        <v>88</v>
      </c>
      <c r="I48" s="1584">
        <v>7000</v>
      </c>
      <c r="J48" s="1233"/>
      <c r="K48" s="1585"/>
      <c r="L48" s="1489"/>
      <c r="M48" s="1489"/>
      <c r="N48" s="1490"/>
      <c r="O48" s="20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1:70" ht="39" customHeight="1">
      <c r="A49" s="1384"/>
      <c r="B49" s="972"/>
      <c r="C49" s="1510"/>
      <c r="D49" s="990"/>
      <c r="E49" s="1389"/>
      <c r="F49" s="972"/>
      <c r="G49" s="523" t="s">
        <v>411</v>
      </c>
      <c r="H49" s="68" t="s">
        <v>89</v>
      </c>
      <c r="I49" s="1584">
        <v>8000</v>
      </c>
      <c r="J49" s="1233"/>
      <c r="K49" s="1585"/>
      <c r="L49" s="1489"/>
      <c r="M49" s="1489"/>
      <c r="N49" s="1490"/>
      <c r="O49" s="20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spans="1:70" ht="39" customHeight="1">
      <c r="A50" s="1384"/>
      <c r="B50" s="972"/>
      <c r="C50" s="1510"/>
      <c r="D50" s="990"/>
      <c r="E50" s="1389"/>
      <c r="F50" s="972"/>
      <c r="G50" s="523" t="s">
        <v>412</v>
      </c>
      <c r="H50" s="68" t="s">
        <v>90</v>
      </c>
      <c r="I50" s="1584">
        <v>9000</v>
      </c>
      <c r="J50" s="1233"/>
      <c r="K50" s="1585"/>
      <c r="L50" s="1489"/>
      <c r="M50" s="1489"/>
      <c r="N50" s="1490"/>
      <c r="O50" s="20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70" ht="39" customHeight="1">
      <c r="A51" s="1384"/>
      <c r="B51" s="972"/>
      <c r="C51" s="1510"/>
      <c r="D51" s="990"/>
      <c r="E51" s="1389"/>
      <c r="F51" s="972"/>
      <c r="G51" s="523" t="s">
        <v>413</v>
      </c>
      <c r="H51" s="68" t="s">
        <v>91</v>
      </c>
      <c r="I51" s="1584">
        <v>10000</v>
      </c>
      <c r="J51" s="1233"/>
      <c r="K51" s="1585"/>
      <c r="L51" s="1489"/>
      <c r="M51" s="1489"/>
      <c r="N51" s="1490"/>
      <c r="O51" s="20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spans="1:70" ht="39" customHeight="1">
      <c r="A52" s="1384"/>
      <c r="B52" s="972"/>
      <c r="C52" s="1510"/>
      <c r="D52" s="990"/>
      <c r="E52" s="1389"/>
      <c r="F52" s="972"/>
      <c r="G52" s="523" t="s">
        <v>414</v>
      </c>
      <c r="H52" s="68" t="s">
        <v>92</v>
      </c>
      <c r="I52" s="1584">
        <v>11000</v>
      </c>
      <c r="J52" s="1233"/>
      <c r="K52" s="1585"/>
      <c r="L52" s="1489"/>
      <c r="M52" s="1489"/>
      <c r="N52" s="1490"/>
      <c r="O52" s="20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spans="1:70" ht="39" customHeight="1">
      <c r="A53" s="1384"/>
      <c r="B53" s="972"/>
      <c r="C53" s="1510"/>
      <c r="D53" s="990"/>
      <c r="E53" s="1389"/>
      <c r="F53" s="972"/>
      <c r="G53" s="523" t="s">
        <v>415</v>
      </c>
      <c r="H53" s="68" t="s">
        <v>93</v>
      </c>
      <c r="I53" s="1584">
        <v>12000</v>
      </c>
      <c r="J53" s="1233"/>
      <c r="K53" s="1585"/>
      <c r="L53" s="1489"/>
      <c r="M53" s="1489"/>
      <c r="N53" s="1490"/>
      <c r="O53" s="20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spans="1:70" ht="39" customHeight="1">
      <c r="A54" s="1384"/>
      <c r="B54" s="972"/>
      <c r="C54" s="1510"/>
      <c r="D54" s="990"/>
      <c r="E54" s="1389"/>
      <c r="F54" s="972"/>
      <c r="G54" s="523" t="s">
        <v>418</v>
      </c>
      <c r="H54" s="68" t="s">
        <v>94</v>
      </c>
      <c r="I54" s="1584">
        <v>13000</v>
      </c>
      <c r="J54" s="1233"/>
      <c r="K54" s="1585"/>
      <c r="L54" s="1489"/>
      <c r="M54" s="1489"/>
      <c r="N54" s="1490"/>
      <c r="O54" s="20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ht="39" customHeight="1" thickBot="1">
      <c r="A55" s="1384"/>
      <c r="B55" s="972"/>
      <c r="C55" s="1510"/>
      <c r="D55" s="990"/>
      <c r="E55" s="1389"/>
      <c r="F55" s="972"/>
      <c r="G55" s="523" t="s">
        <v>416</v>
      </c>
      <c r="H55" s="68" t="s">
        <v>95</v>
      </c>
      <c r="I55" s="1561">
        <v>14000</v>
      </c>
      <c r="J55" s="1562"/>
      <c r="K55" s="1563"/>
      <c r="L55" s="1489"/>
      <c r="M55" s="1489"/>
      <c r="N55" s="1490"/>
      <c r="O55" s="20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spans="1:70" ht="39" customHeight="1">
      <c r="A56" s="1384"/>
      <c r="B56" s="972"/>
      <c r="C56" s="1510"/>
      <c r="D56" s="990"/>
      <c r="E56" s="1389"/>
      <c r="F56" s="972"/>
      <c r="G56" s="1553" t="s">
        <v>417</v>
      </c>
      <c r="H56" s="700" t="s">
        <v>96</v>
      </c>
      <c r="I56" s="1566">
        <v>21567</v>
      </c>
      <c r="J56" s="1567"/>
      <c r="K56" s="1568"/>
      <c r="L56" s="1489"/>
      <c r="M56" s="1489"/>
      <c r="N56" s="1490"/>
      <c r="O56" s="20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spans="1:70" ht="39" customHeight="1">
      <c r="A57" s="1384"/>
      <c r="B57" s="972"/>
      <c r="C57" s="1510"/>
      <c r="D57" s="990"/>
      <c r="E57" s="1389"/>
      <c r="F57" s="972"/>
      <c r="G57" s="1554"/>
      <c r="H57" s="700" t="s">
        <v>97</v>
      </c>
      <c r="I57" s="1569"/>
      <c r="J57" s="1570"/>
      <c r="K57" s="1571"/>
      <c r="L57" s="1489"/>
      <c r="M57" s="1489"/>
      <c r="N57" s="1490"/>
      <c r="O57" s="20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spans="1:70" ht="39" customHeight="1" thickBot="1">
      <c r="A58" s="1384"/>
      <c r="B58" s="972"/>
      <c r="C58" s="1510"/>
      <c r="D58" s="990"/>
      <c r="E58" s="1389"/>
      <c r="F58" s="972"/>
      <c r="G58" s="1555"/>
      <c r="H58" s="700" t="s">
        <v>98</v>
      </c>
      <c r="I58" s="1572"/>
      <c r="J58" s="1573"/>
      <c r="K58" s="1574"/>
      <c r="L58" s="1489"/>
      <c r="M58" s="1489"/>
      <c r="N58" s="1490"/>
      <c r="O58" s="20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1:70" ht="39" customHeight="1">
      <c r="A59" s="1343"/>
      <c r="B59" s="983"/>
      <c r="C59" s="1386"/>
      <c r="D59" s="1347"/>
      <c r="E59" s="999"/>
      <c r="F59" s="983"/>
      <c r="G59" s="704" t="s">
        <v>3</v>
      </c>
      <c r="H59" s="696" t="s">
        <v>4</v>
      </c>
      <c r="I59" s="1575" t="s">
        <v>3</v>
      </c>
      <c r="J59" s="1576"/>
      <c r="K59" s="1577"/>
      <c r="L59" s="1489"/>
      <c r="M59" s="1489"/>
      <c r="N59" s="1490"/>
      <c r="O59" s="20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spans="1:70" ht="39" customHeight="1">
      <c r="A60" s="1343"/>
      <c r="B60" s="983"/>
      <c r="C60" s="704">
        <v>-1</v>
      </c>
      <c r="D60" s="12" t="s">
        <v>4</v>
      </c>
      <c r="E60" s="82"/>
      <c r="F60" s="51"/>
      <c r="G60" s="51"/>
      <c r="H60" s="51"/>
      <c r="I60" s="1578"/>
      <c r="J60" s="1579"/>
      <c r="K60" s="1580"/>
      <c r="L60" s="1489"/>
      <c r="M60" s="1489"/>
      <c r="N60" s="1490"/>
      <c r="O60" s="20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1:70" ht="39" customHeight="1">
      <c r="A61" s="1477"/>
      <c r="B61" s="984"/>
      <c r="C61" s="712">
        <v>-2</v>
      </c>
      <c r="D61" s="80" t="s">
        <v>349</v>
      </c>
      <c r="E61" s="371"/>
      <c r="F61" s="372"/>
      <c r="G61" s="372"/>
      <c r="H61" s="372"/>
      <c r="I61" s="1578"/>
      <c r="J61" s="1579"/>
      <c r="K61" s="1580"/>
      <c r="L61" s="1489"/>
      <c r="M61" s="1489"/>
      <c r="N61" s="1490"/>
      <c r="O61" s="20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1:70" ht="39" customHeight="1" thickBot="1">
      <c r="A62" s="1344"/>
      <c r="B62" s="985"/>
      <c r="C62" s="209" t="s">
        <v>3</v>
      </c>
      <c r="D62" s="209" t="s">
        <v>4</v>
      </c>
      <c r="E62" s="319"/>
      <c r="F62" s="317"/>
      <c r="G62" s="209"/>
      <c r="H62" s="209"/>
      <c r="I62" s="1581"/>
      <c r="J62" s="1582"/>
      <c r="K62" s="1583"/>
      <c r="L62" s="1492"/>
      <c r="M62" s="1492"/>
      <c r="N62" s="1493"/>
      <c r="O62" s="20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1:70" s="27" customFormat="1" ht="14.25" thickBot="1" thickTop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14" ht="13.5" thickTop="1">
      <c r="A64" s="31" t="s">
        <v>404</v>
      </c>
      <c r="I64" s="1110" t="s">
        <v>161</v>
      </c>
      <c r="J64" s="1111"/>
      <c r="K64" s="1111"/>
      <c r="L64" s="1111"/>
      <c r="M64" s="1111"/>
      <c r="N64" s="1113"/>
    </row>
    <row r="65" spans="9:14" ht="12.75">
      <c r="I65" s="1009" t="s">
        <v>193</v>
      </c>
      <c r="J65" s="1010"/>
      <c r="K65" s="1010"/>
      <c r="L65" s="1010"/>
      <c r="M65" s="1010"/>
      <c r="N65" s="1011"/>
    </row>
    <row r="66" spans="9:14" ht="12.75">
      <c r="I66" s="1009" t="s">
        <v>194</v>
      </c>
      <c r="J66" s="1010"/>
      <c r="K66" s="1010"/>
      <c r="L66" s="1010"/>
      <c r="M66" s="1010"/>
      <c r="N66" s="699" t="s">
        <v>176</v>
      </c>
    </row>
    <row r="67" spans="9:14" ht="12.75">
      <c r="I67" s="1115" t="s">
        <v>195</v>
      </c>
      <c r="J67" s="1116"/>
      <c r="K67" s="1116"/>
      <c r="L67" s="1116"/>
      <c r="M67" s="1116"/>
      <c r="N67" s="1011" t="s">
        <v>121</v>
      </c>
    </row>
    <row r="68" spans="9:14" s="65" customFormat="1" ht="12.75" customHeight="1">
      <c r="I68" s="1118" t="s">
        <v>209</v>
      </c>
      <c r="J68" s="1097"/>
      <c r="K68" s="1097"/>
      <c r="L68" s="1097"/>
      <c r="M68" s="1097"/>
      <c r="N68" s="1011"/>
    </row>
    <row r="69" spans="9:14" s="65" customFormat="1" ht="12.75" customHeight="1">
      <c r="I69" s="1009" t="s">
        <v>210</v>
      </c>
      <c r="J69" s="1010"/>
      <c r="K69" s="1010"/>
      <c r="L69" s="1010"/>
      <c r="M69" s="1010"/>
      <c r="N69" s="1011"/>
    </row>
    <row r="70" spans="9:14" s="65" customFormat="1" ht="13.5" customHeight="1">
      <c r="I70" s="697">
        <v>1</v>
      </c>
      <c r="J70" s="698">
        <v>2</v>
      </c>
      <c r="K70" s="1382" t="s">
        <v>590</v>
      </c>
      <c r="L70" s="1382"/>
      <c r="M70" s="698" t="s">
        <v>3</v>
      </c>
      <c r="N70" s="1011"/>
    </row>
    <row r="71" spans="6:14" s="237" customFormat="1" ht="12.75" customHeight="1">
      <c r="F71" s="65"/>
      <c r="G71" s="65"/>
      <c r="I71" s="1009" t="s">
        <v>211</v>
      </c>
      <c r="J71" s="1010" t="s">
        <v>212</v>
      </c>
      <c r="K71" s="1010" t="s">
        <v>383</v>
      </c>
      <c r="L71" s="1010"/>
      <c r="M71" s="1010" t="s">
        <v>4</v>
      </c>
      <c r="N71" s="1011"/>
    </row>
    <row r="72" spans="6:14" s="237" customFormat="1" ht="12.75" customHeight="1">
      <c r="F72" s="65"/>
      <c r="G72" s="65"/>
      <c r="I72" s="1009"/>
      <c r="J72" s="1010"/>
      <c r="K72" s="1097" t="s">
        <v>498</v>
      </c>
      <c r="L72" s="1097"/>
      <c r="M72" s="1010"/>
      <c r="N72" s="1011"/>
    </row>
    <row r="73" spans="6:14" s="237" customFormat="1" ht="12.75" customHeight="1">
      <c r="F73" s="65"/>
      <c r="G73" s="65"/>
      <c r="I73" s="1009"/>
      <c r="J73" s="1010"/>
      <c r="K73" s="1010" t="s">
        <v>382</v>
      </c>
      <c r="L73" s="1010"/>
      <c r="M73" s="1010"/>
      <c r="N73" s="1011"/>
    </row>
    <row r="74" spans="1:14" s="237" customFormat="1" ht="13.5" customHeight="1">
      <c r="A74" s="65"/>
      <c r="B74" s="65"/>
      <c r="C74" s="65"/>
      <c r="D74" s="65"/>
      <c r="E74" s="65"/>
      <c r="F74" s="65"/>
      <c r="G74" s="65"/>
      <c r="H74" s="65"/>
      <c r="I74" s="1009"/>
      <c r="J74" s="1010"/>
      <c r="K74" s="698">
        <v>1</v>
      </c>
      <c r="L74" s="698" t="s">
        <v>30</v>
      </c>
      <c r="M74" s="1010"/>
      <c r="N74" s="1011"/>
    </row>
    <row r="75" spans="6:14" s="237" customFormat="1" ht="30.75" customHeight="1" thickBot="1">
      <c r="F75" s="65"/>
      <c r="G75" s="65"/>
      <c r="I75" s="1109"/>
      <c r="J75" s="1096"/>
      <c r="K75" s="702" t="s">
        <v>1</v>
      </c>
      <c r="L75" s="702" t="s">
        <v>384</v>
      </c>
      <c r="M75" s="1096"/>
      <c r="N75" s="1117"/>
    </row>
    <row r="76" spans="1:70" ht="39" customHeight="1" thickTop="1">
      <c r="A76" s="1342" t="s">
        <v>406</v>
      </c>
      <c r="B76" s="982" t="s">
        <v>405</v>
      </c>
      <c r="C76" s="1481">
        <v>1</v>
      </c>
      <c r="D76" s="1346" t="s">
        <v>348</v>
      </c>
      <c r="E76" s="998" t="s">
        <v>493</v>
      </c>
      <c r="F76" s="982" t="s">
        <v>494</v>
      </c>
      <c r="G76" s="1556" t="s">
        <v>407</v>
      </c>
      <c r="H76" s="315" t="s">
        <v>82</v>
      </c>
      <c r="I76" s="932">
        <v>819</v>
      </c>
      <c r="J76" s="933">
        <v>60</v>
      </c>
      <c r="K76" s="934">
        <v>10</v>
      </c>
      <c r="L76" s="935">
        <v>0</v>
      </c>
      <c r="M76" s="825">
        <v>0</v>
      </c>
      <c r="N76" s="826">
        <v>0</v>
      </c>
      <c r="O76" s="20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spans="1:70" ht="39" customHeight="1" thickBot="1">
      <c r="A77" s="1384"/>
      <c r="B77" s="972"/>
      <c r="C77" s="1510"/>
      <c r="D77" s="990"/>
      <c r="E77" s="1389"/>
      <c r="F77" s="972"/>
      <c r="G77" s="1557"/>
      <c r="H77" s="13" t="s">
        <v>83</v>
      </c>
      <c r="I77" s="936"/>
      <c r="J77" s="937"/>
      <c r="K77" s="938"/>
      <c r="L77" s="939"/>
      <c r="M77" s="830"/>
      <c r="N77" s="831"/>
      <c r="O77" s="20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t="42.75" customHeight="1">
      <c r="A78" s="1384"/>
      <c r="B78" s="972"/>
      <c r="C78" s="1510"/>
      <c r="D78" s="990"/>
      <c r="E78" s="1389"/>
      <c r="F78" s="972"/>
      <c r="G78" s="1553" t="s">
        <v>408</v>
      </c>
      <c r="H78" s="13" t="s">
        <v>84</v>
      </c>
      <c r="I78" s="940">
        <v>2512</v>
      </c>
      <c r="J78" s="941">
        <v>122</v>
      </c>
      <c r="K78" s="942">
        <v>20</v>
      </c>
      <c r="L78" s="939">
        <v>0</v>
      </c>
      <c r="M78" s="830">
        <v>0</v>
      </c>
      <c r="N78" s="831">
        <v>0</v>
      </c>
      <c r="O78" s="20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t="42.75" customHeight="1">
      <c r="A79" s="1384"/>
      <c r="B79" s="972"/>
      <c r="C79" s="1510"/>
      <c r="D79" s="990"/>
      <c r="E79" s="1389"/>
      <c r="F79" s="972"/>
      <c r="G79" s="1554"/>
      <c r="H79" s="13" t="s">
        <v>85</v>
      </c>
      <c r="I79" s="943"/>
      <c r="J79" s="944"/>
      <c r="K79" s="945"/>
      <c r="L79" s="939"/>
      <c r="M79" s="830"/>
      <c r="N79" s="831"/>
      <c r="O79" s="20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ht="42.75" customHeight="1" thickBot="1">
      <c r="A80" s="1384"/>
      <c r="B80" s="972"/>
      <c r="C80" s="1510"/>
      <c r="D80" s="990"/>
      <c r="E80" s="1389"/>
      <c r="F80" s="972"/>
      <c r="G80" s="1555"/>
      <c r="H80" s="13" t="s">
        <v>86</v>
      </c>
      <c r="I80" s="946"/>
      <c r="J80" s="947"/>
      <c r="K80" s="948"/>
      <c r="L80" s="939"/>
      <c r="M80" s="830"/>
      <c r="N80" s="831"/>
      <c r="O80" s="20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spans="1:70" ht="39" customHeight="1">
      <c r="A81" s="1384"/>
      <c r="B81" s="972"/>
      <c r="C81" s="1510"/>
      <c r="D81" s="990"/>
      <c r="E81" s="1389"/>
      <c r="F81" s="972"/>
      <c r="G81" s="523" t="s">
        <v>409</v>
      </c>
      <c r="H81" s="68" t="s">
        <v>87</v>
      </c>
      <c r="I81" s="949">
        <v>1674</v>
      </c>
      <c r="J81" s="950">
        <v>48</v>
      </c>
      <c r="K81" s="951">
        <v>19</v>
      </c>
      <c r="L81" s="939">
        <v>0</v>
      </c>
      <c r="M81" s="830">
        <v>0</v>
      </c>
      <c r="N81" s="831">
        <v>0</v>
      </c>
      <c r="O81" s="20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spans="1:70" ht="39" customHeight="1">
      <c r="A82" s="1384"/>
      <c r="B82" s="972"/>
      <c r="C82" s="1510"/>
      <c r="D82" s="990"/>
      <c r="E82" s="1389"/>
      <c r="F82" s="972"/>
      <c r="G82" s="523" t="s">
        <v>410</v>
      </c>
      <c r="H82" s="68" t="s">
        <v>88</v>
      </c>
      <c r="I82" s="952">
        <v>1792</v>
      </c>
      <c r="J82" s="953">
        <v>241</v>
      </c>
      <c r="K82" s="954">
        <v>31</v>
      </c>
      <c r="L82" s="939">
        <v>0</v>
      </c>
      <c r="M82" s="830">
        <v>0</v>
      </c>
      <c r="N82" s="831">
        <v>0</v>
      </c>
      <c r="O82" s="20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spans="1:70" ht="39" customHeight="1">
      <c r="A83" s="1384"/>
      <c r="B83" s="972"/>
      <c r="C83" s="1510"/>
      <c r="D83" s="990"/>
      <c r="E83" s="1389"/>
      <c r="F83" s="972"/>
      <c r="G83" s="523" t="s">
        <v>411</v>
      </c>
      <c r="H83" s="68" t="s">
        <v>89</v>
      </c>
      <c r="I83" s="952">
        <v>792</v>
      </c>
      <c r="J83" s="953">
        <v>149</v>
      </c>
      <c r="K83" s="954">
        <v>32</v>
      </c>
      <c r="L83" s="939">
        <v>0</v>
      </c>
      <c r="M83" s="830">
        <v>0</v>
      </c>
      <c r="N83" s="831">
        <v>0</v>
      </c>
      <c r="O83" s="20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spans="1:70" ht="39" customHeight="1">
      <c r="A84" s="1384"/>
      <c r="B84" s="972"/>
      <c r="C84" s="1510"/>
      <c r="D84" s="990"/>
      <c r="E84" s="1389"/>
      <c r="F84" s="972"/>
      <c r="G84" s="523" t="s">
        <v>412</v>
      </c>
      <c r="H84" s="68" t="s">
        <v>90</v>
      </c>
      <c r="I84" s="952">
        <v>775</v>
      </c>
      <c r="J84" s="953">
        <v>44</v>
      </c>
      <c r="K84" s="954">
        <v>8</v>
      </c>
      <c r="L84" s="939">
        <v>0</v>
      </c>
      <c r="M84" s="830">
        <v>0</v>
      </c>
      <c r="N84" s="831">
        <v>0</v>
      </c>
      <c r="O84" s="20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spans="1:70" ht="39" customHeight="1">
      <c r="A85" s="1384"/>
      <c r="B85" s="972"/>
      <c r="C85" s="1510"/>
      <c r="D85" s="990"/>
      <c r="E85" s="1389"/>
      <c r="F85" s="972"/>
      <c r="G85" s="523" t="s">
        <v>413</v>
      </c>
      <c r="H85" s="68" t="s">
        <v>91</v>
      </c>
      <c r="I85" s="952">
        <v>323</v>
      </c>
      <c r="J85" s="953">
        <v>23</v>
      </c>
      <c r="K85" s="954">
        <v>5</v>
      </c>
      <c r="L85" s="939">
        <v>0</v>
      </c>
      <c r="M85" s="830">
        <v>0</v>
      </c>
      <c r="N85" s="831">
        <v>0</v>
      </c>
      <c r="O85" s="20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</row>
    <row r="86" spans="1:70" ht="39" customHeight="1">
      <c r="A86" s="1384"/>
      <c r="B86" s="972"/>
      <c r="C86" s="1510"/>
      <c r="D86" s="990"/>
      <c r="E86" s="1389"/>
      <c r="F86" s="972"/>
      <c r="G86" s="523" t="s">
        <v>414</v>
      </c>
      <c r="H86" s="68" t="s">
        <v>92</v>
      </c>
      <c r="I86" s="952">
        <v>704</v>
      </c>
      <c r="J86" s="953">
        <v>123</v>
      </c>
      <c r="K86" s="954">
        <v>17</v>
      </c>
      <c r="L86" s="939">
        <v>0</v>
      </c>
      <c r="M86" s="830">
        <v>0</v>
      </c>
      <c r="N86" s="831">
        <v>0</v>
      </c>
      <c r="O86" s="20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</row>
    <row r="87" spans="1:70" ht="39" customHeight="1">
      <c r="A87" s="1384"/>
      <c r="B87" s="972"/>
      <c r="C87" s="1510"/>
      <c r="D87" s="990"/>
      <c r="E87" s="1389"/>
      <c r="F87" s="972"/>
      <c r="G87" s="523" t="s">
        <v>415</v>
      </c>
      <c r="H87" s="68" t="s">
        <v>93</v>
      </c>
      <c r="I87" s="952">
        <v>1302</v>
      </c>
      <c r="J87" s="953">
        <v>50</v>
      </c>
      <c r="K87" s="954">
        <v>18</v>
      </c>
      <c r="L87" s="939">
        <v>0</v>
      </c>
      <c r="M87" s="830">
        <v>0</v>
      </c>
      <c r="N87" s="831">
        <v>0</v>
      </c>
      <c r="O87" s="20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</row>
    <row r="88" spans="1:70" ht="39" customHeight="1">
      <c r="A88" s="1384"/>
      <c r="B88" s="972"/>
      <c r="C88" s="1510"/>
      <c r="D88" s="990"/>
      <c r="E88" s="1389"/>
      <c r="F88" s="972"/>
      <c r="G88" s="523" t="s">
        <v>418</v>
      </c>
      <c r="H88" s="68" t="s">
        <v>94</v>
      </c>
      <c r="I88" s="952">
        <v>736</v>
      </c>
      <c r="J88" s="953">
        <v>130</v>
      </c>
      <c r="K88" s="954">
        <v>17</v>
      </c>
      <c r="L88" s="939">
        <v>0</v>
      </c>
      <c r="M88" s="830">
        <v>0</v>
      </c>
      <c r="N88" s="831">
        <v>0</v>
      </c>
      <c r="O88" s="20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</row>
    <row r="89" spans="1:70" ht="39" customHeight="1" thickBot="1">
      <c r="A89" s="1384"/>
      <c r="B89" s="972"/>
      <c r="C89" s="1510"/>
      <c r="D89" s="990"/>
      <c r="E89" s="1389"/>
      <c r="F89" s="972"/>
      <c r="G89" s="523" t="s">
        <v>416</v>
      </c>
      <c r="H89" s="68" t="s">
        <v>95</v>
      </c>
      <c r="I89" s="955">
        <v>695</v>
      </c>
      <c r="J89" s="956">
        <v>110</v>
      </c>
      <c r="K89" s="957">
        <v>9</v>
      </c>
      <c r="L89" s="939">
        <v>0</v>
      </c>
      <c r="M89" s="830">
        <v>0</v>
      </c>
      <c r="N89" s="831">
        <v>0</v>
      </c>
      <c r="O89" s="20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</row>
    <row r="90" spans="1:70" ht="39" customHeight="1">
      <c r="A90" s="1384"/>
      <c r="B90" s="972"/>
      <c r="C90" s="1510"/>
      <c r="D90" s="990"/>
      <c r="E90" s="1389"/>
      <c r="F90" s="972"/>
      <c r="G90" s="1553" t="s">
        <v>417</v>
      </c>
      <c r="H90" s="69" t="s">
        <v>96</v>
      </c>
      <c r="I90" s="940">
        <v>739</v>
      </c>
      <c r="J90" s="941">
        <v>359</v>
      </c>
      <c r="K90" s="942">
        <v>33</v>
      </c>
      <c r="L90" s="939">
        <v>0</v>
      </c>
      <c r="M90" s="830">
        <v>0</v>
      </c>
      <c r="N90" s="831">
        <v>0</v>
      </c>
      <c r="O90" s="20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70" ht="39" customHeight="1">
      <c r="A91" s="1384"/>
      <c r="B91" s="972"/>
      <c r="C91" s="1510"/>
      <c r="D91" s="990"/>
      <c r="E91" s="1389"/>
      <c r="F91" s="972"/>
      <c r="G91" s="1554"/>
      <c r="H91" s="69" t="s">
        <v>97</v>
      </c>
      <c r="I91" s="943"/>
      <c r="J91" s="944"/>
      <c r="K91" s="945"/>
      <c r="L91" s="939"/>
      <c r="M91" s="830"/>
      <c r="N91" s="831"/>
      <c r="O91" s="20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</row>
    <row r="92" spans="1:70" ht="39" customHeight="1" thickBot="1">
      <c r="A92" s="1384"/>
      <c r="B92" s="972"/>
      <c r="C92" s="1510"/>
      <c r="D92" s="990"/>
      <c r="E92" s="1389"/>
      <c r="F92" s="972"/>
      <c r="G92" s="1555"/>
      <c r="H92" s="69" t="s">
        <v>98</v>
      </c>
      <c r="I92" s="946"/>
      <c r="J92" s="947"/>
      <c r="K92" s="948"/>
      <c r="L92" s="939"/>
      <c r="M92" s="830"/>
      <c r="N92" s="831"/>
      <c r="O92" s="20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</row>
    <row r="93" spans="1:70" ht="39" customHeight="1">
      <c r="A93" s="1343"/>
      <c r="B93" s="983"/>
      <c r="C93" s="1386"/>
      <c r="D93" s="1347"/>
      <c r="E93" s="999"/>
      <c r="F93" s="983"/>
      <c r="G93" s="11" t="s">
        <v>3</v>
      </c>
      <c r="H93" s="10" t="s">
        <v>4</v>
      </c>
      <c r="I93" s="897"/>
      <c r="J93" s="836"/>
      <c r="K93" s="837"/>
      <c r="L93" s="939"/>
      <c r="M93" s="830"/>
      <c r="N93" s="831"/>
      <c r="O93" s="20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spans="1:70" ht="39" customHeight="1">
      <c r="A94" s="1343"/>
      <c r="B94" s="983"/>
      <c r="C94" s="11">
        <v>-1</v>
      </c>
      <c r="D94" s="12" t="s">
        <v>4</v>
      </c>
      <c r="E94" s="82"/>
      <c r="F94" s="51"/>
      <c r="G94" s="51"/>
      <c r="H94" s="51"/>
      <c r="I94" s="899"/>
      <c r="J94" s="900"/>
      <c r="K94" s="901"/>
      <c r="L94" s="939"/>
      <c r="M94" s="830"/>
      <c r="N94" s="831"/>
      <c r="O94" s="20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spans="1:70" ht="39" customHeight="1">
      <c r="A95" s="1477"/>
      <c r="B95" s="984"/>
      <c r="C95" s="7">
        <v>-2</v>
      </c>
      <c r="D95" s="80" t="s">
        <v>349</v>
      </c>
      <c r="E95" s="371"/>
      <c r="F95" s="372"/>
      <c r="G95" s="372"/>
      <c r="H95" s="372"/>
      <c r="I95" s="899">
        <v>0</v>
      </c>
      <c r="J95" s="900">
        <v>0</v>
      </c>
      <c r="K95" s="901">
        <v>59</v>
      </c>
      <c r="L95" s="939">
        <v>15775</v>
      </c>
      <c r="M95" s="830">
        <v>0</v>
      </c>
      <c r="N95" s="831">
        <v>0</v>
      </c>
      <c r="O95" s="20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</row>
    <row r="96" spans="1:70" ht="39" customHeight="1" thickBot="1">
      <c r="A96" s="1344"/>
      <c r="B96" s="985"/>
      <c r="C96" s="209" t="s">
        <v>3</v>
      </c>
      <c r="D96" s="209" t="s">
        <v>4</v>
      </c>
      <c r="E96" s="319"/>
      <c r="F96" s="317"/>
      <c r="G96" s="209"/>
      <c r="H96" s="209"/>
      <c r="I96" s="902">
        <v>0</v>
      </c>
      <c r="J96" s="903">
        <v>0</v>
      </c>
      <c r="K96" s="904">
        <v>0</v>
      </c>
      <c r="L96" s="958">
        <v>0</v>
      </c>
      <c r="M96" s="841">
        <v>845</v>
      </c>
      <c r="N96" s="803">
        <v>6271</v>
      </c>
      <c r="O96" s="20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</row>
    <row r="97" spans="14:15" ht="13.5" thickTop="1">
      <c r="N97" s="28"/>
      <c r="O97" s="28"/>
    </row>
    <row r="98" spans="14:15" ht="12.75">
      <c r="N98" s="28"/>
      <c r="O98" s="28"/>
    </row>
  </sheetData>
  <sheetProtection/>
  <mergeCells count="66">
    <mergeCell ref="I48:K48"/>
    <mergeCell ref="I49:K49"/>
    <mergeCell ref="I50:K50"/>
    <mergeCell ref="I31:N31"/>
    <mergeCell ref="I32:M32"/>
    <mergeCell ref="I33:M33"/>
    <mergeCell ref="I34:M34"/>
    <mergeCell ref="I35:M35"/>
    <mergeCell ref="N33:N41"/>
    <mergeCell ref="K38:L38"/>
    <mergeCell ref="K39:L39"/>
    <mergeCell ref="K36:L36"/>
    <mergeCell ref="L6:L24"/>
    <mergeCell ref="L25:L26"/>
    <mergeCell ref="N6:N27"/>
    <mergeCell ref="M6:M26"/>
    <mergeCell ref="I30:N30"/>
    <mergeCell ref="K6:K23"/>
    <mergeCell ref="K25:K26"/>
    <mergeCell ref="A76:A96"/>
    <mergeCell ref="B76:B96"/>
    <mergeCell ref="C76:C93"/>
    <mergeCell ref="D76:D93"/>
    <mergeCell ref="E76:E93"/>
    <mergeCell ref="A42:A62"/>
    <mergeCell ref="B42:B62"/>
    <mergeCell ref="C42:C59"/>
    <mergeCell ref="D42:D59"/>
    <mergeCell ref="E42:E59"/>
    <mergeCell ref="F42:F59"/>
    <mergeCell ref="J37:J41"/>
    <mergeCell ref="K37:L37"/>
    <mergeCell ref="G76:G77"/>
    <mergeCell ref="I64:N64"/>
    <mergeCell ref="I42:K43"/>
    <mergeCell ref="I37:I41"/>
    <mergeCell ref="F76:F93"/>
    <mergeCell ref="N67:N75"/>
    <mergeCell ref="M71:M75"/>
    <mergeCell ref="I65:N65"/>
    <mergeCell ref="I66:M66"/>
    <mergeCell ref="I67:M67"/>
    <mergeCell ref="I68:M68"/>
    <mergeCell ref="I69:M69"/>
    <mergeCell ref="I56:K58"/>
    <mergeCell ref="G78:G80"/>
    <mergeCell ref="G90:G92"/>
    <mergeCell ref="G42:G43"/>
    <mergeCell ref="G44:G46"/>
    <mergeCell ref="G56:G58"/>
    <mergeCell ref="M37:M41"/>
    <mergeCell ref="L42:N62"/>
    <mergeCell ref="K70:L70"/>
    <mergeCell ref="I71:I75"/>
    <mergeCell ref="J71:J75"/>
    <mergeCell ref="K71:L71"/>
    <mergeCell ref="K72:L72"/>
    <mergeCell ref="K73:L73"/>
    <mergeCell ref="I59:K62"/>
    <mergeCell ref="I51:K51"/>
    <mergeCell ref="I52:K52"/>
    <mergeCell ref="I53:K53"/>
    <mergeCell ref="I54:K54"/>
    <mergeCell ref="I55:K55"/>
    <mergeCell ref="I44:K46"/>
    <mergeCell ref="I47:K47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5" r:id="rId1"/>
  <rowBreaks count="2" manualBreakCount="2">
    <brk id="29" max="17" man="1"/>
    <brk id="63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Y8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9.2812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9.140625" style="28" customWidth="1"/>
    <col min="9" max="9" width="7.140625" style="28" bestFit="1" customWidth="1"/>
    <col min="10" max="10" width="17.28125" style="28" customWidth="1"/>
    <col min="11" max="11" width="7.00390625" style="28" bestFit="1" customWidth="1"/>
    <col min="12" max="12" width="18.57421875" style="28" bestFit="1" customWidth="1"/>
    <col min="13" max="20" width="16.421875" style="28" customWidth="1"/>
    <col min="21" max="22" width="11.7109375" style="27" customWidth="1"/>
    <col min="23" max="24" width="9.421875" style="27" bestFit="1" customWidth="1"/>
    <col min="25" max="80" width="9.140625" style="27" customWidth="1"/>
    <col min="81" max="16384" width="9.140625" style="28" customWidth="1"/>
  </cols>
  <sheetData>
    <row r="1" spans="1:12" ht="12.75">
      <c r="A1" s="31" t="s">
        <v>439</v>
      </c>
      <c r="H1" s="33"/>
      <c r="I1" s="33"/>
      <c r="J1" s="33"/>
      <c r="K1" s="33"/>
      <c r="L1" s="33"/>
    </row>
    <row r="2" spans="1:8" ht="12.75">
      <c r="A2" t="s">
        <v>17</v>
      </c>
      <c r="B2" s="47" t="s">
        <v>592</v>
      </c>
      <c r="C2" s="74"/>
      <c r="D2" s="74"/>
      <c r="E2" s="74"/>
      <c r="F2" s="74"/>
      <c r="G2" s="74"/>
      <c r="H2" s="74"/>
    </row>
    <row r="3" spans="2:8" ht="12.75">
      <c r="B3" s="74" t="s">
        <v>593</v>
      </c>
      <c r="C3" s="74"/>
      <c r="D3" s="74"/>
      <c r="E3" s="74"/>
      <c r="F3" s="74"/>
      <c r="G3" s="74"/>
      <c r="H3" s="74"/>
    </row>
    <row r="4" spans="2:24" ht="12.75">
      <c r="B4" s="73"/>
      <c r="H4" s="33"/>
      <c r="I4" s="33"/>
      <c r="J4" s="33"/>
      <c r="K4" s="33"/>
      <c r="L4" s="33"/>
      <c r="W4" s="2"/>
      <c r="X4" s="28"/>
    </row>
    <row r="5" spans="1:23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36"/>
      <c r="K5" s="36"/>
      <c r="L5" s="36"/>
      <c r="R5" s="687">
        <f>SUM(U73:W86)</f>
        <v>23169</v>
      </c>
      <c r="S5" s="127">
        <f>R5</f>
        <v>23169</v>
      </c>
      <c r="T5" s="127">
        <f>S5</f>
        <v>23169</v>
      </c>
      <c r="U5" s="127">
        <f>T5</f>
        <v>23169</v>
      </c>
      <c r="V5" s="127">
        <f>U5</f>
        <v>23169</v>
      </c>
      <c r="W5" s="127">
        <f>V5</f>
        <v>23169</v>
      </c>
    </row>
    <row r="6" spans="1:23" ht="12.75">
      <c r="A6" s="370">
        <v>111</v>
      </c>
      <c r="B6" s="28"/>
      <c r="C6" s="173" t="s">
        <v>546</v>
      </c>
      <c r="D6" s="35"/>
      <c r="E6" s="35"/>
      <c r="F6" s="35"/>
      <c r="G6" s="35"/>
      <c r="H6" s="36"/>
      <c r="I6" s="36"/>
      <c r="J6" s="36"/>
      <c r="K6" s="36"/>
      <c r="L6" s="36"/>
      <c r="R6" s="714">
        <f>SUM(M81:M86,O84:P84)</f>
        <v>12660</v>
      </c>
      <c r="S6" s="1628">
        <f>SUM(R6:R7)</f>
        <v>12959</v>
      </c>
      <c r="T6" s="1628">
        <f>SUM(S6:S7)</f>
        <v>12959</v>
      </c>
      <c r="U6" s="1525">
        <f>SUM(T6:T18)</f>
        <v>14321</v>
      </c>
      <c r="V6" s="1508">
        <f>SUM(U6:U22)</f>
        <v>14322</v>
      </c>
      <c r="W6" s="1508">
        <f>SUM(V6:V23)</f>
        <v>14322</v>
      </c>
    </row>
    <row r="7" spans="1:23" ht="12.75">
      <c r="A7" s="173">
        <v>112</v>
      </c>
      <c r="B7" s="28"/>
      <c r="C7" s="173" t="s">
        <v>547</v>
      </c>
      <c r="D7" s="35"/>
      <c r="E7" s="35"/>
      <c r="F7" s="35"/>
      <c r="G7" s="35"/>
      <c r="H7" s="36"/>
      <c r="I7" s="36"/>
      <c r="J7" s="36"/>
      <c r="K7" s="36"/>
      <c r="L7" s="36"/>
      <c r="R7" s="714">
        <f>SUM(Q81:Q86)</f>
        <v>299</v>
      </c>
      <c r="S7" s="1628"/>
      <c r="T7" s="1628"/>
      <c r="U7" s="1525"/>
      <c r="V7" s="1508"/>
      <c r="W7" s="1508"/>
    </row>
    <row r="8" spans="1:23" ht="12.75">
      <c r="A8" s="74">
        <v>212</v>
      </c>
      <c r="B8" s="28"/>
      <c r="C8" s="173" t="s">
        <v>531</v>
      </c>
      <c r="D8" s="35"/>
      <c r="E8" s="35"/>
      <c r="F8" s="35"/>
      <c r="G8" s="35"/>
      <c r="H8" s="134"/>
      <c r="I8" s="134"/>
      <c r="J8" s="134"/>
      <c r="K8" s="134"/>
      <c r="L8" s="134"/>
      <c r="M8" s="134"/>
      <c r="N8" s="134"/>
      <c r="O8" s="134"/>
      <c r="Q8" s="134"/>
      <c r="R8" s="715">
        <f>SUM(N73:P73,R73:T73)</f>
        <v>107</v>
      </c>
      <c r="S8" s="1589">
        <f>SUM(R8:R15)</f>
        <v>1265</v>
      </c>
      <c r="T8" s="1589">
        <f>SUM(S8:S18)</f>
        <v>1362</v>
      </c>
      <c r="U8" s="1525"/>
      <c r="V8" s="1508"/>
      <c r="W8" s="1508"/>
    </row>
    <row r="9" spans="1:23" ht="12.75">
      <c r="A9" s="421">
        <v>213</v>
      </c>
      <c r="B9" s="28"/>
      <c r="C9" s="173" t="s">
        <v>532</v>
      </c>
      <c r="D9" s="35"/>
      <c r="E9" s="35"/>
      <c r="F9" s="35"/>
      <c r="G9" s="35"/>
      <c r="H9" s="134"/>
      <c r="I9" s="134"/>
      <c r="J9" s="134"/>
      <c r="K9" s="134"/>
      <c r="L9" s="134"/>
      <c r="M9" s="134"/>
      <c r="N9" s="134"/>
      <c r="O9" s="134"/>
      <c r="Q9" s="134"/>
      <c r="R9" s="715">
        <f>SUM(N74:P74,R74:T74)</f>
        <v>386</v>
      </c>
      <c r="S9" s="1589"/>
      <c r="T9" s="1589"/>
      <c r="U9" s="1525"/>
      <c r="V9" s="1508"/>
      <c r="W9" s="1508"/>
    </row>
    <row r="10" spans="1:23" ht="12.75">
      <c r="A10" s="421">
        <v>214</v>
      </c>
      <c r="B10" s="28"/>
      <c r="C10" s="173" t="s">
        <v>533</v>
      </c>
      <c r="D10" s="35"/>
      <c r="E10" s="35"/>
      <c r="F10" s="35"/>
      <c r="G10" s="35"/>
      <c r="H10" s="134"/>
      <c r="I10" s="134"/>
      <c r="J10" s="134"/>
      <c r="K10" s="134"/>
      <c r="L10" s="134"/>
      <c r="M10" s="134"/>
      <c r="N10" s="134"/>
      <c r="O10" s="134"/>
      <c r="Q10" s="134"/>
      <c r="R10" s="715">
        <f>SUM(N75:P75,R75:T75)</f>
        <v>38</v>
      </c>
      <c r="S10" s="1589"/>
      <c r="T10" s="1589"/>
      <c r="U10" s="1525"/>
      <c r="V10" s="1508"/>
      <c r="W10" s="1508"/>
    </row>
    <row r="11" spans="1:23" ht="12.75">
      <c r="A11" s="421">
        <v>215</v>
      </c>
      <c r="B11" s="28"/>
      <c r="C11" s="173" t="s">
        <v>543</v>
      </c>
      <c r="D11" s="35"/>
      <c r="E11" s="35"/>
      <c r="F11" s="35"/>
      <c r="G11" s="35"/>
      <c r="H11" s="134"/>
      <c r="I11" s="134"/>
      <c r="J11" s="134"/>
      <c r="K11" s="134"/>
      <c r="L11" s="134"/>
      <c r="M11" s="134"/>
      <c r="N11" s="134"/>
      <c r="O11" s="134"/>
      <c r="Q11" s="134"/>
      <c r="R11" s="715">
        <f>SUM(N79:P79,R79:T79)</f>
        <v>58</v>
      </c>
      <c r="S11" s="1589"/>
      <c r="T11" s="1589"/>
      <c r="U11" s="1525"/>
      <c r="V11" s="1508"/>
      <c r="W11" s="1508"/>
    </row>
    <row r="12" spans="1:23" ht="12.75">
      <c r="A12" s="74">
        <v>216</v>
      </c>
      <c r="B12" s="28"/>
      <c r="C12" s="173" t="s">
        <v>534</v>
      </c>
      <c r="D12" s="35"/>
      <c r="E12" s="35"/>
      <c r="F12" s="35"/>
      <c r="G12" s="35"/>
      <c r="H12" s="134"/>
      <c r="I12" s="134"/>
      <c r="J12" s="134"/>
      <c r="K12" s="134"/>
      <c r="L12" s="134"/>
      <c r="M12" s="134"/>
      <c r="N12" s="134"/>
      <c r="O12" s="134"/>
      <c r="Q12" s="134"/>
      <c r="R12" s="715">
        <f>SUM(N76:P76,R76:T76)</f>
        <v>117</v>
      </c>
      <c r="S12" s="1589"/>
      <c r="T12" s="1589"/>
      <c r="U12" s="1525"/>
      <c r="V12" s="1508"/>
      <c r="W12" s="1508"/>
    </row>
    <row r="13" spans="1:23" ht="12.75">
      <c r="A13" s="74">
        <v>217</v>
      </c>
      <c r="B13" s="28"/>
      <c r="C13" s="173" t="s">
        <v>535</v>
      </c>
      <c r="D13" s="35"/>
      <c r="E13" s="35"/>
      <c r="F13" s="35"/>
      <c r="G13" s="35"/>
      <c r="H13" s="134"/>
      <c r="I13" s="134"/>
      <c r="J13" s="134"/>
      <c r="K13" s="134"/>
      <c r="L13" s="134"/>
      <c r="M13" s="134"/>
      <c r="N13" s="134"/>
      <c r="O13" s="134"/>
      <c r="Q13" s="134"/>
      <c r="R13" s="715">
        <f>SUM(N77:P77,R77:T77)</f>
        <v>365</v>
      </c>
      <c r="S13" s="1589"/>
      <c r="T13" s="1589"/>
      <c r="U13" s="1525"/>
      <c r="V13" s="1508"/>
      <c r="W13" s="1508"/>
    </row>
    <row r="14" spans="1:23" ht="12.75">
      <c r="A14" s="173">
        <v>218</v>
      </c>
      <c r="B14" s="28"/>
      <c r="C14" s="173" t="s">
        <v>536</v>
      </c>
      <c r="D14" s="35"/>
      <c r="E14" s="35"/>
      <c r="F14" s="35"/>
      <c r="G14" s="35"/>
      <c r="H14" s="134"/>
      <c r="I14" s="134"/>
      <c r="J14" s="134"/>
      <c r="K14" s="134"/>
      <c r="L14" s="134"/>
      <c r="M14" s="134"/>
      <c r="N14" s="134"/>
      <c r="O14" s="134"/>
      <c r="Q14" s="134"/>
      <c r="R14" s="715">
        <f>SUM(N78:P78,R78:T78)</f>
        <v>189</v>
      </c>
      <c r="S14" s="1589"/>
      <c r="T14" s="1589"/>
      <c r="U14" s="1525"/>
      <c r="V14" s="1508"/>
      <c r="W14" s="1508"/>
    </row>
    <row r="15" spans="1:23" ht="12.75">
      <c r="A15" s="173">
        <v>219</v>
      </c>
      <c r="B15" s="28"/>
      <c r="C15" s="173" t="s">
        <v>537</v>
      </c>
      <c r="D15" s="35"/>
      <c r="E15" s="35"/>
      <c r="F15" s="35"/>
      <c r="G15" s="35"/>
      <c r="H15" s="134"/>
      <c r="I15" s="134"/>
      <c r="J15" s="134"/>
      <c r="K15" s="134"/>
      <c r="L15" s="134"/>
      <c r="M15" s="134"/>
      <c r="N15" s="134"/>
      <c r="O15" s="134"/>
      <c r="Q15" s="134"/>
      <c r="R15" s="715">
        <f>SUM(N80:P80,R80:T80)</f>
        <v>5</v>
      </c>
      <c r="S15" s="1589"/>
      <c r="T15" s="1589"/>
      <c r="U15" s="1525"/>
      <c r="V15" s="1508"/>
      <c r="W15" s="1508"/>
    </row>
    <row r="16" spans="1:23" ht="12.75">
      <c r="A16" s="173">
        <v>221</v>
      </c>
      <c r="B16" s="28"/>
      <c r="C16" s="173" t="s">
        <v>549</v>
      </c>
      <c r="D16" s="35"/>
      <c r="E16" s="35"/>
      <c r="F16" s="35"/>
      <c r="G16" s="35"/>
      <c r="H16" s="134"/>
      <c r="I16" s="134"/>
      <c r="J16" s="134"/>
      <c r="K16" s="134"/>
      <c r="L16" s="134"/>
      <c r="M16" s="134"/>
      <c r="N16" s="134"/>
      <c r="O16" s="134"/>
      <c r="Q16" s="134"/>
      <c r="R16" s="715">
        <f>SUM(N81:N83,R81:R83,R85:R86)</f>
        <v>64</v>
      </c>
      <c r="S16" s="1589">
        <f>SUM(R16:R17)</f>
        <v>64</v>
      </c>
      <c r="T16" s="1589"/>
      <c r="U16" s="1525"/>
      <c r="V16" s="1508"/>
      <c r="W16" s="1508"/>
    </row>
    <row r="17" spans="1:23" ht="12.75">
      <c r="A17" s="173">
        <v>229</v>
      </c>
      <c r="B17" s="28"/>
      <c r="C17" s="173" t="s">
        <v>550</v>
      </c>
      <c r="D17" s="35"/>
      <c r="E17" s="35"/>
      <c r="F17" s="35"/>
      <c r="G17" s="35"/>
      <c r="H17" s="134"/>
      <c r="I17" s="134"/>
      <c r="J17" s="134"/>
      <c r="K17" s="134"/>
      <c r="L17" s="134"/>
      <c r="M17" s="134"/>
      <c r="N17" s="134"/>
      <c r="O17" s="134"/>
      <c r="Q17" s="134"/>
      <c r="R17" s="715">
        <f>SUM(N85:N86)</f>
        <v>0</v>
      </c>
      <c r="S17" s="1589"/>
      <c r="T17" s="1589"/>
      <c r="U17" s="1525"/>
      <c r="V17" s="1508"/>
      <c r="W17" s="1508"/>
    </row>
    <row r="18" spans="1:23" ht="12.75">
      <c r="A18" s="173">
        <v>291</v>
      </c>
      <c r="B18" s="28"/>
      <c r="C18" s="173" t="s">
        <v>548</v>
      </c>
      <c r="D18" s="35"/>
      <c r="E18" s="35"/>
      <c r="F18" s="35"/>
      <c r="G18" s="35"/>
      <c r="H18" s="134"/>
      <c r="I18" s="134"/>
      <c r="J18" s="134"/>
      <c r="K18" s="134"/>
      <c r="L18" s="134"/>
      <c r="M18" s="134"/>
      <c r="N18" s="134"/>
      <c r="O18" s="134"/>
      <c r="Q18" s="134"/>
      <c r="R18" s="688">
        <f>SUM(S81:T86)</f>
        <v>33</v>
      </c>
      <c r="S18" s="715">
        <f aca="true" t="shared" si="0" ref="S18:S23">SUM(R18)</f>
        <v>33</v>
      </c>
      <c r="T18" s="1589"/>
      <c r="U18" s="1525"/>
      <c r="V18" s="1508"/>
      <c r="W18" s="1508"/>
    </row>
    <row r="19" spans="1:23" ht="12.75">
      <c r="A19" s="173">
        <v>911</v>
      </c>
      <c r="B19" s="28"/>
      <c r="C19" s="173" t="s">
        <v>544</v>
      </c>
      <c r="D19" s="35"/>
      <c r="E19" s="35"/>
      <c r="F19" s="35"/>
      <c r="G19" s="35"/>
      <c r="H19" s="134"/>
      <c r="I19" s="134"/>
      <c r="J19" s="134"/>
      <c r="K19" s="134"/>
      <c r="L19" s="134"/>
      <c r="M19" s="134"/>
      <c r="N19" s="134"/>
      <c r="O19" s="134"/>
      <c r="Q19" s="134"/>
      <c r="R19" s="716">
        <f>SUM(N84)</f>
        <v>0</v>
      </c>
      <c r="S19" s="716">
        <f t="shared" si="0"/>
        <v>0</v>
      </c>
      <c r="T19" s="1629">
        <f>SUM(S19:S22)</f>
        <v>1</v>
      </c>
      <c r="U19" s="1629">
        <f>SUM(T19:T22)</f>
        <v>1</v>
      </c>
      <c r="V19" s="1508"/>
      <c r="W19" s="1508"/>
    </row>
    <row r="20" spans="1:23" ht="12.75">
      <c r="A20" s="173">
        <v>921</v>
      </c>
      <c r="B20" s="28"/>
      <c r="C20" s="173" t="s">
        <v>545</v>
      </c>
      <c r="D20" s="35"/>
      <c r="E20" s="35"/>
      <c r="F20" s="35"/>
      <c r="G20" s="35"/>
      <c r="H20" s="134"/>
      <c r="I20" s="134"/>
      <c r="J20" s="134"/>
      <c r="K20" s="134"/>
      <c r="L20" s="134"/>
      <c r="M20" s="134"/>
      <c r="N20" s="134"/>
      <c r="O20" s="134"/>
      <c r="Q20" s="134"/>
      <c r="R20" s="716">
        <f>SUM(R84)</f>
        <v>0</v>
      </c>
      <c r="S20" s="716">
        <f t="shared" si="0"/>
        <v>0</v>
      </c>
      <c r="T20" s="1629"/>
      <c r="U20" s="1629"/>
      <c r="V20" s="1508"/>
      <c r="W20" s="1508"/>
    </row>
    <row r="21" spans="1:23" ht="12.75">
      <c r="A21" s="173">
        <v>941</v>
      </c>
      <c r="B21" s="28"/>
      <c r="C21" s="173" t="s">
        <v>551</v>
      </c>
      <c r="D21" s="35"/>
      <c r="E21" s="35"/>
      <c r="F21" s="35"/>
      <c r="G21" s="35"/>
      <c r="H21" s="36"/>
      <c r="I21" s="36"/>
      <c r="J21" s="36"/>
      <c r="K21" s="36"/>
      <c r="L21" s="36"/>
      <c r="R21" s="716">
        <f>SUM(O81:P83)</f>
        <v>1</v>
      </c>
      <c r="S21" s="716">
        <f t="shared" si="0"/>
        <v>1</v>
      </c>
      <c r="T21" s="1629"/>
      <c r="U21" s="1629"/>
      <c r="V21" s="1508"/>
      <c r="W21" s="1508"/>
    </row>
    <row r="22" spans="1:23" ht="12.75">
      <c r="A22" s="173">
        <v>991</v>
      </c>
      <c r="B22" s="28"/>
      <c r="C22" s="173" t="s">
        <v>552</v>
      </c>
      <c r="D22" s="35"/>
      <c r="E22" s="35"/>
      <c r="F22" s="35"/>
      <c r="G22" s="35"/>
      <c r="H22" s="36"/>
      <c r="I22" s="36"/>
      <c r="J22" s="36"/>
      <c r="K22" s="36"/>
      <c r="L22" s="36"/>
      <c r="R22" s="716">
        <f>SUM(O85:P86)</f>
        <v>0</v>
      </c>
      <c r="S22" s="716">
        <f t="shared" si="0"/>
        <v>0</v>
      </c>
      <c r="T22" s="1629"/>
      <c r="U22" s="1629"/>
      <c r="V22" s="1508"/>
      <c r="W22" s="1508"/>
    </row>
    <row r="23" spans="1:23" ht="12.75">
      <c r="A23" s="48" t="s">
        <v>3</v>
      </c>
      <c r="B23" s="28"/>
      <c r="C23" s="44" t="s">
        <v>4</v>
      </c>
      <c r="D23" s="35"/>
      <c r="E23" s="35"/>
      <c r="F23" s="35"/>
      <c r="G23" s="35"/>
      <c r="H23" s="36"/>
      <c r="I23" s="36"/>
      <c r="J23" s="36"/>
      <c r="K23" s="36"/>
      <c r="L23" s="36"/>
      <c r="R23" s="395"/>
      <c r="S23" s="396">
        <f t="shared" si="0"/>
        <v>0</v>
      </c>
      <c r="T23" s="396">
        <f>SUM(S23)</f>
        <v>0</v>
      </c>
      <c r="U23" s="396">
        <f>SUM(T23)</f>
        <v>0</v>
      </c>
      <c r="V23" s="396">
        <f>SUM(U23)</f>
        <v>0</v>
      </c>
      <c r="W23" s="1508"/>
    </row>
    <row r="24" spans="1:24" ht="13.5" thickBot="1">
      <c r="A24" s="26"/>
      <c r="B24" s="42"/>
      <c r="C24" s="42"/>
      <c r="D24" s="2"/>
      <c r="R24" s="544"/>
      <c r="S24" s="90"/>
      <c r="T24" s="90"/>
      <c r="U24" s="90"/>
      <c r="V24" s="90"/>
      <c r="W24" s="91">
        <f>SUM(W5:W23)</f>
        <v>37491</v>
      </c>
      <c r="X24" s="90"/>
    </row>
    <row r="25" spans="1:2" ht="14.25" thickBot="1" thickTop="1">
      <c r="A25" s="41"/>
      <c r="B25" s="1"/>
    </row>
    <row r="26" spans="1:23" ht="13.5" thickTop="1">
      <c r="A26" s="31" t="s">
        <v>439</v>
      </c>
      <c r="M26" s="1110" t="s">
        <v>161</v>
      </c>
      <c r="N26" s="1111"/>
      <c r="O26" s="1111"/>
      <c r="P26" s="1111"/>
      <c r="Q26" s="1111"/>
      <c r="R26" s="1111"/>
      <c r="S26" s="1111"/>
      <c r="T26" s="1111"/>
      <c r="U26" s="1111"/>
      <c r="V26" s="1112"/>
      <c r="W26" s="1113"/>
    </row>
    <row r="27" spans="13:23" ht="12.75">
      <c r="M27" s="1009" t="s">
        <v>193</v>
      </c>
      <c r="N27" s="1010"/>
      <c r="O27" s="1010"/>
      <c r="P27" s="1010"/>
      <c r="Q27" s="1010"/>
      <c r="R27" s="1010"/>
      <c r="S27" s="1010"/>
      <c r="T27" s="1010"/>
      <c r="U27" s="1010"/>
      <c r="V27" s="1114"/>
      <c r="W27" s="1011"/>
    </row>
    <row r="28" spans="13:23" ht="25.5">
      <c r="M28" s="966" t="s">
        <v>194</v>
      </c>
      <c r="N28" s="967"/>
      <c r="O28" s="967"/>
      <c r="P28" s="967"/>
      <c r="Q28" s="967"/>
      <c r="R28" s="967"/>
      <c r="S28" s="967"/>
      <c r="T28" s="967"/>
      <c r="U28" s="967"/>
      <c r="V28" s="1156"/>
      <c r="W28" s="534" t="s">
        <v>176</v>
      </c>
    </row>
    <row r="29" spans="13:23" ht="12.75">
      <c r="M29" s="966" t="s">
        <v>195</v>
      </c>
      <c r="N29" s="967"/>
      <c r="O29" s="967"/>
      <c r="P29" s="967"/>
      <c r="Q29" s="967"/>
      <c r="R29" s="967"/>
      <c r="S29" s="967"/>
      <c r="T29" s="967"/>
      <c r="U29" s="967"/>
      <c r="V29" s="1156"/>
      <c r="W29" s="1011" t="s">
        <v>121</v>
      </c>
    </row>
    <row r="30" spans="13:23" s="65" customFormat="1" ht="12.75">
      <c r="M30" s="1448" t="s">
        <v>209</v>
      </c>
      <c r="N30" s="1446"/>
      <c r="O30" s="1446"/>
      <c r="P30" s="1446"/>
      <c r="Q30" s="1446"/>
      <c r="R30" s="1446"/>
      <c r="S30" s="1446"/>
      <c r="T30" s="1446"/>
      <c r="U30" s="1446"/>
      <c r="V30" s="1447"/>
      <c r="W30" s="1011"/>
    </row>
    <row r="31" spans="13:23" s="65" customFormat="1" ht="12.75" customHeight="1">
      <c r="M31" s="966" t="s">
        <v>210</v>
      </c>
      <c r="N31" s="967"/>
      <c r="O31" s="967"/>
      <c r="P31" s="967"/>
      <c r="Q31" s="967"/>
      <c r="R31" s="967"/>
      <c r="S31" s="967"/>
      <c r="T31" s="967"/>
      <c r="U31" s="967"/>
      <c r="V31" s="1156"/>
      <c r="W31" s="1011"/>
    </row>
    <row r="32" spans="13:23" s="65" customFormat="1" ht="12.75">
      <c r="M32" s="1009">
        <v>1</v>
      </c>
      <c r="N32" s="1010"/>
      <c r="O32" s="1010"/>
      <c r="P32" s="1010"/>
      <c r="Q32" s="1010">
        <v>2</v>
      </c>
      <c r="R32" s="1010"/>
      <c r="S32" s="1010"/>
      <c r="T32" s="1010"/>
      <c r="U32" s="634" t="s">
        <v>590</v>
      </c>
      <c r="V32" s="698" t="s">
        <v>3</v>
      </c>
      <c r="W32" s="1011"/>
    </row>
    <row r="33" spans="13:23" s="237" customFormat="1" ht="12.75" customHeight="1">
      <c r="M33" s="1115" t="s">
        <v>211</v>
      </c>
      <c r="N33" s="1116"/>
      <c r="O33" s="1116"/>
      <c r="P33" s="1116"/>
      <c r="Q33" s="1116" t="s">
        <v>212</v>
      </c>
      <c r="R33" s="1116"/>
      <c r="S33" s="1116"/>
      <c r="T33" s="1116"/>
      <c r="U33" s="1010" t="s">
        <v>383</v>
      </c>
      <c r="V33" s="1010" t="s">
        <v>4</v>
      </c>
      <c r="W33" s="1011"/>
    </row>
    <row r="34" spans="13:23" s="237" customFormat="1" ht="12.75">
      <c r="M34" s="1496" t="s">
        <v>297</v>
      </c>
      <c r="N34" s="1497"/>
      <c r="O34" s="1497"/>
      <c r="P34" s="1497"/>
      <c r="Q34" s="1497" t="s">
        <v>297</v>
      </c>
      <c r="R34" s="1497"/>
      <c r="S34" s="1497"/>
      <c r="T34" s="1497"/>
      <c r="U34" s="1010"/>
      <c r="V34" s="1010"/>
      <c r="W34" s="1011"/>
    </row>
    <row r="35" spans="13:23" s="237" customFormat="1" ht="25.5" customHeight="1">
      <c r="M35" s="1009" t="s">
        <v>450</v>
      </c>
      <c r="N35" s="1010"/>
      <c r="O35" s="1010"/>
      <c r="P35" s="1010"/>
      <c r="Q35" s="1010" t="s">
        <v>450</v>
      </c>
      <c r="R35" s="1010"/>
      <c r="S35" s="1010"/>
      <c r="T35" s="1010"/>
      <c r="U35" s="1010"/>
      <c r="V35" s="1010"/>
      <c r="W35" s="1011"/>
    </row>
    <row r="36" spans="1:23" s="237" customFormat="1" ht="12.75">
      <c r="A36" s="65"/>
      <c r="F36" s="65"/>
      <c r="G36" s="65"/>
      <c r="H36" s="65"/>
      <c r="I36" s="65"/>
      <c r="J36" s="65"/>
      <c r="K36" s="65"/>
      <c r="L36" s="65"/>
      <c r="M36" s="1009">
        <v>1</v>
      </c>
      <c r="N36" s="1010"/>
      <c r="O36" s="533">
        <v>-6</v>
      </c>
      <c r="P36" s="634" t="s">
        <v>503</v>
      </c>
      <c r="Q36" s="1010">
        <v>1</v>
      </c>
      <c r="R36" s="1010"/>
      <c r="S36" s="533">
        <v>-6</v>
      </c>
      <c r="T36" s="634" t="s">
        <v>503</v>
      </c>
      <c r="U36" s="1010"/>
      <c r="V36" s="1010"/>
      <c r="W36" s="1011"/>
    </row>
    <row r="37" spans="13:23" s="237" customFormat="1" ht="12.75" customHeight="1">
      <c r="M37" s="1115" t="s">
        <v>348</v>
      </c>
      <c r="N37" s="1116"/>
      <c r="O37" s="1010" t="s">
        <v>300</v>
      </c>
      <c r="P37" s="1010" t="s">
        <v>4</v>
      </c>
      <c r="Q37" s="1116" t="s">
        <v>348</v>
      </c>
      <c r="R37" s="1116"/>
      <c r="S37" s="1010" t="s">
        <v>300</v>
      </c>
      <c r="T37" s="1010" t="s">
        <v>4</v>
      </c>
      <c r="U37" s="1010"/>
      <c r="V37" s="1010"/>
      <c r="W37" s="1011"/>
    </row>
    <row r="38" spans="13:23" s="237" customFormat="1" ht="12.75">
      <c r="M38" s="1496" t="s">
        <v>308</v>
      </c>
      <c r="N38" s="1497"/>
      <c r="O38" s="1010"/>
      <c r="P38" s="1010"/>
      <c r="Q38" s="1497" t="s">
        <v>308</v>
      </c>
      <c r="R38" s="1497"/>
      <c r="S38" s="1010"/>
      <c r="T38" s="1010"/>
      <c r="U38" s="1010"/>
      <c r="V38" s="1010"/>
      <c r="W38" s="1011"/>
    </row>
    <row r="39" spans="13:23" s="237" customFormat="1" ht="12.75" customHeight="1">
      <c r="M39" s="1009" t="s">
        <v>451</v>
      </c>
      <c r="N39" s="1010"/>
      <c r="O39" s="1010"/>
      <c r="P39" s="1010"/>
      <c r="Q39" s="1010" t="s">
        <v>451</v>
      </c>
      <c r="R39" s="1010"/>
      <c r="S39" s="1010"/>
      <c r="T39" s="1010"/>
      <c r="U39" s="1010"/>
      <c r="V39" s="1010"/>
      <c r="W39" s="1011"/>
    </row>
    <row r="40" spans="13:23" s="237" customFormat="1" ht="12.75">
      <c r="M40" s="532" t="s">
        <v>441</v>
      </c>
      <c r="N40" s="533" t="s">
        <v>442</v>
      </c>
      <c r="O40" s="1010"/>
      <c r="P40" s="1010"/>
      <c r="Q40" s="533" t="s">
        <v>441</v>
      </c>
      <c r="R40" s="533" t="s">
        <v>442</v>
      </c>
      <c r="S40" s="1010"/>
      <c r="T40" s="1010"/>
      <c r="U40" s="1010"/>
      <c r="V40" s="1010"/>
      <c r="W40" s="1011"/>
    </row>
    <row r="41" spans="13:23" s="237" customFormat="1" ht="25.5" customHeight="1" thickBot="1">
      <c r="M41" s="537" t="s">
        <v>443</v>
      </c>
      <c r="N41" s="535" t="s">
        <v>444</v>
      </c>
      <c r="O41" s="1096"/>
      <c r="P41" s="1096"/>
      <c r="Q41" s="535" t="s">
        <v>443</v>
      </c>
      <c r="R41" s="535" t="s">
        <v>444</v>
      </c>
      <c r="S41" s="1096"/>
      <c r="T41" s="1096"/>
      <c r="U41" s="1096"/>
      <c r="V41" s="1096"/>
      <c r="W41" s="1117"/>
    </row>
    <row r="42" spans="1:103" ht="39" customHeight="1" thickTop="1">
      <c r="A42" s="1342" t="s">
        <v>440</v>
      </c>
      <c r="B42" s="982" t="s">
        <v>445</v>
      </c>
      <c r="C42" s="1385">
        <v>1</v>
      </c>
      <c r="D42" s="1346" t="s">
        <v>348</v>
      </c>
      <c r="E42" s="998" t="s">
        <v>371</v>
      </c>
      <c r="F42" s="982" t="s">
        <v>446</v>
      </c>
      <c r="G42" s="202">
        <v>1</v>
      </c>
      <c r="H42" s="158" t="s">
        <v>100</v>
      </c>
      <c r="I42" s="554"/>
      <c r="J42" s="554"/>
      <c r="K42" s="554"/>
      <c r="L42" s="555"/>
      <c r="M42" s="1462"/>
      <c r="N42" s="1624">
        <v>212</v>
      </c>
      <c r="O42" s="1625"/>
      <c r="P42" s="1626"/>
      <c r="Q42" s="1621"/>
      <c r="R42" s="1624">
        <v>212</v>
      </c>
      <c r="S42" s="1625"/>
      <c r="T42" s="1626"/>
      <c r="U42" s="1486">
        <v>-1</v>
      </c>
      <c r="V42" s="1486"/>
      <c r="W42" s="1487"/>
      <c r="X42" s="20"/>
      <c r="Y42" s="20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</row>
    <row r="43" spans="1:103" ht="39" customHeight="1">
      <c r="A43" s="1343"/>
      <c r="B43" s="983"/>
      <c r="C43" s="1159"/>
      <c r="D43" s="1347"/>
      <c r="E43" s="999"/>
      <c r="F43" s="983"/>
      <c r="G43" s="556">
        <v>6</v>
      </c>
      <c r="H43" s="12" t="s">
        <v>101</v>
      </c>
      <c r="I43" s="527"/>
      <c r="J43" s="527"/>
      <c r="K43" s="527"/>
      <c r="L43" s="553"/>
      <c r="M43" s="1463"/>
      <c r="N43" s="1627">
        <v>213</v>
      </c>
      <c r="O43" s="1538"/>
      <c r="P43" s="1202"/>
      <c r="Q43" s="1622"/>
      <c r="R43" s="1627">
        <v>213</v>
      </c>
      <c r="S43" s="1538"/>
      <c r="T43" s="1202"/>
      <c r="U43" s="1489"/>
      <c r="V43" s="1489"/>
      <c r="W43" s="1490"/>
      <c r="X43" s="20"/>
      <c r="Y43" s="20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</row>
    <row r="44" spans="1:103" ht="39" customHeight="1">
      <c r="A44" s="1343"/>
      <c r="B44" s="983"/>
      <c r="C44" s="1159"/>
      <c r="D44" s="1347"/>
      <c r="E44" s="999"/>
      <c r="F44" s="983"/>
      <c r="G44" s="556">
        <v>2</v>
      </c>
      <c r="H44" s="12" t="s">
        <v>102</v>
      </c>
      <c r="I44" s="527"/>
      <c r="J44" s="527"/>
      <c r="K44" s="527"/>
      <c r="L44" s="553"/>
      <c r="M44" s="1463"/>
      <c r="N44" s="1627">
        <v>214</v>
      </c>
      <c r="O44" s="1538"/>
      <c r="P44" s="1202"/>
      <c r="Q44" s="1622"/>
      <c r="R44" s="1627">
        <v>214</v>
      </c>
      <c r="S44" s="1538"/>
      <c r="T44" s="1202"/>
      <c r="U44" s="1489"/>
      <c r="V44" s="1489"/>
      <c r="W44" s="1490"/>
      <c r="X44" s="20"/>
      <c r="Y44" s="20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</row>
    <row r="45" spans="1:103" ht="39" customHeight="1">
      <c r="A45" s="1343"/>
      <c r="B45" s="983"/>
      <c r="C45" s="1159"/>
      <c r="D45" s="1347"/>
      <c r="E45" s="999"/>
      <c r="F45" s="983"/>
      <c r="G45" s="556">
        <v>4</v>
      </c>
      <c r="H45" s="12" t="s">
        <v>103</v>
      </c>
      <c r="I45" s="527"/>
      <c r="J45" s="527"/>
      <c r="K45" s="527"/>
      <c r="L45" s="553"/>
      <c r="M45" s="1463"/>
      <c r="N45" s="1627">
        <v>216</v>
      </c>
      <c r="O45" s="1538"/>
      <c r="P45" s="1202"/>
      <c r="Q45" s="1622"/>
      <c r="R45" s="1627">
        <v>216</v>
      </c>
      <c r="S45" s="1538"/>
      <c r="T45" s="1202"/>
      <c r="U45" s="1489"/>
      <c r="V45" s="1489"/>
      <c r="W45" s="1490"/>
      <c r="X45" s="20"/>
      <c r="Y45" s="20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</row>
    <row r="46" spans="1:103" ht="39" customHeight="1">
      <c r="A46" s="1343"/>
      <c r="B46" s="983"/>
      <c r="C46" s="1159"/>
      <c r="D46" s="1347"/>
      <c r="E46" s="999"/>
      <c r="F46" s="983"/>
      <c r="G46" s="556">
        <v>3</v>
      </c>
      <c r="H46" s="995" t="s">
        <v>447</v>
      </c>
      <c r="I46" s="995"/>
      <c r="J46" s="995"/>
      <c r="K46" s="995"/>
      <c r="L46" s="1631"/>
      <c r="M46" s="1463"/>
      <c r="N46" s="1627">
        <v>217</v>
      </c>
      <c r="O46" s="1538"/>
      <c r="P46" s="1202"/>
      <c r="Q46" s="1622"/>
      <c r="R46" s="1627">
        <v>217</v>
      </c>
      <c r="S46" s="1538"/>
      <c r="T46" s="1202"/>
      <c r="U46" s="1489"/>
      <c r="V46" s="1489"/>
      <c r="W46" s="1490"/>
      <c r="X46" s="20"/>
      <c r="Y46" s="20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</row>
    <row r="47" spans="1:103" ht="39" customHeight="1">
      <c r="A47" s="1343"/>
      <c r="B47" s="983"/>
      <c r="C47" s="1159"/>
      <c r="D47" s="1347"/>
      <c r="E47" s="999"/>
      <c r="F47" s="983"/>
      <c r="G47" s="539">
        <v>7</v>
      </c>
      <c r="H47" s="12" t="s">
        <v>12</v>
      </c>
      <c r="I47" s="527"/>
      <c r="J47" s="527"/>
      <c r="K47" s="527"/>
      <c r="L47" s="553"/>
      <c r="M47" s="1463"/>
      <c r="N47" s="1627">
        <v>218</v>
      </c>
      <c r="O47" s="1538"/>
      <c r="P47" s="1202"/>
      <c r="Q47" s="1622"/>
      <c r="R47" s="1627">
        <v>218</v>
      </c>
      <c r="S47" s="1538"/>
      <c r="T47" s="1202"/>
      <c r="U47" s="1489"/>
      <c r="V47" s="1489"/>
      <c r="W47" s="1490"/>
      <c r="X47" s="20"/>
      <c r="Y47" s="20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</row>
    <row r="48" spans="1:103" ht="52.5" customHeight="1">
      <c r="A48" s="1343"/>
      <c r="B48" s="983"/>
      <c r="C48" s="1159"/>
      <c r="D48" s="1347"/>
      <c r="E48" s="999"/>
      <c r="F48" s="983"/>
      <c r="G48" s="556">
        <v>5</v>
      </c>
      <c r="H48" s="995" t="s">
        <v>448</v>
      </c>
      <c r="I48" s="995"/>
      <c r="J48" s="995"/>
      <c r="K48" s="995"/>
      <c r="L48" s="1631"/>
      <c r="M48" s="1463"/>
      <c r="N48" s="1627">
        <v>215</v>
      </c>
      <c r="O48" s="1538"/>
      <c r="P48" s="1202"/>
      <c r="Q48" s="1622"/>
      <c r="R48" s="1627">
        <v>215</v>
      </c>
      <c r="S48" s="1538"/>
      <c r="T48" s="1202"/>
      <c r="U48" s="1489"/>
      <c r="V48" s="1489"/>
      <c r="W48" s="1490"/>
      <c r="X48" s="20"/>
      <c r="Y48" s="20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</row>
    <row r="49" spans="1:103" ht="39" customHeight="1" thickBot="1">
      <c r="A49" s="1343"/>
      <c r="B49" s="983"/>
      <c r="C49" s="539">
        <v>-1</v>
      </c>
      <c r="D49" s="12" t="s">
        <v>4</v>
      </c>
      <c r="E49" s="82"/>
      <c r="F49" s="51"/>
      <c r="G49" s="51"/>
      <c r="H49" s="82"/>
      <c r="I49" s="51"/>
      <c r="J49" s="51"/>
      <c r="K49" s="51"/>
      <c r="L49" s="320"/>
      <c r="M49" s="1632"/>
      <c r="N49" s="1630">
        <v>219</v>
      </c>
      <c r="O49" s="1540"/>
      <c r="P49" s="1541"/>
      <c r="Q49" s="1623"/>
      <c r="R49" s="1627">
        <v>219</v>
      </c>
      <c r="S49" s="1538"/>
      <c r="T49" s="1202"/>
      <c r="U49" s="1489"/>
      <c r="V49" s="1489"/>
      <c r="W49" s="1490"/>
      <c r="X49" s="20"/>
      <c r="Y49" s="20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</row>
    <row r="50" spans="1:103" ht="39" customHeight="1">
      <c r="A50" s="1343"/>
      <c r="B50" s="983"/>
      <c r="C50" s="1159">
        <v>-2</v>
      </c>
      <c r="D50" s="983" t="s">
        <v>449</v>
      </c>
      <c r="E50" s="999" t="s">
        <v>295</v>
      </c>
      <c r="F50" s="983" t="s">
        <v>296</v>
      </c>
      <c r="G50" s="1391">
        <v>1</v>
      </c>
      <c r="H50" s="1155" t="s">
        <v>0</v>
      </c>
      <c r="I50" s="992" t="s">
        <v>541</v>
      </c>
      <c r="J50" s="983" t="s">
        <v>542</v>
      </c>
      <c r="K50" s="527" t="s">
        <v>441</v>
      </c>
      <c r="L50" s="553" t="s">
        <v>443</v>
      </c>
      <c r="M50" s="1590">
        <v>111</v>
      </c>
      <c r="N50" s="1597">
        <v>221</v>
      </c>
      <c r="O50" s="1600">
        <v>941</v>
      </c>
      <c r="P50" s="1601"/>
      <c r="Q50" s="1470">
        <v>112</v>
      </c>
      <c r="R50" s="1615">
        <v>221</v>
      </c>
      <c r="S50" s="1610">
        <v>291</v>
      </c>
      <c r="T50" s="1611"/>
      <c r="U50" s="1489"/>
      <c r="V50" s="1489"/>
      <c r="W50" s="1490"/>
      <c r="X50" s="20"/>
      <c r="Y50" s="20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</row>
    <row r="51" spans="1:103" ht="39" customHeight="1">
      <c r="A51" s="1343"/>
      <c r="B51" s="983"/>
      <c r="C51" s="1159"/>
      <c r="D51" s="983"/>
      <c r="E51" s="999"/>
      <c r="F51" s="983"/>
      <c r="G51" s="1393"/>
      <c r="H51" s="1330"/>
      <c r="I51" s="992"/>
      <c r="J51" s="983"/>
      <c r="K51" s="527" t="s">
        <v>442</v>
      </c>
      <c r="L51" s="553" t="s">
        <v>444</v>
      </c>
      <c r="M51" s="1591"/>
      <c r="N51" s="1598"/>
      <c r="O51" s="1602"/>
      <c r="P51" s="1603"/>
      <c r="Q51" s="1593"/>
      <c r="R51" s="1615"/>
      <c r="S51" s="1610"/>
      <c r="T51" s="1611"/>
      <c r="U51" s="1489"/>
      <c r="V51" s="1489"/>
      <c r="W51" s="1490"/>
      <c r="X51" s="20"/>
      <c r="Y51" s="20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</row>
    <row r="52" spans="1:103" ht="39" customHeight="1" thickBot="1">
      <c r="A52" s="1343"/>
      <c r="B52" s="983"/>
      <c r="C52" s="1159"/>
      <c r="D52" s="983"/>
      <c r="E52" s="999"/>
      <c r="F52" s="983"/>
      <c r="G52" s="556">
        <v>-1</v>
      </c>
      <c r="H52" s="12" t="s">
        <v>4</v>
      </c>
      <c r="I52" s="527"/>
      <c r="J52" s="527"/>
      <c r="K52" s="527"/>
      <c r="L52" s="553"/>
      <c r="M52" s="1591"/>
      <c r="N52" s="1599"/>
      <c r="O52" s="1604"/>
      <c r="P52" s="1605"/>
      <c r="Q52" s="1593"/>
      <c r="R52" s="1616"/>
      <c r="S52" s="1610"/>
      <c r="T52" s="1611"/>
      <c r="U52" s="1489"/>
      <c r="V52" s="1489"/>
      <c r="W52" s="1490"/>
      <c r="X52" s="20"/>
      <c r="Y52" s="20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</row>
    <row r="53" spans="1:103" ht="39" customHeight="1" thickBot="1">
      <c r="A53" s="1343"/>
      <c r="B53" s="983"/>
      <c r="C53" s="1159"/>
      <c r="D53" s="983"/>
      <c r="E53" s="999"/>
      <c r="F53" s="983"/>
      <c r="G53" s="556">
        <v>-2</v>
      </c>
      <c r="H53" s="12" t="s">
        <v>540</v>
      </c>
      <c r="I53" s="527"/>
      <c r="J53" s="527"/>
      <c r="K53" s="527"/>
      <c r="L53" s="553"/>
      <c r="M53" s="1591"/>
      <c r="N53" s="656">
        <v>911</v>
      </c>
      <c r="O53" s="1356">
        <v>111</v>
      </c>
      <c r="P53" s="1596"/>
      <c r="Q53" s="1594"/>
      <c r="R53" s="622">
        <v>921</v>
      </c>
      <c r="S53" s="1612"/>
      <c r="T53" s="1611"/>
      <c r="U53" s="1489"/>
      <c r="V53" s="1489"/>
      <c r="W53" s="1490"/>
      <c r="X53" s="20"/>
      <c r="Y53" s="20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</row>
    <row r="54" spans="1:103" ht="39" customHeight="1">
      <c r="A54" s="1343"/>
      <c r="B54" s="983"/>
      <c r="C54" s="539">
        <v>-3</v>
      </c>
      <c r="D54" s="12" t="s">
        <v>350</v>
      </c>
      <c r="E54" s="82"/>
      <c r="F54" s="51"/>
      <c r="G54" s="51"/>
      <c r="H54" s="82"/>
      <c r="I54" s="51"/>
      <c r="J54" s="51"/>
      <c r="K54" s="51"/>
      <c r="L54" s="320"/>
      <c r="M54" s="1591"/>
      <c r="N54" s="1617">
        <v>229</v>
      </c>
      <c r="O54" s="1606">
        <v>991</v>
      </c>
      <c r="P54" s="1607"/>
      <c r="Q54" s="1593"/>
      <c r="R54" s="1619">
        <v>221</v>
      </c>
      <c r="S54" s="1610"/>
      <c r="T54" s="1611"/>
      <c r="U54" s="1489"/>
      <c r="V54" s="1489"/>
      <c r="W54" s="1490"/>
      <c r="X54" s="20"/>
      <c r="Y54" s="20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</row>
    <row r="55" spans="1:103" ht="39" customHeight="1" thickBot="1">
      <c r="A55" s="1344"/>
      <c r="B55" s="985"/>
      <c r="C55" s="540" t="s">
        <v>3</v>
      </c>
      <c r="D55" s="209" t="s">
        <v>4</v>
      </c>
      <c r="E55" s="319"/>
      <c r="F55" s="317"/>
      <c r="G55" s="209"/>
      <c r="H55" s="209"/>
      <c r="I55" s="209"/>
      <c r="J55" s="209"/>
      <c r="K55" s="209"/>
      <c r="L55" s="318"/>
      <c r="M55" s="1592"/>
      <c r="N55" s="1618"/>
      <c r="O55" s="1608"/>
      <c r="P55" s="1609"/>
      <c r="Q55" s="1595"/>
      <c r="R55" s="1620"/>
      <c r="S55" s="1613"/>
      <c r="T55" s="1614"/>
      <c r="U55" s="1492"/>
      <c r="V55" s="1492"/>
      <c r="W55" s="1493"/>
      <c r="X55" s="20"/>
      <c r="Y55" s="20"/>
      <c r="Z55" s="3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</row>
    <row r="56" spans="21:25" ht="14.25" thickBot="1" thickTop="1">
      <c r="U56" s="28"/>
      <c r="V56" s="28"/>
      <c r="W56" s="28"/>
      <c r="X56" s="28"/>
      <c r="Y56" s="28"/>
    </row>
    <row r="57" spans="1:23" ht="13.5" thickTop="1">
      <c r="A57" s="31" t="s">
        <v>439</v>
      </c>
      <c r="M57" s="1110" t="s">
        <v>161</v>
      </c>
      <c r="N57" s="1111"/>
      <c r="O57" s="1111"/>
      <c r="P57" s="1111"/>
      <c r="Q57" s="1111"/>
      <c r="R57" s="1111"/>
      <c r="S57" s="1111"/>
      <c r="T57" s="1111"/>
      <c r="U57" s="1111"/>
      <c r="V57" s="1112"/>
      <c r="W57" s="1113"/>
    </row>
    <row r="58" spans="13:23" ht="12.75">
      <c r="M58" s="1009" t="s">
        <v>193</v>
      </c>
      <c r="N58" s="1010"/>
      <c r="O58" s="1010"/>
      <c r="P58" s="1010"/>
      <c r="Q58" s="1010"/>
      <c r="R58" s="1010"/>
      <c r="S58" s="1010"/>
      <c r="T58" s="1010"/>
      <c r="U58" s="1010"/>
      <c r="V58" s="1114"/>
      <c r="W58" s="1011"/>
    </row>
    <row r="59" spans="13:23" ht="25.5">
      <c r="M59" s="1009" t="s">
        <v>194</v>
      </c>
      <c r="N59" s="1010"/>
      <c r="O59" s="1010"/>
      <c r="P59" s="1010"/>
      <c r="Q59" s="1010"/>
      <c r="R59" s="1010"/>
      <c r="S59" s="1010"/>
      <c r="T59" s="1010"/>
      <c r="U59" s="1010"/>
      <c r="V59" s="706"/>
      <c r="W59" s="568" t="s">
        <v>176</v>
      </c>
    </row>
    <row r="60" spans="13:23" ht="12.75">
      <c r="M60" s="1115" t="s">
        <v>195</v>
      </c>
      <c r="N60" s="1116"/>
      <c r="O60" s="1116"/>
      <c r="P60" s="1116"/>
      <c r="Q60" s="1116"/>
      <c r="R60" s="1116"/>
      <c r="S60" s="1116"/>
      <c r="T60" s="1116"/>
      <c r="U60" s="1116"/>
      <c r="V60" s="706"/>
      <c r="W60" s="1011" t="s">
        <v>121</v>
      </c>
    </row>
    <row r="61" spans="13:23" s="65" customFormat="1" ht="12.75">
      <c r="M61" s="1331" t="s">
        <v>209</v>
      </c>
      <c r="N61" s="1332"/>
      <c r="O61" s="1332"/>
      <c r="P61" s="1332"/>
      <c r="Q61" s="1332"/>
      <c r="R61" s="1332"/>
      <c r="S61" s="1332"/>
      <c r="T61" s="1332"/>
      <c r="U61" s="1333"/>
      <c r="V61" s="705"/>
      <c r="W61" s="1011"/>
    </row>
    <row r="62" spans="13:23" s="65" customFormat="1" ht="12.75" customHeight="1">
      <c r="M62" s="966" t="s">
        <v>210</v>
      </c>
      <c r="N62" s="967"/>
      <c r="O62" s="967"/>
      <c r="P62" s="967"/>
      <c r="Q62" s="967"/>
      <c r="R62" s="967"/>
      <c r="S62" s="967"/>
      <c r="T62" s="967"/>
      <c r="U62" s="1156"/>
      <c r="V62" s="695"/>
      <c r="W62" s="1011"/>
    </row>
    <row r="63" spans="13:23" s="65" customFormat="1" ht="12.75">
      <c r="M63" s="1009">
        <v>1</v>
      </c>
      <c r="N63" s="1010"/>
      <c r="O63" s="1010"/>
      <c r="P63" s="1010"/>
      <c r="Q63" s="1010">
        <v>2</v>
      </c>
      <c r="R63" s="1010"/>
      <c r="S63" s="1010"/>
      <c r="T63" s="1010"/>
      <c r="U63" s="567" t="s">
        <v>385</v>
      </c>
      <c r="V63" s="706"/>
      <c r="W63" s="1011"/>
    </row>
    <row r="64" spans="13:23" s="237" customFormat="1" ht="12.75" customHeight="1">
      <c r="M64" s="1115" t="s">
        <v>211</v>
      </c>
      <c r="N64" s="1116"/>
      <c r="O64" s="1116"/>
      <c r="P64" s="1116"/>
      <c r="Q64" s="1116" t="s">
        <v>212</v>
      </c>
      <c r="R64" s="1116"/>
      <c r="S64" s="1116"/>
      <c r="T64" s="1116"/>
      <c r="U64" s="1010" t="s">
        <v>383</v>
      </c>
      <c r="V64" s="706"/>
      <c r="W64" s="1011"/>
    </row>
    <row r="65" spans="13:23" s="237" customFormat="1" ht="12.75">
      <c r="M65" s="1496" t="s">
        <v>297</v>
      </c>
      <c r="N65" s="1497"/>
      <c r="O65" s="1497"/>
      <c r="P65" s="1497"/>
      <c r="Q65" s="1497" t="s">
        <v>297</v>
      </c>
      <c r="R65" s="1497"/>
      <c r="S65" s="1497"/>
      <c r="T65" s="1497"/>
      <c r="U65" s="1010"/>
      <c r="V65" s="706"/>
      <c r="W65" s="1011"/>
    </row>
    <row r="66" spans="13:23" s="237" customFormat="1" ht="25.5" customHeight="1">
      <c r="M66" s="1009" t="s">
        <v>450</v>
      </c>
      <c r="N66" s="1010"/>
      <c r="O66" s="1010"/>
      <c r="P66" s="1010"/>
      <c r="Q66" s="1010" t="s">
        <v>450</v>
      </c>
      <c r="R66" s="1010"/>
      <c r="S66" s="1010"/>
      <c r="T66" s="1010"/>
      <c r="U66" s="1010"/>
      <c r="V66" s="706"/>
      <c r="W66" s="1011"/>
    </row>
    <row r="67" spans="1:23" s="237" customFormat="1" ht="12.75">
      <c r="A67" s="65"/>
      <c r="F67" s="65"/>
      <c r="G67" s="65"/>
      <c r="H67" s="65"/>
      <c r="I67" s="65"/>
      <c r="J67" s="65"/>
      <c r="K67" s="65"/>
      <c r="L67" s="65"/>
      <c r="M67" s="1009">
        <v>1</v>
      </c>
      <c r="N67" s="1010"/>
      <c r="O67" s="567">
        <v>-6</v>
      </c>
      <c r="P67" s="634" t="s">
        <v>503</v>
      </c>
      <c r="Q67" s="1010">
        <v>1</v>
      </c>
      <c r="R67" s="1010"/>
      <c r="S67" s="567">
        <v>-6</v>
      </c>
      <c r="T67" s="634" t="s">
        <v>503</v>
      </c>
      <c r="U67" s="1010"/>
      <c r="V67" s="706"/>
      <c r="W67" s="1011"/>
    </row>
    <row r="68" spans="13:23" s="237" customFormat="1" ht="12.75" customHeight="1">
      <c r="M68" s="1115" t="s">
        <v>348</v>
      </c>
      <c r="N68" s="1116"/>
      <c r="O68" s="1010" t="s">
        <v>300</v>
      </c>
      <c r="P68" s="1010" t="s">
        <v>4</v>
      </c>
      <c r="Q68" s="1116" t="s">
        <v>348</v>
      </c>
      <c r="R68" s="1116"/>
      <c r="S68" s="1010" t="s">
        <v>300</v>
      </c>
      <c r="T68" s="1010" t="s">
        <v>4</v>
      </c>
      <c r="U68" s="1010"/>
      <c r="V68" s="706"/>
      <c r="W68" s="1011"/>
    </row>
    <row r="69" spans="13:23" s="237" customFormat="1" ht="12.75">
      <c r="M69" s="1496" t="s">
        <v>308</v>
      </c>
      <c r="N69" s="1497"/>
      <c r="O69" s="1010"/>
      <c r="P69" s="1010"/>
      <c r="Q69" s="1497" t="s">
        <v>308</v>
      </c>
      <c r="R69" s="1497"/>
      <c r="S69" s="1010"/>
      <c r="T69" s="1010"/>
      <c r="U69" s="1010"/>
      <c r="V69" s="706"/>
      <c r="W69" s="1011"/>
    </row>
    <row r="70" spans="13:23" s="237" customFormat="1" ht="12.75" customHeight="1">
      <c r="M70" s="1009" t="s">
        <v>451</v>
      </c>
      <c r="N70" s="1010"/>
      <c r="O70" s="1010"/>
      <c r="P70" s="1010"/>
      <c r="Q70" s="1010" t="s">
        <v>451</v>
      </c>
      <c r="R70" s="1010"/>
      <c r="S70" s="1010"/>
      <c r="T70" s="1010"/>
      <c r="U70" s="1010"/>
      <c r="V70" s="706"/>
      <c r="W70" s="1011"/>
    </row>
    <row r="71" spans="13:23" s="237" customFormat="1" ht="12.75">
      <c r="M71" s="566" t="s">
        <v>441</v>
      </c>
      <c r="N71" s="567" t="s">
        <v>442</v>
      </c>
      <c r="O71" s="1010"/>
      <c r="P71" s="1010"/>
      <c r="Q71" s="567" t="s">
        <v>441</v>
      </c>
      <c r="R71" s="567" t="s">
        <v>442</v>
      </c>
      <c r="S71" s="1010"/>
      <c r="T71" s="1010"/>
      <c r="U71" s="1010"/>
      <c r="V71" s="706"/>
      <c r="W71" s="1011"/>
    </row>
    <row r="72" spans="13:23" s="237" customFormat="1" ht="25.5" customHeight="1" thickBot="1">
      <c r="M72" s="571" t="s">
        <v>443</v>
      </c>
      <c r="N72" s="572" t="s">
        <v>444</v>
      </c>
      <c r="O72" s="1096"/>
      <c r="P72" s="1096"/>
      <c r="Q72" s="572" t="s">
        <v>443</v>
      </c>
      <c r="R72" s="572" t="s">
        <v>444</v>
      </c>
      <c r="S72" s="1096"/>
      <c r="T72" s="1096"/>
      <c r="U72" s="1096"/>
      <c r="V72" s="734"/>
      <c r="W72" s="1117"/>
    </row>
    <row r="73" spans="1:103" ht="39" customHeight="1" thickTop="1">
      <c r="A73" s="1342" t="s">
        <v>440</v>
      </c>
      <c r="B73" s="982" t="s">
        <v>445</v>
      </c>
      <c r="C73" s="1385">
        <v>1</v>
      </c>
      <c r="D73" s="1346" t="s">
        <v>348</v>
      </c>
      <c r="E73" s="998" t="s">
        <v>371</v>
      </c>
      <c r="F73" s="982" t="s">
        <v>446</v>
      </c>
      <c r="G73" s="202">
        <v>1</v>
      </c>
      <c r="H73" s="158" t="s">
        <v>100</v>
      </c>
      <c r="I73" s="554"/>
      <c r="J73" s="554"/>
      <c r="K73" s="554"/>
      <c r="L73" s="555"/>
      <c r="M73" s="645">
        <v>0</v>
      </c>
      <c r="N73" s="433">
        <v>4</v>
      </c>
      <c r="O73" s="263"/>
      <c r="P73" s="264">
        <v>0</v>
      </c>
      <c r="Q73" s="653">
        <v>0</v>
      </c>
      <c r="R73" s="433">
        <v>103</v>
      </c>
      <c r="S73" s="263"/>
      <c r="T73" s="263">
        <v>0</v>
      </c>
      <c r="U73" s="373">
        <v>0</v>
      </c>
      <c r="V73" s="373">
        <v>0</v>
      </c>
      <c r="W73" s="380">
        <v>0</v>
      </c>
      <c r="X73" s="20"/>
      <c r="Y73" s="20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</row>
    <row r="74" spans="1:103" ht="39" customHeight="1">
      <c r="A74" s="1343"/>
      <c r="B74" s="983"/>
      <c r="C74" s="1159"/>
      <c r="D74" s="1347"/>
      <c r="E74" s="999"/>
      <c r="F74" s="983"/>
      <c r="G74" s="556">
        <v>6</v>
      </c>
      <c r="H74" s="12" t="s">
        <v>101</v>
      </c>
      <c r="I74" s="527"/>
      <c r="J74" s="527"/>
      <c r="K74" s="527"/>
      <c r="L74" s="553"/>
      <c r="M74" s="646">
        <v>0</v>
      </c>
      <c r="N74" s="430">
        <v>33</v>
      </c>
      <c r="O74" s="413"/>
      <c r="P74" s="414">
        <v>0</v>
      </c>
      <c r="Q74" s="654">
        <v>0</v>
      </c>
      <c r="R74" s="430">
        <v>353</v>
      </c>
      <c r="S74" s="413"/>
      <c r="T74" s="413">
        <v>0</v>
      </c>
      <c r="U74" s="374">
        <v>0</v>
      </c>
      <c r="V74" s="374">
        <v>0</v>
      </c>
      <c r="W74" s="367">
        <v>0</v>
      </c>
      <c r="X74" s="20"/>
      <c r="Y74" s="20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</row>
    <row r="75" spans="1:103" ht="39" customHeight="1">
      <c r="A75" s="1343"/>
      <c r="B75" s="983"/>
      <c r="C75" s="1159"/>
      <c r="D75" s="1347"/>
      <c r="E75" s="999"/>
      <c r="F75" s="983"/>
      <c r="G75" s="556">
        <v>2</v>
      </c>
      <c r="H75" s="12" t="s">
        <v>102</v>
      </c>
      <c r="I75" s="527"/>
      <c r="J75" s="527"/>
      <c r="K75" s="527"/>
      <c r="L75" s="553"/>
      <c r="M75" s="646">
        <v>0</v>
      </c>
      <c r="N75" s="430">
        <v>4</v>
      </c>
      <c r="O75" s="413"/>
      <c r="P75" s="414">
        <v>0</v>
      </c>
      <c r="Q75" s="654">
        <v>0</v>
      </c>
      <c r="R75" s="430">
        <v>34</v>
      </c>
      <c r="S75" s="413"/>
      <c r="T75" s="413">
        <v>0</v>
      </c>
      <c r="U75" s="374">
        <v>0</v>
      </c>
      <c r="V75" s="374">
        <v>0</v>
      </c>
      <c r="W75" s="367">
        <v>0</v>
      </c>
      <c r="X75" s="20"/>
      <c r="Y75" s="20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</row>
    <row r="76" spans="1:103" ht="39" customHeight="1">
      <c r="A76" s="1343"/>
      <c r="B76" s="983"/>
      <c r="C76" s="1159"/>
      <c r="D76" s="1347"/>
      <c r="E76" s="999"/>
      <c r="F76" s="983"/>
      <c r="G76" s="556">
        <v>4</v>
      </c>
      <c r="H76" s="12" t="s">
        <v>103</v>
      </c>
      <c r="I76" s="527"/>
      <c r="J76" s="527"/>
      <c r="K76" s="527"/>
      <c r="L76" s="553"/>
      <c r="M76" s="646">
        <v>0</v>
      </c>
      <c r="N76" s="430">
        <v>11</v>
      </c>
      <c r="O76" s="413"/>
      <c r="P76" s="414">
        <v>0</v>
      </c>
      <c r="Q76" s="654">
        <v>0</v>
      </c>
      <c r="R76" s="430">
        <v>106</v>
      </c>
      <c r="S76" s="413"/>
      <c r="T76" s="413">
        <v>0</v>
      </c>
      <c r="U76" s="374">
        <v>0</v>
      </c>
      <c r="V76" s="374">
        <v>0</v>
      </c>
      <c r="W76" s="367">
        <v>0</v>
      </c>
      <c r="X76" s="20"/>
      <c r="Y76" s="20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</row>
    <row r="77" spans="1:103" ht="39" customHeight="1">
      <c r="A77" s="1343"/>
      <c r="B77" s="983"/>
      <c r="C77" s="1159"/>
      <c r="D77" s="1347"/>
      <c r="E77" s="999"/>
      <c r="F77" s="983"/>
      <c r="G77" s="556">
        <v>3</v>
      </c>
      <c r="H77" s="995" t="s">
        <v>447</v>
      </c>
      <c r="I77" s="995"/>
      <c r="J77" s="995"/>
      <c r="K77" s="995"/>
      <c r="L77" s="1631"/>
      <c r="M77" s="646">
        <v>0</v>
      </c>
      <c r="N77" s="430">
        <v>34</v>
      </c>
      <c r="O77" s="413"/>
      <c r="P77" s="414">
        <v>1</v>
      </c>
      <c r="Q77" s="654">
        <v>0</v>
      </c>
      <c r="R77" s="430">
        <v>330</v>
      </c>
      <c r="S77" s="413"/>
      <c r="T77" s="413">
        <v>0</v>
      </c>
      <c r="U77" s="374">
        <v>0</v>
      </c>
      <c r="V77" s="374">
        <v>0</v>
      </c>
      <c r="W77" s="367">
        <v>0</v>
      </c>
      <c r="X77" s="20"/>
      <c r="Y77" s="20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</row>
    <row r="78" spans="1:103" ht="39" customHeight="1">
      <c r="A78" s="1343"/>
      <c r="B78" s="983"/>
      <c r="C78" s="1159"/>
      <c r="D78" s="1347"/>
      <c r="E78" s="999"/>
      <c r="F78" s="983"/>
      <c r="G78" s="539">
        <v>7</v>
      </c>
      <c r="H78" s="12" t="s">
        <v>12</v>
      </c>
      <c r="I78" s="527"/>
      <c r="J78" s="527"/>
      <c r="K78" s="527"/>
      <c r="L78" s="553"/>
      <c r="M78" s="646">
        <v>0</v>
      </c>
      <c r="N78" s="430">
        <v>49</v>
      </c>
      <c r="O78" s="413"/>
      <c r="P78" s="414">
        <v>0</v>
      </c>
      <c r="Q78" s="654">
        <v>0</v>
      </c>
      <c r="R78" s="430">
        <v>140</v>
      </c>
      <c r="S78" s="413"/>
      <c r="T78" s="413">
        <v>0</v>
      </c>
      <c r="U78" s="374">
        <v>0</v>
      </c>
      <c r="V78" s="374">
        <v>0</v>
      </c>
      <c r="W78" s="367">
        <v>0</v>
      </c>
      <c r="X78" s="20"/>
      <c r="Y78" s="20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</row>
    <row r="79" spans="1:103" ht="52.5" customHeight="1">
      <c r="A79" s="1343"/>
      <c r="B79" s="983"/>
      <c r="C79" s="1159"/>
      <c r="D79" s="1347"/>
      <c r="E79" s="999"/>
      <c r="F79" s="983"/>
      <c r="G79" s="556">
        <v>5</v>
      </c>
      <c r="H79" s="995" t="s">
        <v>448</v>
      </c>
      <c r="I79" s="995"/>
      <c r="J79" s="995"/>
      <c r="K79" s="995"/>
      <c r="L79" s="1631"/>
      <c r="M79" s="646">
        <v>0</v>
      </c>
      <c r="N79" s="430">
        <v>36</v>
      </c>
      <c r="O79" s="413"/>
      <c r="P79" s="414">
        <v>0</v>
      </c>
      <c r="Q79" s="654">
        <v>0</v>
      </c>
      <c r="R79" s="430">
        <v>22</v>
      </c>
      <c r="S79" s="413"/>
      <c r="T79" s="413">
        <v>0</v>
      </c>
      <c r="U79" s="374">
        <v>0</v>
      </c>
      <c r="V79" s="374">
        <v>0</v>
      </c>
      <c r="W79" s="367">
        <v>0</v>
      </c>
      <c r="X79" s="20"/>
      <c r="Y79" s="20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</row>
    <row r="80" spans="1:103" ht="39" customHeight="1" thickBot="1">
      <c r="A80" s="1343"/>
      <c r="B80" s="983"/>
      <c r="C80" s="539">
        <v>-1</v>
      </c>
      <c r="D80" s="12" t="s">
        <v>4</v>
      </c>
      <c r="E80" s="82"/>
      <c r="F80" s="51"/>
      <c r="G80" s="51"/>
      <c r="H80" s="82"/>
      <c r="I80" s="51"/>
      <c r="J80" s="51"/>
      <c r="K80" s="51"/>
      <c r="L80" s="320"/>
      <c r="M80" s="646">
        <v>0</v>
      </c>
      <c r="N80" s="430">
        <v>4</v>
      </c>
      <c r="O80" s="432"/>
      <c r="P80" s="647">
        <v>0</v>
      </c>
      <c r="Q80" s="655">
        <v>0</v>
      </c>
      <c r="R80" s="431">
        <v>1</v>
      </c>
      <c r="S80" s="432"/>
      <c r="T80" s="432">
        <v>0</v>
      </c>
      <c r="U80" s="374">
        <v>0</v>
      </c>
      <c r="V80" s="374">
        <v>0</v>
      </c>
      <c r="W80" s="367">
        <v>0</v>
      </c>
      <c r="X80" s="20"/>
      <c r="Y80" s="20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</row>
    <row r="81" spans="1:103" ht="39" customHeight="1">
      <c r="A81" s="1343"/>
      <c r="B81" s="983"/>
      <c r="C81" s="1159">
        <v>-2</v>
      </c>
      <c r="D81" s="983" t="s">
        <v>449</v>
      </c>
      <c r="E81" s="999" t="s">
        <v>295</v>
      </c>
      <c r="F81" s="983" t="s">
        <v>296</v>
      </c>
      <c r="G81" s="1391">
        <v>1</v>
      </c>
      <c r="H81" s="1155" t="s">
        <v>0</v>
      </c>
      <c r="I81" s="992" t="s">
        <v>541</v>
      </c>
      <c r="J81" s="983" t="s">
        <v>542</v>
      </c>
      <c r="K81" s="527" t="s">
        <v>441</v>
      </c>
      <c r="L81" s="553" t="s">
        <v>443</v>
      </c>
      <c r="M81" s="636">
        <v>14</v>
      </c>
      <c r="N81" s="423">
        <v>1</v>
      </c>
      <c r="O81" s="649"/>
      <c r="P81" s="427">
        <v>0</v>
      </c>
      <c r="Q81" s="635">
        <v>2</v>
      </c>
      <c r="R81" s="668">
        <v>6</v>
      </c>
      <c r="S81" s="662"/>
      <c r="T81" s="647">
        <v>0</v>
      </c>
      <c r="U81" s="374">
        <v>0</v>
      </c>
      <c r="V81" s="374">
        <v>0</v>
      </c>
      <c r="W81" s="367">
        <v>0</v>
      </c>
      <c r="X81" s="20"/>
      <c r="Y81" s="20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</row>
    <row r="82" spans="1:103" ht="39" customHeight="1">
      <c r="A82" s="1343"/>
      <c r="B82" s="983"/>
      <c r="C82" s="1159"/>
      <c r="D82" s="983"/>
      <c r="E82" s="999"/>
      <c r="F82" s="983"/>
      <c r="G82" s="1393"/>
      <c r="H82" s="1330"/>
      <c r="I82" s="992"/>
      <c r="J82" s="983"/>
      <c r="K82" s="527" t="s">
        <v>442</v>
      </c>
      <c r="L82" s="553" t="s">
        <v>444</v>
      </c>
      <c r="M82" s="321">
        <v>263</v>
      </c>
      <c r="N82" s="423">
        <v>25</v>
      </c>
      <c r="O82" s="651"/>
      <c r="P82" s="643">
        <v>0</v>
      </c>
      <c r="Q82" s="424">
        <v>14</v>
      </c>
      <c r="R82" s="632">
        <v>32</v>
      </c>
      <c r="S82" s="663"/>
      <c r="T82" s="642">
        <v>0</v>
      </c>
      <c r="U82" s="374">
        <v>0</v>
      </c>
      <c r="V82" s="374">
        <v>0</v>
      </c>
      <c r="W82" s="367">
        <v>0</v>
      </c>
      <c r="X82" s="20"/>
      <c r="Y82" s="20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</row>
    <row r="83" spans="1:103" ht="39" customHeight="1" thickBot="1">
      <c r="A83" s="1343"/>
      <c r="B83" s="983"/>
      <c r="C83" s="1159"/>
      <c r="D83" s="983"/>
      <c r="E83" s="999"/>
      <c r="F83" s="983"/>
      <c r="G83" s="556">
        <v>-1</v>
      </c>
      <c r="H83" s="12" t="s">
        <v>4</v>
      </c>
      <c r="I83" s="527"/>
      <c r="J83" s="527"/>
      <c r="K83" s="527"/>
      <c r="L83" s="553"/>
      <c r="M83" s="321">
        <v>14</v>
      </c>
      <c r="N83" s="423">
        <v>0</v>
      </c>
      <c r="O83" s="650"/>
      <c r="P83" s="429">
        <v>1</v>
      </c>
      <c r="Q83" s="424">
        <v>0</v>
      </c>
      <c r="R83" s="669">
        <v>0</v>
      </c>
      <c r="S83" s="663"/>
      <c r="T83" s="642">
        <v>0</v>
      </c>
      <c r="U83" s="374">
        <v>0</v>
      </c>
      <c r="V83" s="374">
        <v>0</v>
      </c>
      <c r="W83" s="367">
        <v>0</v>
      </c>
      <c r="X83" s="20"/>
      <c r="Y83" s="20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</row>
    <row r="84" spans="1:103" ht="39" customHeight="1" thickBot="1">
      <c r="A84" s="1343"/>
      <c r="B84" s="983"/>
      <c r="C84" s="1159"/>
      <c r="D84" s="983"/>
      <c r="E84" s="999"/>
      <c r="F84" s="983"/>
      <c r="G84" s="556">
        <v>-2</v>
      </c>
      <c r="H84" s="12" t="s">
        <v>540</v>
      </c>
      <c r="I84" s="527"/>
      <c r="J84" s="527"/>
      <c r="K84" s="527"/>
      <c r="L84" s="553"/>
      <c r="M84" s="321">
        <v>12299</v>
      </c>
      <c r="N84" s="644">
        <v>0</v>
      </c>
      <c r="O84" s="648"/>
      <c r="P84" s="670">
        <v>70</v>
      </c>
      <c r="Q84" s="340">
        <v>283</v>
      </c>
      <c r="R84" s="425">
        <v>0</v>
      </c>
      <c r="S84" s="637"/>
      <c r="T84" s="642">
        <v>33</v>
      </c>
      <c r="U84" s="374">
        <v>16053</v>
      </c>
      <c r="V84" s="374">
        <v>0</v>
      </c>
      <c r="W84" s="367">
        <v>0</v>
      </c>
      <c r="X84" s="20"/>
      <c r="Y84" s="20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</row>
    <row r="85" spans="1:103" ht="39" customHeight="1">
      <c r="A85" s="1343"/>
      <c r="B85" s="983"/>
      <c r="C85" s="539">
        <v>-3</v>
      </c>
      <c r="D85" s="12" t="s">
        <v>350</v>
      </c>
      <c r="E85" s="82"/>
      <c r="F85" s="51"/>
      <c r="G85" s="51"/>
      <c r="H85" s="82"/>
      <c r="I85" s="51"/>
      <c r="J85" s="51"/>
      <c r="K85" s="51"/>
      <c r="L85" s="320"/>
      <c r="M85" s="321"/>
      <c r="N85" s="654"/>
      <c r="O85" s="657"/>
      <c r="P85" s="658"/>
      <c r="Q85" s="424"/>
      <c r="R85" s="666"/>
      <c r="S85" s="663"/>
      <c r="T85" s="642"/>
      <c r="U85" s="374"/>
      <c r="V85" s="374"/>
      <c r="W85" s="367"/>
      <c r="X85" s="20"/>
      <c r="Y85" s="20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</row>
    <row r="86" spans="1:103" ht="39" customHeight="1" thickBot="1">
      <c r="A86" s="1344"/>
      <c r="B86" s="985"/>
      <c r="C86" s="540" t="s">
        <v>3</v>
      </c>
      <c r="D86" s="209" t="s">
        <v>4</v>
      </c>
      <c r="E86" s="319"/>
      <c r="F86" s="317"/>
      <c r="G86" s="209"/>
      <c r="H86" s="209"/>
      <c r="I86" s="209"/>
      <c r="J86" s="209"/>
      <c r="K86" s="209"/>
      <c r="L86" s="318"/>
      <c r="M86" s="400">
        <v>0</v>
      </c>
      <c r="N86" s="659">
        <v>0</v>
      </c>
      <c r="O86" s="660"/>
      <c r="P86" s="661">
        <v>0</v>
      </c>
      <c r="Q86" s="434">
        <v>0</v>
      </c>
      <c r="R86" s="667">
        <v>0</v>
      </c>
      <c r="S86" s="664"/>
      <c r="T86" s="665">
        <v>0</v>
      </c>
      <c r="U86" s="375">
        <v>0</v>
      </c>
      <c r="V86" s="375">
        <v>845</v>
      </c>
      <c r="W86" s="368">
        <v>6271</v>
      </c>
      <c r="X86" s="20"/>
      <c r="Y86" s="20"/>
      <c r="Z86" s="3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</row>
    <row r="87" spans="21:25" ht="13.5" thickTop="1">
      <c r="U87" s="28"/>
      <c r="V87" s="28"/>
      <c r="W87" s="28"/>
      <c r="X87" s="28"/>
      <c r="Y87" s="28"/>
    </row>
  </sheetData>
  <sheetProtection/>
  <mergeCells count="128">
    <mergeCell ref="R45:T45"/>
    <mergeCell ref="R46:T46"/>
    <mergeCell ref="R47:T47"/>
    <mergeCell ref="M62:U62"/>
    <mergeCell ref="M57:W57"/>
    <mergeCell ref="M58:W58"/>
    <mergeCell ref="M59:U59"/>
    <mergeCell ref="M60:U60"/>
    <mergeCell ref="W60:W72"/>
    <mergeCell ref="M63:P63"/>
    <mergeCell ref="Q63:T63"/>
    <mergeCell ref="M64:P64"/>
    <mergeCell ref="U64:U72"/>
    <mergeCell ref="M65:P65"/>
    <mergeCell ref="M66:P66"/>
    <mergeCell ref="M67:N67"/>
    <mergeCell ref="M68:N68"/>
    <mergeCell ref="O68:O72"/>
    <mergeCell ref="P68:P72"/>
    <mergeCell ref="M69:N69"/>
    <mergeCell ref="Q69:R69"/>
    <mergeCell ref="M70:N70"/>
    <mergeCell ref="Q70:R70"/>
    <mergeCell ref="W6:W23"/>
    <mergeCell ref="T6:T7"/>
    <mergeCell ref="M36:N36"/>
    <mergeCell ref="Q36:R36"/>
    <mergeCell ref="M37:N37"/>
    <mergeCell ref="O37:O41"/>
    <mergeCell ref="P37:P41"/>
    <mergeCell ref="Q39:R39"/>
    <mergeCell ref="V6:V22"/>
    <mergeCell ref="S68:S72"/>
    <mergeCell ref="T68:T72"/>
    <mergeCell ref="Q64:T64"/>
    <mergeCell ref="Q65:T65"/>
    <mergeCell ref="Q66:T66"/>
    <mergeCell ref="Q67:R67"/>
    <mergeCell ref="Q68:R68"/>
    <mergeCell ref="M42:M49"/>
    <mergeCell ref="R42:T42"/>
    <mergeCell ref="R43:T43"/>
    <mergeCell ref="R44:T44"/>
    <mergeCell ref="M38:N38"/>
    <mergeCell ref="Q38:R38"/>
    <mergeCell ref="M39:N39"/>
    <mergeCell ref="U42:W55"/>
    <mergeCell ref="M61:U61"/>
    <mergeCell ref="A73:A86"/>
    <mergeCell ref="B73:B86"/>
    <mergeCell ref="C73:C79"/>
    <mergeCell ref="D73:D79"/>
    <mergeCell ref="E73:E79"/>
    <mergeCell ref="F73:F79"/>
    <mergeCell ref="E81:E84"/>
    <mergeCell ref="F81:F84"/>
    <mergeCell ref="C81:C84"/>
    <mergeCell ref="D81:D84"/>
    <mergeCell ref="G81:G82"/>
    <mergeCell ref="H81:H82"/>
    <mergeCell ref="I81:I82"/>
    <mergeCell ref="J81:J82"/>
    <mergeCell ref="H79:L79"/>
    <mergeCell ref="H77:L77"/>
    <mergeCell ref="A42:A55"/>
    <mergeCell ref="B42:B55"/>
    <mergeCell ref="C42:C48"/>
    <mergeCell ref="H46:L46"/>
    <mergeCell ref="H48:L48"/>
    <mergeCell ref="C50:C53"/>
    <mergeCell ref="D50:D53"/>
    <mergeCell ref="E50:E53"/>
    <mergeCell ref="F50:F53"/>
    <mergeCell ref="G50:G51"/>
    <mergeCell ref="H50:H51"/>
    <mergeCell ref="I50:I51"/>
    <mergeCell ref="J50:J51"/>
    <mergeCell ref="D42:D48"/>
    <mergeCell ref="E42:E48"/>
    <mergeCell ref="F42:F48"/>
    <mergeCell ref="S6:S7"/>
    <mergeCell ref="S8:S15"/>
    <mergeCell ref="T19:T22"/>
    <mergeCell ref="U19:U22"/>
    <mergeCell ref="N45:P45"/>
    <mergeCell ref="N46:P46"/>
    <mergeCell ref="N47:P47"/>
    <mergeCell ref="N48:P48"/>
    <mergeCell ref="N49:P49"/>
    <mergeCell ref="R48:T48"/>
    <mergeCell ref="R49:T49"/>
    <mergeCell ref="T8:T18"/>
    <mergeCell ref="U6:U18"/>
    <mergeCell ref="Q37:R37"/>
    <mergeCell ref="S37:S41"/>
    <mergeCell ref="T37:T41"/>
    <mergeCell ref="M26:W26"/>
    <mergeCell ref="M27:W27"/>
    <mergeCell ref="W29:W41"/>
    <mergeCell ref="M32:P32"/>
    <mergeCell ref="Q32:T32"/>
    <mergeCell ref="M33:P33"/>
    <mergeCell ref="Q33:T33"/>
    <mergeCell ref="U33:U41"/>
    <mergeCell ref="S16:S17"/>
    <mergeCell ref="M28:V28"/>
    <mergeCell ref="M29:V29"/>
    <mergeCell ref="M30:V30"/>
    <mergeCell ref="M31:V31"/>
    <mergeCell ref="V33:V41"/>
    <mergeCell ref="M50:M55"/>
    <mergeCell ref="Q50:Q55"/>
    <mergeCell ref="O53:P53"/>
    <mergeCell ref="N50:N52"/>
    <mergeCell ref="O50:P52"/>
    <mergeCell ref="O54:P55"/>
    <mergeCell ref="S50:T55"/>
    <mergeCell ref="R50:R52"/>
    <mergeCell ref="N54:N55"/>
    <mergeCell ref="R54:R55"/>
    <mergeCell ref="Q42:Q49"/>
    <mergeCell ref="N42:P42"/>
    <mergeCell ref="N43:P43"/>
    <mergeCell ref="N44:P44"/>
    <mergeCell ref="M34:P34"/>
    <mergeCell ref="Q34:T34"/>
    <mergeCell ref="M35:P35"/>
    <mergeCell ref="Q35:T35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43" r:id="rId1"/>
  <rowBreaks count="1" manualBreakCount="1">
    <brk id="56" max="2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B9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12.421875" style="28" customWidth="1"/>
    <col min="9" max="11" width="5.57421875" style="28" customWidth="1"/>
    <col min="12" max="12" width="9.140625" style="28" customWidth="1"/>
    <col min="13" max="15" width="5.57421875" style="28" customWidth="1"/>
    <col min="16" max="16" width="24.421875" style="28" customWidth="1"/>
    <col min="17" max="17" width="11.421875" style="28" customWidth="1"/>
    <col min="18" max="18" width="11.8515625" style="28" customWidth="1"/>
    <col min="19" max="20" width="12.421875" style="28" customWidth="1"/>
    <col min="21" max="23" width="11.8515625" style="28" customWidth="1"/>
    <col min="24" max="24" width="14.00390625" style="28" customWidth="1"/>
    <col min="25" max="26" width="9.421875" style="27" bestFit="1" customWidth="1"/>
    <col min="27" max="83" width="9.140625" style="27" customWidth="1"/>
    <col min="84" max="16384" width="9.140625" style="28" customWidth="1"/>
  </cols>
  <sheetData>
    <row r="1" spans="1:17" ht="12.75">
      <c r="A1" s="31" t="s">
        <v>452</v>
      </c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8" ht="12.75">
      <c r="A2" t="s">
        <v>62</v>
      </c>
      <c r="B2" s="47" t="s">
        <v>612</v>
      </c>
      <c r="H2" s="33"/>
    </row>
    <row r="3" spans="2:16" ht="12.75">
      <c r="B3" s="74" t="s">
        <v>602</v>
      </c>
      <c r="H3" s="33"/>
      <c r="P3" s="2"/>
    </row>
    <row r="4" spans="2:23" ht="12.75">
      <c r="B4" s="73"/>
      <c r="H4" s="33"/>
      <c r="I4" s="33"/>
      <c r="J4" s="33"/>
      <c r="K4" s="33"/>
      <c r="L4" s="33"/>
      <c r="M4" s="33"/>
      <c r="N4" s="33"/>
      <c r="O4" s="33"/>
      <c r="P4" s="33"/>
      <c r="Q4" s="33"/>
      <c r="V4" s="2"/>
      <c r="W4" s="2"/>
    </row>
    <row r="5" spans="1:26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S5" s="134"/>
      <c r="U5" s="127">
        <f>SUM(V63:Y71)</f>
        <v>12635</v>
      </c>
      <c r="V5" s="127">
        <f>U5</f>
        <v>12635</v>
      </c>
      <c r="W5" s="127"/>
      <c r="X5" s="127">
        <f>V5</f>
        <v>12635</v>
      </c>
      <c r="Y5" s="127">
        <f>X5</f>
        <v>12635</v>
      </c>
      <c r="Z5" s="28"/>
    </row>
    <row r="6" spans="1:26" ht="12.75">
      <c r="A6" s="126">
        <v>111</v>
      </c>
      <c r="B6" s="28"/>
      <c r="C6" s="64" t="s">
        <v>459</v>
      </c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S6" s="134"/>
      <c r="U6" s="403">
        <f>SUM(Q65:U65)</f>
        <v>12776</v>
      </c>
      <c r="V6" s="1645">
        <f>SUM(U6:U7)</f>
        <v>20013</v>
      </c>
      <c r="W6" s="720"/>
      <c r="X6" s="1478">
        <f>SUM(V6:V9)</f>
        <v>24661</v>
      </c>
      <c r="Y6" s="1478">
        <f>SUM(X6:X10)</f>
        <v>24856</v>
      </c>
      <c r="Z6" s="28"/>
    </row>
    <row r="7" spans="1:26" ht="12.75">
      <c r="A7" s="74">
        <v>121</v>
      </c>
      <c r="B7" s="28"/>
      <c r="C7" s="64" t="s">
        <v>460</v>
      </c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S7" s="134"/>
      <c r="U7" s="403">
        <f>SUM(Q66:U66)</f>
        <v>7237</v>
      </c>
      <c r="V7" s="1646"/>
      <c r="W7" s="842"/>
      <c r="X7" s="1479"/>
      <c r="Y7" s="1479"/>
      <c r="Z7" s="28"/>
    </row>
    <row r="8" spans="1:26" ht="12.75">
      <c r="A8" s="173">
        <v>911</v>
      </c>
      <c r="B8" s="28"/>
      <c r="C8" s="173" t="s">
        <v>461</v>
      </c>
      <c r="D8" s="35"/>
      <c r="E8" s="35"/>
      <c r="F8" s="35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S8" s="134"/>
      <c r="U8" s="419">
        <f>SUM(Q63:U64)</f>
        <v>4188</v>
      </c>
      <c r="V8" s="1647">
        <f>SUM(U8:U9)</f>
        <v>4648</v>
      </c>
      <c r="W8" s="721"/>
      <c r="X8" s="1479"/>
      <c r="Y8" s="1479"/>
      <c r="Z8" s="28"/>
    </row>
    <row r="9" spans="1:26" ht="12.75">
      <c r="A9" s="173">
        <v>941</v>
      </c>
      <c r="B9" s="28"/>
      <c r="C9" s="173" t="s">
        <v>462</v>
      </c>
      <c r="D9" s="35"/>
      <c r="E9" s="35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S9" s="134"/>
      <c r="U9" s="419">
        <f>SUM(Q68:U68)</f>
        <v>460</v>
      </c>
      <c r="V9" s="1530"/>
      <c r="W9" s="713"/>
      <c r="X9" s="1480"/>
      <c r="Y9" s="1479"/>
      <c r="Z9" s="28"/>
    </row>
    <row r="10" spans="1:26" ht="12.75">
      <c r="A10" s="48" t="s">
        <v>3</v>
      </c>
      <c r="B10" s="28"/>
      <c r="C10" s="44" t="s">
        <v>4</v>
      </c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134"/>
      <c r="U10" s="395">
        <f>SUM(Q67:U67,Q69:U71)</f>
        <v>195</v>
      </c>
      <c r="V10" s="396">
        <f>SUM(U10)</f>
        <v>195</v>
      </c>
      <c r="W10" s="396"/>
      <c r="X10" s="396">
        <f>SUM(V10)</f>
        <v>195</v>
      </c>
      <c r="Y10" s="1480"/>
      <c r="Z10" s="28"/>
    </row>
    <row r="11" spans="1:26" ht="13.5" thickBot="1">
      <c r="A11" s="26"/>
      <c r="B11" s="42"/>
      <c r="C11" s="42"/>
      <c r="D11" s="2"/>
      <c r="S11" s="134"/>
      <c r="U11" s="90"/>
      <c r="V11" s="90"/>
      <c r="W11" s="707"/>
      <c r="X11" s="90"/>
      <c r="Y11" s="91">
        <f>SUM(Y5:Y10)</f>
        <v>37491</v>
      </c>
      <c r="Z11" s="28"/>
    </row>
    <row r="12" spans="1:2" ht="14.25" thickBot="1" thickTop="1">
      <c r="A12" s="41"/>
      <c r="B12" s="1"/>
    </row>
    <row r="13" spans="1:25" ht="13.5" thickTop="1">
      <c r="A13" s="31" t="s">
        <v>452</v>
      </c>
      <c r="I13" s="31"/>
      <c r="Q13" s="1326" t="s">
        <v>161</v>
      </c>
      <c r="R13" s="1327"/>
      <c r="S13" s="1327"/>
      <c r="T13" s="1327"/>
      <c r="U13" s="1327"/>
      <c r="V13" s="1327"/>
      <c r="W13" s="1327"/>
      <c r="X13" s="1327"/>
      <c r="Y13" s="1328"/>
    </row>
    <row r="14" spans="17:25" ht="12.75">
      <c r="Q14" s="966" t="s">
        <v>193</v>
      </c>
      <c r="R14" s="967"/>
      <c r="S14" s="967"/>
      <c r="T14" s="967"/>
      <c r="U14" s="967"/>
      <c r="V14" s="967"/>
      <c r="W14" s="967"/>
      <c r="X14" s="967"/>
      <c r="Y14" s="968"/>
    </row>
    <row r="15" spans="17:25" ht="27.75" customHeight="1">
      <c r="Q15" s="966" t="s">
        <v>194</v>
      </c>
      <c r="R15" s="967"/>
      <c r="S15" s="967"/>
      <c r="T15" s="967"/>
      <c r="U15" s="967"/>
      <c r="V15" s="967"/>
      <c r="W15" s="967"/>
      <c r="X15" s="1156"/>
      <c r="Y15" s="699" t="s">
        <v>176</v>
      </c>
    </row>
    <row r="16" spans="17:25" ht="12.75">
      <c r="Q16" s="966" t="s">
        <v>195</v>
      </c>
      <c r="R16" s="967"/>
      <c r="S16" s="967"/>
      <c r="T16" s="967"/>
      <c r="U16" s="967"/>
      <c r="V16" s="967"/>
      <c r="W16" s="967"/>
      <c r="X16" s="1156"/>
      <c r="Y16" s="1011" t="s">
        <v>121</v>
      </c>
    </row>
    <row r="17" spans="17:25" s="65" customFormat="1" ht="12.75">
      <c r="Q17" s="1448" t="s">
        <v>209</v>
      </c>
      <c r="R17" s="1446"/>
      <c r="S17" s="1446"/>
      <c r="T17" s="1446"/>
      <c r="U17" s="1446"/>
      <c r="V17" s="1446"/>
      <c r="W17" s="1446"/>
      <c r="X17" s="1447"/>
      <c r="Y17" s="1011"/>
    </row>
    <row r="18" spans="17:25" s="65" customFormat="1" ht="12.75" customHeight="1">
      <c r="Q18" s="966" t="s">
        <v>210</v>
      </c>
      <c r="R18" s="967"/>
      <c r="S18" s="967"/>
      <c r="T18" s="967"/>
      <c r="U18" s="967"/>
      <c r="V18" s="967"/>
      <c r="W18" s="967"/>
      <c r="X18" s="1156"/>
      <c r="Y18" s="1011"/>
    </row>
    <row r="19" spans="17:25" s="65" customFormat="1" ht="12.75">
      <c r="Q19" s="697">
        <v>1</v>
      </c>
      <c r="R19" s="706">
        <v>2</v>
      </c>
      <c r="S19" s="1449" t="s">
        <v>590</v>
      </c>
      <c r="T19" s="1052"/>
      <c r="U19" s="1052"/>
      <c r="V19" s="1052"/>
      <c r="W19" s="1450"/>
      <c r="X19" s="695" t="s">
        <v>3</v>
      </c>
      <c r="Y19" s="1011"/>
    </row>
    <row r="20" spans="17:25" s="237" customFormat="1" ht="12.75" customHeight="1">
      <c r="Q20" s="1009" t="s">
        <v>211</v>
      </c>
      <c r="R20" s="1010" t="s">
        <v>212</v>
      </c>
      <c r="S20" s="1383" t="s">
        <v>383</v>
      </c>
      <c r="T20" s="987"/>
      <c r="U20" s="987"/>
      <c r="V20" s="987"/>
      <c r="W20" s="1330"/>
      <c r="X20" s="1010" t="s">
        <v>4</v>
      </c>
      <c r="Y20" s="1011"/>
    </row>
    <row r="21" spans="17:25" s="237" customFormat="1" ht="12.75" customHeight="1">
      <c r="Q21" s="1009"/>
      <c r="R21" s="1010"/>
      <c r="S21" s="1445" t="s">
        <v>603</v>
      </c>
      <c r="T21" s="1446"/>
      <c r="U21" s="1446"/>
      <c r="V21" s="1446"/>
      <c r="W21" s="1447"/>
      <c r="X21" s="1010"/>
      <c r="Y21" s="1011"/>
    </row>
    <row r="22" spans="17:25" s="237" customFormat="1" ht="12.75">
      <c r="Q22" s="1009"/>
      <c r="R22" s="1010"/>
      <c r="S22" s="1114" t="s">
        <v>604</v>
      </c>
      <c r="T22" s="967"/>
      <c r="U22" s="967"/>
      <c r="V22" s="967"/>
      <c r="W22" s="1156"/>
      <c r="X22" s="1010"/>
      <c r="Y22" s="1011"/>
    </row>
    <row r="23" spans="17:25" s="237" customFormat="1" ht="12.75" customHeight="1">
      <c r="Q23" s="1009"/>
      <c r="R23" s="1010"/>
      <c r="S23" s="698">
        <v>1</v>
      </c>
      <c r="T23" s="1114" t="s">
        <v>30</v>
      </c>
      <c r="U23" s="967"/>
      <c r="V23" s="967"/>
      <c r="W23" s="1156"/>
      <c r="X23" s="1010"/>
      <c r="Y23" s="1011"/>
    </row>
    <row r="24" spans="17:25" s="237" customFormat="1" ht="12.75" customHeight="1">
      <c r="Q24" s="1009"/>
      <c r="R24" s="1010"/>
      <c r="S24" s="1382" t="s">
        <v>607</v>
      </c>
      <c r="T24" s="1383" t="s">
        <v>538</v>
      </c>
      <c r="U24" s="987"/>
      <c r="V24" s="987"/>
      <c r="W24" s="1330"/>
      <c r="X24" s="1010"/>
      <c r="Y24" s="1011"/>
    </row>
    <row r="25" spans="17:25" s="237" customFormat="1" ht="12.75">
      <c r="Q25" s="1009"/>
      <c r="R25" s="1010"/>
      <c r="S25" s="1382"/>
      <c r="T25" s="1445" t="s">
        <v>498</v>
      </c>
      <c r="U25" s="1446"/>
      <c r="V25" s="1446"/>
      <c r="W25" s="1447"/>
      <c r="X25" s="1010"/>
      <c r="Y25" s="1011"/>
    </row>
    <row r="26" spans="17:25" s="237" customFormat="1" ht="25.5" customHeight="1">
      <c r="Q26" s="1009"/>
      <c r="R26" s="1010"/>
      <c r="S26" s="1382"/>
      <c r="T26" s="1114" t="s">
        <v>213</v>
      </c>
      <c r="U26" s="967"/>
      <c r="V26" s="967"/>
      <c r="W26" s="1156"/>
      <c r="X26" s="1010"/>
      <c r="Y26" s="1011"/>
    </row>
    <row r="27" spans="9:25" s="237" customFormat="1" ht="12.75">
      <c r="I27" s="65"/>
      <c r="J27" s="65"/>
      <c r="K27" s="65"/>
      <c r="L27" s="65"/>
      <c r="M27" s="65"/>
      <c r="N27" s="65"/>
      <c r="O27" s="65"/>
      <c r="P27" s="65"/>
      <c r="Q27" s="1009"/>
      <c r="R27" s="1010"/>
      <c r="S27" s="1382"/>
      <c r="T27" s="698">
        <v>1</v>
      </c>
      <c r="U27" s="1114" t="s">
        <v>30</v>
      </c>
      <c r="V27" s="967"/>
      <c r="W27" s="1156"/>
      <c r="X27" s="1010"/>
      <c r="Y27" s="1011"/>
    </row>
    <row r="28" spans="17:25" s="237" customFormat="1" ht="13.5" customHeight="1">
      <c r="Q28" s="1009"/>
      <c r="R28" s="1010"/>
      <c r="S28" s="1382"/>
      <c r="T28" s="1010" t="s">
        <v>1</v>
      </c>
      <c r="U28" s="1383" t="s">
        <v>384</v>
      </c>
      <c r="V28" s="987"/>
      <c r="W28" s="1330"/>
      <c r="X28" s="1010"/>
      <c r="Y28" s="1011"/>
    </row>
    <row r="29" spans="17:25" s="237" customFormat="1" ht="13.5" customHeight="1">
      <c r="Q29" s="1009"/>
      <c r="R29" s="1010"/>
      <c r="S29" s="1382"/>
      <c r="T29" s="1010"/>
      <c r="U29" s="1445" t="s">
        <v>380</v>
      </c>
      <c r="V29" s="1446"/>
      <c r="W29" s="1447"/>
      <c r="X29" s="1010"/>
      <c r="Y29" s="1011"/>
    </row>
    <row r="30" spans="17:25" s="237" customFormat="1" ht="13.5" customHeight="1">
      <c r="Q30" s="1009"/>
      <c r="R30" s="1010"/>
      <c r="S30" s="1382"/>
      <c r="T30" s="1010"/>
      <c r="U30" s="1114" t="s">
        <v>381</v>
      </c>
      <c r="V30" s="967"/>
      <c r="W30" s="1156"/>
      <c r="X30" s="1010"/>
      <c r="Y30" s="1011"/>
    </row>
    <row r="31" spans="17:25" s="237" customFormat="1" ht="13.5" customHeight="1">
      <c r="Q31" s="1009"/>
      <c r="R31" s="1010"/>
      <c r="S31" s="1382"/>
      <c r="T31" s="1010"/>
      <c r="U31" s="698">
        <v>1</v>
      </c>
      <c r="V31" s="706">
        <v>2</v>
      </c>
      <c r="W31" s="698" t="s">
        <v>3</v>
      </c>
      <c r="X31" s="1010"/>
      <c r="Y31" s="1011"/>
    </row>
    <row r="32" spans="17:25" s="237" customFormat="1" ht="13.5" customHeight="1" thickBot="1">
      <c r="Q32" s="1109"/>
      <c r="R32" s="1096"/>
      <c r="S32" s="1506"/>
      <c r="T32" s="1096"/>
      <c r="U32" s="702" t="s">
        <v>1</v>
      </c>
      <c r="V32" s="734" t="s">
        <v>2</v>
      </c>
      <c r="W32" s="702" t="s">
        <v>4</v>
      </c>
      <c r="X32" s="1096"/>
      <c r="Y32" s="1117"/>
    </row>
    <row r="33" spans="1:106" ht="39" customHeight="1" thickBot="1" thickTop="1">
      <c r="A33" s="1342" t="s">
        <v>376</v>
      </c>
      <c r="B33" s="982" t="s">
        <v>377</v>
      </c>
      <c r="C33" s="1385">
        <v>1</v>
      </c>
      <c r="D33" s="1346" t="s">
        <v>348</v>
      </c>
      <c r="E33" s="998" t="s">
        <v>378</v>
      </c>
      <c r="F33" s="982" t="s">
        <v>379</v>
      </c>
      <c r="G33" s="202">
        <v>1</v>
      </c>
      <c r="H33" s="1633" t="s">
        <v>386</v>
      </c>
      <c r="I33" s="1633"/>
      <c r="J33" s="1633"/>
      <c r="K33" s="1633"/>
      <c r="L33" s="1633"/>
      <c r="M33" s="1633"/>
      <c r="N33" s="1633"/>
      <c r="O33" s="1633"/>
      <c r="P33" s="1634"/>
      <c r="Q33" s="1638">
        <v>911</v>
      </c>
      <c r="R33" s="1639"/>
      <c r="S33" s="1639"/>
      <c r="T33" s="1639"/>
      <c r="U33" s="1639"/>
      <c r="V33" s="1485">
        <v>-1</v>
      </c>
      <c r="W33" s="1486"/>
      <c r="X33" s="1486"/>
      <c r="Y33" s="1487"/>
      <c r="Z33" s="20"/>
      <c r="AA33" s="20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</row>
    <row r="34" spans="1:106" ht="39" customHeight="1" thickBot="1">
      <c r="A34" s="1384"/>
      <c r="B34" s="983"/>
      <c r="C34" s="1159"/>
      <c r="D34" s="1347"/>
      <c r="E34" s="999"/>
      <c r="F34" s="983"/>
      <c r="G34" s="16">
        <v>2</v>
      </c>
      <c r="H34" s="995" t="s">
        <v>387</v>
      </c>
      <c r="I34" s="995"/>
      <c r="J34" s="995"/>
      <c r="K34" s="995"/>
      <c r="L34" s="995"/>
      <c r="M34" s="995"/>
      <c r="N34" s="995"/>
      <c r="O34" s="995"/>
      <c r="P34" s="1631"/>
      <c r="Q34" s="1640"/>
      <c r="R34" s="1641"/>
      <c r="S34" s="1641"/>
      <c r="T34" s="1641"/>
      <c r="U34" s="1641"/>
      <c r="V34" s="1488"/>
      <c r="W34" s="1489"/>
      <c r="X34" s="1489"/>
      <c r="Y34" s="1490"/>
      <c r="Z34" s="20"/>
      <c r="AA34" s="20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</row>
    <row r="35" spans="1:106" ht="39" customHeight="1">
      <c r="A35" s="1384"/>
      <c r="B35" s="983"/>
      <c r="C35" s="1159"/>
      <c r="D35" s="1347"/>
      <c r="E35" s="999"/>
      <c r="F35" s="983"/>
      <c r="G35" s="1376">
        <v>3</v>
      </c>
      <c r="H35" s="1377" t="s">
        <v>388</v>
      </c>
      <c r="I35" s="1161" t="s">
        <v>453</v>
      </c>
      <c r="J35" s="983" t="s">
        <v>454</v>
      </c>
      <c r="K35" s="1409">
        <v>1</v>
      </c>
      <c r="L35" s="1377" t="s">
        <v>348</v>
      </c>
      <c r="M35" s="1161" t="s">
        <v>456</v>
      </c>
      <c r="N35" s="983" t="s">
        <v>455</v>
      </c>
      <c r="O35" s="9">
        <v>1</v>
      </c>
      <c r="P35" s="316" t="s">
        <v>457</v>
      </c>
      <c r="Q35" s="1642">
        <v>111</v>
      </c>
      <c r="R35" s="1643"/>
      <c r="S35" s="1643"/>
      <c r="T35" s="1643"/>
      <c r="U35" s="1643"/>
      <c r="V35" s="1488"/>
      <c r="W35" s="1489"/>
      <c r="X35" s="1489"/>
      <c r="Y35" s="1490"/>
      <c r="Z35" s="20"/>
      <c r="AA35" s="20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</row>
    <row r="36" spans="1:106" ht="39" customHeight="1" thickBot="1">
      <c r="A36" s="1384"/>
      <c r="B36" s="983"/>
      <c r="C36" s="1159"/>
      <c r="D36" s="1347"/>
      <c r="E36" s="999"/>
      <c r="F36" s="983"/>
      <c r="G36" s="1376"/>
      <c r="H36" s="1377"/>
      <c r="I36" s="1161"/>
      <c r="J36" s="983"/>
      <c r="K36" s="1409"/>
      <c r="L36" s="1377"/>
      <c r="M36" s="1161"/>
      <c r="N36" s="983"/>
      <c r="O36" s="9">
        <v>2</v>
      </c>
      <c r="P36" s="316" t="s">
        <v>458</v>
      </c>
      <c r="Q36" s="1635">
        <v>121</v>
      </c>
      <c r="R36" s="1636"/>
      <c r="S36" s="1636"/>
      <c r="T36" s="1636"/>
      <c r="U36" s="1636"/>
      <c r="V36" s="1488"/>
      <c r="W36" s="1489"/>
      <c r="X36" s="1489"/>
      <c r="Y36" s="1490"/>
      <c r="Z36" s="20"/>
      <c r="AA36" s="20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</row>
    <row r="37" spans="1:106" ht="39" customHeight="1" thickBot="1">
      <c r="A37" s="1384"/>
      <c r="B37" s="983"/>
      <c r="C37" s="1159"/>
      <c r="D37" s="1347"/>
      <c r="E37" s="999"/>
      <c r="F37" s="983"/>
      <c r="G37" s="1376"/>
      <c r="H37" s="1377"/>
      <c r="I37" s="1161"/>
      <c r="J37" s="983"/>
      <c r="K37" s="9">
        <v>-1</v>
      </c>
      <c r="L37" s="995" t="s">
        <v>4</v>
      </c>
      <c r="M37" s="995"/>
      <c r="N37" s="995"/>
      <c r="O37" s="995"/>
      <c r="P37" s="1631"/>
      <c r="Q37" s="1637" t="s">
        <v>3</v>
      </c>
      <c r="R37" s="1550"/>
      <c r="S37" s="1550"/>
      <c r="T37" s="1550"/>
      <c r="U37" s="1550"/>
      <c r="V37" s="1488"/>
      <c r="W37" s="1489"/>
      <c r="X37" s="1489"/>
      <c r="Y37" s="1490"/>
      <c r="Z37" s="20"/>
      <c r="AA37" s="20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</row>
    <row r="38" spans="1:106" ht="39" customHeight="1" thickBot="1">
      <c r="A38" s="1343"/>
      <c r="B38" s="983"/>
      <c r="C38" s="1159"/>
      <c r="D38" s="1347"/>
      <c r="E38" s="999"/>
      <c r="F38" s="983"/>
      <c r="G38" s="11">
        <v>4</v>
      </c>
      <c r="H38" s="995" t="s">
        <v>389</v>
      </c>
      <c r="I38" s="995"/>
      <c r="J38" s="995"/>
      <c r="K38" s="995"/>
      <c r="L38" s="995"/>
      <c r="M38" s="995"/>
      <c r="N38" s="995"/>
      <c r="O38" s="995"/>
      <c r="P38" s="1631"/>
      <c r="Q38" s="1640">
        <v>941</v>
      </c>
      <c r="R38" s="1641"/>
      <c r="S38" s="1641"/>
      <c r="T38" s="1641"/>
      <c r="U38" s="1641"/>
      <c r="V38" s="1488"/>
      <c r="W38" s="1489"/>
      <c r="X38" s="1489"/>
      <c r="Y38" s="1490"/>
      <c r="Z38" s="20"/>
      <c r="AA38" s="20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</row>
    <row r="39" spans="1:106" ht="39" customHeight="1" thickBot="1">
      <c r="A39" s="1343"/>
      <c r="B39" s="983"/>
      <c r="C39" s="11">
        <v>-1</v>
      </c>
      <c r="D39" s="12" t="s">
        <v>4</v>
      </c>
      <c r="E39" s="8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320"/>
      <c r="Q39" s="1637" t="s">
        <v>3</v>
      </c>
      <c r="R39" s="1550"/>
      <c r="S39" s="1550"/>
      <c r="T39" s="1550"/>
      <c r="U39" s="1550"/>
      <c r="V39" s="1488"/>
      <c r="W39" s="1489"/>
      <c r="X39" s="1489"/>
      <c r="Y39" s="1490"/>
      <c r="Z39" s="20"/>
      <c r="AA39" s="20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</row>
    <row r="40" spans="1:106" ht="39" customHeight="1" thickBot="1">
      <c r="A40" s="1477"/>
      <c r="B40" s="983"/>
      <c r="C40" s="11">
        <v>-2</v>
      </c>
      <c r="D40" s="12" t="s">
        <v>349</v>
      </c>
      <c r="E40" s="8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20"/>
      <c r="Q40" s="1637"/>
      <c r="R40" s="1550"/>
      <c r="S40" s="1550"/>
      <c r="T40" s="1550"/>
      <c r="U40" s="1550"/>
      <c r="V40" s="1488"/>
      <c r="W40" s="1489"/>
      <c r="X40" s="1489"/>
      <c r="Y40" s="1490"/>
      <c r="Z40" s="20"/>
      <c r="AA40" s="20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</row>
    <row r="41" spans="1:106" ht="39" customHeight="1" thickBot="1">
      <c r="A41" s="1344"/>
      <c r="B41" s="985"/>
      <c r="C41" s="162" t="s">
        <v>3</v>
      </c>
      <c r="D41" s="209" t="s">
        <v>4</v>
      </c>
      <c r="E41" s="319"/>
      <c r="F41" s="317"/>
      <c r="G41" s="209"/>
      <c r="H41" s="209"/>
      <c r="I41" s="209"/>
      <c r="J41" s="209"/>
      <c r="K41" s="209"/>
      <c r="L41" s="209"/>
      <c r="M41" s="209"/>
      <c r="N41" s="209"/>
      <c r="O41" s="209"/>
      <c r="P41" s="318"/>
      <c r="Q41" s="1644"/>
      <c r="R41" s="1552"/>
      <c r="S41" s="1552"/>
      <c r="T41" s="1552"/>
      <c r="U41" s="1552"/>
      <c r="V41" s="1491"/>
      <c r="W41" s="1492"/>
      <c r="X41" s="1492"/>
      <c r="Y41" s="1493"/>
      <c r="Z41" s="20"/>
      <c r="AA41" s="20"/>
      <c r="AB41" s="3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</row>
    <row r="42" spans="1:106" s="27" customFormat="1" ht="14.25" thickBot="1" thickTop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</row>
    <row r="43" spans="1:25" ht="13.5" thickTop="1">
      <c r="A43" s="31" t="s">
        <v>452</v>
      </c>
      <c r="I43" s="31"/>
      <c r="Q43" s="1326" t="s">
        <v>161</v>
      </c>
      <c r="R43" s="1327"/>
      <c r="S43" s="1327"/>
      <c r="T43" s="1327"/>
      <c r="U43" s="1327"/>
      <c r="V43" s="1327"/>
      <c r="W43" s="1327"/>
      <c r="X43" s="1327"/>
      <c r="Y43" s="1328"/>
    </row>
    <row r="44" spans="17:25" ht="12.75">
      <c r="Q44" s="966" t="s">
        <v>193</v>
      </c>
      <c r="R44" s="967"/>
      <c r="S44" s="967"/>
      <c r="T44" s="967"/>
      <c r="U44" s="967"/>
      <c r="V44" s="967"/>
      <c r="W44" s="967"/>
      <c r="X44" s="967"/>
      <c r="Y44" s="968"/>
    </row>
    <row r="45" spans="17:25" ht="27.75" customHeight="1">
      <c r="Q45" s="966" t="s">
        <v>194</v>
      </c>
      <c r="R45" s="967"/>
      <c r="S45" s="967"/>
      <c r="T45" s="967"/>
      <c r="U45" s="967"/>
      <c r="V45" s="967"/>
      <c r="W45" s="967"/>
      <c r="X45" s="1156"/>
      <c r="Y45" s="699" t="s">
        <v>176</v>
      </c>
    </row>
    <row r="46" spans="17:25" ht="12.75">
      <c r="Q46" s="966" t="s">
        <v>195</v>
      </c>
      <c r="R46" s="967"/>
      <c r="S46" s="967"/>
      <c r="T46" s="967"/>
      <c r="U46" s="967"/>
      <c r="V46" s="967"/>
      <c r="W46" s="967"/>
      <c r="X46" s="1156"/>
      <c r="Y46" s="1011" t="s">
        <v>121</v>
      </c>
    </row>
    <row r="47" spans="17:25" s="65" customFormat="1" ht="12.75">
      <c r="Q47" s="1448" t="s">
        <v>209</v>
      </c>
      <c r="R47" s="1446"/>
      <c r="S47" s="1446"/>
      <c r="T47" s="1446"/>
      <c r="U47" s="1446"/>
      <c r="V47" s="1446"/>
      <c r="W47" s="1446"/>
      <c r="X47" s="1447"/>
      <c r="Y47" s="1011"/>
    </row>
    <row r="48" spans="17:25" s="65" customFormat="1" ht="12.75" customHeight="1">
      <c r="Q48" s="966" t="s">
        <v>210</v>
      </c>
      <c r="R48" s="967"/>
      <c r="S48" s="967"/>
      <c r="T48" s="967"/>
      <c r="U48" s="967"/>
      <c r="V48" s="967"/>
      <c r="W48" s="967"/>
      <c r="X48" s="1156"/>
      <c r="Y48" s="1011"/>
    </row>
    <row r="49" spans="17:25" s="65" customFormat="1" ht="12.75">
      <c r="Q49" s="697">
        <v>1</v>
      </c>
      <c r="R49" s="706">
        <v>2</v>
      </c>
      <c r="S49" s="1449" t="s">
        <v>590</v>
      </c>
      <c r="T49" s="1052"/>
      <c r="U49" s="1052"/>
      <c r="V49" s="1052"/>
      <c r="W49" s="1450"/>
      <c r="X49" s="695" t="s">
        <v>3</v>
      </c>
      <c r="Y49" s="1011"/>
    </row>
    <row r="50" spans="17:25" s="237" customFormat="1" ht="12.75" customHeight="1">
      <c r="Q50" s="1009" t="s">
        <v>211</v>
      </c>
      <c r="R50" s="1010" t="s">
        <v>212</v>
      </c>
      <c r="S50" s="1383" t="s">
        <v>383</v>
      </c>
      <c r="T50" s="987"/>
      <c r="U50" s="987"/>
      <c r="V50" s="987"/>
      <c r="W50" s="1330"/>
      <c r="X50" s="1010" t="s">
        <v>4</v>
      </c>
      <c r="Y50" s="1011"/>
    </row>
    <row r="51" spans="17:25" s="237" customFormat="1" ht="12.75" customHeight="1">
      <c r="Q51" s="1009"/>
      <c r="R51" s="1010"/>
      <c r="S51" s="1445" t="s">
        <v>603</v>
      </c>
      <c r="T51" s="1446"/>
      <c r="U51" s="1446"/>
      <c r="V51" s="1446"/>
      <c r="W51" s="1447"/>
      <c r="X51" s="1010"/>
      <c r="Y51" s="1011"/>
    </row>
    <row r="52" spans="17:25" s="237" customFormat="1" ht="12.75">
      <c r="Q52" s="1009"/>
      <c r="R52" s="1010"/>
      <c r="S52" s="1114" t="s">
        <v>604</v>
      </c>
      <c r="T52" s="967"/>
      <c r="U52" s="967"/>
      <c r="V52" s="967"/>
      <c r="W52" s="1156"/>
      <c r="X52" s="1010"/>
      <c r="Y52" s="1011"/>
    </row>
    <row r="53" spans="17:25" s="237" customFormat="1" ht="12.75" customHeight="1">
      <c r="Q53" s="1009"/>
      <c r="R53" s="1010"/>
      <c r="S53" s="698">
        <v>1</v>
      </c>
      <c r="T53" s="1114" t="s">
        <v>30</v>
      </c>
      <c r="U53" s="967"/>
      <c r="V53" s="967"/>
      <c r="W53" s="1156"/>
      <c r="X53" s="1010"/>
      <c r="Y53" s="1011"/>
    </row>
    <row r="54" spans="17:25" s="237" customFormat="1" ht="12.75" customHeight="1">
      <c r="Q54" s="1009"/>
      <c r="R54" s="1010"/>
      <c r="S54" s="1382" t="s">
        <v>607</v>
      </c>
      <c r="T54" s="1383" t="s">
        <v>538</v>
      </c>
      <c r="U54" s="987"/>
      <c r="V54" s="987"/>
      <c r="W54" s="1330"/>
      <c r="X54" s="1010"/>
      <c r="Y54" s="1011"/>
    </row>
    <row r="55" spans="17:25" s="237" customFormat="1" ht="12.75">
      <c r="Q55" s="1009"/>
      <c r="R55" s="1010"/>
      <c r="S55" s="1382"/>
      <c r="T55" s="1445" t="s">
        <v>498</v>
      </c>
      <c r="U55" s="1446"/>
      <c r="V55" s="1446"/>
      <c r="W55" s="1447"/>
      <c r="X55" s="1010"/>
      <c r="Y55" s="1011"/>
    </row>
    <row r="56" spans="17:25" s="237" customFormat="1" ht="25.5" customHeight="1">
      <c r="Q56" s="1009"/>
      <c r="R56" s="1010"/>
      <c r="S56" s="1382"/>
      <c r="T56" s="1114" t="s">
        <v>213</v>
      </c>
      <c r="U56" s="967"/>
      <c r="V56" s="967"/>
      <c r="W56" s="1156"/>
      <c r="X56" s="1010"/>
      <c r="Y56" s="1011"/>
    </row>
    <row r="57" spans="9:25" s="237" customFormat="1" ht="12.75">
      <c r="I57" s="65"/>
      <c r="J57" s="65"/>
      <c r="K57" s="65"/>
      <c r="L57" s="65"/>
      <c r="M57" s="65"/>
      <c r="N57" s="65"/>
      <c r="O57" s="65"/>
      <c r="P57" s="65"/>
      <c r="Q57" s="1009"/>
      <c r="R57" s="1010"/>
      <c r="S57" s="1382"/>
      <c r="T57" s="698">
        <v>1</v>
      </c>
      <c r="U57" s="1114" t="s">
        <v>30</v>
      </c>
      <c r="V57" s="967"/>
      <c r="W57" s="1156"/>
      <c r="X57" s="1010"/>
      <c r="Y57" s="1011"/>
    </row>
    <row r="58" spans="17:25" s="237" customFormat="1" ht="13.5" customHeight="1">
      <c r="Q58" s="1009"/>
      <c r="R58" s="1010"/>
      <c r="S58" s="1382"/>
      <c r="T58" s="1010" t="s">
        <v>1</v>
      </c>
      <c r="U58" s="1383" t="s">
        <v>384</v>
      </c>
      <c r="V58" s="987"/>
      <c r="W58" s="1330"/>
      <c r="X58" s="1010"/>
      <c r="Y58" s="1011"/>
    </row>
    <row r="59" spans="17:25" s="237" customFormat="1" ht="13.5" customHeight="1">
      <c r="Q59" s="1009"/>
      <c r="R59" s="1010"/>
      <c r="S59" s="1382"/>
      <c r="T59" s="1010"/>
      <c r="U59" s="1445" t="s">
        <v>380</v>
      </c>
      <c r="V59" s="1446"/>
      <c r="W59" s="1447"/>
      <c r="X59" s="1010"/>
      <c r="Y59" s="1011"/>
    </row>
    <row r="60" spans="17:25" s="237" customFormat="1" ht="13.5" customHeight="1">
      <c r="Q60" s="1009"/>
      <c r="R60" s="1010"/>
      <c r="S60" s="1382"/>
      <c r="T60" s="1010"/>
      <c r="U60" s="1114" t="s">
        <v>381</v>
      </c>
      <c r="V60" s="967"/>
      <c r="W60" s="1156"/>
      <c r="X60" s="1010"/>
      <c r="Y60" s="1011"/>
    </row>
    <row r="61" spans="17:25" s="237" customFormat="1" ht="13.5" customHeight="1">
      <c r="Q61" s="1009"/>
      <c r="R61" s="1010"/>
      <c r="S61" s="1382"/>
      <c r="T61" s="1010"/>
      <c r="U61" s="698">
        <v>1</v>
      </c>
      <c r="V61" s="706">
        <v>2</v>
      </c>
      <c r="W61" s="698" t="s">
        <v>3</v>
      </c>
      <c r="X61" s="1010"/>
      <c r="Y61" s="1011"/>
    </row>
    <row r="62" spans="17:25" s="237" customFormat="1" ht="13.5" customHeight="1" thickBot="1">
      <c r="Q62" s="1109"/>
      <c r="R62" s="1096"/>
      <c r="S62" s="1506"/>
      <c r="T62" s="1096"/>
      <c r="U62" s="702" t="s">
        <v>1</v>
      </c>
      <c r="V62" s="734" t="s">
        <v>2</v>
      </c>
      <c r="W62" s="702" t="s">
        <v>4</v>
      </c>
      <c r="X62" s="1096"/>
      <c r="Y62" s="1117"/>
    </row>
    <row r="63" spans="1:106" ht="39" customHeight="1" thickTop="1">
      <c r="A63" s="1342" t="s">
        <v>376</v>
      </c>
      <c r="B63" s="982" t="s">
        <v>377</v>
      </c>
      <c r="C63" s="1385">
        <v>1</v>
      </c>
      <c r="D63" s="1346" t="s">
        <v>348</v>
      </c>
      <c r="E63" s="998" t="s">
        <v>378</v>
      </c>
      <c r="F63" s="982" t="s">
        <v>379</v>
      </c>
      <c r="G63" s="202">
        <v>1</v>
      </c>
      <c r="H63" s="1633" t="s">
        <v>386</v>
      </c>
      <c r="I63" s="1633"/>
      <c r="J63" s="1633"/>
      <c r="K63" s="1633"/>
      <c r="L63" s="1633"/>
      <c r="M63" s="1633"/>
      <c r="N63" s="1633"/>
      <c r="O63" s="1633"/>
      <c r="P63" s="1634"/>
      <c r="Q63" s="684">
        <v>655</v>
      </c>
      <c r="R63" s="441">
        <v>20</v>
      </c>
      <c r="S63" s="441">
        <v>209</v>
      </c>
      <c r="T63" s="441">
        <v>0</v>
      </c>
      <c r="U63" s="441">
        <v>6</v>
      </c>
      <c r="V63" s="379">
        <v>0</v>
      </c>
      <c r="W63" s="373">
        <v>0</v>
      </c>
      <c r="X63" s="373">
        <v>0</v>
      </c>
      <c r="Y63" s="380">
        <v>0</v>
      </c>
      <c r="Z63" s="20"/>
      <c r="AA63" s="20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</row>
    <row r="64" spans="1:106" ht="39" customHeight="1" thickBot="1">
      <c r="A64" s="1384"/>
      <c r="B64" s="983"/>
      <c r="C64" s="1159"/>
      <c r="D64" s="1347"/>
      <c r="E64" s="999"/>
      <c r="F64" s="983"/>
      <c r="G64" s="16">
        <v>2</v>
      </c>
      <c r="H64" s="995" t="s">
        <v>387</v>
      </c>
      <c r="I64" s="995"/>
      <c r="J64" s="995"/>
      <c r="K64" s="995"/>
      <c r="L64" s="995"/>
      <c r="M64" s="995"/>
      <c r="N64" s="995"/>
      <c r="O64" s="995"/>
      <c r="P64" s="1631"/>
      <c r="Q64" s="650">
        <v>1709</v>
      </c>
      <c r="R64" s="442">
        <v>140</v>
      </c>
      <c r="S64" s="442">
        <v>1421</v>
      </c>
      <c r="T64" s="442">
        <v>0</v>
      </c>
      <c r="U64" s="442">
        <v>28</v>
      </c>
      <c r="V64" s="394">
        <v>0</v>
      </c>
      <c r="W64" s="374">
        <v>0</v>
      </c>
      <c r="X64" s="374">
        <v>0</v>
      </c>
      <c r="Y64" s="367">
        <v>0</v>
      </c>
      <c r="Z64" s="20"/>
      <c r="AA64" s="20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</row>
    <row r="65" spans="1:106" ht="39" customHeight="1">
      <c r="A65" s="1384"/>
      <c r="B65" s="983"/>
      <c r="C65" s="1159"/>
      <c r="D65" s="1347"/>
      <c r="E65" s="999"/>
      <c r="F65" s="983"/>
      <c r="G65" s="1376">
        <v>3</v>
      </c>
      <c r="H65" s="1377" t="s">
        <v>388</v>
      </c>
      <c r="I65" s="1161" t="s">
        <v>453</v>
      </c>
      <c r="J65" s="983" t="s">
        <v>454</v>
      </c>
      <c r="K65" s="1409">
        <v>1</v>
      </c>
      <c r="L65" s="1377" t="s">
        <v>348</v>
      </c>
      <c r="M65" s="1161" t="s">
        <v>456</v>
      </c>
      <c r="N65" s="983" t="s">
        <v>455</v>
      </c>
      <c r="O65" s="9">
        <v>1</v>
      </c>
      <c r="P65" s="316" t="s">
        <v>457</v>
      </c>
      <c r="Q65" s="685">
        <v>7569</v>
      </c>
      <c r="R65" s="440">
        <v>577</v>
      </c>
      <c r="S65" s="440">
        <v>4528</v>
      </c>
      <c r="T65" s="440">
        <v>7</v>
      </c>
      <c r="U65" s="440">
        <v>95</v>
      </c>
      <c r="V65" s="394">
        <v>0</v>
      </c>
      <c r="W65" s="374">
        <v>0</v>
      </c>
      <c r="X65" s="374">
        <v>0</v>
      </c>
      <c r="Y65" s="367">
        <v>0</v>
      </c>
      <c r="Z65" s="20"/>
      <c r="AA65" s="20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</row>
    <row r="66" spans="1:106" ht="39" customHeight="1" thickBot="1">
      <c r="A66" s="1384"/>
      <c r="B66" s="983"/>
      <c r="C66" s="1159"/>
      <c r="D66" s="1347"/>
      <c r="E66" s="999"/>
      <c r="F66" s="983"/>
      <c r="G66" s="1376"/>
      <c r="H66" s="1377"/>
      <c r="I66" s="1161"/>
      <c r="J66" s="983"/>
      <c r="K66" s="1409"/>
      <c r="L66" s="1377"/>
      <c r="M66" s="1161"/>
      <c r="N66" s="983"/>
      <c r="O66" s="9">
        <v>2</v>
      </c>
      <c r="P66" s="316" t="s">
        <v>458</v>
      </c>
      <c r="Q66" s="686">
        <v>2825</v>
      </c>
      <c r="R66" s="438">
        <v>674</v>
      </c>
      <c r="S66" s="438">
        <v>3580</v>
      </c>
      <c r="T66" s="438">
        <v>60</v>
      </c>
      <c r="U66" s="438">
        <v>98</v>
      </c>
      <c r="V66" s="394">
        <v>0</v>
      </c>
      <c r="W66" s="374">
        <v>0</v>
      </c>
      <c r="X66" s="374">
        <v>0</v>
      </c>
      <c r="Y66" s="367">
        <v>0</v>
      </c>
      <c r="Z66" s="20"/>
      <c r="AA66" s="20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106" ht="39" customHeight="1" thickBot="1">
      <c r="A67" s="1384"/>
      <c r="B67" s="983"/>
      <c r="C67" s="1159"/>
      <c r="D67" s="1347"/>
      <c r="E67" s="999"/>
      <c r="F67" s="983"/>
      <c r="G67" s="1376"/>
      <c r="H67" s="1377"/>
      <c r="I67" s="1161"/>
      <c r="J67" s="983"/>
      <c r="K67" s="9">
        <v>-1</v>
      </c>
      <c r="L67" s="995" t="s">
        <v>4</v>
      </c>
      <c r="M67" s="995"/>
      <c r="N67" s="995"/>
      <c r="O67" s="995"/>
      <c r="P67" s="1631"/>
      <c r="Q67" s="377">
        <v>30</v>
      </c>
      <c r="R67" s="378">
        <v>8</v>
      </c>
      <c r="S67" s="378">
        <v>31</v>
      </c>
      <c r="T67" s="378">
        <v>2</v>
      </c>
      <c r="U67" s="378">
        <v>3</v>
      </c>
      <c r="V67" s="394">
        <v>0</v>
      </c>
      <c r="W67" s="374">
        <v>0</v>
      </c>
      <c r="X67" s="374">
        <v>0</v>
      </c>
      <c r="Y67" s="367">
        <v>0</v>
      </c>
      <c r="Z67" s="20"/>
      <c r="AA67" s="20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</row>
    <row r="68" spans="1:106" ht="39" customHeight="1" thickBot="1">
      <c r="A68" s="1343"/>
      <c r="B68" s="983"/>
      <c r="C68" s="1159"/>
      <c r="D68" s="1347"/>
      <c r="E68" s="999"/>
      <c r="F68" s="983"/>
      <c r="G68" s="11">
        <v>4</v>
      </c>
      <c r="H68" s="995" t="s">
        <v>389</v>
      </c>
      <c r="I68" s="995"/>
      <c r="J68" s="995"/>
      <c r="K68" s="995"/>
      <c r="L68" s="995"/>
      <c r="M68" s="995"/>
      <c r="N68" s="995"/>
      <c r="O68" s="995"/>
      <c r="P68" s="1631"/>
      <c r="Q68" s="644">
        <v>69</v>
      </c>
      <c r="R68" s="186">
        <v>40</v>
      </c>
      <c r="S68" s="186">
        <v>334</v>
      </c>
      <c r="T68" s="186">
        <v>0</v>
      </c>
      <c r="U68" s="186">
        <v>17</v>
      </c>
      <c r="V68" s="394">
        <v>0</v>
      </c>
      <c r="W68" s="374">
        <v>0</v>
      </c>
      <c r="X68" s="374">
        <v>0</v>
      </c>
      <c r="Y68" s="367">
        <v>0</v>
      </c>
      <c r="Z68" s="20"/>
      <c r="AA68" s="20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</row>
    <row r="69" spans="1:106" ht="39" customHeight="1">
      <c r="A69" s="1343"/>
      <c r="B69" s="983"/>
      <c r="C69" s="11">
        <v>-1</v>
      </c>
      <c r="D69" s="12" t="s">
        <v>4</v>
      </c>
      <c r="E69" s="82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320"/>
      <c r="Q69" s="331">
        <v>6</v>
      </c>
      <c r="R69" s="324">
        <v>0</v>
      </c>
      <c r="S69" s="324">
        <v>14</v>
      </c>
      <c r="T69" s="324">
        <v>0</v>
      </c>
      <c r="U69" s="324">
        <v>41</v>
      </c>
      <c r="V69" s="394">
        <v>0</v>
      </c>
      <c r="W69" s="374">
        <v>0</v>
      </c>
      <c r="X69" s="374">
        <v>0</v>
      </c>
      <c r="Y69" s="367">
        <v>0</v>
      </c>
      <c r="Z69" s="20"/>
      <c r="AA69" s="20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</row>
    <row r="70" spans="1:106" ht="39" customHeight="1">
      <c r="A70" s="1477"/>
      <c r="B70" s="983"/>
      <c r="C70" s="11">
        <v>-2</v>
      </c>
      <c r="D70" s="12" t="s">
        <v>349</v>
      </c>
      <c r="E70" s="8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320"/>
      <c r="Q70" s="332">
        <v>0</v>
      </c>
      <c r="R70" s="314">
        <v>0</v>
      </c>
      <c r="S70" s="314">
        <v>43</v>
      </c>
      <c r="T70" s="314">
        <v>17</v>
      </c>
      <c r="U70" s="314">
        <v>0</v>
      </c>
      <c r="V70" s="394">
        <v>5515</v>
      </c>
      <c r="W70" s="374">
        <v>4</v>
      </c>
      <c r="X70" s="374">
        <v>0</v>
      </c>
      <c r="Y70" s="367">
        <v>0</v>
      </c>
      <c r="Z70" s="20"/>
      <c r="AA70" s="20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</row>
    <row r="71" spans="1:106" ht="39" customHeight="1" thickBot="1">
      <c r="A71" s="1344"/>
      <c r="B71" s="985"/>
      <c r="C71" s="162" t="s">
        <v>3</v>
      </c>
      <c r="D71" s="209" t="s">
        <v>4</v>
      </c>
      <c r="E71" s="319"/>
      <c r="F71" s="317"/>
      <c r="G71" s="209"/>
      <c r="H71" s="209"/>
      <c r="I71" s="209"/>
      <c r="J71" s="209"/>
      <c r="K71" s="209"/>
      <c r="L71" s="209"/>
      <c r="M71" s="209"/>
      <c r="N71" s="209"/>
      <c r="O71" s="209"/>
      <c r="P71" s="318"/>
      <c r="Q71" s="333">
        <v>0</v>
      </c>
      <c r="R71" s="327">
        <v>0</v>
      </c>
      <c r="S71" s="327">
        <v>0</v>
      </c>
      <c r="T71" s="327">
        <v>0</v>
      </c>
      <c r="U71" s="327">
        <v>0</v>
      </c>
      <c r="V71" s="404">
        <v>0</v>
      </c>
      <c r="W71" s="375">
        <v>0</v>
      </c>
      <c r="X71" s="375">
        <v>845</v>
      </c>
      <c r="Y71" s="368">
        <v>6271</v>
      </c>
      <c r="Z71" s="20"/>
      <c r="AA71" s="20"/>
      <c r="AB71" s="3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</row>
    <row r="72" spans="1:106" s="27" customFormat="1" ht="13.5" thickTop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</row>
    <row r="73" spans="25:27" ht="12.75">
      <c r="Y73" s="28"/>
      <c r="Z73" s="28"/>
      <c r="AA73" s="28"/>
    </row>
    <row r="74" spans="21:27" ht="12.75">
      <c r="U74" s="341"/>
      <c r="Y74" s="28"/>
      <c r="Z74" s="28"/>
      <c r="AA74" s="28"/>
    </row>
    <row r="75" spans="21:27" ht="12.75">
      <c r="U75" s="341"/>
      <c r="Y75" s="28"/>
      <c r="Z75" s="28"/>
      <c r="AA75" s="28"/>
    </row>
    <row r="76" spans="21:27" ht="12.75">
      <c r="U76" s="341"/>
      <c r="Y76" s="28"/>
      <c r="Z76" s="28"/>
      <c r="AA76" s="28"/>
    </row>
    <row r="77" spans="25:27" ht="12.75">
      <c r="Y77" s="28"/>
      <c r="Z77" s="28"/>
      <c r="AA77" s="28"/>
    </row>
    <row r="78" spans="25:27" ht="12.75">
      <c r="Y78" s="28"/>
      <c r="Z78" s="28"/>
      <c r="AA78" s="28"/>
    </row>
    <row r="79" spans="25:27" ht="12.75">
      <c r="Y79" s="28"/>
      <c r="Z79" s="28"/>
      <c r="AA79" s="28"/>
    </row>
    <row r="80" spans="21:27" ht="12.75">
      <c r="U80" s="341"/>
      <c r="Y80" s="28"/>
      <c r="Z80" s="28"/>
      <c r="AA80" s="28"/>
    </row>
    <row r="81" spans="21:27" ht="12.75">
      <c r="U81" s="341"/>
      <c r="Y81" s="28"/>
      <c r="Z81" s="28"/>
      <c r="AA81" s="28"/>
    </row>
    <row r="82" spans="25:27" ht="12.75">
      <c r="Y82" s="28"/>
      <c r="Z82" s="28"/>
      <c r="AA82" s="28"/>
    </row>
    <row r="83" spans="25:27" ht="12.75">
      <c r="Y83" s="28"/>
      <c r="Z83" s="28"/>
      <c r="AA83" s="28"/>
    </row>
    <row r="84" spans="25:27" ht="12.75">
      <c r="Y84" s="28"/>
      <c r="Z84" s="28"/>
      <c r="AA84" s="28"/>
    </row>
    <row r="85" spans="25:27" ht="12.75">
      <c r="Y85" s="28"/>
      <c r="Z85" s="28"/>
      <c r="AA85" s="28"/>
    </row>
    <row r="86" spans="25:27" ht="12.75">
      <c r="Y86" s="28"/>
      <c r="Z86" s="28"/>
      <c r="AA86" s="28"/>
    </row>
    <row r="87" spans="25:27" ht="12.75">
      <c r="Y87" s="28"/>
      <c r="Z87" s="28"/>
      <c r="AA87" s="28"/>
    </row>
    <row r="88" spans="25:27" ht="12.75">
      <c r="Y88" s="28"/>
      <c r="Z88" s="28"/>
      <c r="AA88" s="28"/>
    </row>
    <row r="89" spans="25:27" ht="12.75">
      <c r="Y89" s="28"/>
      <c r="Z89" s="28"/>
      <c r="AA89" s="28"/>
    </row>
    <row r="90" spans="25:27" ht="12.75">
      <c r="Y90" s="28"/>
      <c r="Z90" s="28"/>
      <c r="AA90" s="28"/>
    </row>
    <row r="91" spans="25:27" ht="12.75">
      <c r="Y91" s="28"/>
      <c r="Z91" s="28"/>
      <c r="AA91" s="28"/>
    </row>
    <row r="92" spans="25:27" ht="12.75">
      <c r="Y92" s="28"/>
      <c r="Z92" s="28"/>
      <c r="AA92" s="28"/>
    </row>
  </sheetData>
  <sheetProtection/>
  <mergeCells count="95">
    <mergeCell ref="V33:Y41"/>
    <mergeCell ref="Q38:U38"/>
    <mergeCell ref="F63:F68"/>
    <mergeCell ref="H68:P68"/>
    <mergeCell ref="N65:N66"/>
    <mergeCell ref="L67:P67"/>
    <mergeCell ref="J65:J67"/>
    <mergeCell ref="K65:K66"/>
    <mergeCell ref="X6:X9"/>
    <mergeCell ref="Y6:Y10"/>
    <mergeCell ref="V6:V7"/>
    <mergeCell ref="V8:V9"/>
    <mergeCell ref="A63:A71"/>
    <mergeCell ref="B63:B71"/>
    <mergeCell ref="C63:C68"/>
    <mergeCell ref="D63:D68"/>
    <mergeCell ref="E63:E68"/>
    <mergeCell ref="G65:G67"/>
    <mergeCell ref="H65:H67"/>
    <mergeCell ref="I65:I67"/>
    <mergeCell ref="H63:P63"/>
    <mergeCell ref="H64:P64"/>
    <mergeCell ref="L65:L66"/>
    <mergeCell ref="M65:M66"/>
    <mergeCell ref="Q36:U36"/>
    <mergeCell ref="Q37:U37"/>
    <mergeCell ref="Q33:U34"/>
    <mergeCell ref="Q35:U35"/>
    <mergeCell ref="Q39:U41"/>
    <mergeCell ref="F33:F38"/>
    <mergeCell ref="G35:G37"/>
    <mergeCell ref="H35:H37"/>
    <mergeCell ref="I35:I37"/>
    <mergeCell ref="J35:J37"/>
    <mergeCell ref="H38:P38"/>
    <mergeCell ref="H33:P33"/>
    <mergeCell ref="H34:P34"/>
    <mergeCell ref="L35:L36"/>
    <mergeCell ref="M35:M36"/>
    <mergeCell ref="N35:N36"/>
    <mergeCell ref="K35:K36"/>
    <mergeCell ref="L37:P37"/>
    <mergeCell ref="A33:A41"/>
    <mergeCell ref="B33:B41"/>
    <mergeCell ref="C33:C38"/>
    <mergeCell ref="D33:D38"/>
    <mergeCell ref="E33:E38"/>
    <mergeCell ref="T24:W24"/>
    <mergeCell ref="T25:W25"/>
    <mergeCell ref="T26:W26"/>
    <mergeCell ref="U27:W27"/>
    <mergeCell ref="T28:T32"/>
    <mergeCell ref="U28:W28"/>
    <mergeCell ref="U29:W29"/>
    <mergeCell ref="U30:W30"/>
    <mergeCell ref="Q13:Y13"/>
    <mergeCell ref="Q14:Y14"/>
    <mergeCell ref="Q15:X15"/>
    <mergeCell ref="Q16:X16"/>
    <mergeCell ref="Y16:Y32"/>
    <mergeCell ref="Q17:X17"/>
    <mergeCell ref="Q18:X18"/>
    <mergeCell ref="S19:W19"/>
    <mergeCell ref="Q20:Q32"/>
    <mergeCell ref="R20:R32"/>
    <mergeCell ref="S20:W20"/>
    <mergeCell ref="X20:X32"/>
    <mergeCell ref="S21:W21"/>
    <mergeCell ref="S22:W22"/>
    <mergeCell ref="T23:W23"/>
    <mergeCell ref="S24:S32"/>
    <mergeCell ref="T54:W54"/>
    <mergeCell ref="T55:W55"/>
    <mergeCell ref="T56:W56"/>
    <mergeCell ref="U57:W57"/>
    <mergeCell ref="T58:T62"/>
    <mergeCell ref="U58:W58"/>
    <mergeCell ref="U59:W59"/>
    <mergeCell ref="U60:W60"/>
    <mergeCell ref="Q43:Y43"/>
    <mergeCell ref="Q44:Y44"/>
    <mergeCell ref="Q45:X45"/>
    <mergeCell ref="Q46:X46"/>
    <mergeCell ref="Y46:Y62"/>
    <mergeCell ref="Q47:X47"/>
    <mergeCell ref="Q48:X48"/>
    <mergeCell ref="S49:W49"/>
    <mergeCell ref="Q50:Q62"/>
    <mergeCell ref="R50:R62"/>
    <mergeCell ref="S50:W50"/>
    <mergeCell ref="X50:X62"/>
    <mergeCell ref="S51:W51"/>
    <mergeCell ref="S52:W52"/>
    <mergeCell ref="T53:W53"/>
    <mergeCell ref="S54:S62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3" r:id="rId1"/>
  <rowBreaks count="1" manualBreakCount="1">
    <brk id="42" max="2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A10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8515625" style="28" customWidth="1"/>
    <col min="3" max="3" width="3.8515625" style="28" customWidth="1"/>
    <col min="4" max="4" width="4.57421875" style="28" customWidth="1"/>
    <col min="5" max="5" width="3.57421875" style="28" customWidth="1"/>
    <col min="6" max="6" width="10.57421875" style="28" customWidth="1"/>
    <col min="7" max="7" width="6.28125" style="28" customWidth="1"/>
    <col min="8" max="8" width="12.421875" style="28" customWidth="1"/>
    <col min="9" max="11" width="5.57421875" style="28" customWidth="1"/>
    <col min="12" max="12" width="9.140625" style="28" customWidth="1"/>
    <col min="13" max="15" width="5.57421875" style="28" customWidth="1"/>
    <col min="16" max="16" width="24.421875" style="28" customWidth="1"/>
    <col min="17" max="17" width="13.421875" style="28" customWidth="1"/>
    <col min="18" max="19" width="12.421875" style="28" customWidth="1"/>
    <col min="20" max="20" width="16.28125" style="28" customWidth="1"/>
    <col min="21" max="21" width="13.8515625" style="28" customWidth="1"/>
    <col min="22" max="23" width="15.7109375" style="28" customWidth="1"/>
    <col min="24" max="24" width="14.00390625" style="28" customWidth="1"/>
    <col min="25" max="26" width="9.421875" style="27" bestFit="1" customWidth="1"/>
    <col min="27" max="82" width="9.140625" style="27" customWidth="1"/>
    <col min="83" max="16384" width="9.140625" style="28" customWidth="1"/>
  </cols>
  <sheetData>
    <row r="1" spans="1:17" ht="12.75">
      <c r="A1" s="31" t="s">
        <v>463</v>
      </c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8" ht="12.75">
      <c r="A2" t="s">
        <v>62</v>
      </c>
      <c r="B2" s="47" t="s">
        <v>612</v>
      </c>
      <c r="H2" s="33"/>
    </row>
    <row r="3" spans="2:16" ht="12.75">
      <c r="B3" s="74" t="s">
        <v>602</v>
      </c>
      <c r="H3" s="33"/>
      <c r="P3" s="2"/>
    </row>
    <row r="4" spans="2:23" ht="12.75">
      <c r="B4" s="74"/>
      <c r="H4" s="33"/>
      <c r="I4" s="33"/>
      <c r="J4" s="33"/>
      <c r="K4" s="33"/>
      <c r="L4" s="33"/>
      <c r="M4" s="33"/>
      <c r="N4" s="33"/>
      <c r="O4" s="33"/>
      <c r="P4" s="33"/>
      <c r="Q4" s="33"/>
      <c r="V4" s="2"/>
      <c r="W4" s="2"/>
    </row>
    <row r="5" spans="1:27" ht="12.75">
      <c r="A5" s="34">
        <v>-1</v>
      </c>
      <c r="B5" s="20"/>
      <c r="C5" s="34" t="s">
        <v>19</v>
      </c>
      <c r="D5" s="35"/>
      <c r="E5" s="35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134"/>
      <c r="T5" s="127">
        <f>SUM(V64:Y72)</f>
        <v>12635</v>
      </c>
      <c r="U5" s="127">
        <f>T5</f>
        <v>12635</v>
      </c>
      <c r="V5" s="127">
        <f>U5</f>
        <v>12635</v>
      </c>
      <c r="W5" s="127"/>
      <c r="X5" s="127">
        <f>V5</f>
        <v>12635</v>
      </c>
      <c r="Y5" s="127">
        <f>X5</f>
        <v>12635</v>
      </c>
      <c r="Z5" s="28"/>
      <c r="AA5" s="28"/>
    </row>
    <row r="6" spans="1:27" ht="12.75">
      <c r="A6" s="126">
        <v>111</v>
      </c>
      <c r="B6" s="28"/>
      <c r="C6" s="64" t="s">
        <v>470</v>
      </c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134"/>
      <c r="T6" s="403">
        <f>SUM(Q66:U66)</f>
        <v>3476</v>
      </c>
      <c r="U6" s="1645">
        <f>SUM(T6:T7)</f>
        <v>4366</v>
      </c>
      <c r="V6" s="1500">
        <f>SUM(U6:U9)</f>
        <v>24256</v>
      </c>
      <c r="W6" s="710"/>
      <c r="X6" s="1478">
        <f>SUM(V6:V10)</f>
        <v>24716</v>
      </c>
      <c r="Y6" s="1500">
        <f>SUM(X6:X11)</f>
        <v>24856</v>
      </c>
      <c r="Z6" s="28"/>
      <c r="AA6" s="28"/>
    </row>
    <row r="7" spans="1:27" ht="12.75">
      <c r="A7" s="74">
        <v>121</v>
      </c>
      <c r="B7" s="28"/>
      <c r="C7" s="64" t="s">
        <v>471</v>
      </c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134"/>
      <c r="T7" s="403">
        <f>SUM(Q64:U64)</f>
        <v>890</v>
      </c>
      <c r="U7" s="1646"/>
      <c r="V7" s="1501"/>
      <c r="W7" s="711"/>
      <c r="X7" s="1479"/>
      <c r="Y7" s="1501"/>
      <c r="Z7" s="28"/>
      <c r="AA7" s="28"/>
    </row>
    <row r="8" spans="1:27" ht="12.75">
      <c r="A8" s="173">
        <v>211</v>
      </c>
      <c r="B8" s="28"/>
      <c r="C8" s="64" t="s">
        <v>472</v>
      </c>
      <c r="D8" s="35"/>
      <c r="E8" s="35"/>
      <c r="F8" s="35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134"/>
      <c r="T8" s="436">
        <f>SUM(Q67:U67)</f>
        <v>16592</v>
      </c>
      <c r="U8" s="1648">
        <f>SUM(T8:T9)</f>
        <v>19890</v>
      </c>
      <c r="V8" s="1501"/>
      <c r="W8" s="711"/>
      <c r="X8" s="1479"/>
      <c r="Y8" s="1501"/>
      <c r="Z8" s="28"/>
      <c r="AA8" s="28"/>
    </row>
    <row r="9" spans="1:27" ht="12.75">
      <c r="A9" s="173">
        <v>221</v>
      </c>
      <c r="B9" s="28"/>
      <c r="C9" s="64" t="s">
        <v>473</v>
      </c>
      <c r="D9" s="35"/>
      <c r="E9" s="35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134"/>
      <c r="T9" s="436">
        <f>SUM(Q65:U65)</f>
        <v>3298</v>
      </c>
      <c r="U9" s="1649"/>
      <c r="V9" s="1501"/>
      <c r="W9" s="711"/>
      <c r="X9" s="1479"/>
      <c r="Y9" s="1501"/>
      <c r="Z9" s="28"/>
      <c r="AA9" s="28"/>
    </row>
    <row r="10" spans="1:27" ht="12.75">
      <c r="A10" s="173">
        <v>941</v>
      </c>
      <c r="B10" s="28"/>
      <c r="C10" s="173" t="s">
        <v>462</v>
      </c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34"/>
      <c r="T10" s="419">
        <f>SUM(Q69:U69)</f>
        <v>460</v>
      </c>
      <c r="U10" s="435">
        <f>T10</f>
        <v>460</v>
      </c>
      <c r="V10" s="435">
        <f>U10</f>
        <v>460</v>
      </c>
      <c r="W10" s="713"/>
      <c r="X10" s="1480"/>
      <c r="Y10" s="1501"/>
      <c r="Z10" s="28"/>
      <c r="AA10" s="28"/>
    </row>
    <row r="11" spans="1:27" ht="12.75">
      <c r="A11" s="48" t="s">
        <v>3</v>
      </c>
      <c r="B11" s="28"/>
      <c r="C11" s="44" t="s">
        <v>4</v>
      </c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34"/>
      <c r="T11" s="395">
        <f>SUM(Q68:U68,Q70:U72)</f>
        <v>140</v>
      </c>
      <c r="U11" s="396">
        <f>SUM(T11)</f>
        <v>140</v>
      </c>
      <c r="V11" s="396">
        <f>SUM(U11)</f>
        <v>140</v>
      </c>
      <c r="W11" s="396"/>
      <c r="X11" s="396">
        <f>SUM(V11)</f>
        <v>140</v>
      </c>
      <c r="Y11" s="1505"/>
      <c r="Z11" s="28"/>
      <c r="AA11" s="28"/>
    </row>
    <row r="12" spans="1:27" ht="13.5" thickBot="1">
      <c r="A12" s="26"/>
      <c r="B12" s="42"/>
      <c r="C12" s="42"/>
      <c r="D12" s="2"/>
      <c r="R12" s="134"/>
      <c r="T12" s="90"/>
      <c r="U12" s="90"/>
      <c r="V12" s="90"/>
      <c r="W12" s="707"/>
      <c r="X12" s="90"/>
      <c r="Y12" s="91">
        <f>SUM(Y5:Y11)</f>
        <v>37491</v>
      </c>
      <c r="Z12" s="28"/>
      <c r="AA12" s="28"/>
    </row>
    <row r="13" spans="1:2" ht="14.25" thickBot="1" thickTop="1">
      <c r="A13" s="41"/>
      <c r="B13" s="1"/>
    </row>
    <row r="14" spans="1:25" ht="13.5" thickTop="1">
      <c r="A14" s="31" t="s">
        <v>463</v>
      </c>
      <c r="I14" s="31"/>
      <c r="Q14" s="1326" t="s">
        <v>161</v>
      </c>
      <c r="R14" s="1327"/>
      <c r="S14" s="1327"/>
      <c r="T14" s="1327"/>
      <c r="U14" s="1327"/>
      <c r="V14" s="1327"/>
      <c r="W14" s="1327"/>
      <c r="X14" s="1327"/>
      <c r="Y14" s="1328"/>
    </row>
    <row r="15" spans="17:25" ht="12.75">
      <c r="Q15" s="966" t="s">
        <v>193</v>
      </c>
      <c r="R15" s="967"/>
      <c r="S15" s="967"/>
      <c r="T15" s="967"/>
      <c r="U15" s="967"/>
      <c r="V15" s="967"/>
      <c r="W15" s="967"/>
      <c r="X15" s="967"/>
      <c r="Y15" s="968"/>
    </row>
    <row r="16" spans="17:25" ht="27.75" customHeight="1">
      <c r="Q16" s="966" t="s">
        <v>194</v>
      </c>
      <c r="R16" s="967"/>
      <c r="S16" s="967"/>
      <c r="T16" s="967"/>
      <c r="U16" s="967"/>
      <c r="V16" s="967"/>
      <c r="W16" s="967"/>
      <c r="X16" s="1156"/>
      <c r="Y16" s="699" t="s">
        <v>176</v>
      </c>
    </row>
    <row r="17" spans="17:25" ht="12.75">
      <c r="Q17" s="966" t="s">
        <v>195</v>
      </c>
      <c r="R17" s="967"/>
      <c r="S17" s="967"/>
      <c r="T17" s="967"/>
      <c r="U17" s="967"/>
      <c r="V17" s="967"/>
      <c r="W17" s="967"/>
      <c r="X17" s="1156"/>
      <c r="Y17" s="1011" t="s">
        <v>121</v>
      </c>
    </row>
    <row r="18" spans="17:25" s="65" customFormat="1" ht="12.75">
      <c r="Q18" s="1448" t="s">
        <v>209</v>
      </c>
      <c r="R18" s="1446"/>
      <c r="S18" s="1446"/>
      <c r="T18" s="1446"/>
      <c r="U18" s="1446"/>
      <c r="V18" s="1446"/>
      <c r="W18" s="1446"/>
      <c r="X18" s="1447"/>
      <c r="Y18" s="1011"/>
    </row>
    <row r="19" spans="17:25" s="65" customFormat="1" ht="12.75" customHeight="1">
      <c r="Q19" s="966" t="s">
        <v>210</v>
      </c>
      <c r="R19" s="967"/>
      <c r="S19" s="967"/>
      <c r="T19" s="967"/>
      <c r="U19" s="967"/>
      <c r="V19" s="967"/>
      <c r="W19" s="967"/>
      <c r="X19" s="1156"/>
      <c r="Y19" s="1011"/>
    </row>
    <row r="20" spans="17:25" s="65" customFormat="1" ht="12.75">
      <c r="Q20" s="697">
        <v>1</v>
      </c>
      <c r="R20" s="706">
        <v>2</v>
      </c>
      <c r="S20" s="1449" t="s">
        <v>590</v>
      </c>
      <c r="T20" s="1052"/>
      <c r="U20" s="1052"/>
      <c r="V20" s="1052"/>
      <c r="W20" s="1450"/>
      <c r="X20" s="695" t="s">
        <v>3</v>
      </c>
      <c r="Y20" s="1011"/>
    </row>
    <row r="21" spans="17:25" s="237" customFormat="1" ht="12.75" customHeight="1">
      <c r="Q21" s="1009" t="s">
        <v>211</v>
      </c>
      <c r="R21" s="1010" t="s">
        <v>212</v>
      </c>
      <c r="S21" s="1383" t="s">
        <v>383</v>
      </c>
      <c r="T21" s="987"/>
      <c r="U21" s="987"/>
      <c r="V21" s="987"/>
      <c r="W21" s="1330"/>
      <c r="X21" s="1010" t="s">
        <v>4</v>
      </c>
      <c r="Y21" s="1011"/>
    </row>
    <row r="22" spans="17:25" s="237" customFormat="1" ht="12.75" customHeight="1">
      <c r="Q22" s="1009"/>
      <c r="R22" s="1010"/>
      <c r="S22" s="1445" t="s">
        <v>603</v>
      </c>
      <c r="T22" s="1446"/>
      <c r="U22" s="1446"/>
      <c r="V22" s="1446"/>
      <c r="W22" s="1447"/>
      <c r="X22" s="1010"/>
      <c r="Y22" s="1011"/>
    </row>
    <row r="23" spans="17:25" s="237" customFormat="1" ht="12.75">
      <c r="Q23" s="1009"/>
      <c r="R23" s="1010"/>
      <c r="S23" s="1114" t="s">
        <v>604</v>
      </c>
      <c r="T23" s="967"/>
      <c r="U23" s="967"/>
      <c r="V23" s="967"/>
      <c r="W23" s="1156"/>
      <c r="X23" s="1010"/>
      <c r="Y23" s="1011"/>
    </row>
    <row r="24" spans="17:25" s="237" customFormat="1" ht="12.75" customHeight="1">
      <c r="Q24" s="1009"/>
      <c r="R24" s="1010"/>
      <c r="S24" s="698">
        <v>1</v>
      </c>
      <c r="T24" s="1114" t="s">
        <v>30</v>
      </c>
      <c r="U24" s="967"/>
      <c r="V24" s="967"/>
      <c r="W24" s="1156"/>
      <c r="X24" s="1010"/>
      <c r="Y24" s="1011"/>
    </row>
    <row r="25" spans="17:25" s="237" customFormat="1" ht="12.75" customHeight="1">
      <c r="Q25" s="1009"/>
      <c r="R25" s="1010"/>
      <c r="S25" s="1382" t="s">
        <v>607</v>
      </c>
      <c r="T25" s="1383" t="s">
        <v>538</v>
      </c>
      <c r="U25" s="987"/>
      <c r="V25" s="987"/>
      <c r="W25" s="1330"/>
      <c r="X25" s="1010"/>
      <c r="Y25" s="1011"/>
    </row>
    <row r="26" spans="17:25" s="237" customFormat="1" ht="12.75">
      <c r="Q26" s="1009"/>
      <c r="R26" s="1010"/>
      <c r="S26" s="1382"/>
      <c r="T26" s="1445" t="s">
        <v>498</v>
      </c>
      <c r="U26" s="1446"/>
      <c r="V26" s="1446"/>
      <c r="W26" s="1447"/>
      <c r="X26" s="1010"/>
      <c r="Y26" s="1011"/>
    </row>
    <row r="27" spans="17:25" s="237" customFormat="1" ht="25.5" customHeight="1">
      <c r="Q27" s="1009"/>
      <c r="R27" s="1010"/>
      <c r="S27" s="1382"/>
      <c r="T27" s="1114" t="s">
        <v>213</v>
      </c>
      <c r="U27" s="967"/>
      <c r="V27" s="967"/>
      <c r="W27" s="1156"/>
      <c r="X27" s="1010"/>
      <c r="Y27" s="1011"/>
    </row>
    <row r="28" spans="9:25" s="237" customFormat="1" ht="12.75">
      <c r="I28" s="65"/>
      <c r="J28" s="65"/>
      <c r="K28" s="65"/>
      <c r="L28" s="65"/>
      <c r="M28" s="65"/>
      <c r="N28" s="65"/>
      <c r="O28" s="65"/>
      <c r="P28" s="65"/>
      <c r="Q28" s="1009"/>
      <c r="R28" s="1010"/>
      <c r="S28" s="1382"/>
      <c r="T28" s="698">
        <v>1</v>
      </c>
      <c r="U28" s="1114" t="s">
        <v>30</v>
      </c>
      <c r="V28" s="967"/>
      <c r="W28" s="1156"/>
      <c r="X28" s="1010"/>
      <c r="Y28" s="1011"/>
    </row>
    <row r="29" spans="17:25" s="237" customFormat="1" ht="13.5" customHeight="1">
      <c r="Q29" s="1009"/>
      <c r="R29" s="1010"/>
      <c r="S29" s="1382"/>
      <c r="T29" s="1010" t="s">
        <v>1</v>
      </c>
      <c r="U29" s="1383" t="s">
        <v>384</v>
      </c>
      <c r="V29" s="987"/>
      <c r="W29" s="1330"/>
      <c r="X29" s="1010"/>
      <c r="Y29" s="1011"/>
    </row>
    <row r="30" spans="17:25" s="237" customFormat="1" ht="13.5" customHeight="1">
      <c r="Q30" s="1009"/>
      <c r="R30" s="1010"/>
      <c r="S30" s="1382"/>
      <c r="T30" s="1010"/>
      <c r="U30" s="1445" t="s">
        <v>380</v>
      </c>
      <c r="V30" s="1446"/>
      <c r="W30" s="1447"/>
      <c r="X30" s="1010"/>
      <c r="Y30" s="1011"/>
    </row>
    <row r="31" spans="17:25" s="237" customFormat="1" ht="13.5" customHeight="1">
      <c r="Q31" s="1009"/>
      <c r="R31" s="1010"/>
      <c r="S31" s="1382"/>
      <c r="T31" s="1010"/>
      <c r="U31" s="1114" t="s">
        <v>381</v>
      </c>
      <c r="V31" s="967"/>
      <c r="W31" s="1156"/>
      <c r="X31" s="1010"/>
      <c r="Y31" s="1011"/>
    </row>
    <row r="32" spans="17:25" s="237" customFormat="1" ht="13.5" customHeight="1">
      <c r="Q32" s="1009"/>
      <c r="R32" s="1010"/>
      <c r="S32" s="1382"/>
      <c r="T32" s="1010"/>
      <c r="U32" s="698">
        <v>1</v>
      </c>
      <c r="V32" s="706">
        <v>2</v>
      </c>
      <c r="W32" s="698" t="s">
        <v>3</v>
      </c>
      <c r="X32" s="1010"/>
      <c r="Y32" s="1011"/>
    </row>
    <row r="33" spans="17:25" s="237" customFormat="1" ht="13.5" customHeight="1" thickBot="1">
      <c r="Q33" s="1109"/>
      <c r="R33" s="1096"/>
      <c r="S33" s="1506"/>
      <c r="T33" s="1096"/>
      <c r="U33" s="702" t="s">
        <v>1</v>
      </c>
      <c r="V33" s="734" t="s">
        <v>2</v>
      </c>
      <c r="W33" s="702" t="s">
        <v>4</v>
      </c>
      <c r="X33" s="1096"/>
      <c r="Y33" s="1117"/>
    </row>
    <row r="34" spans="1:105" ht="39" customHeight="1" thickBot="1" thickTop="1">
      <c r="A34" s="1342" t="s">
        <v>376</v>
      </c>
      <c r="B34" s="982" t="s">
        <v>377</v>
      </c>
      <c r="C34" s="1385">
        <v>1</v>
      </c>
      <c r="D34" s="1346" t="s">
        <v>348</v>
      </c>
      <c r="E34" s="998" t="s">
        <v>378</v>
      </c>
      <c r="F34" s="982" t="s">
        <v>379</v>
      </c>
      <c r="G34" s="202">
        <v>1</v>
      </c>
      <c r="H34" s="1633" t="s">
        <v>386</v>
      </c>
      <c r="I34" s="1633"/>
      <c r="J34" s="1633"/>
      <c r="K34" s="1633"/>
      <c r="L34" s="1633"/>
      <c r="M34" s="1633"/>
      <c r="N34" s="1633"/>
      <c r="O34" s="1633"/>
      <c r="P34" s="1634"/>
      <c r="Q34" s="1650">
        <v>121</v>
      </c>
      <c r="R34" s="1149"/>
      <c r="S34" s="1149"/>
      <c r="T34" s="1149"/>
      <c r="U34" s="1150"/>
      <c r="V34" s="1485">
        <v>-1</v>
      </c>
      <c r="W34" s="1486"/>
      <c r="X34" s="1486"/>
      <c r="Y34" s="1487"/>
      <c r="Z34" s="20"/>
      <c r="AA34" s="20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</row>
    <row r="35" spans="1:105" ht="39" customHeight="1" thickBot="1">
      <c r="A35" s="1384"/>
      <c r="B35" s="983"/>
      <c r="C35" s="1159"/>
      <c r="D35" s="1347"/>
      <c r="E35" s="999"/>
      <c r="F35" s="983"/>
      <c r="G35" s="16">
        <v>2</v>
      </c>
      <c r="H35" s="995" t="s">
        <v>387</v>
      </c>
      <c r="I35" s="995"/>
      <c r="J35" s="995"/>
      <c r="K35" s="995"/>
      <c r="L35" s="995"/>
      <c r="M35" s="995"/>
      <c r="N35" s="995"/>
      <c r="O35" s="995"/>
      <c r="P35" s="1631"/>
      <c r="Q35" s="1651">
        <v>221</v>
      </c>
      <c r="R35" s="1476"/>
      <c r="S35" s="1476"/>
      <c r="T35" s="1476"/>
      <c r="U35" s="1341"/>
      <c r="V35" s="1488"/>
      <c r="W35" s="1489"/>
      <c r="X35" s="1489"/>
      <c r="Y35" s="1490"/>
      <c r="Z35" s="20"/>
      <c r="AA35" s="20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105" ht="39" customHeight="1" thickBot="1">
      <c r="A36" s="1384"/>
      <c r="B36" s="983"/>
      <c r="C36" s="1159"/>
      <c r="D36" s="1347"/>
      <c r="E36" s="999"/>
      <c r="F36" s="983"/>
      <c r="G36" s="1376">
        <v>3</v>
      </c>
      <c r="H36" s="1377" t="s">
        <v>388</v>
      </c>
      <c r="I36" s="1161" t="s">
        <v>464</v>
      </c>
      <c r="J36" s="983" t="s">
        <v>465</v>
      </c>
      <c r="K36" s="1409">
        <v>1</v>
      </c>
      <c r="L36" s="1377" t="s">
        <v>348</v>
      </c>
      <c r="M36" s="1161" t="s">
        <v>469</v>
      </c>
      <c r="N36" s="983" t="s">
        <v>466</v>
      </c>
      <c r="O36" s="9">
        <v>1</v>
      </c>
      <c r="P36" s="316" t="s">
        <v>467</v>
      </c>
      <c r="Q36" s="1356">
        <v>111</v>
      </c>
      <c r="R36" s="1652"/>
      <c r="S36" s="1652"/>
      <c r="T36" s="1652"/>
      <c r="U36" s="1357"/>
      <c r="V36" s="1488"/>
      <c r="W36" s="1489"/>
      <c r="X36" s="1489"/>
      <c r="Y36" s="1490"/>
      <c r="Z36" s="20"/>
      <c r="AA36" s="20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</row>
    <row r="37" spans="1:105" ht="39" customHeight="1" thickBot="1">
      <c r="A37" s="1384"/>
      <c r="B37" s="983"/>
      <c r="C37" s="1159"/>
      <c r="D37" s="1347"/>
      <c r="E37" s="999"/>
      <c r="F37" s="983"/>
      <c r="G37" s="1376"/>
      <c r="H37" s="1377"/>
      <c r="I37" s="1161"/>
      <c r="J37" s="983"/>
      <c r="K37" s="1409"/>
      <c r="L37" s="1377"/>
      <c r="M37" s="1161"/>
      <c r="N37" s="983"/>
      <c r="O37" s="9">
        <v>2</v>
      </c>
      <c r="P37" s="316" t="s">
        <v>468</v>
      </c>
      <c r="Q37" s="1651">
        <v>211</v>
      </c>
      <c r="R37" s="1476"/>
      <c r="S37" s="1476"/>
      <c r="T37" s="1476"/>
      <c r="U37" s="1341"/>
      <c r="V37" s="1488"/>
      <c r="W37" s="1489"/>
      <c r="X37" s="1489"/>
      <c r="Y37" s="1490"/>
      <c r="Z37" s="20"/>
      <c r="AA37" s="20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</row>
    <row r="38" spans="1:105" ht="39" customHeight="1" thickBot="1">
      <c r="A38" s="1384"/>
      <c r="B38" s="983"/>
      <c r="C38" s="1159"/>
      <c r="D38" s="1347"/>
      <c r="E38" s="999"/>
      <c r="F38" s="983"/>
      <c r="G38" s="1376"/>
      <c r="H38" s="1377"/>
      <c r="I38" s="1161"/>
      <c r="J38" s="983"/>
      <c r="K38" s="9">
        <v>-1</v>
      </c>
      <c r="L38" s="995" t="s">
        <v>4</v>
      </c>
      <c r="M38" s="995"/>
      <c r="N38" s="995"/>
      <c r="O38" s="995"/>
      <c r="P38" s="1631"/>
      <c r="Q38" s="1637" t="s">
        <v>3</v>
      </c>
      <c r="R38" s="1550"/>
      <c r="S38" s="1550"/>
      <c r="T38" s="1550"/>
      <c r="U38" s="1551"/>
      <c r="V38" s="1488"/>
      <c r="W38" s="1489"/>
      <c r="X38" s="1489"/>
      <c r="Y38" s="1490"/>
      <c r="Z38" s="20"/>
      <c r="AA38" s="20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</row>
    <row r="39" spans="1:105" ht="39" customHeight="1" thickBot="1">
      <c r="A39" s="1343"/>
      <c r="B39" s="983"/>
      <c r="C39" s="1159"/>
      <c r="D39" s="1347"/>
      <c r="E39" s="999"/>
      <c r="F39" s="983"/>
      <c r="G39" s="11">
        <v>4</v>
      </c>
      <c r="H39" s="995" t="s">
        <v>389</v>
      </c>
      <c r="I39" s="995"/>
      <c r="J39" s="995"/>
      <c r="K39" s="995"/>
      <c r="L39" s="995"/>
      <c r="M39" s="995"/>
      <c r="N39" s="995"/>
      <c r="O39" s="995"/>
      <c r="P39" s="1631"/>
      <c r="Q39" s="1640">
        <v>941</v>
      </c>
      <c r="R39" s="1641"/>
      <c r="S39" s="1641"/>
      <c r="T39" s="1641"/>
      <c r="U39" s="1495"/>
      <c r="V39" s="1488"/>
      <c r="W39" s="1489"/>
      <c r="X39" s="1489"/>
      <c r="Y39" s="1490"/>
      <c r="Z39" s="20"/>
      <c r="AA39" s="20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</row>
    <row r="40" spans="1:105" ht="39" customHeight="1" thickBot="1">
      <c r="A40" s="1343"/>
      <c r="B40" s="983"/>
      <c r="C40" s="11">
        <v>-1</v>
      </c>
      <c r="D40" s="12" t="s">
        <v>4</v>
      </c>
      <c r="E40" s="8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20"/>
      <c r="Q40" s="1637" t="s">
        <v>3</v>
      </c>
      <c r="R40" s="1550"/>
      <c r="S40" s="1550"/>
      <c r="T40" s="1550"/>
      <c r="U40" s="1551"/>
      <c r="V40" s="1488"/>
      <c r="W40" s="1489"/>
      <c r="X40" s="1489"/>
      <c r="Y40" s="1490"/>
      <c r="Z40" s="20"/>
      <c r="AA40" s="20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</row>
    <row r="41" spans="1:105" ht="39" customHeight="1" thickBot="1">
      <c r="A41" s="1477"/>
      <c r="B41" s="983"/>
      <c r="C41" s="11">
        <v>-2</v>
      </c>
      <c r="D41" s="12" t="s">
        <v>349</v>
      </c>
      <c r="E41" s="8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320"/>
      <c r="Q41" s="1637"/>
      <c r="R41" s="1550"/>
      <c r="S41" s="1550"/>
      <c r="T41" s="1550"/>
      <c r="U41" s="1551"/>
      <c r="V41" s="1488"/>
      <c r="W41" s="1489"/>
      <c r="X41" s="1489"/>
      <c r="Y41" s="1490"/>
      <c r="Z41" s="20"/>
      <c r="AA41" s="20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</row>
    <row r="42" spans="1:105" ht="39" customHeight="1" thickBot="1">
      <c r="A42" s="1344"/>
      <c r="B42" s="985"/>
      <c r="C42" s="162" t="s">
        <v>3</v>
      </c>
      <c r="D42" s="209" t="s">
        <v>4</v>
      </c>
      <c r="E42" s="319"/>
      <c r="F42" s="317"/>
      <c r="G42" s="209"/>
      <c r="H42" s="209"/>
      <c r="I42" s="209"/>
      <c r="J42" s="209"/>
      <c r="K42" s="209"/>
      <c r="L42" s="209"/>
      <c r="M42" s="209"/>
      <c r="N42" s="209"/>
      <c r="O42" s="209"/>
      <c r="P42" s="318"/>
      <c r="Q42" s="1644"/>
      <c r="R42" s="1552"/>
      <c r="S42" s="1552"/>
      <c r="T42" s="1552"/>
      <c r="U42" s="1484"/>
      <c r="V42" s="1491"/>
      <c r="W42" s="1492"/>
      <c r="X42" s="1492"/>
      <c r="Y42" s="1493"/>
      <c r="Z42" s="20"/>
      <c r="AA42" s="20"/>
      <c r="AB42" s="3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</row>
    <row r="43" spans="1:105" s="27" customFormat="1" ht="14.25" thickBot="1" thickTop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</row>
    <row r="44" spans="1:25" ht="13.5" thickTop="1">
      <c r="A44" s="31" t="s">
        <v>463</v>
      </c>
      <c r="I44" s="31"/>
      <c r="Q44" s="1326" t="s">
        <v>161</v>
      </c>
      <c r="R44" s="1327"/>
      <c r="S44" s="1327"/>
      <c r="T44" s="1327"/>
      <c r="U44" s="1327"/>
      <c r="V44" s="1327"/>
      <c r="W44" s="1327"/>
      <c r="X44" s="1327"/>
      <c r="Y44" s="1328"/>
    </row>
    <row r="45" spans="17:25" ht="12.75">
      <c r="Q45" s="966" t="s">
        <v>193</v>
      </c>
      <c r="R45" s="967"/>
      <c r="S45" s="967"/>
      <c r="T45" s="967"/>
      <c r="U45" s="967"/>
      <c r="V45" s="967"/>
      <c r="W45" s="967"/>
      <c r="X45" s="967"/>
      <c r="Y45" s="968"/>
    </row>
    <row r="46" spans="17:25" ht="27.75" customHeight="1">
      <c r="Q46" s="966" t="s">
        <v>194</v>
      </c>
      <c r="R46" s="967"/>
      <c r="S46" s="967"/>
      <c r="T46" s="967"/>
      <c r="U46" s="967"/>
      <c r="V46" s="967"/>
      <c r="W46" s="967"/>
      <c r="X46" s="1156"/>
      <c r="Y46" s="699" t="s">
        <v>176</v>
      </c>
    </row>
    <row r="47" spans="17:25" ht="12.75">
      <c r="Q47" s="966" t="s">
        <v>195</v>
      </c>
      <c r="R47" s="967"/>
      <c r="S47" s="967"/>
      <c r="T47" s="967"/>
      <c r="U47" s="967"/>
      <c r="V47" s="967"/>
      <c r="W47" s="967"/>
      <c r="X47" s="1156"/>
      <c r="Y47" s="1011" t="s">
        <v>121</v>
      </c>
    </row>
    <row r="48" spans="17:25" s="65" customFormat="1" ht="12.75">
      <c r="Q48" s="1448" t="s">
        <v>209</v>
      </c>
      <c r="R48" s="1446"/>
      <c r="S48" s="1446"/>
      <c r="T48" s="1446"/>
      <c r="U48" s="1446"/>
      <c r="V48" s="1446"/>
      <c r="W48" s="1446"/>
      <c r="X48" s="1447"/>
      <c r="Y48" s="1011"/>
    </row>
    <row r="49" spans="17:25" s="65" customFormat="1" ht="12.75" customHeight="1">
      <c r="Q49" s="966" t="s">
        <v>210</v>
      </c>
      <c r="R49" s="967"/>
      <c r="S49" s="967"/>
      <c r="T49" s="967"/>
      <c r="U49" s="967"/>
      <c r="V49" s="967"/>
      <c r="W49" s="967"/>
      <c r="X49" s="1156"/>
      <c r="Y49" s="1011"/>
    </row>
    <row r="50" spans="17:25" s="65" customFormat="1" ht="12.75">
      <c r="Q50" s="697">
        <v>1</v>
      </c>
      <c r="R50" s="706">
        <v>2</v>
      </c>
      <c r="S50" s="1449" t="s">
        <v>590</v>
      </c>
      <c r="T50" s="1052"/>
      <c r="U50" s="1052"/>
      <c r="V50" s="1052"/>
      <c r="W50" s="1450"/>
      <c r="X50" s="695" t="s">
        <v>3</v>
      </c>
      <c r="Y50" s="1011"/>
    </row>
    <row r="51" spans="17:25" s="237" customFormat="1" ht="12.75" customHeight="1">
      <c r="Q51" s="1009" t="s">
        <v>211</v>
      </c>
      <c r="R51" s="1010" t="s">
        <v>212</v>
      </c>
      <c r="S51" s="1383" t="s">
        <v>383</v>
      </c>
      <c r="T51" s="987"/>
      <c r="U51" s="987"/>
      <c r="V51" s="987"/>
      <c r="W51" s="1330"/>
      <c r="X51" s="1010" t="s">
        <v>4</v>
      </c>
      <c r="Y51" s="1011"/>
    </row>
    <row r="52" spans="17:25" s="237" customFormat="1" ht="12.75" customHeight="1">
      <c r="Q52" s="1009"/>
      <c r="R52" s="1010"/>
      <c r="S52" s="1445" t="s">
        <v>603</v>
      </c>
      <c r="T52" s="1446"/>
      <c r="U52" s="1446"/>
      <c r="V52" s="1446"/>
      <c r="W52" s="1447"/>
      <c r="X52" s="1010"/>
      <c r="Y52" s="1011"/>
    </row>
    <row r="53" spans="17:25" s="237" customFormat="1" ht="12.75">
      <c r="Q53" s="1009"/>
      <c r="R53" s="1010"/>
      <c r="S53" s="1114" t="s">
        <v>604</v>
      </c>
      <c r="T53" s="967"/>
      <c r="U53" s="967"/>
      <c r="V53" s="967"/>
      <c r="W53" s="1156"/>
      <c r="X53" s="1010"/>
      <c r="Y53" s="1011"/>
    </row>
    <row r="54" spans="17:25" s="237" customFormat="1" ht="12.75" customHeight="1">
      <c r="Q54" s="1009"/>
      <c r="R54" s="1010"/>
      <c r="S54" s="698">
        <v>1</v>
      </c>
      <c r="T54" s="1114" t="s">
        <v>30</v>
      </c>
      <c r="U54" s="967"/>
      <c r="V54" s="967"/>
      <c r="W54" s="1156"/>
      <c r="X54" s="1010"/>
      <c r="Y54" s="1011"/>
    </row>
    <row r="55" spans="17:25" s="237" customFormat="1" ht="12.75" customHeight="1">
      <c r="Q55" s="1009"/>
      <c r="R55" s="1010"/>
      <c r="S55" s="1382" t="s">
        <v>607</v>
      </c>
      <c r="T55" s="1383" t="s">
        <v>538</v>
      </c>
      <c r="U55" s="987"/>
      <c r="V55" s="987"/>
      <c r="W55" s="1330"/>
      <c r="X55" s="1010"/>
      <c r="Y55" s="1011"/>
    </row>
    <row r="56" spans="17:25" s="237" customFormat="1" ht="12.75">
      <c r="Q56" s="1009"/>
      <c r="R56" s="1010"/>
      <c r="S56" s="1382"/>
      <c r="T56" s="1445" t="s">
        <v>498</v>
      </c>
      <c r="U56" s="1446"/>
      <c r="V56" s="1446"/>
      <c r="W56" s="1447"/>
      <c r="X56" s="1010"/>
      <c r="Y56" s="1011"/>
    </row>
    <row r="57" spans="17:25" s="237" customFormat="1" ht="25.5" customHeight="1">
      <c r="Q57" s="1009"/>
      <c r="R57" s="1010"/>
      <c r="S57" s="1382"/>
      <c r="T57" s="1114" t="s">
        <v>213</v>
      </c>
      <c r="U57" s="967"/>
      <c r="V57" s="967"/>
      <c r="W57" s="1156"/>
      <c r="X57" s="1010"/>
      <c r="Y57" s="1011"/>
    </row>
    <row r="58" spans="9:25" s="237" customFormat="1" ht="12.75">
      <c r="I58" s="65"/>
      <c r="J58" s="65"/>
      <c r="K58" s="65"/>
      <c r="L58" s="65"/>
      <c r="M58" s="65"/>
      <c r="N58" s="65"/>
      <c r="O58" s="65"/>
      <c r="P58" s="65"/>
      <c r="Q58" s="1009"/>
      <c r="R58" s="1010"/>
      <c r="S58" s="1382"/>
      <c r="T58" s="698">
        <v>1</v>
      </c>
      <c r="U58" s="1114" t="s">
        <v>30</v>
      </c>
      <c r="V58" s="967"/>
      <c r="W58" s="1156"/>
      <c r="X58" s="1010"/>
      <c r="Y58" s="1011"/>
    </row>
    <row r="59" spans="17:25" s="237" customFormat="1" ht="13.5" customHeight="1">
      <c r="Q59" s="1009"/>
      <c r="R59" s="1010"/>
      <c r="S59" s="1382"/>
      <c r="T59" s="1010" t="s">
        <v>1</v>
      </c>
      <c r="U59" s="1383" t="s">
        <v>384</v>
      </c>
      <c r="V59" s="987"/>
      <c r="W59" s="1330"/>
      <c r="X59" s="1010"/>
      <c r="Y59" s="1011"/>
    </row>
    <row r="60" spans="17:25" s="237" customFormat="1" ht="13.5" customHeight="1">
      <c r="Q60" s="1009"/>
      <c r="R60" s="1010"/>
      <c r="S60" s="1382"/>
      <c r="T60" s="1010"/>
      <c r="U60" s="1445" t="s">
        <v>380</v>
      </c>
      <c r="V60" s="1446"/>
      <c r="W60" s="1447"/>
      <c r="X60" s="1010"/>
      <c r="Y60" s="1011"/>
    </row>
    <row r="61" spans="17:25" s="237" customFormat="1" ht="13.5" customHeight="1">
      <c r="Q61" s="1009"/>
      <c r="R61" s="1010"/>
      <c r="S61" s="1382"/>
      <c r="T61" s="1010"/>
      <c r="U61" s="1114" t="s">
        <v>381</v>
      </c>
      <c r="V61" s="967"/>
      <c r="W61" s="1156"/>
      <c r="X61" s="1010"/>
      <c r="Y61" s="1011"/>
    </row>
    <row r="62" spans="17:25" s="237" customFormat="1" ht="13.5" customHeight="1">
      <c r="Q62" s="1009"/>
      <c r="R62" s="1010"/>
      <c r="S62" s="1382"/>
      <c r="T62" s="1010"/>
      <c r="U62" s="698">
        <v>1</v>
      </c>
      <c r="V62" s="706">
        <v>2</v>
      </c>
      <c r="W62" s="698" t="s">
        <v>3</v>
      </c>
      <c r="X62" s="1010"/>
      <c r="Y62" s="1011"/>
    </row>
    <row r="63" spans="17:25" s="237" customFormat="1" ht="13.5" customHeight="1" thickBot="1">
      <c r="Q63" s="1109"/>
      <c r="R63" s="1096"/>
      <c r="S63" s="1506"/>
      <c r="T63" s="1096"/>
      <c r="U63" s="702" t="s">
        <v>1</v>
      </c>
      <c r="V63" s="734" t="s">
        <v>2</v>
      </c>
      <c r="W63" s="702" t="s">
        <v>4</v>
      </c>
      <c r="X63" s="1096"/>
      <c r="Y63" s="1117"/>
    </row>
    <row r="64" spans="1:105" ht="39" customHeight="1" thickBot="1" thickTop="1">
      <c r="A64" s="1342" t="s">
        <v>376</v>
      </c>
      <c r="B64" s="982" t="s">
        <v>377</v>
      </c>
      <c r="C64" s="1385">
        <v>1</v>
      </c>
      <c r="D64" s="1346" t="s">
        <v>348</v>
      </c>
      <c r="E64" s="998" t="s">
        <v>378</v>
      </c>
      <c r="F64" s="982" t="s">
        <v>379</v>
      </c>
      <c r="G64" s="202">
        <v>1</v>
      </c>
      <c r="H64" s="1633" t="s">
        <v>386</v>
      </c>
      <c r="I64" s="1633"/>
      <c r="J64" s="1633"/>
      <c r="K64" s="1633"/>
      <c r="L64" s="1633"/>
      <c r="M64" s="1633"/>
      <c r="N64" s="1633"/>
      <c r="O64" s="1633"/>
      <c r="P64" s="1634"/>
      <c r="Q64" s="381">
        <v>655</v>
      </c>
      <c r="R64" s="260">
        <v>20</v>
      </c>
      <c r="S64" s="260">
        <v>209</v>
      </c>
      <c r="T64" s="260">
        <v>0</v>
      </c>
      <c r="U64" s="376">
        <v>6</v>
      </c>
      <c r="V64" s="379">
        <v>0</v>
      </c>
      <c r="W64" s="373">
        <v>0</v>
      </c>
      <c r="X64" s="373">
        <v>0</v>
      </c>
      <c r="Y64" s="380">
        <v>0</v>
      </c>
      <c r="Z64" s="20"/>
      <c r="AA64" s="20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</row>
    <row r="65" spans="1:105" ht="39" customHeight="1" thickBot="1">
      <c r="A65" s="1384"/>
      <c r="B65" s="983"/>
      <c r="C65" s="1159"/>
      <c r="D65" s="1347"/>
      <c r="E65" s="999"/>
      <c r="F65" s="983"/>
      <c r="G65" s="16">
        <v>2</v>
      </c>
      <c r="H65" s="995" t="s">
        <v>387</v>
      </c>
      <c r="I65" s="995"/>
      <c r="J65" s="995"/>
      <c r="K65" s="995"/>
      <c r="L65" s="995"/>
      <c r="M65" s="995"/>
      <c r="N65" s="995"/>
      <c r="O65" s="995"/>
      <c r="P65" s="1631"/>
      <c r="Q65" s="385">
        <v>1709</v>
      </c>
      <c r="R65" s="322">
        <v>140</v>
      </c>
      <c r="S65" s="322">
        <v>1421</v>
      </c>
      <c r="T65" s="322">
        <v>0</v>
      </c>
      <c r="U65" s="323">
        <v>28</v>
      </c>
      <c r="V65" s="394">
        <v>0</v>
      </c>
      <c r="W65" s="374">
        <v>0</v>
      </c>
      <c r="X65" s="374">
        <v>0</v>
      </c>
      <c r="Y65" s="367">
        <v>0</v>
      </c>
      <c r="Z65" s="20"/>
      <c r="AA65" s="20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</row>
    <row r="66" spans="1:105" ht="39" customHeight="1" thickBot="1">
      <c r="A66" s="1384"/>
      <c r="B66" s="983"/>
      <c r="C66" s="1159"/>
      <c r="D66" s="1347"/>
      <c r="E66" s="999"/>
      <c r="F66" s="983"/>
      <c r="G66" s="1376">
        <v>3</v>
      </c>
      <c r="H66" s="1377" t="s">
        <v>388</v>
      </c>
      <c r="I66" s="1161" t="s">
        <v>464</v>
      </c>
      <c r="J66" s="983" t="s">
        <v>465</v>
      </c>
      <c r="K66" s="1409">
        <v>1</v>
      </c>
      <c r="L66" s="1377" t="s">
        <v>348</v>
      </c>
      <c r="M66" s="1161" t="s">
        <v>469</v>
      </c>
      <c r="N66" s="983" t="s">
        <v>466</v>
      </c>
      <c r="O66" s="9">
        <v>1</v>
      </c>
      <c r="P66" s="316" t="s">
        <v>467</v>
      </c>
      <c r="Q66" s="443">
        <v>2366</v>
      </c>
      <c r="R66" s="444">
        <v>77</v>
      </c>
      <c r="S66" s="444">
        <v>1023</v>
      </c>
      <c r="T66" s="444">
        <v>1</v>
      </c>
      <c r="U66" s="422">
        <v>9</v>
      </c>
      <c r="V66" s="394">
        <v>0</v>
      </c>
      <c r="W66" s="374">
        <v>0</v>
      </c>
      <c r="X66" s="374">
        <v>0</v>
      </c>
      <c r="Y66" s="367">
        <v>0</v>
      </c>
      <c r="Z66" s="20"/>
      <c r="AA66" s="20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</row>
    <row r="67" spans="1:105" ht="39" customHeight="1" thickBot="1">
      <c r="A67" s="1384"/>
      <c r="B67" s="983"/>
      <c r="C67" s="1159"/>
      <c r="D67" s="1347"/>
      <c r="E67" s="999"/>
      <c r="F67" s="983"/>
      <c r="G67" s="1376"/>
      <c r="H67" s="1377"/>
      <c r="I67" s="1161"/>
      <c r="J67" s="983"/>
      <c r="K67" s="1409"/>
      <c r="L67" s="1377"/>
      <c r="M67" s="1161"/>
      <c r="N67" s="983"/>
      <c r="O67" s="9">
        <v>2</v>
      </c>
      <c r="P67" s="316" t="s">
        <v>468</v>
      </c>
      <c r="Q67" s="385">
        <v>8051</v>
      </c>
      <c r="R67" s="322">
        <v>1182</v>
      </c>
      <c r="S67" s="322">
        <v>7107</v>
      </c>
      <c r="T67" s="322">
        <v>68</v>
      </c>
      <c r="U67" s="323">
        <v>184</v>
      </c>
      <c r="V67" s="394">
        <v>0</v>
      </c>
      <c r="W67" s="374">
        <v>0</v>
      </c>
      <c r="X67" s="374">
        <v>0</v>
      </c>
      <c r="Y67" s="367">
        <v>0</v>
      </c>
      <c r="Z67" s="20"/>
      <c r="AA67" s="20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</row>
    <row r="68" spans="1:105" ht="39" customHeight="1" thickBot="1">
      <c r="A68" s="1384"/>
      <c r="B68" s="983"/>
      <c r="C68" s="1159"/>
      <c r="D68" s="1347"/>
      <c r="E68" s="999"/>
      <c r="F68" s="983"/>
      <c r="G68" s="1376"/>
      <c r="H68" s="1377"/>
      <c r="I68" s="1161"/>
      <c r="J68" s="983"/>
      <c r="K68" s="9">
        <v>-1</v>
      </c>
      <c r="L68" s="995" t="s">
        <v>4</v>
      </c>
      <c r="M68" s="995"/>
      <c r="N68" s="995"/>
      <c r="O68" s="995"/>
      <c r="P68" s="1631"/>
      <c r="Q68" s="439">
        <v>7</v>
      </c>
      <c r="R68" s="428">
        <v>0</v>
      </c>
      <c r="S68" s="428">
        <v>9</v>
      </c>
      <c r="T68" s="428">
        <v>0</v>
      </c>
      <c r="U68" s="426">
        <v>3</v>
      </c>
      <c r="V68" s="394">
        <v>0</v>
      </c>
      <c r="W68" s="374">
        <v>0</v>
      </c>
      <c r="X68" s="374">
        <v>0</v>
      </c>
      <c r="Y68" s="367">
        <v>0</v>
      </c>
      <c r="Z68" s="20"/>
      <c r="AA68" s="20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</row>
    <row r="69" spans="1:105" ht="39" customHeight="1" thickBot="1">
      <c r="A69" s="1343"/>
      <c r="B69" s="983"/>
      <c r="C69" s="1159"/>
      <c r="D69" s="1347"/>
      <c r="E69" s="999"/>
      <c r="F69" s="983"/>
      <c r="G69" s="11">
        <v>4</v>
      </c>
      <c r="H69" s="995" t="s">
        <v>389</v>
      </c>
      <c r="I69" s="995"/>
      <c r="J69" s="995"/>
      <c r="K69" s="995"/>
      <c r="L69" s="995"/>
      <c r="M69" s="995"/>
      <c r="N69" s="995"/>
      <c r="O69" s="995"/>
      <c r="P69" s="1631"/>
      <c r="Q69" s="386">
        <v>69</v>
      </c>
      <c r="R69" s="186">
        <v>40</v>
      </c>
      <c r="S69" s="186">
        <v>334</v>
      </c>
      <c r="T69" s="186">
        <v>0</v>
      </c>
      <c r="U69" s="187">
        <v>17</v>
      </c>
      <c r="V69" s="394">
        <v>0</v>
      </c>
      <c r="W69" s="374">
        <v>0</v>
      </c>
      <c r="X69" s="374">
        <v>0</v>
      </c>
      <c r="Y69" s="367">
        <v>0</v>
      </c>
      <c r="Z69" s="20"/>
      <c r="AA69" s="20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</row>
    <row r="70" spans="1:105" ht="39" customHeight="1">
      <c r="A70" s="1343"/>
      <c r="B70" s="983"/>
      <c r="C70" s="11">
        <v>-1</v>
      </c>
      <c r="D70" s="12" t="s">
        <v>4</v>
      </c>
      <c r="E70" s="8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320"/>
      <c r="Q70" s="329">
        <v>6</v>
      </c>
      <c r="R70" s="324">
        <v>0</v>
      </c>
      <c r="S70" s="324">
        <v>14</v>
      </c>
      <c r="T70" s="324">
        <v>0</v>
      </c>
      <c r="U70" s="325">
        <v>41</v>
      </c>
      <c r="V70" s="394">
        <v>0</v>
      </c>
      <c r="W70" s="374">
        <v>0</v>
      </c>
      <c r="X70" s="374">
        <v>0</v>
      </c>
      <c r="Y70" s="367">
        <v>0</v>
      </c>
      <c r="Z70" s="20"/>
      <c r="AA70" s="20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</row>
    <row r="71" spans="1:105" ht="39" customHeight="1">
      <c r="A71" s="1477"/>
      <c r="B71" s="983"/>
      <c r="C71" s="11">
        <v>-2</v>
      </c>
      <c r="D71" s="12" t="s">
        <v>349</v>
      </c>
      <c r="E71" s="8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320"/>
      <c r="Q71" s="391">
        <v>0</v>
      </c>
      <c r="R71" s="314">
        <v>0</v>
      </c>
      <c r="S71" s="314">
        <v>43</v>
      </c>
      <c r="T71" s="314">
        <v>17</v>
      </c>
      <c r="U71" s="326">
        <v>0</v>
      </c>
      <c r="V71" s="394">
        <v>5515</v>
      </c>
      <c r="W71" s="374">
        <v>4</v>
      </c>
      <c r="X71" s="374">
        <v>0</v>
      </c>
      <c r="Y71" s="367">
        <v>0</v>
      </c>
      <c r="Z71" s="20"/>
      <c r="AA71" s="20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</row>
    <row r="72" spans="1:105" ht="39" customHeight="1" thickBot="1">
      <c r="A72" s="1344"/>
      <c r="B72" s="985"/>
      <c r="C72" s="162" t="s">
        <v>3</v>
      </c>
      <c r="D72" s="209" t="s">
        <v>4</v>
      </c>
      <c r="E72" s="319"/>
      <c r="F72" s="317"/>
      <c r="G72" s="209"/>
      <c r="H72" s="209"/>
      <c r="I72" s="209"/>
      <c r="J72" s="209"/>
      <c r="K72" s="209"/>
      <c r="L72" s="209"/>
      <c r="M72" s="209"/>
      <c r="N72" s="209"/>
      <c r="O72" s="209"/>
      <c r="P72" s="318"/>
      <c r="Q72" s="330">
        <v>0</v>
      </c>
      <c r="R72" s="327">
        <v>0</v>
      </c>
      <c r="S72" s="327">
        <v>0</v>
      </c>
      <c r="T72" s="327">
        <v>0</v>
      </c>
      <c r="U72" s="328">
        <v>0</v>
      </c>
      <c r="V72" s="404">
        <v>0</v>
      </c>
      <c r="W72" s="375">
        <v>0</v>
      </c>
      <c r="X72" s="375">
        <v>845</v>
      </c>
      <c r="Y72" s="368">
        <v>6271</v>
      </c>
      <c r="Z72" s="20"/>
      <c r="AA72" s="20"/>
      <c r="AB72" s="3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</row>
    <row r="73" spans="1:105" s="27" customFormat="1" ht="13.5" thickTop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</row>
    <row r="74" spans="1:105" s="27" customFormat="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</row>
    <row r="75" spans="1:105" s="27" customFormat="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X75" s="28"/>
      <c r="Y75" s="28"/>
      <c r="Z75" s="28"/>
      <c r="AA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</row>
    <row r="76" spans="1:105" s="27" customFormat="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X76" s="28"/>
      <c r="Y76" s="28"/>
      <c r="Z76" s="28"/>
      <c r="AA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</row>
    <row r="77" spans="1:105" s="27" customFormat="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X77" s="28"/>
      <c r="Y77" s="28"/>
      <c r="Z77" s="28"/>
      <c r="AA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</row>
    <row r="78" spans="1:105" s="27" customFormat="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X78" s="28"/>
      <c r="Y78" s="28"/>
      <c r="Z78" s="28"/>
      <c r="AA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</row>
    <row r="79" spans="1:105" s="27" customFormat="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X79" s="28"/>
      <c r="Y79" s="28"/>
      <c r="Z79" s="28"/>
      <c r="AA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</row>
    <row r="80" spans="1:105" s="27" customFormat="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X80" s="28"/>
      <c r="Y80" s="28"/>
      <c r="Z80" s="28"/>
      <c r="AA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</row>
    <row r="81" spans="1:105" s="27" customFormat="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Y81" s="28"/>
      <c r="Z81" s="28"/>
      <c r="AA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</row>
    <row r="82" spans="1:105" s="27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Y82" s="28"/>
      <c r="Z82" s="28"/>
      <c r="AA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</row>
    <row r="83" spans="1:105" s="27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Y83" s="28"/>
      <c r="Z83" s="28"/>
      <c r="AA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</row>
    <row r="84" spans="1:105" s="27" customFormat="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Y84" s="28"/>
      <c r="Z84" s="28"/>
      <c r="AA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</row>
    <row r="85" spans="1:105" s="27" customFormat="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Y85" s="28"/>
      <c r="Z85" s="28"/>
      <c r="AA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</row>
    <row r="86" spans="1:105" s="27" customFormat="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Y86" s="28"/>
      <c r="Z86" s="28"/>
      <c r="AA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</row>
    <row r="87" spans="1:105" s="27" customFormat="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Y87" s="28"/>
      <c r="Z87" s="28"/>
      <c r="AA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</row>
    <row r="88" spans="1:105" s="27" customFormat="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Y88" s="28"/>
      <c r="Z88" s="28"/>
      <c r="AA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</row>
    <row r="89" spans="1:105" s="27" customFormat="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T89" s="28"/>
      <c r="U89" s="28"/>
      <c r="V89" s="28"/>
      <c r="W89" s="28"/>
      <c r="X89" s="28"/>
      <c r="Y89" s="28"/>
      <c r="Z89" s="28"/>
      <c r="AA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</row>
    <row r="90" spans="1:105" s="27" customFormat="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T90" s="28"/>
      <c r="U90" s="28"/>
      <c r="V90" s="28"/>
      <c r="W90" s="28"/>
      <c r="X90" s="28"/>
      <c r="Y90" s="28"/>
      <c r="Z90" s="28"/>
      <c r="AA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</row>
    <row r="91" spans="1:105" s="27" customFormat="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T91" s="28"/>
      <c r="U91" s="28"/>
      <c r="V91" s="28"/>
      <c r="W91" s="28"/>
      <c r="X91" s="28"/>
      <c r="Y91" s="28"/>
      <c r="Z91" s="28"/>
      <c r="AA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</row>
    <row r="92" spans="1:105" s="27" customFormat="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T92" s="28"/>
      <c r="U92" s="28"/>
      <c r="V92" s="28"/>
      <c r="W92" s="28"/>
      <c r="X92" s="28"/>
      <c r="Y92" s="28"/>
      <c r="Z92" s="28"/>
      <c r="AA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</row>
    <row r="93" spans="1:105" s="27" customFormat="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T93" s="28"/>
      <c r="U93" s="28"/>
      <c r="V93" s="28"/>
      <c r="W93" s="28"/>
      <c r="X93" s="28"/>
      <c r="Y93" s="28"/>
      <c r="Z93" s="28"/>
      <c r="AA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</row>
    <row r="94" spans="1:105" s="27" customFormat="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T94" s="28"/>
      <c r="U94" s="28"/>
      <c r="V94" s="28"/>
      <c r="W94" s="28"/>
      <c r="X94" s="28"/>
      <c r="Y94" s="28"/>
      <c r="Z94" s="28"/>
      <c r="AA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</row>
    <row r="95" spans="1:105" s="27" customFormat="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T95" s="28"/>
      <c r="U95" s="28"/>
      <c r="V95" s="28"/>
      <c r="W95" s="28"/>
      <c r="X95" s="28"/>
      <c r="Y95" s="28"/>
      <c r="Z95" s="28"/>
      <c r="AA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</row>
    <row r="96" ht="12.75">
      <c r="Y96" s="28"/>
    </row>
    <row r="97" ht="12.75">
      <c r="Y97" s="28"/>
    </row>
    <row r="98" ht="12.75">
      <c r="Y98" s="28"/>
    </row>
    <row r="99" ht="12.75">
      <c r="Y99" s="28"/>
    </row>
    <row r="100" ht="12.75">
      <c r="Y100" s="28"/>
    </row>
    <row r="101" ht="12.75">
      <c r="Y101" s="28"/>
    </row>
    <row r="102" ht="12.75">
      <c r="Y102" s="28"/>
    </row>
    <row r="103" ht="12.75">
      <c r="Y103" s="28"/>
    </row>
    <row r="104" ht="12.75">
      <c r="Y104" s="28"/>
    </row>
  </sheetData>
  <sheetProtection/>
  <mergeCells count="97">
    <mergeCell ref="Y6:Y11"/>
    <mergeCell ref="U8:U9"/>
    <mergeCell ref="V6:V9"/>
    <mergeCell ref="X6:X10"/>
    <mergeCell ref="V34:Y42"/>
    <mergeCell ref="Q34:U34"/>
    <mergeCell ref="Q35:U35"/>
    <mergeCell ref="Q36:U36"/>
    <mergeCell ref="Q37:U37"/>
    <mergeCell ref="Q38:U38"/>
    <mergeCell ref="Q39:U39"/>
    <mergeCell ref="Q40:U42"/>
    <mergeCell ref="U6:U7"/>
    <mergeCell ref="K36:K37"/>
    <mergeCell ref="L36:L37"/>
    <mergeCell ref="M36:M37"/>
    <mergeCell ref="L38:P38"/>
    <mergeCell ref="N36:N37"/>
    <mergeCell ref="F34:F39"/>
    <mergeCell ref="H34:P34"/>
    <mergeCell ref="H35:P35"/>
    <mergeCell ref="G36:G38"/>
    <mergeCell ref="H36:H38"/>
    <mergeCell ref="I36:I38"/>
    <mergeCell ref="J36:J38"/>
    <mergeCell ref="H39:P39"/>
    <mergeCell ref="A34:A42"/>
    <mergeCell ref="B34:B42"/>
    <mergeCell ref="C34:C39"/>
    <mergeCell ref="D34:D39"/>
    <mergeCell ref="E34:E39"/>
    <mergeCell ref="F64:F69"/>
    <mergeCell ref="K66:K67"/>
    <mergeCell ref="L68:P68"/>
    <mergeCell ref="Q44:Y44"/>
    <mergeCell ref="Q45:Y45"/>
    <mergeCell ref="Q46:X46"/>
    <mergeCell ref="Q47:X47"/>
    <mergeCell ref="Y47:Y63"/>
    <mergeCell ref="H64:P64"/>
    <mergeCell ref="H65:P65"/>
    <mergeCell ref="L66:L67"/>
    <mergeCell ref="M66:M67"/>
    <mergeCell ref="N66:N67"/>
    <mergeCell ref="G66:G68"/>
    <mergeCell ref="H66:H68"/>
    <mergeCell ref="I66:I68"/>
    <mergeCell ref="J66:J68"/>
    <mergeCell ref="H69:P69"/>
    <mergeCell ref="A64:A72"/>
    <mergeCell ref="B64:B72"/>
    <mergeCell ref="C64:C69"/>
    <mergeCell ref="D64:D69"/>
    <mergeCell ref="E64:E69"/>
    <mergeCell ref="S23:W23"/>
    <mergeCell ref="T24:W24"/>
    <mergeCell ref="S25:S33"/>
    <mergeCell ref="T25:W25"/>
    <mergeCell ref="T26:W26"/>
    <mergeCell ref="T27:W27"/>
    <mergeCell ref="U28:W28"/>
    <mergeCell ref="T29:T33"/>
    <mergeCell ref="U29:W29"/>
    <mergeCell ref="U30:W30"/>
    <mergeCell ref="U31:W31"/>
    <mergeCell ref="U59:W59"/>
    <mergeCell ref="U60:W60"/>
    <mergeCell ref="U61:W61"/>
    <mergeCell ref="Q14:Y14"/>
    <mergeCell ref="Q15:Y15"/>
    <mergeCell ref="Q16:X16"/>
    <mergeCell ref="Q17:X17"/>
    <mergeCell ref="Y17:Y33"/>
    <mergeCell ref="Q18:X18"/>
    <mergeCell ref="Q19:X19"/>
    <mergeCell ref="S20:W20"/>
    <mergeCell ref="Q21:Q33"/>
    <mergeCell ref="R21:R33"/>
    <mergeCell ref="S21:W21"/>
    <mergeCell ref="X21:X33"/>
    <mergeCell ref="S22:W22"/>
    <mergeCell ref="Q48:X48"/>
    <mergeCell ref="Q49:X49"/>
    <mergeCell ref="S50:W50"/>
    <mergeCell ref="Q51:Q63"/>
    <mergeCell ref="R51:R63"/>
    <mergeCell ref="S51:W51"/>
    <mergeCell ref="X51:X63"/>
    <mergeCell ref="S52:W52"/>
    <mergeCell ref="S53:W53"/>
    <mergeCell ref="T54:W54"/>
    <mergeCell ref="S55:S63"/>
    <mergeCell ref="T55:W55"/>
    <mergeCell ref="T56:W56"/>
    <mergeCell ref="T57:W57"/>
    <mergeCell ref="U58:W58"/>
    <mergeCell ref="T59:T63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1" r:id="rId1"/>
  <rowBreaks count="1" manualBreakCount="1">
    <brk id="4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V6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4.140625" style="28" customWidth="1"/>
    <col min="3" max="4" width="5.140625" style="28" customWidth="1"/>
    <col min="5" max="5" width="4.140625" style="28" customWidth="1"/>
    <col min="6" max="6" width="6.28125" style="28" customWidth="1"/>
    <col min="7" max="7" width="7.8515625" style="28" customWidth="1"/>
    <col min="8" max="8" width="4.140625" style="28" customWidth="1"/>
    <col min="9" max="9" width="3.57421875" style="28" customWidth="1"/>
    <col min="10" max="10" width="5.8515625" style="28" customWidth="1"/>
    <col min="11" max="11" width="6.28125" style="28" customWidth="1"/>
    <col min="12" max="12" width="31.421875" style="28" customWidth="1"/>
    <col min="13" max="14" width="14.57421875" style="28" customWidth="1"/>
    <col min="15" max="15" width="14.140625" style="28" customWidth="1"/>
    <col min="16" max="17" width="10.140625" style="28" customWidth="1"/>
    <col min="18" max="18" width="9.8515625" style="28" customWidth="1"/>
    <col min="19" max="19" width="12.7109375" style="28" customWidth="1"/>
    <col min="20" max="20" width="13.28125" style="20" customWidth="1"/>
    <col min="21" max="21" width="7.00390625" style="20" bestFit="1" customWidth="1"/>
    <col min="22" max="22" width="5.8515625" style="20" customWidth="1"/>
    <col min="23" max="23" width="2.57421875" style="3" customWidth="1"/>
    <col min="24" max="88" width="2.57421875" style="27" customWidth="1"/>
    <col min="89" max="100" width="9.140625" style="27" customWidth="1"/>
    <col min="101" max="16384" width="9.140625" style="28" customWidth="1"/>
  </cols>
  <sheetData>
    <row r="1" spans="1:10" ht="12.75">
      <c r="A1" s="31" t="s">
        <v>165</v>
      </c>
      <c r="E1" s="33"/>
      <c r="F1" s="33"/>
      <c r="G1" s="33"/>
      <c r="H1" s="33"/>
      <c r="J1" s="1"/>
    </row>
    <row r="2" spans="1:10" ht="12.75">
      <c r="A2" s="31"/>
      <c r="E2" s="33"/>
      <c r="F2" s="33"/>
      <c r="G2" s="33"/>
      <c r="H2" s="33"/>
      <c r="J2" s="1"/>
    </row>
    <row r="3" spans="1:20" ht="12.75">
      <c r="A3" s="27" t="s">
        <v>192</v>
      </c>
      <c r="B3" s="27"/>
      <c r="C3" s="2"/>
      <c r="D3" s="2"/>
      <c r="E3" s="33"/>
      <c r="F3" s="33"/>
      <c r="G3" s="33"/>
      <c r="H3" s="33"/>
      <c r="J3" s="1"/>
      <c r="P3" s="234">
        <f>SUM(M63:N63)</f>
        <v>6271</v>
      </c>
      <c r="Q3" s="235">
        <f>P3</f>
        <v>6271</v>
      </c>
      <c r="R3" s="235">
        <f>Q3</f>
        <v>6271</v>
      </c>
      <c r="S3" s="1012">
        <f>SUM(R3:R8)</f>
        <v>37491</v>
      </c>
      <c r="T3" s="1012">
        <f>SUM(S3:S9)</f>
        <v>37491</v>
      </c>
    </row>
    <row r="4" spans="1:20" ht="12.75">
      <c r="A4" s="27" t="s">
        <v>188</v>
      </c>
      <c r="B4" s="116"/>
      <c r="C4" s="2"/>
      <c r="D4" s="2"/>
      <c r="E4" s="33"/>
      <c r="F4" s="33"/>
      <c r="G4" s="33"/>
      <c r="H4" s="33"/>
      <c r="J4" s="1"/>
      <c r="P4" s="232">
        <f>SUM(M53:N53)</f>
        <v>30375</v>
      </c>
      <c r="Q4" s="1024">
        <f>SUM(P4:P6)</f>
        <v>30375</v>
      </c>
      <c r="R4" s="1023">
        <f>SUM(Q4:Q8)</f>
        <v>31220</v>
      </c>
      <c r="S4" s="1013"/>
      <c r="T4" s="1013"/>
    </row>
    <row r="5" spans="1:20" ht="12.75">
      <c r="A5" s="27" t="s">
        <v>189</v>
      </c>
      <c r="B5" s="116"/>
      <c r="C5" s="2"/>
      <c r="D5" s="2"/>
      <c r="E5" s="33"/>
      <c r="F5" s="33"/>
      <c r="G5" s="33"/>
      <c r="H5" s="33"/>
      <c r="J5" s="1"/>
      <c r="P5" s="232">
        <f>SUM(M54:N54)</f>
        <v>0</v>
      </c>
      <c r="Q5" s="1024"/>
      <c r="R5" s="1023"/>
      <c r="S5" s="1013"/>
      <c r="T5" s="1013"/>
    </row>
    <row r="6" spans="1:20" ht="12.75">
      <c r="A6" s="27" t="s">
        <v>190</v>
      </c>
      <c r="B6" s="116"/>
      <c r="C6" s="2"/>
      <c r="D6" s="2"/>
      <c r="E6" s="33"/>
      <c r="F6" s="33"/>
      <c r="G6" s="33"/>
      <c r="H6" s="33"/>
      <c r="J6" s="1"/>
      <c r="P6" s="232">
        <f>SUM(M55:N55)</f>
        <v>0</v>
      </c>
      <c r="Q6" s="1024"/>
      <c r="R6" s="1023"/>
      <c r="S6" s="1013"/>
      <c r="T6" s="1013"/>
    </row>
    <row r="7" spans="1:20" ht="12.75">
      <c r="A7" s="2" t="s">
        <v>51</v>
      </c>
      <c r="B7" s="27"/>
      <c r="C7" s="2"/>
      <c r="D7" s="2"/>
      <c r="E7" s="33"/>
      <c r="F7" s="33"/>
      <c r="G7" s="33"/>
      <c r="H7" s="33"/>
      <c r="J7" s="1"/>
      <c r="O7" s="28"/>
      <c r="P7" s="233">
        <f>SUM(M56:N59)</f>
        <v>0</v>
      </c>
      <c r="Q7" s="1022">
        <f>SUM(P7:P8)</f>
        <v>845</v>
      </c>
      <c r="R7" s="1023"/>
      <c r="S7" s="1013"/>
      <c r="T7" s="1013"/>
    </row>
    <row r="8" spans="1:20" ht="12.75">
      <c r="A8" s="2" t="s">
        <v>52</v>
      </c>
      <c r="B8" s="27"/>
      <c r="C8" s="2"/>
      <c r="D8" s="2"/>
      <c r="E8" s="33"/>
      <c r="F8" s="33"/>
      <c r="G8" s="33"/>
      <c r="H8" s="33"/>
      <c r="J8" s="1"/>
      <c r="O8" s="28"/>
      <c r="P8" s="233">
        <f>SUM(M60:N62)</f>
        <v>845</v>
      </c>
      <c r="Q8" s="1022"/>
      <c r="R8" s="1023"/>
      <c r="S8" s="1014"/>
      <c r="T8" s="1013"/>
    </row>
    <row r="9" spans="1:20" ht="12.75">
      <c r="A9" s="231" t="s">
        <v>191</v>
      </c>
      <c r="B9" s="27"/>
      <c r="C9" s="2"/>
      <c r="D9" s="2"/>
      <c r="E9" s="33"/>
      <c r="F9" s="33"/>
      <c r="G9" s="33"/>
      <c r="H9" s="33"/>
      <c r="J9" s="1"/>
      <c r="P9" s="481">
        <f>SUM(O53:T63)</f>
        <v>0</v>
      </c>
      <c r="Q9" s="482">
        <f aca="true" t="shared" si="0" ref="Q9:S10">P9</f>
        <v>0</v>
      </c>
      <c r="R9" s="482">
        <f t="shared" si="0"/>
        <v>0</v>
      </c>
      <c r="S9" s="482">
        <f t="shared" si="0"/>
        <v>0</v>
      </c>
      <c r="T9" s="1014"/>
    </row>
    <row r="10" spans="1:20" ht="12.75">
      <c r="A10" s="27" t="s">
        <v>53</v>
      </c>
      <c r="B10" s="27"/>
      <c r="C10" s="34"/>
      <c r="D10" s="2"/>
      <c r="E10" s="33"/>
      <c r="F10" s="33"/>
      <c r="G10" s="33"/>
      <c r="H10" s="33"/>
      <c r="I10" s="41"/>
      <c r="J10" s="1"/>
      <c r="M10" s="32"/>
      <c r="N10" s="32"/>
      <c r="O10" s="90"/>
      <c r="P10" s="236">
        <f>SUM(M64:T67,O53:T63)</f>
        <v>0</v>
      </c>
      <c r="Q10" s="480">
        <f t="shared" si="0"/>
        <v>0</v>
      </c>
      <c r="R10" s="480">
        <f t="shared" si="0"/>
        <v>0</v>
      </c>
      <c r="S10" s="480">
        <f t="shared" si="0"/>
        <v>0</v>
      </c>
      <c r="T10" s="480">
        <f>S10</f>
        <v>0</v>
      </c>
    </row>
    <row r="11" spans="1:20" ht="13.5" thickBot="1">
      <c r="A11" s="49"/>
      <c r="B11" s="27"/>
      <c r="C11" s="34"/>
      <c r="D11" s="2"/>
      <c r="E11" s="33"/>
      <c r="F11" s="33"/>
      <c r="G11" s="33"/>
      <c r="H11" s="33"/>
      <c r="I11" s="41"/>
      <c r="J11" s="1"/>
      <c r="M11" s="32"/>
      <c r="N11" s="32"/>
      <c r="O11" s="90"/>
      <c r="P11" s="90"/>
      <c r="Q11" s="32"/>
      <c r="R11" s="4"/>
      <c r="S11" s="4"/>
      <c r="T11" s="479">
        <f>SUM(T3:T10)</f>
        <v>37491</v>
      </c>
    </row>
    <row r="12" spans="1:19" ht="14.25" thickBot="1" thickTop="1">
      <c r="A12" s="37"/>
      <c r="B12" s="37"/>
      <c r="E12" s="33"/>
      <c r="F12" s="33"/>
      <c r="G12" s="33"/>
      <c r="H12" s="33"/>
      <c r="I12" s="41"/>
      <c r="J12" s="1"/>
      <c r="M12" s="21"/>
      <c r="N12" s="21"/>
      <c r="O12" s="21"/>
      <c r="P12" s="21"/>
      <c r="Q12" s="21"/>
      <c r="S12" s="21"/>
    </row>
    <row r="13" spans="1:20" s="64" customFormat="1" ht="12.75" customHeight="1" thickTop="1">
      <c r="A13" s="31" t="s">
        <v>165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63" t="s">
        <v>141</v>
      </c>
      <c r="N13" s="964"/>
      <c r="O13" s="964"/>
      <c r="P13" s="964"/>
      <c r="Q13" s="964"/>
      <c r="R13" s="964"/>
      <c r="S13" s="964"/>
      <c r="T13" s="965"/>
    </row>
    <row r="14" spans="1:20" s="64" customFormat="1" ht="12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66" t="s">
        <v>142</v>
      </c>
      <c r="N14" s="967"/>
      <c r="O14" s="967"/>
      <c r="P14" s="967"/>
      <c r="Q14" s="967"/>
      <c r="R14" s="967"/>
      <c r="S14" s="967"/>
      <c r="T14" s="968"/>
    </row>
    <row r="15" spans="1:20" s="64" customFormat="1" ht="12.7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17">
        <v>11</v>
      </c>
      <c r="N15" s="1028"/>
      <c r="O15" s="1018"/>
      <c r="P15" s="93">
        <v>21</v>
      </c>
      <c r="Q15" s="93">
        <v>23</v>
      </c>
      <c r="R15" s="93">
        <v>24</v>
      </c>
      <c r="S15" s="93">
        <v>22</v>
      </c>
      <c r="T15" s="334" t="s">
        <v>3</v>
      </c>
    </row>
    <row r="16" spans="1:20" s="64" customFormat="1" ht="12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19" t="s">
        <v>46</v>
      </c>
      <c r="N16" s="1051"/>
      <c r="O16" s="1020"/>
      <c r="P16" s="977" t="s">
        <v>156</v>
      </c>
      <c r="Q16" s="977" t="s">
        <v>47</v>
      </c>
      <c r="R16" s="977" t="s">
        <v>12</v>
      </c>
      <c r="S16" s="977" t="s">
        <v>160</v>
      </c>
      <c r="T16" s="961" t="s">
        <v>4</v>
      </c>
    </row>
    <row r="17" spans="1:20" s="64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15" t="s">
        <v>145</v>
      </c>
      <c r="N17" s="1044"/>
      <c r="O17" s="1016"/>
      <c r="P17" s="977"/>
      <c r="Q17" s="977"/>
      <c r="R17" s="977"/>
      <c r="S17" s="977"/>
      <c r="T17" s="961"/>
    </row>
    <row r="18" spans="1:20" s="64" customFormat="1" ht="12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17" t="s">
        <v>157</v>
      </c>
      <c r="N18" s="1028"/>
      <c r="O18" s="1018"/>
      <c r="P18" s="977"/>
      <c r="Q18" s="977"/>
      <c r="R18" s="977"/>
      <c r="S18" s="977"/>
      <c r="T18" s="961"/>
    </row>
    <row r="19" spans="1:20" s="64" customFormat="1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017">
        <v>1</v>
      </c>
      <c r="N19" s="1018"/>
      <c r="O19" s="61">
        <v>2</v>
      </c>
      <c r="P19" s="977"/>
      <c r="Q19" s="977"/>
      <c r="R19" s="977"/>
      <c r="S19" s="977"/>
      <c r="T19" s="961"/>
    </row>
    <row r="20" spans="1:20" s="64" customFormat="1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19" t="s">
        <v>158</v>
      </c>
      <c r="N20" s="1020"/>
      <c r="O20" s="977" t="s">
        <v>159</v>
      </c>
      <c r="P20" s="977"/>
      <c r="Q20" s="977"/>
      <c r="R20" s="977"/>
      <c r="S20" s="977"/>
      <c r="T20" s="961"/>
    </row>
    <row r="21" spans="1:20" s="64" customFormat="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015" t="s">
        <v>171</v>
      </c>
      <c r="N21" s="1016"/>
      <c r="O21" s="977"/>
      <c r="P21" s="977"/>
      <c r="Q21" s="977"/>
      <c r="R21" s="977"/>
      <c r="S21" s="977"/>
      <c r="T21" s="961"/>
    </row>
    <row r="22" spans="1:20" s="64" customFormat="1" ht="25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017" t="s">
        <v>172</v>
      </c>
      <c r="N22" s="1018"/>
      <c r="O22" s="977"/>
      <c r="P22" s="977"/>
      <c r="Q22" s="977"/>
      <c r="R22" s="977"/>
      <c r="S22" s="977"/>
      <c r="T22" s="961"/>
    </row>
    <row r="23" spans="1:20" s="64" customFormat="1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64">
        <v>1</v>
      </c>
      <c r="N23" s="61">
        <v>2</v>
      </c>
      <c r="O23" s="977"/>
      <c r="P23" s="977"/>
      <c r="Q23" s="977"/>
      <c r="R23" s="977"/>
      <c r="S23" s="977"/>
      <c r="T23" s="961"/>
    </row>
    <row r="24" spans="1:20" s="64" customFormat="1" ht="13.5" thickBo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65" t="s">
        <v>173</v>
      </c>
      <c r="N24" s="166" t="s">
        <v>174</v>
      </c>
      <c r="O24" s="1021"/>
      <c r="P24" s="1021"/>
      <c r="Q24" s="1021"/>
      <c r="R24" s="1021"/>
      <c r="S24" s="1021"/>
      <c r="T24" s="962"/>
    </row>
    <row r="25" spans="1:100" s="65" customFormat="1" ht="26.25" customHeight="1" thickTop="1">
      <c r="A25" s="978" t="s">
        <v>164</v>
      </c>
      <c r="B25" s="982" t="s">
        <v>54</v>
      </c>
      <c r="C25" s="986" t="s">
        <v>169</v>
      </c>
      <c r="D25" s="971" t="s">
        <v>55</v>
      </c>
      <c r="E25" s="1032" t="s">
        <v>161</v>
      </c>
      <c r="F25" s="1035" t="s">
        <v>119</v>
      </c>
      <c r="G25" s="1035" t="s">
        <v>175</v>
      </c>
      <c r="H25" s="1029" t="s">
        <v>120</v>
      </c>
      <c r="I25" s="1038" t="s">
        <v>179</v>
      </c>
      <c r="J25" s="1041" t="s">
        <v>10</v>
      </c>
      <c r="K25" s="220">
        <v>11</v>
      </c>
      <c r="L25" s="488" t="s">
        <v>180</v>
      </c>
      <c r="M25" s="1067" t="s">
        <v>56</v>
      </c>
      <c r="N25" s="1068"/>
      <c r="O25" s="1045" t="s">
        <v>476</v>
      </c>
      <c r="P25" s="1046"/>
      <c r="Q25" s="1046"/>
      <c r="R25" s="1046"/>
      <c r="S25" s="1046"/>
      <c r="T25" s="1047"/>
      <c r="U25" s="96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</row>
    <row r="26" spans="1:100" s="65" customFormat="1" ht="26.25" customHeight="1">
      <c r="A26" s="1025"/>
      <c r="B26" s="972"/>
      <c r="C26" s="1052"/>
      <c r="D26" s="1000"/>
      <c r="E26" s="1033"/>
      <c r="F26" s="1036"/>
      <c r="G26" s="1036"/>
      <c r="H26" s="1030"/>
      <c r="I26" s="1039"/>
      <c r="J26" s="1042"/>
      <c r="K26" s="157">
        <v>12</v>
      </c>
      <c r="L26" s="489" t="s">
        <v>181</v>
      </c>
      <c r="M26" s="1069"/>
      <c r="N26" s="1070"/>
      <c r="O26" s="1048"/>
      <c r="P26" s="1049"/>
      <c r="Q26" s="1049"/>
      <c r="R26" s="1049"/>
      <c r="S26" s="1049"/>
      <c r="T26" s="1050"/>
      <c r="U26" s="96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</row>
    <row r="27" spans="1:100" s="65" customFormat="1" ht="26.25" customHeight="1" thickBot="1">
      <c r="A27" s="1025"/>
      <c r="B27" s="972"/>
      <c r="C27" s="1052"/>
      <c r="D27" s="1000"/>
      <c r="E27" s="1033"/>
      <c r="F27" s="1036"/>
      <c r="G27" s="1036"/>
      <c r="H27" s="1030"/>
      <c r="I27" s="1039"/>
      <c r="J27" s="1042"/>
      <c r="K27" s="157">
        <v>13</v>
      </c>
      <c r="L27" s="489" t="s">
        <v>182</v>
      </c>
      <c r="M27" s="1071"/>
      <c r="N27" s="1072"/>
      <c r="O27" s="1048"/>
      <c r="P27" s="1049"/>
      <c r="Q27" s="1049"/>
      <c r="R27" s="1049"/>
      <c r="S27" s="1049"/>
      <c r="T27" s="1050"/>
      <c r="U27" s="96"/>
      <c r="V27" s="98"/>
      <c r="Z27" s="98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</row>
    <row r="28" spans="1:100" s="65" customFormat="1" ht="26.25" customHeight="1">
      <c r="A28" s="1025"/>
      <c r="B28" s="972"/>
      <c r="C28" s="1052"/>
      <c r="D28" s="1000"/>
      <c r="E28" s="1033"/>
      <c r="F28" s="1036"/>
      <c r="G28" s="1036"/>
      <c r="H28" s="1030"/>
      <c r="I28" s="1039"/>
      <c r="J28" s="1042"/>
      <c r="K28" s="157">
        <v>21</v>
      </c>
      <c r="L28" s="489" t="s">
        <v>183</v>
      </c>
      <c r="M28" s="1061" t="s">
        <v>57</v>
      </c>
      <c r="N28" s="1062"/>
      <c r="O28" s="1048"/>
      <c r="P28" s="1049"/>
      <c r="Q28" s="1049"/>
      <c r="R28" s="1049"/>
      <c r="S28" s="1049"/>
      <c r="T28" s="1050"/>
      <c r="U28" s="96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</row>
    <row r="29" spans="1:100" s="65" customFormat="1" ht="26.25" customHeight="1">
      <c r="A29" s="1025"/>
      <c r="B29" s="972"/>
      <c r="C29" s="1052"/>
      <c r="D29" s="1000"/>
      <c r="E29" s="1033"/>
      <c r="F29" s="1036"/>
      <c r="G29" s="1036"/>
      <c r="H29" s="1030"/>
      <c r="I29" s="1039"/>
      <c r="J29" s="1042"/>
      <c r="K29" s="157">
        <v>22</v>
      </c>
      <c r="L29" s="489" t="s">
        <v>184</v>
      </c>
      <c r="M29" s="1063"/>
      <c r="N29" s="1064"/>
      <c r="O29" s="1048"/>
      <c r="P29" s="1049"/>
      <c r="Q29" s="1049"/>
      <c r="R29" s="1049"/>
      <c r="S29" s="1049"/>
      <c r="T29" s="1050"/>
      <c r="U29" s="96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</row>
    <row r="30" spans="1:100" s="65" customFormat="1" ht="26.25" customHeight="1">
      <c r="A30" s="1025"/>
      <c r="B30" s="972"/>
      <c r="C30" s="1052"/>
      <c r="D30" s="1000"/>
      <c r="E30" s="1033"/>
      <c r="F30" s="1036"/>
      <c r="G30" s="1036"/>
      <c r="H30" s="1030"/>
      <c r="I30" s="1039"/>
      <c r="J30" s="1042"/>
      <c r="K30" s="157">
        <v>23</v>
      </c>
      <c r="L30" s="489" t="s">
        <v>185</v>
      </c>
      <c r="M30" s="1063"/>
      <c r="N30" s="1064"/>
      <c r="O30" s="1048"/>
      <c r="P30" s="1049"/>
      <c r="Q30" s="1049"/>
      <c r="R30" s="1049"/>
      <c r="S30" s="1049"/>
      <c r="T30" s="1050"/>
      <c r="U30" s="96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</row>
    <row r="31" spans="1:100" s="65" customFormat="1" ht="26.25" customHeight="1">
      <c r="A31" s="1025"/>
      <c r="B31" s="972"/>
      <c r="C31" s="1052"/>
      <c r="D31" s="1000"/>
      <c r="E31" s="1033"/>
      <c r="F31" s="1036"/>
      <c r="G31" s="1036"/>
      <c r="H31" s="1030"/>
      <c r="I31" s="1039"/>
      <c r="J31" s="1042"/>
      <c r="K31" s="157">
        <v>24</v>
      </c>
      <c r="L31" s="489" t="s">
        <v>58</v>
      </c>
      <c r="M31" s="1063"/>
      <c r="N31" s="1064"/>
      <c r="O31" s="1048"/>
      <c r="P31" s="1049"/>
      <c r="Q31" s="1049"/>
      <c r="R31" s="1049"/>
      <c r="S31" s="1049"/>
      <c r="T31" s="1050"/>
      <c r="U31" s="96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</row>
    <row r="32" spans="1:100" s="65" customFormat="1" ht="26.25" customHeight="1">
      <c r="A32" s="1025"/>
      <c r="B32" s="972"/>
      <c r="C32" s="1052"/>
      <c r="D32" s="1000"/>
      <c r="E32" s="1033"/>
      <c r="F32" s="1036"/>
      <c r="G32" s="1036"/>
      <c r="H32" s="1030"/>
      <c r="I32" s="1039"/>
      <c r="J32" s="1042"/>
      <c r="K32" s="157">
        <v>31</v>
      </c>
      <c r="L32" s="489" t="s">
        <v>186</v>
      </c>
      <c r="M32" s="1063"/>
      <c r="N32" s="1064"/>
      <c r="O32" s="1048"/>
      <c r="P32" s="1049"/>
      <c r="Q32" s="1049"/>
      <c r="R32" s="1049"/>
      <c r="S32" s="1049"/>
      <c r="T32" s="1050"/>
      <c r="U32" s="96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</row>
    <row r="33" spans="1:100" s="65" customFormat="1" ht="26.25" customHeight="1">
      <c r="A33" s="1025"/>
      <c r="B33" s="972"/>
      <c r="C33" s="1052"/>
      <c r="D33" s="1000"/>
      <c r="E33" s="1033"/>
      <c r="F33" s="1036"/>
      <c r="G33" s="1036"/>
      <c r="H33" s="1030"/>
      <c r="I33" s="1039"/>
      <c r="J33" s="1042"/>
      <c r="K33" s="157">
        <v>32</v>
      </c>
      <c r="L33" s="489" t="s">
        <v>187</v>
      </c>
      <c r="M33" s="1063"/>
      <c r="N33" s="1064"/>
      <c r="O33" s="1048"/>
      <c r="P33" s="1049"/>
      <c r="Q33" s="1049"/>
      <c r="R33" s="1049"/>
      <c r="S33" s="1049"/>
      <c r="T33" s="1050"/>
      <c r="U33" s="96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</row>
    <row r="34" spans="1:40" ht="26.25" customHeight="1" thickBot="1">
      <c r="A34" s="979"/>
      <c r="B34" s="983"/>
      <c r="C34" s="1052"/>
      <c r="D34" s="1000"/>
      <c r="E34" s="1033"/>
      <c r="F34" s="1036"/>
      <c r="G34" s="1037"/>
      <c r="H34" s="1031"/>
      <c r="I34" s="1040"/>
      <c r="J34" s="1043"/>
      <c r="K34" s="66">
        <v>33</v>
      </c>
      <c r="L34" s="170" t="s">
        <v>475</v>
      </c>
      <c r="M34" s="1065"/>
      <c r="N34" s="1066"/>
      <c r="O34" s="1048"/>
      <c r="P34" s="1049"/>
      <c r="Q34" s="1049"/>
      <c r="R34" s="1049"/>
      <c r="S34" s="1049"/>
      <c r="T34" s="1050"/>
      <c r="AM34" s="28"/>
      <c r="AN34" s="28"/>
    </row>
    <row r="35" spans="1:40" ht="36" customHeight="1" thickBot="1">
      <c r="A35" s="979"/>
      <c r="B35" s="983"/>
      <c r="C35" s="1052"/>
      <c r="D35" s="1000"/>
      <c r="E35" s="1034"/>
      <c r="F35" s="1037"/>
      <c r="G35" s="70" t="s">
        <v>176</v>
      </c>
      <c r="H35" s="1073" t="s">
        <v>121</v>
      </c>
      <c r="I35" s="1073"/>
      <c r="J35" s="1026"/>
      <c r="K35" s="1026"/>
      <c r="L35" s="1027"/>
      <c r="M35" s="1059" t="s">
        <v>59</v>
      </c>
      <c r="N35" s="1060"/>
      <c r="O35" s="1048"/>
      <c r="P35" s="1049"/>
      <c r="Q35" s="1049"/>
      <c r="R35" s="1049"/>
      <c r="S35" s="1049"/>
      <c r="T35" s="1050"/>
      <c r="AM35" s="28"/>
      <c r="AN35" s="28"/>
    </row>
    <row r="36" spans="1:20" ht="12.75" customHeight="1">
      <c r="A36" s="980"/>
      <c r="B36" s="984"/>
      <c r="C36" s="50">
        <v>5</v>
      </c>
      <c r="D36" s="54" t="s">
        <v>60</v>
      </c>
      <c r="E36" s="17"/>
      <c r="F36" s="17"/>
      <c r="G36" s="17"/>
      <c r="H36" s="17"/>
      <c r="I36" s="81"/>
      <c r="J36" s="81"/>
      <c r="K36" s="80"/>
      <c r="L36" s="437"/>
      <c r="M36" s="1053" t="s">
        <v>38</v>
      </c>
      <c r="N36" s="1054"/>
      <c r="O36" s="1054"/>
      <c r="P36" s="1054"/>
      <c r="Q36" s="1054"/>
      <c r="R36" s="1054"/>
      <c r="S36" s="1054"/>
      <c r="T36" s="1055"/>
    </row>
    <row r="37" spans="1:32" ht="12.75" customHeight="1">
      <c r="A37" s="980"/>
      <c r="B37" s="984"/>
      <c r="C37" s="50">
        <v>6</v>
      </c>
      <c r="D37" s="54" t="s">
        <v>61</v>
      </c>
      <c r="E37" s="17"/>
      <c r="F37" s="17"/>
      <c r="G37" s="17"/>
      <c r="H37" s="17"/>
      <c r="I37" s="81"/>
      <c r="J37" s="81"/>
      <c r="K37" s="80"/>
      <c r="L37" s="437"/>
      <c r="M37" s="1053"/>
      <c r="N37" s="1054"/>
      <c r="O37" s="1054"/>
      <c r="P37" s="1054"/>
      <c r="Q37" s="1054"/>
      <c r="R37" s="1054"/>
      <c r="S37" s="1054"/>
      <c r="T37" s="1055"/>
      <c r="Z37" s="15"/>
      <c r="AA37" s="15"/>
      <c r="AB37" s="15"/>
      <c r="AC37" s="15"/>
      <c r="AD37" s="15"/>
      <c r="AE37" s="15"/>
      <c r="AF37" s="15"/>
    </row>
    <row r="38" spans="1:32" ht="12.75" customHeight="1">
      <c r="A38" s="980"/>
      <c r="B38" s="984"/>
      <c r="C38" s="50">
        <v>7</v>
      </c>
      <c r="D38" s="54" t="s">
        <v>170</v>
      </c>
      <c r="E38" s="17"/>
      <c r="F38" s="17"/>
      <c r="G38" s="17"/>
      <c r="H38" s="17"/>
      <c r="I38" s="81"/>
      <c r="J38" s="81"/>
      <c r="K38" s="80"/>
      <c r="L38" s="437"/>
      <c r="M38" s="1053"/>
      <c r="N38" s="1054"/>
      <c r="O38" s="1054"/>
      <c r="P38" s="1054"/>
      <c r="Q38" s="1054"/>
      <c r="R38" s="1054"/>
      <c r="S38" s="1054"/>
      <c r="T38" s="1055"/>
      <c r="Z38" s="15"/>
      <c r="AA38" s="15"/>
      <c r="AB38" s="15"/>
      <c r="AC38" s="15"/>
      <c r="AD38" s="15"/>
      <c r="AE38" s="15"/>
      <c r="AF38" s="15"/>
    </row>
    <row r="39" spans="1:100" s="31" customFormat="1" ht="13.5" customHeight="1" thickBot="1">
      <c r="A39" s="981"/>
      <c r="B39" s="985"/>
      <c r="C39" s="420" t="s">
        <v>3</v>
      </c>
      <c r="D39" s="226" t="s">
        <v>4</v>
      </c>
      <c r="E39" s="227"/>
      <c r="F39" s="227"/>
      <c r="G39" s="227"/>
      <c r="H39" s="227"/>
      <c r="I39" s="228"/>
      <c r="J39" s="228"/>
      <c r="K39" s="227"/>
      <c r="L39" s="490"/>
      <c r="M39" s="1056"/>
      <c r="N39" s="1057"/>
      <c r="O39" s="1057"/>
      <c r="P39" s="1057"/>
      <c r="Q39" s="1057"/>
      <c r="R39" s="1057"/>
      <c r="S39" s="1057"/>
      <c r="T39" s="1058"/>
      <c r="U39" s="25"/>
      <c r="V39" s="25"/>
      <c r="W39" s="14"/>
      <c r="X39" s="15"/>
      <c r="Y39" s="15"/>
      <c r="Z39" s="27"/>
      <c r="AA39" s="27"/>
      <c r="AB39" s="27"/>
      <c r="AC39" s="27"/>
      <c r="AD39" s="27"/>
      <c r="AE39" s="27"/>
      <c r="AF39" s="2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</row>
    <row r="40" spans="1:19" ht="14.25" thickBot="1" thickTop="1">
      <c r="A40" s="37"/>
      <c r="B40" s="37"/>
      <c r="E40" s="33"/>
      <c r="F40" s="33"/>
      <c r="G40" s="33"/>
      <c r="H40" s="33"/>
      <c r="I40" s="41"/>
      <c r="J40" s="1"/>
      <c r="M40" s="21"/>
      <c r="N40" s="21"/>
      <c r="O40" s="21"/>
      <c r="P40" s="21"/>
      <c r="Q40" s="21"/>
      <c r="S40" s="21"/>
    </row>
    <row r="41" spans="1:20" s="64" customFormat="1" ht="12.75" customHeight="1" thickTop="1">
      <c r="A41" s="31" t="s">
        <v>165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63" t="s">
        <v>141</v>
      </c>
      <c r="N41" s="964"/>
      <c r="O41" s="964"/>
      <c r="P41" s="964"/>
      <c r="Q41" s="964"/>
      <c r="R41" s="964"/>
      <c r="S41" s="964"/>
      <c r="T41" s="965"/>
    </row>
    <row r="42" spans="1:20" s="64" customFormat="1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66" t="s">
        <v>142</v>
      </c>
      <c r="N42" s="967"/>
      <c r="O42" s="967"/>
      <c r="P42" s="967"/>
      <c r="Q42" s="967"/>
      <c r="R42" s="967"/>
      <c r="S42" s="967"/>
      <c r="T42" s="968"/>
    </row>
    <row r="43" spans="1:20" s="64" customFormat="1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017">
        <v>11</v>
      </c>
      <c r="N43" s="1028"/>
      <c r="O43" s="1018"/>
      <c r="P43" s="93">
        <v>21</v>
      </c>
      <c r="Q43" s="93">
        <v>23</v>
      </c>
      <c r="R43" s="93">
        <v>24</v>
      </c>
      <c r="S43" s="93">
        <v>22</v>
      </c>
      <c r="T43" s="334" t="s">
        <v>3</v>
      </c>
    </row>
    <row r="44" spans="1:20" s="64" customFormat="1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019" t="s">
        <v>46</v>
      </c>
      <c r="N44" s="1051"/>
      <c r="O44" s="1020"/>
      <c r="P44" s="977" t="s">
        <v>156</v>
      </c>
      <c r="Q44" s="977" t="s">
        <v>47</v>
      </c>
      <c r="R44" s="977" t="s">
        <v>12</v>
      </c>
      <c r="S44" s="977" t="s">
        <v>160</v>
      </c>
      <c r="T44" s="961" t="s">
        <v>4</v>
      </c>
    </row>
    <row r="45" spans="1:20" s="64" customFormat="1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015" t="s">
        <v>145</v>
      </c>
      <c r="N45" s="1044"/>
      <c r="O45" s="1016"/>
      <c r="P45" s="977"/>
      <c r="Q45" s="977"/>
      <c r="R45" s="977"/>
      <c r="S45" s="977"/>
      <c r="T45" s="961"/>
    </row>
    <row r="46" spans="1:20" s="64" customFormat="1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017" t="s">
        <v>157</v>
      </c>
      <c r="N46" s="1028"/>
      <c r="O46" s="1018"/>
      <c r="P46" s="977"/>
      <c r="Q46" s="977"/>
      <c r="R46" s="977"/>
      <c r="S46" s="977"/>
      <c r="T46" s="961"/>
    </row>
    <row r="47" spans="1:20" s="64" customFormat="1" ht="12.7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017">
        <v>1</v>
      </c>
      <c r="N47" s="1018"/>
      <c r="O47" s="61">
        <v>2</v>
      </c>
      <c r="P47" s="977"/>
      <c r="Q47" s="977"/>
      <c r="R47" s="977"/>
      <c r="S47" s="977"/>
      <c r="T47" s="961"/>
    </row>
    <row r="48" spans="1:20" s="64" customFormat="1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019" t="s">
        <v>158</v>
      </c>
      <c r="N48" s="1020"/>
      <c r="O48" s="977" t="s">
        <v>159</v>
      </c>
      <c r="P48" s="977"/>
      <c r="Q48" s="977"/>
      <c r="R48" s="977"/>
      <c r="S48" s="977"/>
      <c r="T48" s="961"/>
    </row>
    <row r="49" spans="1:20" s="64" customFormat="1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015" t="s">
        <v>171</v>
      </c>
      <c r="N49" s="1016"/>
      <c r="O49" s="977"/>
      <c r="P49" s="977"/>
      <c r="Q49" s="977"/>
      <c r="R49" s="977"/>
      <c r="S49" s="977"/>
      <c r="T49" s="961"/>
    </row>
    <row r="50" spans="1:20" s="64" customFormat="1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017" t="s">
        <v>172</v>
      </c>
      <c r="N50" s="1018"/>
      <c r="O50" s="977"/>
      <c r="P50" s="977"/>
      <c r="Q50" s="977"/>
      <c r="R50" s="977"/>
      <c r="S50" s="977"/>
      <c r="T50" s="961"/>
    </row>
    <row r="51" spans="1:20" s="64" customFormat="1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64">
        <v>1</v>
      </c>
      <c r="N51" s="61">
        <v>2</v>
      </c>
      <c r="O51" s="977"/>
      <c r="P51" s="977"/>
      <c r="Q51" s="977"/>
      <c r="R51" s="977"/>
      <c r="S51" s="977"/>
      <c r="T51" s="961"/>
    </row>
    <row r="52" spans="1:20" s="64" customFormat="1" ht="13.5" thickBo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65" t="s">
        <v>173</v>
      </c>
      <c r="N52" s="166" t="s">
        <v>174</v>
      </c>
      <c r="O52" s="1021"/>
      <c r="P52" s="1021"/>
      <c r="Q52" s="1021"/>
      <c r="R52" s="1021"/>
      <c r="S52" s="1021"/>
      <c r="T52" s="962"/>
    </row>
    <row r="53" spans="1:100" s="65" customFormat="1" ht="26.25" customHeight="1" thickTop="1">
      <c r="A53" s="978" t="s">
        <v>164</v>
      </c>
      <c r="B53" s="982" t="s">
        <v>54</v>
      </c>
      <c r="C53" s="986" t="s">
        <v>169</v>
      </c>
      <c r="D53" s="971" t="s">
        <v>55</v>
      </c>
      <c r="E53" s="1032" t="s">
        <v>161</v>
      </c>
      <c r="F53" s="1035" t="s">
        <v>119</v>
      </c>
      <c r="G53" s="1035" t="s">
        <v>175</v>
      </c>
      <c r="H53" s="1029" t="s">
        <v>120</v>
      </c>
      <c r="I53" s="1038" t="s">
        <v>179</v>
      </c>
      <c r="J53" s="1041" t="s">
        <v>10</v>
      </c>
      <c r="K53" s="220">
        <v>11</v>
      </c>
      <c r="L53" s="488" t="s">
        <v>180</v>
      </c>
      <c r="M53" s="204">
        <v>30375</v>
      </c>
      <c r="N53" s="205"/>
      <c r="O53" s="500"/>
      <c r="P53" s="501"/>
      <c r="Q53" s="501"/>
      <c r="R53" s="501"/>
      <c r="S53" s="501"/>
      <c r="T53" s="502"/>
      <c r="U53" s="96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</row>
    <row r="54" spans="1:100" s="65" customFormat="1" ht="26.25" customHeight="1">
      <c r="A54" s="1025"/>
      <c r="B54" s="972"/>
      <c r="C54" s="1052"/>
      <c r="D54" s="1000"/>
      <c r="E54" s="1033"/>
      <c r="F54" s="1036"/>
      <c r="G54" s="1036"/>
      <c r="H54" s="1030"/>
      <c r="I54" s="1039"/>
      <c r="J54" s="1042"/>
      <c r="K54" s="157">
        <v>12</v>
      </c>
      <c r="L54" s="489" t="s">
        <v>181</v>
      </c>
      <c r="M54" s="176"/>
      <c r="N54" s="483"/>
      <c r="O54" s="503"/>
      <c r="P54" s="504"/>
      <c r="Q54" s="504"/>
      <c r="R54" s="504"/>
      <c r="S54" s="504"/>
      <c r="T54" s="505"/>
      <c r="U54" s="96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</row>
    <row r="55" spans="1:100" s="65" customFormat="1" ht="26.25" customHeight="1" thickBot="1">
      <c r="A55" s="1025"/>
      <c r="B55" s="972"/>
      <c r="C55" s="1052"/>
      <c r="D55" s="1000"/>
      <c r="E55" s="1033"/>
      <c r="F55" s="1036"/>
      <c r="G55" s="1036"/>
      <c r="H55" s="1030"/>
      <c r="I55" s="1039"/>
      <c r="J55" s="1042"/>
      <c r="K55" s="157">
        <v>13</v>
      </c>
      <c r="L55" s="489" t="s">
        <v>182</v>
      </c>
      <c r="M55" s="491"/>
      <c r="N55" s="485"/>
      <c r="O55" s="503"/>
      <c r="P55" s="504"/>
      <c r="Q55" s="504"/>
      <c r="R55" s="504"/>
      <c r="S55" s="504"/>
      <c r="T55" s="505"/>
      <c r="U55" s="96"/>
      <c r="V55" s="98"/>
      <c r="Z55" s="98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</row>
    <row r="56" spans="1:100" s="65" customFormat="1" ht="26.25" customHeight="1">
      <c r="A56" s="1025"/>
      <c r="B56" s="972"/>
      <c r="C56" s="1052"/>
      <c r="D56" s="1000"/>
      <c r="E56" s="1033"/>
      <c r="F56" s="1036"/>
      <c r="G56" s="1036"/>
      <c r="H56" s="1030"/>
      <c r="I56" s="1039"/>
      <c r="J56" s="1042"/>
      <c r="K56" s="157">
        <v>21</v>
      </c>
      <c r="L56" s="489" t="s">
        <v>183</v>
      </c>
      <c r="M56" s="219"/>
      <c r="N56" s="87"/>
      <c r="O56" s="503"/>
      <c r="P56" s="504"/>
      <c r="Q56" s="504"/>
      <c r="R56" s="504"/>
      <c r="S56" s="504"/>
      <c r="T56" s="505"/>
      <c r="U56" s="96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</row>
    <row r="57" spans="1:100" s="65" customFormat="1" ht="26.25" customHeight="1">
      <c r="A57" s="1025"/>
      <c r="B57" s="972"/>
      <c r="C57" s="1052"/>
      <c r="D57" s="1000"/>
      <c r="E57" s="1033"/>
      <c r="F57" s="1036"/>
      <c r="G57" s="1036"/>
      <c r="H57" s="1030"/>
      <c r="I57" s="1039"/>
      <c r="J57" s="1042"/>
      <c r="K57" s="157">
        <v>22</v>
      </c>
      <c r="L57" s="489" t="s">
        <v>184</v>
      </c>
      <c r="M57" s="492"/>
      <c r="N57" s="484"/>
      <c r="O57" s="503"/>
      <c r="P57" s="504"/>
      <c r="Q57" s="504"/>
      <c r="R57" s="504"/>
      <c r="S57" s="504"/>
      <c r="T57" s="505"/>
      <c r="U57" s="96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</row>
    <row r="58" spans="1:100" s="65" customFormat="1" ht="26.25" customHeight="1">
      <c r="A58" s="1025"/>
      <c r="B58" s="972"/>
      <c r="C58" s="1052"/>
      <c r="D58" s="1000"/>
      <c r="E58" s="1033"/>
      <c r="F58" s="1036"/>
      <c r="G58" s="1036"/>
      <c r="H58" s="1030"/>
      <c r="I58" s="1039"/>
      <c r="J58" s="1042"/>
      <c r="K58" s="157">
        <v>23</v>
      </c>
      <c r="L58" s="489" t="s">
        <v>185</v>
      </c>
      <c r="M58" s="492"/>
      <c r="N58" s="484"/>
      <c r="O58" s="503"/>
      <c r="P58" s="504"/>
      <c r="Q58" s="504"/>
      <c r="R58" s="504"/>
      <c r="S58" s="504"/>
      <c r="T58" s="505"/>
      <c r="U58" s="96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</row>
    <row r="59" spans="1:100" s="65" customFormat="1" ht="26.25" customHeight="1">
      <c r="A59" s="1025"/>
      <c r="B59" s="972"/>
      <c r="C59" s="1052"/>
      <c r="D59" s="1000"/>
      <c r="E59" s="1033"/>
      <c r="F59" s="1036"/>
      <c r="G59" s="1036"/>
      <c r="H59" s="1030"/>
      <c r="I59" s="1039"/>
      <c r="J59" s="1042"/>
      <c r="K59" s="157">
        <v>24</v>
      </c>
      <c r="L59" s="489" t="s">
        <v>58</v>
      </c>
      <c r="M59" s="492"/>
      <c r="N59" s="484"/>
      <c r="O59" s="503"/>
      <c r="P59" s="504"/>
      <c r="Q59" s="504"/>
      <c r="R59" s="504"/>
      <c r="S59" s="504"/>
      <c r="T59" s="505"/>
      <c r="U59" s="96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</row>
    <row r="60" spans="1:100" s="65" customFormat="1" ht="26.25" customHeight="1">
      <c r="A60" s="1025"/>
      <c r="B60" s="972"/>
      <c r="C60" s="1052"/>
      <c r="D60" s="1000"/>
      <c r="E60" s="1033"/>
      <c r="F60" s="1036"/>
      <c r="G60" s="1036"/>
      <c r="H60" s="1030"/>
      <c r="I60" s="1039"/>
      <c r="J60" s="1042"/>
      <c r="K60" s="157">
        <v>31</v>
      </c>
      <c r="L60" s="489" t="s">
        <v>186</v>
      </c>
      <c r="M60" s="492"/>
      <c r="N60" s="484"/>
      <c r="O60" s="503"/>
      <c r="P60" s="504"/>
      <c r="Q60" s="504"/>
      <c r="R60" s="504"/>
      <c r="S60" s="504"/>
      <c r="T60" s="505"/>
      <c r="U60" s="96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</row>
    <row r="61" spans="1:100" s="65" customFormat="1" ht="26.25" customHeight="1">
      <c r="A61" s="1025"/>
      <c r="B61" s="972"/>
      <c r="C61" s="1052"/>
      <c r="D61" s="1000"/>
      <c r="E61" s="1033"/>
      <c r="F61" s="1036"/>
      <c r="G61" s="1036"/>
      <c r="H61" s="1030"/>
      <c r="I61" s="1039"/>
      <c r="J61" s="1042"/>
      <c r="K61" s="157">
        <v>32</v>
      </c>
      <c r="L61" s="489" t="s">
        <v>187</v>
      </c>
      <c r="M61" s="492"/>
      <c r="N61" s="484"/>
      <c r="O61" s="503"/>
      <c r="P61" s="504"/>
      <c r="Q61" s="504"/>
      <c r="R61" s="504"/>
      <c r="S61" s="504"/>
      <c r="T61" s="505"/>
      <c r="U61" s="96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</row>
    <row r="62" spans="1:40" ht="26.25" customHeight="1" thickBot="1">
      <c r="A62" s="979"/>
      <c r="B62" s="983"/>
      <c r="C62" s="1052"/>
      <c r="D62" s="1000"/>
      <c r="E62" s="1033"/>
      <c r="F62" s="1036"/>
      <c r="G62" s="1037"/>
      <c r="H62" s="1031"/>
      <c r="I62" s="1040"/>
      <c r="J62" s="1043"/>
      <c r="K62" s="66">
        <v>33</v>
      </c>
      <c r="L62" s="170" t="s">
        <v>475</v>
      </c>
      <c r="M62" s="493">
        <v>845</v>
      </c>
      <c r="N62" s="486"/>
      <c r="O62" s="503"/>
      <c r="P62" s="504"/>
      <c r="Q62" s="504"/>
      <c r="R62" s="504"/>
      <c r="S62" s="504"/>
      <c r="T62" s="506"/>
      <c r="AM62" s="28"/>
      <c r="AN62" s="28"/>
    </row>
    <row r="63" spans="1:40" ht="36" customHeight="1" thickBot="1">
      <c r="A63" s="979"/>
      <c r="B63" s="983"/>
      <c r="C63" s="1052"/>
      <c r="D63" s="1000"/>
      <c r="E63" s="1034"/>
      <c r="F63" s="1037"/>
      <c r="G63" s="70" t="s">
        <v>176</v>
      </c>
      <c r="H63" s="1073" t="s">
        <v>121</v>
      </c>
      <c r="I63" s="1073"/>
      <c r="J63" s="1026"/>
      <c r="K63" s="1026"/>
      <c r="L63" s="1027"/>
      <c r="M63" s="495">
        <v>6271</v>
      </c>
      <c r="N63" s="487"/>
      <c r="O63" s="503"/>
      <c r="P63" s="504"/>
      <c r="Q63" s="504"/>
      <c r="R63" s="504"/>
      <c r="S63" s="504"/>
      <c r="T63" s="506"/>
      <c r="AM63" s="28"/>
      <c r="AN63" s="28"/>
    </row>
    <row r="64" spans="1:20" ht="12.75" customHeight="1">
      <c r="A64" s="980"/>
      <c r="B64" s="984"/>
      <c r="C64" s="50">
        <v>5</v>
      </c>
      <c r="D64" s="54" t="s">
        <v>60</v>
      </c>
      <c r="E64" s="17"/>
      <c r="F64" s="17"/>
      <c r="G64" s="17"/>
      <c r="H64" s="17"/>
      <c r="I64" s="81"/>
      <c r="J64" s="81"/>
      <c r="K64" s="80"/>
      <c r="L64" s="437"/>
      <c r="M64" s="496"/>
      <c r="N64" s="478"/>
      <c r="O64" s="478"/>
      <c r="P64" s="478"/>
      <c r="Q64" s="478"/>
      <c r="R64" s="478"/>
      <c r="S64" s="478"/>
      <c r="T64" s="494"/>
    </row>
    <row r="65" spans="1:32" ht="12.75" customHeight="1">
      <c r="A65" s="980"/>
      <c r="B65" s="984"/>
      <c r="C65" s="50">
        <v>6</v>
      </c>
      <c r="D65" s="54" t="s">
        <v>61</v>
      </c>
      <c r="E65" s="17"/>
      <c r="F65" s="17"/>
      <c r="G65" s="17"/>
      <c r="H65" s="17"/>
      <c r="I65" s="81"/>
      <c r="J65" s="81"/>
      <c r="K65" s="80"/>
      <c r="L65" s="437"/>
      <c r="M65" s="496"/>
      <c r="N65" s="478"/>
      <c r="O65" s="478"/>
      <c r="P65" s="478"/>
      <c r="Q65" s="478"/>
      <c r="R65" s="478"/>
      <c r="S65" s="478"/>
      <c r="T65" s="494"/>
      <c r="Z65" s="15"/>
      <c r="AA65" s="15"/>
      <c r="AB65" s="15"/>
      <c r="AC65" s="15"/>
      <c r="AD65" s="15"/>
      <c r="AE65" s="15"/>
      <c r="AF65" s="15"/>
    </row>
    <row r="66" spans="1:100" s="31" customFormat="1" ht="13.5" customHeight="1" thickBot="1">
      <c r="A66" s="980"/>
      <c r="B66" s="984"/>
      <c r="C66" s="50">
        <v>7</v>
      </c>
      <c r="D66" s="54" t="s">
        <v>170</v>
      </c>
      <c r="E66" s="17"/>
      <c r="F66" s="17"/>
      <c r="G66" s="17"/>
      <c r="H66" s="17"/>
      <c r="I66" s="81"/>
      <c r="J66" s="81"/>
      <c r="K66" s="80"/>
      <c r="L66" s="437"/>
      <c r="M66" s="497"/>
      <c r="N66" s="498"/>
      <c r="O66" s="498"/>
      <c r="P66" s="498"/>
      <c r="Q66" s="498"/>
      <c r="R66" s="498"/>
      <c r="S66" s="498"/>
      <c r="T66" s="499"/>
      <c r="U66" s="25"/>
      <c r="V66" s="25"/>
      <c r="W66" s="14"/>
      <c r="X66" s="15"/>
      <c r="Y66" s="15"/>
      <c r="Z66" s="27"/>
      <c r="AA66" s="27"/>
      <c r="AB66" s="27"/>
      <c r="AC66" s="27"/>
      <c r="AD66" s="27"/>
      <c r="AE66" s="27"/>
      <c r="AF66" s="27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</row>
    <row r="67" spans="1:20" ht="14.25" thickBot="1" thickTop="1">
      <c r="A67" s="981"/>
      <c r="B67" s="985"/>
      <c r="C67" s="420" t="s">
        <v>3</v>
      </c>
      <c r="D67" s="226" t="s">
        <v>4</v>
      </c>
      <c r="E67" s="227"/>
      <c r="F67" s="227"/>
      <c r="G67" s="227"/>
      <c r="H67" s="227"/>
      <c r="I67" s="228"/>
      <c r="J67" s="228"/>
      <c r="K67" s="227"/>
      <c r="L67" s="490"/>
      <c r="M67" s="497"/>
      <c r="N67" s="498"/>
      <c r="O67" s="498"/>
      <c r="P67" s="498"/>
      <c r="Q67" s="498"/>
      <c r="R67" s="498"/>
      <c r="S67" s="498"/>
      <c r="T67" s="499"/>
    </row>
    <row r="68" ht="13.5" thickTop="1"/>
  </sheetData>
  <sheetProtection/>
  <mergeCells count="66">
    <mergeCell ref="H63:I63"/>
    <mergeCell ref="H35:I35"/>
    <mergeCell ref="C53:C63"/>
    <mergeCell ref="D53:D63"/>
    <mergeCell ref="I53:I62"/>
    <mergeCell ref="M17:O17"/>
    <mergeCell ref="M18:O18"/>
    <mergeCell ref="S16:S24"/>
    <mergeCell ref="J53:J62"/>
    <mergeCell ref="J63:L63"/>
    <mergeCell ref="O48:O52"/>
    <mergeCell ref="M49:N49"/>
    <mergeCell ref="M15:O15"/>
    <mergeCell ref="M16:O16"/>
    <mergeCell ref="M44:O44"/>
    <mergeCell ref="C25:C35"/>
    <mergeCell ref="D25:D35"/>
    <mergeCell ref="M36:T39"/>
    <mergeCell ref="M35:N35"/>
    <mergeCell ref="M28:N34"/>
    <mergeCell ref="M25:N27"/>
    <mergeCell ref="P44:P52"/>
    <mergeCell ref="Q44:Q52"/>
    <mergeCell ref="R44:R52"/>
    <mergeCell ref="S44:S52"/>
    <mergeCell ref="T44:T52"/>
    <mergeCell ref="M47:N47"/>
    <mergeCell ref="M48:N48"/>
    <mergeCell ref="G25:G34"/>
    <mergeCell ref="H25:H34"/>
    <mergeCell ref="I25:I34"/>
    <mergeCell ref="J25:J34"/>
    <mergeCell ref="M45:O45"/>
    <mergeCell ref="O25:T35"/>
    <mergeCell ref="A53:A67"/>
    <mergeCell ref="B53:B67"/>
    <mergeCell ref="M41:T41"/>
    <mergeCell ref="M42:T42"/>
    <mergeCell ref="J35:L35"/>
    <mergeCell ref="M43:O43"/>
    <mergeCell ref="M46:O46"/>
    <mergeCell ref="M50:N50"/>
    <mergeCell ref="A25:A39"/>
    <mergeCell ref="B25:B39"/>
    <mergeCell ref="H53:H62"/>
    <mergeCell ref="E25:E35"/>
    <mergeCell ref="F25:F35"/>
    <mergeCell ref="E53:E63"/>
    <mergeCell ref="G53:G62"/>
    <mergeCell ref="F53:F63"/>
    <mergeCell ref="T3:T9"/>
    <mergeCell ref="M21:N21"/>
    <mergeCell ref="M22:N22"/>
    <mergeCell ref="M19:N19"/>
    <mergeCell ref="M20:N20"/>
    <mergeCell ref="O20:O24"/>
    <mergeCell ref="P16:P24"/>
    <mergeCell ref="Q16:Q24"/>
    <mergeCell ref="R16:R24"/>
    <mergeCell ref="Q7:Q8"/>
    <mergeCell ref="R4:R8"/>
    <mergeCell ref="S3:S8"/>
    <mergeCell ref="Q4:Q6"/>
    <mergeCell ref="T16:T24"/>
    <mergeCell ref="M13:T13"/>
    <mergeCell ref="M14:T14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53" r:id="rId1"/>
  <rowBreaks count="1" manualBreakCount="1">
    <brk id="4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7"/>
  <sheetViews>
    <sheetView tabSelected="1" view="pageBreakPreview" zoomScale="65" zoomScaleSheetLayoutView="65" zoomScalePageLayoutView="0" workbookViewId="0" topLeftCell="A1">
      <selection activeCell="A1" sqref="A1"/>
    </sheetView>
  </sheetViews>
  <sheetFormatPr defaultColWidth="9.140625" defaultRowHeight="12.75"/>
  <cols>
    <col min="1" max="13" width="4.421875" style="28" customWidth="1"/>
    <col min="14" max="15" width="10.140625" style="28" customWidth="1"/>
    <col min="16" max="16" width="21.140625" style="28" customWidth="1"/>
    <col min="17" max="17" width="14.57421875" style="28" customWidth="1"/>
    <col min="18" max="19" width="12.28125" style="28" customWidth="1"/>
    <col min="20" max="20" width="12.7109375" style="28" customWidth="1"/>
    <col min="21" max="21" width="14.57421875" style="28" customWidth="1"/>
    <col min="22" max="22" width="12.28125" style="28" customWidth="1"/>
    <col min="23" max="23" width="14.00390625" style="28" customWidth="1"/>
    <col min="24" max="24" width="16.421875" style="28" customWidth="1"/>
    <col min="25" max="25" width="18.57421875" style="28" customWidth="1"/>
    <col min="26" max="27" width="12.28125" style="28" customWidth="1"/>
    <col min="28" max="28" width="13.57421875" style="173" customWidth="1"/>
    <col min="29" max="29" width="12.28125" style="20" customWidth="1"/>
    <col min="30" max="16384" width="9.140625" style="28" customWidth="1"/>
  </cols>
  <sheetData>
    <row r="1" spans="1:28" ht="12.75">
      <c r="A1" s="31" t="s">
        <v>225</v>
      </c>
      <c r="H1" s="33"/>
      <c r="L1" s="33"/>
      <c r="AB1" s="41"/>
    </row>
    <row r="2" spans="1:28" ht="12.75">
      <c r="A2" t="s">
        <v>17</v>
      </c>
      <c r="B2" s="47" t="s">
        <v>598</v>
      </c>
      <c r="H2" s="33"/>
      <c r="L2" s="33"/>
      <c r="AB2" s="41"/>
    </row>
    <row r="3" spans="2:28" ht="12.75">
      <c r="B3" s="47" t="s">
        <v>599</v>
      </c>
      <c r="H3" s="33"/>
      <c r="L3" s="33"/>
      <c r="AB3" s="41"/>
    </row>
    <row r="4" spans="2:28" ht="12.75">
      <c r="B4" s="63"/>
      <c r="H4" s="33"/>
      <c r="L4" s="33"/>
      <c r="AB4" s="41"/>
    </row>
    <row r="5" spans="1:29" ht="12.75">
      <c r="A5" s="34">
        <v>-1</v>
      </c>
      <c r="B5" s="20"/>
      <c r="C5" s="34" t="s">
        <v>19</v>
      </c>
      <c r="D5" s="35"/>
      <c r="E5" s="74"/>
      <c r="F5" s="74"/>
      <c r="G5" s="74"/>
      <c r="H5" s="78"/>
      <c r="I5" s="74"/>
      <c r="J5" s="74"/>
      <c r="K5" s="74"/>
      <c r="U5" s="105">
        <f>SUM(AC75:AC87)</f>
        <v>5392</v>
      </c>
      <c r="V5" s="106">
        <f>U5</f>
        <v>5392</v>
      </c>
      <c r="W5" s="106">
        <f>V5</f>
        <v>5392</v>
      </c>
      <c r="X5" s="106">
        <f>W5</f>
        <v>5392</v>
      </c>
      <c r="Y5" s="106">
        <f>W5</f>
        <v>5392</v>
      </c>
      <c r="Z5" s="106">
        <f>Y5</f>
        <v>5392</v>
      </c>
      <c r="AA5" s="106">
        <f>Z5</f>
        <v>5392</v>
      </c>
      <c r="AB5" s="106">
        <f>AA5</f>
        <v>5392</v>
      </c>
      <c r="AC5" s="106">
        <f>AB5</f>
        <v>5392</v>
      </c>
    </row>
    <row r="6" spans="1:29" ht="12.75">
      <c r="A6" s="74">
        <v>111</v>
      </c>
      <c r="B6" s="74"/>
      <c r="C6" s="173" t="s">
        <v>227</v>
      </c>
      <c r="D6" s="74"/>
      <c r="E6" s="74"/>
      <c r="F6" s="74"/>
      <c r="G6" s="74"/>
      <c r="H6" s="78"/>
      <c r="I6" s="74"/>
      <c r="J6" s="74"/>
      <c r="K6" s="74"/>
      <c r="U6" s="617">
        <f>SUM(S75)</f>
        <v>12038</v>
      </c>
      <c r="V6" s="1177">
        <f>SUM(U6:U8)</f>
        <v>13685</v>
      </c>
      <c r="W6" s="1176">
        <f>SUM(V6:V17)</f>
        <v>15122</v>
      </c>
      <c r="X6" s="1176">
        <f>SUM(W6:W17)</f>
        <v>15122</v>
      </c>
      <c r="Y6" s="1171">
        <f>SUM(W6:W18)</f>
        <v>16703</v>
      </c>
      <c r="Z6" s="1171">
        <f>SUM(Y6:Y21)</f>
        <v>17550</v>
      </c>
      <c r="AA6" s="1171">
        <f>SUM(Z6:Z27)</f>
        <v>30864</v>
      </c>
      <c r="AB6" s="1142">
        <f>SUM(AA6:AA33)</f>
        <v>32096</v>
      </c>
      <c r="AC6" s="1171">
        <f>SUM(AB6:AB34)</f>
        <v>32099</v>
      </c>
    </row>
    <row r="7" spans="1:29" ht="12.75">
      <c r="A7" s="74">
        <v>112</v>
      </c>
      <c r="B7" s="74"/>
      <c r="C7" s="173" t="s">
        <v>226</v>
      </c>
      <c r="D7" s="74"/>
      <c r="E7" s="74"/>
      <c r="F7" s="74"/>
      <c r="G7" s="74"/>
      <c r="H7" s="78"/>
      <c r="I7" s="74"/>
      <c r="J7" s="74"/>
      <c r="K7" s="74"/>
      <c r="L7" s="41"/>
      <c r="M7" s="41"/>
      <c r="N7" s="41"/>
      <c r="O7" s="41"/>
      <c r="P7" s="41"/>
      <c r="Q7" s="41"/>
      <c r="R7" s="41"/>
      <c r="S7" s="41"/>
      <c r="U7" s="617">
        <f>SUM(T75)</f>
        <v>1369</v>
      </c>
      <c r="V7" s="1178"/>
      <c r="W7" s="1176"/>
      <c r="X7" s="1176"/>
      <c r="Y7" s="1171"/>
      <c r="Z7" s="1171"/>
      <c r="AA7" s="1171"/>
      <c r="AB7" s="1142"/>
      <c r="AC7" s="1171"/>
    </row>
    <row r="8" spans="1:29" ht="12.75">
      <c r="A8" s="74">
        <v>114</v>
      </c>
      <c r="B8" s="74"/>
      <c r="C8" s="173" t="s">
        <v>228</v>
      </c>
      <c r="D8" s="74"/>
      <c r="E8" s="74"/>
      <c r="F8" s="74"/>
      <c r="G8" s="74"/>
      <c r="H8" s="78"/>
      <c r="I8" s="74"/>
      <c r="J8" s="74"/>
      <c r="K8" s="74"/>
      <c r="L8" s="173"/>
      <c r="M8" s="173"/>
      <c r="N8" s="173"/>
      <c r="O8" s="173"/>
      <c r="P8" s="41"/>
      <c r="Q8" s="41"/>
      <c r="R8" s="41"/>
      <c r="S8" s="41"/>
      <c r="U8" s="617">
        <f>SUM(U75:AA75)</f>
        <v>278</v>
      </c>
      <c r="V8" s="1178"/>
      <c r="W8" s="1176"/>
      <c r="X8" s="1176"/>
      <c r="Y8" s="1171"/>
      <c r="Z8" s="1171"/>
      <c r="AA8" s="1171"/>
      <c r="AB8" s="1142"/>
      <c r="AC8" s="1171"/>
    </row>
    <row r="9" spans="1:29" ht="12.75">
      <c r="A9" s="173">
        <v>121</v>
      </c>
      <c r="B9" s="173"/>
      <c r="C9" s="173" t="s">
        <v>504</v>
      </c>
      <c r="D9" s="173"/>
      <c r="E9" s="173"/>
      <c r="F9" s="74"/>
      <c r="G9" s="74"/>
      <c r="H9" s="78"/>
      <c r="I9" s="74"/>
      <c r="J9" s="74"/>
      <c r="K9" s="74"/>
      <c r="L9" s="173"/>
      <c r="M9" s="173"/>
      <c r="N9" s="41"/>
      <c r="O9" s="173"/>
      <c r="P9" s="41"/>
      <c r="Q9" s="57" t="s">
        <v>34</v>
      </c>
      <c r="R9" s="41"/>
      <c r="S9" s="41"/>
      <c r="U9" s="617">
        <f>SUM(S76:S82)</f>
        <v>702</v>
      </c>
      <c r="V9" s="1176">
        <f>SUM(U9:U10)</f>
        <v>792</v>
      </c>
      <c r="W9" s="1176"/>
      <c r="X9" s="1176"/>
      <c r="Y9" s="1171"/>
      <c r="Z9" s="1171"/>
      <c r="AA9" s="1171"/>
      <c r="AB9" s="1142"/>
      <c r="AC9" s="1171"/>
    </row>
    <row r="10" spans="1:29" ht="12.75" customHeight="1">
      <c r="A10" s="173">
        <v>122</v>
      </c>
      <c r="B10" s="173"/>
      <c r="C10" s="173" t="s">
        <v>505</v>
      </c>
      <c r="D10" s="173"/>
      <c r="E10" s="173"/>
      <c r="F10" s="74"/>
      <c r="G10" s="74"/>
      <c r="H10" s="78"/>
      <c r="I10" s="74"/>
      <c r="J10" s="74"/>
      <c r="K10" s="74"/>
      <c r="L10" s="173"/>
      <c r="M10" s="173"/>
      <c r="N10" s="693"/>
      <c r="O10" s="173"/>
      <c r="P10" s="41"/>
      <c r="Q10" s="57"/>
      <c r="R10" s="41"/>
      <c r="S10" s="41"/>
      <c r="U10" s="617">
        <f>SUM(T76:T82)</f>
        <v>90</v>
      </c>
      <c r="V10" s="1176"/>
      <c r="W10" s="1176"/>
      <c r="X10" s="1176"/>
      <c r="Y10" s="1171"/>
      <c r="Z10" s="1171"/>
      <c r="AA10" s="1171"/>
      <c r="AB10" s="1142"/>
      <c r="AC10" s="1171"/>
    </row>
    <row r="11" spans="1:29" ht="12.75" customHeight="1">
      <c r="A11" s="173">
        <v>181</v>
      </c>
      <c r="B11" s="29"/>
      <c r="C11" s="173" t="s">
        <v>28</v>
      </c>
      <c r="D11" s="173"/>
      <c r="E11" s="173"/>
      <c r="F11" s="74"/>
      <c r="G11" s="74"/>
      <c r="H11" s="78"/>
      <c r="I11" s="74"/>
      <c r="J11" s="74"/>
      <c r="K11" s="74"/>
      <c r="L11" s="173"/>
      <c r="M11" s="173"/>
      <c r="N11" s="694"/>
      <c r="O11" s="173"/>
      <c r="P11" s="41"/>
      <c r="Q11" s="173"/>
      <c r="R11" s="693">
        <f>X6/AA6</f>
        <v>0.4899559357179886</v>
      </c>
      <c r="S11" s="693"/>
      <c r="U11" s="617">
        <f>SUM(R75)</f>
        <v>112</v>
      </c>
      <c r="V11" s="1176">
        <f>SUM(U11:U14)</f>
        <v>120</v>
      </c>
      <c r="W11" s="1176"/>
      <c r="X11" s="1176"/>
      <c r="Y11" s="1171"/>
      <c r="Z11" s="1171"/>
      <c r="AA11" s="1171"/>
      <c r="AB11" s="1142"/>
      <c r="AC11" s="1171"/>
    </row>
    <row r="12" spans="1:29" s="604" customFormat="1" ht="12.75" customHeight="1">
      <c r="A12" s="173">
        <v>182</v>
      </c>
      <c r="B12" s="29"/>
      <c r="C12" s="173" t="s">
        <v>230</v>
      </c>
      <c r="D12" s="173"/>
      <c r="E12" s="173"/>
      <c r="F12" s="74"/>
      <c r="G12" s="74"/>
      <c r="H12" s="78"/>
      <c r="I12" s="74"/>
      <c r="J12" s="74"/>
      <c r="K12" s="74"/>
      <c r="L12" s="173"/>
      <c r="M12" s="173"/>
      <c r="N12" s="41"/>
      <c r="O12" s="173"/>
      <c r="P12" s="41"/>
      <c r="Q12" s="57"/>
      <c r="R12" s="41"/>
      <c r="S12" s="41"/>
      <c r="T12"/>
      <c r="U12" s="617">
        <f>SUM(Q75:Q87)</f>
        <v>0</v>
      </c>
      <c r="V12" s="1176"/>
      <c r="W12" s="1176"/>
      <c r="X12" s="1176"/>
      <c r="Y12" s="1171"/>
      <c r="Z12" s="1171"/>
      <c r="AA12" s="1171"/>
      <c r="AB12" s="1142"/>
      <c r="AC12" s="1171"/>
    </row>
    <row r="13" spans="1:29" s="41" customFormat="1" ht="12.75" customHeight="1">
      <c r="A13" s="173">
        <v>184</v>
      </c>
      <c r="B13" s="29"/>
      <c r="C13" s="173" t="s">
        <v>506</v>
      </c>
      <c r="D13" s="173"/>
      <c r="E13" s="173"/>
      <c r="F13" s="74"/>
      <c r="G13" s="74"/>
      <c r="H13" s="78"/>
      <c r="I13" s="74"/>
      <c r="J13" s="74"/>
      <c r="K13" s="74"/>
      <c r="L13" s="173"/>
      <c r="M13" s="173"/>
      <c r="O13" s="173"/>
      <c r="Q13" s="57"/>
      <c r="T13"/>
      <c r="U13" s="617">
        <f>SUM(R76:R82)</f>
        <v>8</v>
      </c>
      <c r="V13" s="1176"/>
      <c r="W13" s="1176"/>
      <c r="X13" s="1176"/>
      <c r="Y13" s="1171"/>
      <c r="Z13" s="1171"/>
      <c r="AA13" s="1171"/>
      <c r="AB13" s="1142"/>
      <c r="AC13" s="1171"/>
    </row>
    <row r="14" spans="1:29" s="604" customFormat="1" ht="12.75" customHeight="1">
      <c r="A14" s="173">
        <v>189</v>
      </c>
      <c r="B14" s="29"/>
      <c r="C14" s="173" t="s">
        <v>507</v>
      </c>
      <c r="D14" s="173"/>
      <c r="E14" s="173"/>
      <c r="F14" s="74"/>
      <c r="G14" s="74"/>
      <c r="H14" s="78"/>
      <c r="I14" s="74"/>
      <c r="J14" s="74"/>
      <c r="K14" s="74"/>
      <c r="L14" s="173"/>
      <c r="M14" s="173"/>
      <c r="N14" s="41"/>
      <c r="O14" s="173"/>
      <c r="P14" s="41"/>
      <c r="Q14" s="173"/>
      <c r="R14" s="41"/>
      <c r="S14" s="41"/>
      <c r="T14"/>
      <c r="U14" s="617">
        <f>SUM(R83:R87)</f>
        <v>0</v>
      </c>
      <c r="V14" s="1176"/>
      <c r="W14" s="1176"/>
      <c r="X14" s="1176"/>
      <c r="Y14" s="1171"/>
      <c r="Z14" s="1171"/>
      <c r="AA14" s="1171"/>
      <c r="AB14" s="1142"/>
      <c r="AC14" s="1171"/>
    </row>
    <row r="15" spans="1:29" ht="12.75" customHeight="1">
      <c r="A15" s="173">
        <v>191</v>
      </c>
      <c r="B15" s="29"/>
      <c r="C15" s="173" t="s">
        <v>229</v>
      </c>
      <c r="D15" s="173"/>
      <c r="E15" s="173"/>
      <c r="F15" s="74"/>
      <c r="G15" s="74"/>
      <c r="H15" s="78"/>
      <c r="I15" s="74"/>
      <c r="J15" s="74"/>
      <c r="K15" s="74"/>
      <c r="L15" s="173"/>
      <c r="M15" s="173"/>
      <c r="N15" s="693"/>
      <c r="O15" s="173"/>
      <c r="P15" s="41"/>
      <c r="Q15" s="173"/>
      <c r="R15" s="41"/>
      <c r="S15" s="41"/>
      <c r="U15" s="617">
        <f>SUM(S83:S87)</f>
        <v>3</v>
      </c>
      <c r="V15" s="1176">
        <f>SUM(U15:U17)</f>
        <v>525</v>
      </c>
      <c r="W15" s="1176"/>
      <c r="X15" s="1176"/>
      <c r="Y15" s="1171"/>
      <c r="Z15" s="1171"/>
      <c r="AA15" s="1171"/>
      <c r="AB15" s="1142"/>
      <c r="AC15" s="1171"/>
    </row>
    <row r="16" spans="1:29" s="604" customFormat="1" ht="12.75" customHeight="1">
      <c r="A16" s="74">
        <v>192</v>
      </c>
      <c r="B16" s="86"/>
      <c r="C16" s="173" t="s">
        <v>231</v>
      </c>
      <c r="D16" s="74"/>
      <c r="E16" s="74"/>
      <c r="F16" s="74"/>
      <c r="G16" s="74"/>
      <c r="H16" s="78"/>
      <c r="I16" s="74"/>
      <c r="J16" s="74"/>
      <c r="K16" s="74"/>
      <c r="L16" s="173"/>
      <c r="M16" s="173"/>
      <c r="N16" s="41"/>
      <c r="O16" s="173"/>
      <c r="P16" s="41"/>
      <c r="Q16" s="173"/>
      <c r="R16" s="693">
        <f>X18/Z6</f>
        <v>0.13834757834757835</v>
      </c>
      <c r="S16" s="693"/>
      <c r="T16"/>
      <c r="U16" s="617">
        <f>SUM(T83:T87)</f>
        <v>0</v>
      </c>
      <c r="V16" s="1176"/>
      <c r="W16" s="1176"/>
      <c r="X16" s="1176"/>
      <c r="Y16" s="1171"/>
      <c r="Z16" s="1171"/>
      <c r="AA16" s="1171"/>
      <c r="AB16" s="1142"/>
      <c r="AC16" s="1171"/>
    </row>
    <row r="17" spans="1:29" s="604" customFormat="1" ht="12.75" customHeight="1">
      <c r="A17" s="74">
        <v>199</v>
      </c>
      <c r="B17" s="86"/>
      <c r="C17" s="173" t="s">
        <v>232</v>
      </c>
      <c r="D17" s="74"/>
      <c r="E17" s="74"/>
      <c r="F17" s="74"/>
      <c r="G17" s="74"/>
      <c r="H17" s="78"/>
      <c r="I17" s="74"/>
      <c r="J17" s="74"/>
      <c r="K17" s="74"/>
      <c r="L17" s="173"/>
      <c r="M17" s="173"/>
      <c r="N17" s="41"/>
      <c r="O17" s="173"/>
      <c r="P17" s="41"/>
      <c r="Q17" s="57"/>
      <c r="R17" s="41"/>
      <c r="S17" s="41"/>
      <c r="T17"/>
      <c r="U17" s="617">
        <f>SUM(AA78,AA83:AB83)</f>
        <v>522</v>
      </c>
      <c r="V17" s="1176"/>
      <c r="W17" s="1176"/>
      <c r="X17" s="1176"/>
      <c r="Y17" s="1171"/>
      <c r="Z17" s="1171"/>
      <c r="AA17" s="1171"/>
      <c r="AB17" s="1142"/>
      <c r="AC17" s="1171"/>
    </row>
    <row r="18" spans="1:29" ht="12.75">
      <c r="A18" s="99">
        <v>219</v>
      </c>
      <c r="B18" s="100"/>
      <c r="C18" s="173" t="s">
        <v>508</v>
      </c>
      <c r="D18" s="99"/>
      <c r="E18" s="99"/>
      <c r="F18" s="99"/>
      <c r="G18" s="99"/>
      <c r="H18" s="101"/>
      <c r="I18" s="99"/>
      <c r="J18" s="99"/>
      <c r="K18" s="99"/>
      <c r="L18" s="173"/>
      <c r="M18" s="173"/>
      <c r="N18" s="693"/>
      <c r="O18" s="173"/>
      <c r="P18" s="41"/>
      <c r="Q18" s="57" t="s">
        <v>33</v>
      </c>
      <c r="R18" s="41"/>
      <c r="S18" s="41"/>
      <c r="U18" s="108">
        <f>SUM(U76:AA76)</f>
        <v>1581</v>
      </c>
      <c r="V18" s="110">
        <f>SUM(U18:U18)</f>
        <v>1581</v>
      </c>
      <c r="W18" s="110">
        <f>SUM(V18:V18)</f>
        <v>1581</v>
      </c>
      <c r="X18" s="1179">
        <f>SUM(W18:W21)</f>
        <v>2428</v>
      </c>
      <c r="Y18" s="1171"/>
      <c r="Z18" s="1171"/>
      <c r="AA18" s="1171"/>
      <c r="AB18" s="1142"/>
      <c r="AC18" s="1171"/>
    </row>
    <row r="19" spans="1:29" ht="12.75">
      <c r="A19" s="103">
        <v>231</v>
      </c>
      <c r="B19" s="104"/>
      <c r="C19" s="103" t="s">
        <v>509</v>
      </c>
      <c r="D19" s="103"/>
      <c r="E19" s="99"/>
      <c r="F19" s="99"/>
      <c r="G19" s="99"/>
      <c r="H19" s="101"/>
      <c r="I19" s="99"/>
      <c r="J19" s="99"/>
      <c r="K19" s="99"/>
      <c r="L19" s="41"/>
      <c r="M19" s="41"/>
      <c r="N19" s="41"/>
      <c r="O19" s="41"/>
      <c r="P19" s="41"/>
      <c r="Q19" s="173"/>
      <c r="R19" s="41"/>
      <c r="S19" s="41"/>
      <c r="U19" s="108">
        <f>SUM(U77)</f>
        <v>21</v>
      </c>
      <c r="V19" s="1174">
        <f>SUM(U19:U20)</f>
        <v>794</v>
      </c>
      <c r="W19" s="1174">
        <f>SUM(V19:V21)</f>
        <v>847</v>
      </c>
      <c r="X19" s="1179"/>
      <c r="Y19" s="1179">
        <f>SUM(W19)</f>
        <v>847</v>
      </c>
      <c r="Z19" s="1171"/>
      <c r="AA19" s="1171"/>
      <c r="AB19" s="1142"/>
      <c r="AC19" s="1171"/>
    </row>
    <row r="20" spans="1:29" ht="12.75" customHeight="1">
      <c r="A20" s="173">
        <v>239</v>
      </c>
      <c r="B20" s="29"/>
      <c r="C20" s="173" t="s">
        <v>242</v>
      </c>
      <c r="D20" s="103"/>
      <c r="E20" s="99"/>
      <c r="F20" s="99"/>
      <c r="G20" s="99"/>
      <c r="H20" s="101"/>
      <c r="I20" s="99"/>
      <c r="J20" s="99"/>
      <c r="K20" s="99"/>
      <c r="L20" s="41"/>
      <c r="M20" s="41"/>
      <c r="N20" s="41"/>
      <c r="O20" s="41"/>
      <c r="P20" s="41"/>
      <c r="Q20" s="173"/>
      <c r="R20" s="693">
        <f>W18/Y6</f>
        <v>0.09465365503203017</v>
      </c>
      <c r="S20" s="693"/>
      <c r="U20" s="108">
        <f>SUM(U78:U82,AA79)</f>
        <v>773</v>
      </c>
      <c r="V20" s="1175"/>
      <c r="W20" s="1174"/>
      <c r="X20" s="1179"/>
      <c r="Y20" s="1179"/>
      <c r="Z20" s="1171"/>
      <c r="AA20" s="1171"/>
      <c r="AB20" s="1142"/>
      <c r="AC20" s="1171"/>
    </row>
    <row r="21" spans="1:29" ht="12.75">
      <c r="A21" s="99">
        <v>248</v>
      </c>
      <c r="B21" s="100"/>
      <c r="C21" s="173" t="s">
        <v>510</v>
      </c>
      <c r="D21" s="99"/>
      <c r="E21" s="99"/>
      <c r="F21" s="99"/>
      <c r="G21" s="99"/>
      <c r="H21" s="101"/>
      <c r="I21" s="99"/>
      <c r="J21" s="99"/>
      <c r="K21" s="99"/>
      <c r="L21" s="41"/>
      <c r="M21" s="41"/>
      <c r="N21" s="41"/>
      <c r="O21" s="41"/>
      <c r="P21" s="41"/>
      <c r="Q21" s="41"/>
      <c r="R21" s="41"/>
      <c r="S21" s="41"/>
      <c r="U21" s="108">
        <f>SUM(V77:AA77)</f>
        <v>53</v>
      </c>
      <c r="V21" s="110">
        <f>SUM(U21)</f>
        <v>53</v>
      </c>
      <c r="W21" s="1174"/>
      <c r="X21" s="1179"/>
      <c r="Y21" s="1179"/>
      <c r="Z21" s="1171"/>
      <c r="AA21" s="1171"/>
      <c r="AB21" s="1142"/>
      <c r="AC21" s="1171"/>
    </row>
    <row r="22" spans="1:29" ht="12.75">
      <c r="A22" s="99">
        <v>311</v>
      </c>
      <c r="B22" s="99"/>
      <c r="C22" s="173" t="s">
        <v>233</v>
      </c>
      <c r="D22" s="99"/>
      <c r="E22" s="99"/>
      <c r="F22" s="99"/>
      <c r="G22" s="99"/>
      <c r="H22" s="101"/>
      <c r="I22" s="99"/>
      <c r="J22" s="99"/>
      <c r="K22" s="99"/>
      <c r="L22" s="41"/>
      <c r="M22" s="41"/>
      <c r="N22" s="41"/>
      <c r="O22" s="41"/>
      <c r="P22" s="41"/>
      <c r="Q22" s="41"/>
      <c r="R22" s="41"/>
      <c r="S22" s="41"/>
      <c r="U22" s="605">
        <f>SUM(W78:W82)</f>
        <v>4882</v>
      </c>
      <c r="V22" s="618">
        <f aca="true" t="shared" si="0" ref="V22:V27">SUM(U22:U22)</f>
        <v>4882</v>
      </c>
      <c r="W22" s="1172">
        <f>SUM(V22:V27)</f>
        <v>13314</v>
      </c>
      <c r="X22" s="1172">
        <f>SUM(W22:W27)</f>
        <v>13314</v>
      </c>
      <c r="Y22" s="1172">
        <f>SUM(W22:W27)</f>
        <v>13314</v>
      </c>
      <c r="Z22" s="1172">
        <f>SUM(Y22:Y27)</f>
        <v>13314</v>
      </c>
      <c r="AA22" s="1171"/>
      <c r="AB22" s="1142"/>
      <c r="AC22" s="1171"/>
    </row>
    <row r="23" spans="1:29" ht="12.75">
      <c r="A23" s="103">
        <v>321</v>
      </c>
      <c r="B23" s="104"/>
      <c r="C23" s="103" t="s">
        <v>516</v>
      </c>
      <c r="D23" s="99"/>
      <c r="E23" s="99"/>
      <c r="F23" s="99"/>
      <c r="G23" s="99"/>
      <c r="H23" s="101"/>
      <c r="I23" s="99"/>
      <c r="J23" s="99"/>
      <c r="K23" s="99"/>
      <c r="L23" s="41"/>
      <c r="M23" s="41"/>
      <c r="N23" s="41"/>
      <c r="O23" s="41"/>
      <c r="P23" s="41"/>
      <c r="Q23" s="41"/>
      <c r="R23" s="41"/>
      <c r="S23" s="41"/>
      <c r="U23" s="605">
        <f>SUM(V81)</f>
        <v>1946</v>
      </c>
      <c r="V23" s="618">
        <f t="shared" si="0"/>
        <v>1946</v>
      </c>
      <c r="W23" s="1172"/>
      <c r="X23" s="1172"/>
      <c r="Y23" s="1172"/>
      <c r="Z23" s="1172"/>
      <c r="AA23" s="1171"/>
      <c r="AB23" s="1142"/>
      <c r="AC23" s="1171"/>
    </row>
    <row r="24" spans="1:29" ht="12.75">
      <c r="A24" s="99">
        <v>331</v>
      </c>
      <c r="B24" s="99"/>
      <c r="C24" s="173" t="s">
        <v>234</v>
      </c>
      <c r="D24" s="99"/>
      <c r="E24" s="99"/>
      <c r="F24" s="99"/>
      <c r="G24" s="99"/>
      <c r="H24" s="101"/>
      <c r="I24" s="99"/>
      <c r="J24" s="99"/>
      <c r="K24" s="99"/>
      <c r="L24" s="41"/>
      <c r="M24" s="41"/>
      <c r="N24" s="41"/>
      <c r="O24" s="41"/>
      <c r="P24" s="41"/>
      <c r="Q24" s="41"/>
      <c r="R24" s="41"/>
      <c r="S24" s="41"/>
      <c r="U24" s="605">
        <f>SUM(Y78:Y82)</f>
        <v>4961</v>
      </c>
      <c r="V24" s="618">
        <f t="shared" si="0"/>
        <v>4961</v>
      </c>
      <c r="W24" s="1172"/>
      <c r="X24" s="1172"/>
      <c r="Y24" s="1172"/>
      <c r="Z24" s="1172"/>
      <c r="AA24" s="1171"/>
      <c r="AB24" s="1142"/>
      <c r="AC24" s="1171"/>
    </row>
    <row r="25" spans="1:29" ht="12.75">
      <c r="A25" s="99">
        <v>341</v>
      </c>
      <c r="B25" s="99"/>
      <c r="C25" s="173" t="s">
        <v>235</v>
      </c>
      <c r="D25" s="173"/>
      <c r="E25" s="99"/>
      <c r="F25" s="99"/>
      <c r="G25" s="99"/>
      <c r="H25" s="101"/>
      <c r="I25" s="99"/>
      <c r="J25" s="99"/>
      <c r="K25" s="99"/>
      <c r="L25" s="41"/>
      <c r="M25" s="41"/>
      <c r="N25" s="41"/>
      <c r="O25" s="41"/>
      <c r="P25" s="41"/>
      <c r="Q25" s="41"/>
      <c r="R25" s="41"/>
      <c r="S25" s="41"/>
      <c r="U25" s="619">
        <f>SUM(X78:X82)</f>
        <v>697</v>
      </c>
      <c r="V25" s="618">
        <f t="shared" si="0"/>
        <v>697</v>
      </c>
      <c r="W25" s="1172"/>
      <c r="X25" s="1172"/>
      <c r="Y25" s="1172"/>
      <c r="Z25" s="1172"/>
      <c r="AA25" s="1171"/>
      <c r="AB25" s="1142"/>
      <c r="AC25" s="1171"/>
    </row>
    <row r="26" spans="1:29" s="173" customFormat="1" ht="12.75">
      <c r="A26" s="173">
        <v>381</v>
      </c>
      <c r="B26" s="29"/>
      <c r="C26" s="173" t="s">
        <v>236</v>
      </c>
      <c r="H26" s="114"/>
      <c r="T26"/>
      <c r="U26" s="605">
        <f>SUM(Z78:Z82,AA81)</f>
        <v>828</v>
      </c>
      <c r="V26" s="618">
        <f t="shared" si="0"/>
        <v>828</v>
      </c>
      <c r="W26" s="1172"/>
      <c r="X26" s="1172"/>
      <c r="Y26" s="1172"/>
      <c r="Z26" s="1172"/>
      <c r="AA26" s="1171"/>
      <c r="AB26" s="1142"/>
      <c r="AC26" s="1171"/>
    </row>
    <row r="27" spans="1:29" s="604" customFormat="1" ht="12.75">
      <c r="A27" s="173">
        <v>391</v>
      </c>
      <c r="B27" s="29"/>
      <c r="C27" s="173" t="s">
        <v>243</v>
      </c>
      <c r="D27" s="99"/>
      <c r="E27" s="99"/>
      <c r="F27" s="99"/>
      <c r="G27" s="99"/>
      <c r="H27" s="101"/>
      <c r="I27" s="99"/>
      <c r="J27" s="99"/>
      <c r="K27" s="99"/>
      <c r="L27" s="41"/>
      <c r="M27" s="41"/>
      <c r="N27" s="41"/>
      <c r="O27" s="41"/>
      <c r="P27" s="41"/>
      <c r="Q27" s="41"/>
      <c r="R27" s="41"/>
      <c r="S27" s="41"/>
      <c r="T27"/>
      <c r="U27" s="619">
        <f>SUM(AA82)</f>
        <v>0</v>
      </c>
      <c r="V27" s="618">
        <f t="shared" si="0"/>
        <v>0</v>
      </c>
      <c r="W27" s="1172"/>
      <c r="X27" s="1172"/>
      <c r="Y27" s="1172"/>
      <c r="Z27" s="1172"/>
      <c r="AA27" s="1171"/>
      <c r="AB27" s="1142"/>
      <c r="AC27" s="1171"/>
    </row>
    <row r="28" spans="1:29" s="603" customFormat="1" ht="12.75">
      <c r="A28" s="173">
        <v>991</v>
      </c>
      <c r="B28" s="29"/>
      <c r="C28" s="173" t="s">
        <v>511</v>
      </c>
      <c r="D28" s="173"/>
      <c r="E28" s="173"/>
      <c r="F28" s="173"/>
      <c r="G28" s="173"/>
      <c r="H28" s="114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/>
      <c r="U28" s="623">
        <f>SUM(W83:W87,AA85:AB85)</f>
        <v>79</v>
      </c>
      <c r="V28" s="1173">
        <f>SUM(U28:U33)</f>
        <v>1232</v>
      </c>
      <c r="W28" s="1173">
        <f>SUM(V28)</f>
        <v>1232</v>
      </c>
      <c r="X28" s="1173">
        <f>SUM(W28)</f>
        <v>1232</v>
      </c>
      <c r="Y28" s="1173">
        <f>SUM(X28)</f>
        <v>1232</v>
      </c>
      <c r="Z28" s="1173">
        <f>SUM(Y28)</f>
        <v>1232</v>
      </c>
      <c r="AA28" s="1173">
        <f>SUM(Z28)</f>
        <v>1232</v>
      </c>
      <c r="AB28" s="1142"/>
      <c r="AC28" s="1171"/>
    </row>
    <row r="29" spans="1:29" s="173" customFormat="1" ht="12.75">
      <c r="A29" s="173">
        <v>992</v>
      </c>
      <c r="B29" s="29"/>
      <c r="C29" s="173" t="s">
        <v>517</v>
      </c>
      <c r="H29" s="114"/>
      <c r="T29"/>
      <c r="U29" s="623">
        <f>SUM(V78:V80,V82:V87)</f>
        <v>31</v>
      </c>
      <c r="V29" s="1173"/>
      <c r="W29" s="1173"/>
      <c r="X29" s="1173"/>
      <c r="Y29" s="1173"/>
      <c r="Z29" s="1173"/>
      <c r="AA29" s="1173"/>
      <c r="AB29" s="1142"/>
      <c r="AC29" s="1171"/>
    </row>
    <row r="30" spans="1:29" s="603" customFormat="1" ht="12.75">
      <c r="A30" s="173">
        <v>993</v>
      </c>
      <c r="B30" s="29"/>
      <c r="C30" s="173" t="s">
        <v>512</v>
      </c>
      <c r="D30" s="173"/>
      <c r="E30" s="173"/>
      <c r="F30" s="173"/>
      <c r="G30" s="173"/>
      <c r="H30" s="114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/>
      <c r="U30" s="623">
        <f>SUM(Y83:Y87)</f>
        <v>0</v>
      </c>
      <c r="V30" s="1173"/>
      <c r="W30" s="1173"/>
      <c r="X30" s="1173"/>
      <c r="Y30" s="1173"/>
      <c r="Z30" s="1173"/>
      <c r="AA30" s="1173"/>
      <c r="AB30" s="1142"/>
      <c r="AC30" s="1171"/>
    </row>
    <row r="31" spans="1:29" s="603" customFormat="1" ht="12.75">
      <c r="A31" s="173">
        <v>994</v>
      </c>
      <c r="B31" s="29"/>
      <c r="C31" s="173" t="s">
        <v>513</v>
      </c>
      <c r="D31" s="173"/>
      <c r="E31" s="173"/>
      <c r="F31" s="173"/>
      <c r="G31" s="173"/>
      <c r="H31" s="11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/>
      <c r="U31" s="623">
        <f>SUM(X83:X87)</f>
        <v>0</v>
      </c>
      <c r="V31" s="1173"/>
      <c r="W31" s="1173"/>
      <c r="X31" s="1173"/>
      <c r="Y31" s="1173"/>
      <c r="Z31" s="1173"/>
      <c r="AA31" s="1173"/>
      <c r="AB31" s="1142"/>
      <c r="AC31" s="1171"/>
    </row>
    <row r="32" spans="1:29" ht="12.75">
      <c r="A32" s="173">
        <v>997</v>
      </c>
      <c r="B32" s="29"/>
      <c r="C32" s="173" t="s">
        <v>514</v>
      </c>
      <c r="D32" s="173"/>
      <c r="E32" s="173"/>
      <c r="F32" s="173"/>
      <c r="G32" s="173"/>
      <c r="H32" s="114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/>
      <c r="U32" s="623">
        <f>SUM(U83:U87,AA84:AB84)</f>
        <v>72</v>
      </c>
      <c r="V32" s="1173"/>
      <c r="W32" s="1173"/>
      <c r="X32" s="1173"/>
      <c r="Y32" s="1173"/>
      <c r="Z32" s="1173"/>
      <c r="AA32" s="1173"/>
      <c r="AB32" s="1142"/>
      <c r="AC32" s="1171"/>
    </row>
    <row r="33" spans="1:29" s="603" customFormat="1" ht="12.75">
      <c r="A33" s="173">
        <v>998</v>
      </c>
      <c r="B33" s="29"/>
      <c r="C33" s="173" t="s">
        <v>515</v>
      </c>
      <c r="D33" s="173"/>
      <c r="E33" s="173"/>
      <c r="F33" s="173"/>
      <c r="G33" s="173"/>
      <c r="H33" s="114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/>
      <c r="U33" s="623">
        <f>SUM(Z83:Z87,AA86:AB86)</f>
        <v>1050</v>
      </c>
      <c r="V33" s="1173"/>
      <c r="W33" s="1173"/>
      <c r="X33" s="1173"/>
      <c r="Y33" s="1173"/>
      <c r="Z33" s="1173"/>
      <c r="AA33" s="1173"/>
      <c r="AB33" s="1142"/>
      <c r="AC33" s="1171"/>
    </row>
    <row r="34" spans="1:29" ht="12.75" customHeight="1">
      <c r="A34" s="48" t="s">
        <v>3</v>
      </c>
      <c r="B34" s="20"/>
      <c r="C34" s="44" t="s">
        <v>4</v>
      </c>
      <c r="D34" s="99"/>
      <c r="E34" s="99"/>
      <c r="F34" s="99"/>
      <c r="G34" s="99"/>
      <c r="H34" s="101"/>
      <c r="I34" s="99"/>
      <c r="J34" s="99"/>
      <c r="K34" s="99"/>
      <c r="U34" s="107">
        <f>SUM(AA87:AB87)</f>
        <v>3</v>
      </c>
      <c r="V34" s="111">
        <f>U34</f>
        <v>3</v>
      </c>
      <c r="W34" s="111">
        <f>V34</f>
        <v>3</v>
      </c>
      <c r="X34" s="111">
        <f>W34</f>
        <v>3</v>
      </c>
      <c r="Y34" s="111">
        <f>W34</f>
        <v>3</v>
      </c>
      <c r="Z34" s="111">
        <f>Y34</f>
        <v>3</v>
      </c>
      <c r="AA34" s="111">
        <f>Z34</f>
        <v>3</v>
      </c>
      <c r="AB34" s="111">
        <f>AA34</f>
        <v>3</v>
      </c>
      <c r="AC34" s="1171"/>
    </row>
    <row r="35" spans="1:30" ht="12.75" customHeight="1" thickBot="1">
      <c r="A35" s="49"/>
      <c r="C35" s="34"/>
      <c r="H35" s="33"/>
      <c r="U35" s="154"/>
      <c r="V35" s="154"/>
      <c r="W35" s="154"/>
      <c r="X35" s="154"/>
      <c r="Y35" s="154"/>
      <c r="Z35" s="154"/>
      <c r="AC35" s="109">
        <f>SUM(AC5:AC34)</f>
        <v>37491</v>
      </c>
      <c r="AD35" s="28"/>
    </row>
    <row r="36" spans="8:28" ht="14.25" thickBot="1" thickTop="1">
      <c r="H36" s="33"/>
      <c r="L36" s="33"/>
      <c r="M36" s="41"/>
      <c r="N36" s="1"/>
      <c r="Q36" s="21"/>
      <c r="R36" s="21"/>
      <c r="S36" s="21"/>
      <c r="AB36" s="41"/>
    </row>
    <row r="37" spans="1:29" ht="13.5" thickTop="1">
      <c r="A37" s="31" t="s">
        <v>225</v>
      </c>
      <c r="E37" s="28"/>
      <c r="H37" s="33"/>
      <c r="L37" s="33"/>
      <c r="M37" s="41"/>
      <c r="N37" s="1"/>
      <c r="Q37" s="1110" t="s">
        <v>161</v>
      </c>
      <c r="R37" s="1111"/>
      <c r="S37" s="1111"/>
      <c r="T37" s="1111"/>
      <c r="U37" s="1111"/>
      <c r="V37" s="1111"/>
      <c r="W37" s="1111"/>
      <c r="X37" s="1111"/>
      <c r="Y37" s="1111"/>
      <c r="Z37" s="1111"/>
      <c r="AA37" s="1111"/>
      <c r="AB37" s="1112"/>
      <c r="AC37" s="1113"/>
    </row>
    <row r="38" spans="8:29" ht="12.75">
      <c r="H38" s="33"/>
      <c r="L38" s="33"/>
      <c r="M38" s="41"/>
      <c r="N38" s="1"/>
      <c r="Q38" s="1009" t="s">
        <v>193</v>
      </c>
      <c r="R38" s="1010"/>
      <c r="S38" s="1010"/>
      <c r="T38" s="1010"/>
      <c r="U38" s="1010"/>
      <c r="V38" s="1010"/>
      <c r="W38" s="1010"/>
      <c r="X38" s="1010"/>
      <c r="Y38" s="1010"/>
      <c r="Z38" s="1010"/>
      <c r="AA38" s="1010"/>
      <c r="AB38" s="1114"/>
      <c r="AC38" s="1011"/>
    </row>
    <row r="39" spans="8:29" ht="25.5" customHeight="1">
      <c r="H39" s="33"/>
      <c r="L39" s="33"/>
      <c r="M39" s="41"/>
      <c r="N39" s="1"/>
      <c r="Q39" s="1009" t="s">
        <v>194</v>
      </c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741" t="s">
        <v>596</v>
      </c>
      <c r="AC39" s="699" t="s">
        <v>600</v>
      </c>
    </row>
    <row r="40" spans="8:29" ht="12.75">
      <c r="H40" s="33"/>
      <c r="L40" s="33"/>
      <c r="M40" s="41"/>
      <c r="N40" s="1"/>
      <c r="Q40" s="1115" t="s">
        <v>195</v>
      </c>
      <c r="R40" s="1116"/>
      <c r="S40" s="1116"/>
      <c r="T40" s="1116"/>
      <c r="U40" s="1116"/>
      <c r="V40" s="1116"/>
      <c r="W40" s="1116"/>
      <c r="X40" s="1116"/>
      <c r="Y40" s="1116"/>
      <c r="Z40" s="1116"/>
      <c r="AA40" s="1116"/>
      <c r="AB40" s="977" t="s">
        <v>597</v>
      </c>
      <c r="AC40" s="1011" t="s">
        <v>121</v>
      </c>
    </row>
    <row r="41" spans="6:29" s="65" customFormat="1" ht="12.75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1118" t="s">
        <v>209</v>
      </c>
      <c r="R41" s="1097"/>
      <c r="S41" s="1097"/>
      <c r="T41" s="1097"/>
      <c r="U41" s="1097"/>
      <c r="V41" s="1097"/>
      <c r="W41" s="1097"/>
      <c r="X41" s="1097"/>
      <c r="Y41" s="1097"/>
      <c r="Z41" s="1097"/>
      <c r="AA41" s="1097"/>
      <c r="AB41" s="977"/>
      <c r="AC41" s="1011"/>
    </row>
    <row r="42" spans="5:29" s="65" customFormat="1" ht="12.75"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009" t="s">
        <v>210</v>
      </c>
      <c r="R42" s="1010"/>
      <c r="S42" s="1010"/>
      <c r="T42" s="1010"/>
      <c r="U42" s="1010"/>
      <c r="V42" s="1010"/>
      <c r="W42" s="1010"/>
      <c r="X42" s="1010"/>
      <c r="Y42" s="1010"/>
      <c r="Z42" s="1010"/>
      <c r="AA42" s="1010"/>
      <c r="AB42" s="977"/>
      <c r="AC42" s="1011"/>
    </row>
    <row r="43" spans="5:29" s="65" customFormat="1" ht="12.75"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532">
        <v>7</v>
      </c>
      <c r="R43" s="1010">
        <v>1</v>
      </c>
      <c r="S43" s="1010"/>
      <c r="T43" s="533">
        <v>2</v>
      </c>
      <c r="U43" s="533">
        <v>3</v>
      </c>
      <c r="V43" s="533">
        <v>4</v>
      </c>
      <c r="W43" s="533">
        <v>5</v>
      </c>
      <c r="X43" s="533">
        <v>6</v>
      </c>
      <c r="Y43" s="533">
        <v>8</v>
      </c>
      <c r="Z43" s="533">
        <v>9</v>
      </c>
      <c r="AA43" s="533" t="s">
        <v>3</v>
      </c>
      <c r="AB43" s="977"/>
      <c r="AC43" s="1011"/>
    </row>
    <row r="44" spans="5:29" s="237" customFormat="1" ht="12.75"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1009" t="s">
        <v>217</v>
      </c>
      <c r="R44" s="1010" t="s">
        <v>211</v>
      </c>
      <c r="S44" s="1010"/>
      <c r="T44" s="1010" t="s">
        <v>212</v>
      </c>
      <c r="U44" s="1010" t="s">
        <v>21</v>
      </c>
      <c r="V44" s="1010" t="s">
        <v>214</v>
      </c>
      <c r="W44" s="1010" t="s">
        <v>215</v>
      </c>
      <c r="X44" s="1010" t="s">
        <v>216</v>
      </c>
      <c r="Y44" s="1010" t="s">
        <v>218</v>
      </c>
      <c r="Z44" s="1010" t="s">
        <v>207</v>
      </c>
      <c r="AA44" s="1010" t="s">
        <v>4</v>
      </c>
      <c r="AB44" s="977"/>
      <c r="AC44" s="1011"/>
    </row>
    <row r="45" spans="5:29" s="237" customFormat="1" ht="12.75"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1009"/>
      <c r="R45" s="1097" t="s">
        <v>204</v>
      </c>
      <c r="S45" s="1097"/>
      <c r="T45" s="1010"/>
      <c r="U45" s="1010"/>
      <c r="V45" s="1010"/>
      <c r="W45" s="1010"/>
      <c r="X45" s="1010"/>
      <c r="Y45" s="1010"/>
      <c r="Z45" s="1010"/>
      <c r="AA45" s="1169"/>
      <c r="AB45" s="977"/>
      <c r="AC45" s="1011"/>
    </row>
    <row r="46" spans="5:29" s="237" customFormat="1" ht="12.75" customHeight="1"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1009"/>
      <c r="R46" s="1010" t="s">
        <v>29</v>
      </c>
      <c r="S46" s="1010"/>
      <c r="T46" s="1010"/>
      <c r="U46" s="1010"/>
      <c r="V46" s="1010"/>
      <c r="W46" s="1010"/>
      <c r="X46" s="1010"/>
      <c r="Y46" s="1010"/>
      <c r="Z46" s="1010"/>
      <c r="AA46" s="1169"/>
      <c r="AB46" s="977"/>
      <c r="AC46" s="1011"/>
    </row>
    <row r="47" spans="1:29" s="237" customFormat="1" ht="12.75">
      <c r="A47" s="65"/>
      <c r="B47" s="65"/>
      <c r="C47" s="65"/>
      <c r="D47" s="65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1009"/>
      <c r="R47" s="533">
        <v>1</v>
      </c>
      <c r="S47" s="533" t="s">
        <v>30</v>
      </c>
      <c r="T47" s="1010"/>
      <c r="U47" s="1010"/>
      <c r="V47" s="1010"/>
      <c r="W47" s="1010"/>
      <c r="X47" s="1010"/>
      <c r="Y47" s="1010"/>
      <c r="Z47" s="1010"/>
      <c r="AA47" s="1169"/>
      <c r="AB47" s="977"/>
      <c r="AC47" s="1011"/>
    </row>
    <row r="48" spans="5:29" s="237" customFormat="1" ht="26.25" customHeight="1" thickBot="1"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1109"/>
      <c r="R48" s="535" t="s">
        <v>31</v>
      </c>
      <c r="S48" s="535" t="s">
        <v>32</v>
      </c>
      <c r="T48" s="1096"/>
      <c r="U48" s="1096"/>
      <c r="V48" s="1096"/>
      <c r="W48" s="1096"/>
      <c r="X48" s="1096"/>
      <c r="Y48" s="1096"/>
      <c r="Z48" s="1096"/>
      <c r="AA48" s="1170"/>
      <c r="AB48" s="977"/>
      <c r="AC48" s="1117"/>
    </row>
    <row r="49" spans="1:29" s="65" customFormat="1" ht="36" customHeight="1" thickBot="1" thickTop="1">
      <c r="A49" s="978" t="s">
        <v>500</v>
      </c>
      <c r="B49" s="982" t="s">
        <v>501</v>
      </c>
      <c r="C49" s="1143" t="s">
        <v>251</v>
      </c>
      <c r="D49" s="1144" t="s">
        <v>502</v>
      </c>
      <c r="E49" s="1146" t="s">
        <v>498</v>
      </c>
      <c r="F49" s="971" t="s">
        <v>213</v>
      </c>
      <c r="G49" s="545">
        <v>1</v>
      </c>
      <c r="H49" s="158" t="s">
        <v>1</v>
      </c>
      <c r="I49" s="238"/>
      <c r="J49" s="542"/>
      <c r="K49" s="189"/>
      <c r="L49" s="200"/>
      <c r="M49" s="254"/>
      <c r="N49" s="254"/>
      <c r="O49" s="254"/>
      <c r="P49" s="255"/>
      <c r="Q49" s="1067">
        <v>182</v>
      </c>
      <c r="R49" s="560">
        <v>181</v>
      </c>
      <c r="S49" s="560">
        <v>111</v>
      </c>
      <c r="T49" s="561">
        <v>112</v>
      </c>
      <c r="U49" s="1148">
        <v>114</v>
      </c>
      <c r="V49" s="1149"/>
      <c r="W49" s="1149"/>
      <c r="X49" s="1149"/>
      <c r="Y49" s="1149"/>
      <c r="Z49" s="1149"/>
      <c r="AA49" s="1150"/>
      <c r="AB49" s="1074"/>
      <c r="AC49" s="1151">
        <v>-1</v>
      </c>
    </row>
    <row r="50" spans="1:29" s="65" customFormat="1" ht="36" customHeight="1">
      <c r="A50" s="979"/>
      <c r="B50" s="983"/>
      <c r="C50" s="1088"/>
      <c r="D50" s="1145"/>
      <c r="E50" s="1147"/>
      <c r="F50" s="1000"/>
      <c r="G50" s="1154">
        <v>2</v>
      </c>
      <c r="H50" s="1155" t="s">
        <v>2</v>
      </c>
      <c r="I50" s="1157" t="s">
        <v>220</v>
      </c>
      <c r="J50" s="984" t="s">
        <v>221</v>
      </c>
      <c r="K50" s="1159">
        <v>1</v>
      </c>
      <c r="L50" s="1160" t="s">
        <v>1</v>
      </c>
      <c r="M50" s="1161" t="s">
        <v>222</v>
      </c>
      <c r="N50" s="983" t="s">
        <v>224</v>
      </c>
      <c r="O50" s="66">
        <v>1</v>
      </c>
      <c r="P50" s="170" t="s">
        <v>1</v>
      </c>
      <c r="Q50" s="1069"/>
      <c r="R50" s="1106">
        <v>184</v>
      </c>
      <c r="S50" s="1106">
        <v>121</v>
      </c>
      <c r="T50" s="1103">
        <v>122</v>
      </c>
      <c r="U50" s="1162">
        <v>219</v>
      </c>
      <c r="V50" s="1163"/>
      <c r="W50" s="1163"/>
      <c r="X50" s="1163"/>
      <c r="Y50" s="1163"/>
      <c r="Z50" s="1163"/>
      <c r="AA50" s="1164"/>
      <c r="AB50" s="1075"/>
      <c r="AC50" s="1152"/>
    </row>
    <row r="51" spans="1:29" s="65" customFormat="1" ht="36" customHeight="1" thickBot="1">
      <c r="A51" s="979"/>
      <c r="B51" s="983"/>
      <c r="C51" s="1088"/>
      <c r="D51" s="1145"/>
      <c r="E51" s="1147"/>
      <c r="F51" s="1000"/>
      <c r="G51" s="967"/>
      <c r="H51" s="1156"/>
      <c r="I51" s="1158"/>
      <c r="J51" s="1000"/>
      <c r="K51" s="1159"/>
      <c r="L51" s="1160"/>
      <c r="M51" s="1161"/>
      <c r="N51" s="983"/>
      <c r="O51" s="258" t="s">
        <v>241</v>
      </c>
      <c r="P51" s="256" t="s">
        <v>384</v>
      </c>
      <c r="Q51" s="1069"/>
      <c r="R51" s="1107"/>
      <c r="S51" s="1107"/>
      <c r="T51" s="1104"/>
      <c r="U51" s="562">
        <v>231</v>
      </c>
      <c r="V51" s="1165">
        <v>248</v>
      </c>
      <c r="W51" s="1165"/>
      <c r="X51" s="1165"/>
      <c r="Y51" s="1165"/>
      <c r="Z51" s="1165"/>
      <c r="AA51" s="1166"/>
      <c r="AB51" s="1075"/>
      <c r="AC51" s="1152"/>
    </row>
    <row r="52" spans="1:29" ht="36" customHeight="1" thickBot="1">
      <c r="A52" s="979"/>
      <c r="B52" s="983"/>
      <c r="C52" s="1088"/>
      <c r="D52" s="1145"/>
      <c r="E52" s="1147"/>
      <c r="F52" s="1000"/>
      <c r="G52" s="967"/>
      <c r="H52" s="1156"/>
      <c r="I52" s="1158"/>
      <c r="J52" s="1000"/>
      <c r="K52" s="1167" t="s">
        <v>241</v>
      </c>
      <c r="L52" s="1098" t="s">
        <v>384</v>
      </c>
      <c r="M52" s="1092" t="s">
        <v>200</v>
      </c>
      <c r="N52" s="984" t="s">
        <v>202</v>
      </c>
      <c r="O52" s="258">
        <v>1</v>
      </c>
      <c r="P52" s="256" t="s">
        <v>499</v>
      </c>
      <c r="Q52" s="1069"/>
      <c r="R52" s="1107"/>
      <c r="S52" s="1107"/>
      <c r="T52" s="1104"/>
      <c r="U52" s="1139">
        <v>239</v>
      </c>
      <c r="V52" s="1136">
        <v>992</v>
      </c>
      <c r="W52" s="1100">
        <v>311</v>
      </c>
      <c r="X52" s="1119">
        <v>341</v>
      </c>
      <c r="Y52" s="1119">
        <v>331</v>
      </c>
      <c r="Z52" s="1122">
        <v>381</v>
      </c>
      <c r="AA52" s="563">
        <v>199</v>
      </c>
      <c r="AB52" s="1075"/>
      <c r="AC52" s="1152"/>
    </row>
    <row r="53" spans="1:29" ht="36" customHeight="1" thickBot="1">
      <c r="A53" s="979"/>
      <c r="B53" s="983"/>
      <c r="C53" s="1088"/>
      <c r="D53" s="1145"/>
      <c r="E53" s="1147"/>
      <c r="F53" s="1000"/>
      <c r="G53" s="967"/>
      <c r="H53" s="1156"/>
      <c r="I53" s="1158"/>
      <c r="J53" s="1000"/>
      <c r="K53" s="1168"/>
      <c r="L53" s="1099"/>
      <c r="M53" s="1093"/>
      <c r="N53" s="1000"/>
      <c r="O53" s="66">
        <v>2</v>
      </c>
      <c r="P53" s="170" t="s">
        <v>21</v>
      </c>
      <c r="Q53" s="1069"/>
      <c r="R53" s="1107"/>
      <c r="S53" s="1107"/>
      <c r="T53" s="1104"/>
      <c r="U53" s="1140"/>
      <c r="V53" s="1137"/>
      <c r="W53" s="1101"/>
      <c r="X53" s="1120"/>
      <c r="Y53" s="1120"/>
      <c r="Z53" s="1123"/>
      <c r="AA53" s="564">
        <v>239</v>
      </c>
      <c r="AB53" s="1075"/>
      <c r="AC53" s="1152"/>
    </row>
    <row r="54" spans="1:29" ht="36" customHeight="1" thickBot="1">
      <c r="A54" s="979"/>
      <c r="B54" s="983"/>
      <c r="C54" s="1088"/>
      <c r="D54" s="1145"/>
      <c r="E54" s="1147"/>
      <c r="F54" s="1000"/>
      <c r="G54" s="967"/>
      <c r="H54" s="1156"/>
      <c r="I54" s="1158"/>
      <c r="J54" s="1000"/>
      <c r="K54" s="1168"/>
      <c r="L54" s="1099"/>
      <c r="M54" s="1093"/>
      <c r="N54" s="1000"/>
      <c r="O54" s="66">
        <v>3</v>
      </c>
      <c r="P54" s="170" t="s">
        <v>208</v>
      </c>
      <c r="Q54" s="1069"/>
      <c r="R54" s="1107"/>
      <c r="S54" s="1107"/>
      <c r="T54" s="1104"/>
      <c r="U54" s="1140"/>
      <c r="V54" s="1138"/>
      <c r="W54" s="1101"/>
      <c r="X54" s="1120"/>
      <c r="Y54" s="1120"/>
      <c r="Z54" s="1120"/>
      <c r="AA54" s="606">
        <v>311</v>
      </c>
      <c r="AB54" s="1075"/>
      <c r="AC54" s="1152"/>
    </row>
    <row r="55" spans="1:29" ht="36" customHeight="1" thickBot="1">
      <c r="A55" s="979"/>
      <c r="B55" s="983"/>
      <c r="C55" s="1088"/>
      <c r="D55" s="1145"/>
      <c r="E55" s="1147"/>
      <c r="F55" s="1000"/>
      <c r="G55" s="967"/>
      <c r="H55" s="1156"/>
      <c r="I55" s="1158"/>
      <c r="J55" s="1000"/>
      <c r="K55" s="1168"/>
      <c r="L55" s="1099"/>
      <c r="M55" s="1093"/>
      <c r="N55" s="1000"/>
      <c r="O55" s="66">
        <v>4</v>
      </c>
      <c r="P55" s="170" t="s">
        <v>207</v>
      </c>
      <c r="Q55" s="1069"/>
      <c r="R55" s="1107"/>
      <c r="S55" s="1107"/>
      <c r="T55" s="1104"/>
      <c r="U55" s="1140"/>
      <c r="V55" s="620">
        <v>321</v>
      </c>
      <c r="W55" s="1101"/>
      <c r="X55" s="1120"/>
      <c r="Y55" s="1120"/>
      <c r="Z55" s="1120"/>
      <c r="AA55" s="607">
        <v>381</v>
      </c>
      <c r="AB55" s="1075"/>
      <c r="AC55" s="1152"/>
    </row>
    <row r="56" spans="1:29" ht="36" customHeight="1" thickBot="1">
      <c r="A56" s="979"/>
      <c r="B56" s="983"/>
      <c r="C56" s="1088"/>
      <c r="D56" s="1145"/>
      <c r="E56" s="1147"/>
      <c r="F56" s="1000"/>
      <c r="G56" s="967"/>
      <c r="H56" s="1156"/>
      <c r="I56" s="1158"/>
      <c r="J56" s="1000"/>
      <c r="K56" s="1002"/>
      <c r="L56" s="960"/>
      <c r="M56" s="970"/>
      <c r="N56" s="972"/>
      <c r="O56" s="539" t="s">
        <v>3</v>
      </c>
      <c r="P56" s="557" t="s">
        <v>4</v>
      </c>
      <c r="Q56" s="1069"/>
      <c r="R56" s="1107"/>
      <c r="S56" s="1107"/>
      <c r="T56" s="1104"/>
      <c r="U56" s="1140"/>
      <c r="V56" s="1133">
        <v>992</v>
      </c>
      <c r="W56" s="1102"/>
      <c r="X56" s="1121"/>
      <c r="Y56" s="1121"/>
      <c r="Z56" s="1121"/>
      <c r="AA56" s="608">
        <v>391</v>
      </c>
      <c r="AB56" s="1076"/>
      <c r="AC56" s="1152"/>
    </row>
    <row r="57" spans="1:29" ht="36" customHeight="1" thickBot="1">
      <c r="A57" s="979"/>
      <c r="B57" s="983"/>
      <c r="C57" s="1087" t="s">
        <v>561</v>
      </c>
      <c r="D57" s="1090" t="s">
        <v>538</v>
      </c>
      <c r="E57" s="1092" t="s">
        <v>200</v>
      </c>
      <c r="F57" s="984" t="s">
        <v>202</v>
      </c>
      <c r="G57" s="258">
        <v>1</v>
      </c>
      <c r="H57" s="676" t="s">
        <v>499</v>
      </c>
      <c r="I57" s="531"/>
      <c r="J57" s="528"/>
      <c r="K57" s="541"/>
      <c r="L57" s="541"/>
      <c r="M57" s="531"/>
      <c r="N57" s="528"/>
      <c r="O57" s="54"/>
      <c r="P57" s="557"/>
      <c r="Q57" s="1069"/>
      <c r="R57" s="1106">
        <v>189</v>
      </c>
      <c r="S57" s="1106">
        <v>191</v>
      </c>
      <c r="T57" s="1103">
        <v>192</v>
      </c>
      <c r="U57" s="1130">
        <v>997</v>
      </c>
      <c r="V57" s="1134"/>
      <c r="W57" s="1127">
        <v>991</v>
      </c>
      <c r="X57" s="1127">
        <v>994</v>
      </c>
      <c r="Y57" s="1127">
        <v>993</v>
      </c>
      <c r="Z57" s="1124">
        <v>998</v>
      </c>
      <c r="AA57" s="1077">
        <v>199</v>
      </c>
      <c r="AB57" s="1078"/>
      <c r="AC57" s="1152"/>
    </row>
    <row r="58" spans="1:29" ht="36" customHeight="1">
      <c r="A58" s="980"/>
      <c r="B58" s="984"/>
      <c r="C58" s="1088"/>
      <c r="D58" s="1042"/>
      <c r="E58" s="1093"/>
      <c r="F58" s="1000"/>
      <c r="G58" s="66">
        <v>2</v>
      </c>
      <c r="H58" s="89" t="s">
        <v>21</v>
      </c>
      <c r="I58" s="536"/>
      <c r="J58" s="530"/>
      <c r="K58" s="538"/>
      <c r="L58" s="538"/>
      <c r="M58" s="536"/>
      <c r="N58" s="530"/>
      <c r="O58" s="674"/>
      <c r="P58" s="675"/>
      <c r="Q58" s="1069"/>
      <c r="R58" s="1107"/>
      <c r="S58" s="1107"/>
      <c r="T58" s="1104"/>
      <c r="U58" s="1131"/>
      <c r="V58" s="1134"/>
      <c r="W58" s="1128"/>
      <c r="X58" s="1128"/>
      <c r="Y58" s="1128"/>
      <c r="Z58" s="1125"/>
      <c r="AA58" s="1079">
        <v>997</v>
      </c>
      <c r="AB58" s="1080"/>
      <c r="AC58" s="1152"/>
    </row>
    <row r="59" spans="1:29" ht="36" customHeight="1">
      <c r="A59" s="980"/>
      <c r="B59" s="984"/>
      <c r="C59" s="1088"/>
      <c r="D59" s="1042"/>
      <c r="E59" s="1093"/>
      <c r="F59" s="1000"/>
      <c r="G59" s="66">
        <v>3</v>
      </c>
      <c r="H59" s="89" t="s">
        <v>208</v>
      </c>
      <c r="I59" s="536"/>
      <c r="J59" s="530"/>
      <c r="K59" s="538"/>
      <c r="L59" s="538"/>
      <c r="M59" s="536"/>
      <c r="N59" s="530"/>
      <c r="O59" s="674"/>
      <c r="P59" s="675"/>
      <c r="Q59" s="1069"/>
      <c r="R59" s="1107"/>
      <c r="S59" s="1107"/>
      <c r="T59" s="1104"/>
      <c r="U59" s="1131"/>
      <c r="V59" s="1134"/>
      <c r="W59" s="1128"/>
      <c r="X59" s="1128"/>
      <c r="Y59" s="1128"/>
      <c r="Z59" s="1125"/>
      <c r="AA59" s="1081">
        <v>991</v>
      </c>
      <c r="AB59" s="1082"/>
      <c r="AC59" s="1152"/>
    </row>
    <row r="60" spans="1:29" ht="36" customHeight="1" thickBot="1">
      <c r="A60" s="980"/>
      <c r="B60" s="984"/>
      <c r="C60" s="1088"/>
      <c r="D60" s="1042"/>
      <c r="E60" s="1093"/>
      <c r="F60" s="1000"/>
      <c r="G60" s="66">
        <v>4</v>
      </c>
      <c r="H60" s="89" t="s">
        <v>207</v>
      </c>
      <c r="I60" s="536"/>
      <c r="J60" s="530"/>
      <c r="K60" s="538"/>
      <c r="L60" s="538"/>
      <c r="M60" s="536"/>
      <c r="N60" s="530"/>
      <c r="O60" s="674"/>
      <c r="P60" s="675"/>
      <c r="Q60" s="1069"/>
      <c r="R60" s="1107"/>
      <c r="S60" s="1107"/>
      <c r="T60" s="1104"/>
      <c r="U60" s="1131"/>
      <c r="V60" s="1134"/>
      <c r="W60" s="1128"/>
      <c r="X60" s="1128"/>
      <c r="Y60" s="1128"/>
      <c r="Z60" s="1125"/>
      <c r="AA60" s="1083">
        <v>998</v>
      </c>
      <c r="AB60" s="1084"/>
      <c r="AC60" s="1152"/>
    </row>
    <row r="61" spans="1:29" ht="36" customHeight="1" thickBot="1">
      <c r="A61" s="981"/>
      <c r="B61" s="985"/>
      <c r="C61" s="1089"/>
      <c r="D61" s="1091"/>
      <c r="E61" s="1094"/>
      <c r="F61" s="1095"/>
      <c r="G61" s="540" t="s">
        <v>3</v>
      </c>
      <c r="H61" s="161" t="s">
        <v>4</v>
      </c>
      <c r="I61" s="558"/>
      <c r="J61" s="558"/>
      <c r="K61" s="558"/>
      <c r="L61" s="558"/>
      <c r="M61" s="558"/>
      <c r="N61" s="558"/>
      <c r="O61" s="558"/>
      <c r="P61" s="559"/>
      <c r="Q61" s="1141"/>
      <c r="R61" s="1108"/>
      <c r="S61" s="1108"/>
      <c r="T61" s="1105"/>
      <c r="U61" s="1132"/>
      <c r="V61" s="1135"/>
      <c r="W61" s="1129"/>
      <c r="X61" s="1129"/>
      <c r="Y61" s="1129"/>
      <c r="Z61" s="1126"/>
      <c r="AA61" s="1085" t="s">
        <v>3</v>
      </c>
      <c r="AB61" s="1086"/>
      <c r="AC61" s="1153"/>
    </row>
    <row r="62" spans="5:28" ht="12.75" customHeight="1" thickBot="1" thickTop="1">
      <c r="E62" s="49"/>
      <c r="G62" s="34"/>
      <c r="L62" s="33"/>
      <c r="P62" s="33"/>
      <c r="Q62" s="32"/>
      <c r="R62" s="32"/>
      <c r="S62" s="543"/>
      <c r="T62" s="32"/>
      <c r="V62" s="28" t="s">
        <v>7</v>
      </c>
      <c r="AB62" s="41"/>
    </row>
    <row r="63" spans="1:29" ht="13.5" thickTop="1">
      <c r="A63" s="31" t="s">
        <v>225</v>
      </c>
      <c r="E63" s="28"/>
      <c r="H63" s="33"/>
      <c r="L63" s="33"/>
      <c r="M63" s="41"/>
      <c r="N63" s="1"/>
      <c r="Q63" s="1110" t="s">
        <v>161</v>
      </c>
      <c r="R63" s="1111"/>
      <c r="S63" s="1111"/>
      <c r="T63" s="1111"/>
      <c r="U63" s="1111"/>
      <c r="V63" s="1111"/>
      <c r="W63" s="1111"/>
      <c r="X63" s="1111"/>
      <c r="Y63" s="1111"/>
      <c r="Z63" s="1111"/>
      <c r="AA63" s="1111"/>
      <c r="AB63" s="1112"/>
      <c r="AC63" s="1113"/>
    </row>
    <row r="64" spans="8:29" ht="12.75">
      <c r="H64" s="33"/>
      <c r="L64" s="33"/>
      <c r="M64" s="41"/>
      <c r="N64" s="1"/>
      <c r="Q64" s="1009" t="s">
        <v>193</v>
      </c>
      <c r="R64" s="1010"/>
      <c r="S64" s="1010"/>
      <c r="T64" s="1010"/>
      <c r="U64" s="1010"/>
      <c r="V64" s="1010"/>
      <c r="W64" s="1010"/>
      <c r="X64" s="1010"/>
      <c r="Y64" s="1010"/>
      <c r="Z64" s="1010"/>
      <c r="AA64" s="1010"/>
      <c r="AB64" s="1114"/>
      <c r="AC64" s="1011"/>
    </row>
    <row r="65" spans="8:29" ht="25.5" customHeight="1">
      <c r="H65" s="33"/>
      <c r="L65" s="33"/>
      <c r="M65" s="41"/>
      <c r="N65" s="1"/>
      <c r="Q65" s="1009" t="s">
        <v>194</v>
      </c>
      <c r="R65" s="1010"/>
      <c r="S65" s="1010"/>
      <c r="T65" s="1010"/>
      <c r="U65" s="1010"/>
      <c r="V65" s="1010"/>
      <c r="W65" s="1010"/>
      <c r="X65" s="1010"/>
      <c r="Y65" s="1010"/>
      <c r="Z65" s="1010"/>
      <c r="AA65" s="1010"/>
      <c r="AB65" s="741" t="s">
        <v>596</v>
      </c>
      <c r="AC65" s="408" t="s">
        <v>176</v>
      </c>
    </row>
    <row r="66" spans="8:29" ht="12.75">
      <c r="H66" s="33"/>
      <c r="L66" s="33"/>
      <c r="M66" s="41"/>
      <c r="N66" s="1"/>
      <c r="Q66" s="1115" t="s">
        <v>195</v>
      </c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977" t="s">
        <v>597</v>
      </c>
      <c r="AC66" s="1011" t="s">
        <v>121</v>
      </c>
    </row>
    <row r="67" spans="6:29" s="65" customFormat="1" ht="12.75"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1118" t="s">
        <v>209</v>
      </c>
      <c r="R67" s="1097"/>
      <c r="S67" s="1097"/>
      <c r="T67" s="1097"/>
      <c r="U67" s="1097"/>
      <c r="V67" s="1097"/>
      <c r="W67" s="1097"/>
      <c r="X67" s="1097"/>
      <c r="Y67" s="1097"/>
      <c r="Z67" s="1097"/>
      <c r="AA67" s="1097"/>
      <c r="AB67" s="977"/>
      <c r="AC67" s="1011"/>
    </row>
    <row r="68" spans="5:29" s="65" customFormat="1" ht="12.75"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1009" t="s">
        <v>210</v>
      </c>
      <c r="R68" s="1010"/>
      <c r="S68" s="1010"/>
      <c r="T68" s="1010"/>
      <c r="U68" s="1010"/>
      <c r="V68" s="1010"/>
      <c r="W68" s="1010"/>
      <c r="X68" s="1010"/>
      <c r="Y68" s="1010"/>
      <c r="Z68" s="1010"/>
      <c r="AA68" s="1010"/>
      <c r="AB68" s="977"/>
      <c r="AC68" s="1011"/>
    </row>
    <row r="69" spans="5:29" s="65" customFormat="1" ht="12.75"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406">
        <v>7</v>
      </c>
      <c r="R69" s="1010">
        <v>1</v>
      </c>
      <c r="S69" s="1010"/>
      <c r="T69" s="407">
        <v>2</v>
      </c>
      <c r="U69" s="407">
        <v>3</v>
      </c>
      <c r="V69" s="407">
        <v>4</v>
      </c>
      <c r="W69" s="407">
        <v>5</v>
      </c>
      <c r="X69" s="407">
        <v>6</v>
      </c>
      <c r="Y69" s="407">
        <v>8</v>
      </c>
      <c r="Z69" s="407">
        <v>9</v>
      </c>
      <c r="AA69" s="407" t="s">
        <v>3</v>
      </c>
      <c r="AB69" s="977"/>
      <c r="AC69" s="1011"/>
    </row>
    <row r="70" spans="5:29" s="237" customFormat="1" ht="12.75"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1009" t="s">
        <v>217</v>
      </c>
      <c r="R70" s="1010" t="s">
        <v>211</v>
      </c>
      <c r="S70" s="1010"/>
      <c r="T70" s="1010" t="s">
        <v>212</v>
      </c>
      <c r="U70" s="1010" t="s">
        <v>21</v>
      </c>
      <c r="V70" s="1010" t="s">
        <v>214</v>
      </c>
      <c r="W70" s="1010" t="s">
        <v>215</v>
      </c>
      <c r="X70" s="1010" t="s">
        <v>216</v>
      </c>
      <c r="Y70" s="1010" t="s">
        <v>218</v>
      </c>
      <c r="Z70" s="1010" t="s">
        <v>207</v>
      </c>
      <c r="AA70" s="1010" t="s">
        <v>4</v>
      </c>
      <c r="AB70" s="977"/>
      <c r="AC70" s="1011"/>
    </row>
    <row r="71" spans="5:29" s="237" customFormat="1" ht="12.75"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1009"/>
      <c r="R71" s="1097" t="s">
        <v>204</v>
      </c>
      <c r="S71" s="1097"/>
      <c r="T71" s="1010"/>
      <c r="U71" s="1010"/>
      <c r="V71" s="1010"/>
      <c r="W71" s="1010"/>
      <c r="X71" s="1010"/>
      <c r="Y71" s="1010"/>
      <c r="Z71" s="1010"/>
      <c r="AA71" s="1010"/>
      <c r="AB71" s="977"/>
      <c r="AC71" s="1011"/>
    </row>
    <row r="72" spans="5:29" s="237" customFormat="1" ht="12.75"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1009"/>
      <c r="R72" s="1010" t="s">
        <v>29</v>
      </c>
      <c r="S72" s="1010"/>
      <c r="T72" s="1010"/>
      <c r="U72" s="1010"/>
      <c r="V72" s="1010"/>
      <c r="W72" s="1010"/>
      <c r="X72" s="1010"/>
      <c r="Y72" s="1010"/>
      <c r="Z72" s="1010"/>
      <c r="AA72" s="1010"/>
      <c r="AB72" s="977"/>
      <c r="AC72" s="1011"/>
    </row>
    <row r="73" spans="1:29" s="237" customFormat="1" ht="12.75">
      <c r="A73" s="65"/>
      <c r="B73" s="65"/>
      <c r="C73" s="65"/>
      <c r="D73" s="6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1009"/>
      <c r="R73" s="407">
        <v>1</v>
      </c>
      <c r="S73" s="407" t="s">
        <v>30</v>
      </c>
      <c r="T73" s="1010"/>
      <c r="U73" s="1010"/>
      <c r="V73" s="1010"/>
      <c r="W73" s="1010"/>
      <c r="X73" s="1010"/>
      <c r="Y73" s="1010"/>
      <c r="Z73" s="1010"/>
      <c r="AA73" s="1010"/>
      <c r="AB73" s="977"/>
      <c r="AC73" s="1011"/>
    </row>
    <row r="74" spans="5:29" s="237" customFormat="1" ht="26.25" thickBot="1"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1109"/>
      <c r="R74" s="409" t="s">
        <v>31</v>
      </c>
      <c r="S74" s="409" t="s">
        <v>32</v>
      </c>
      <c r="T74" s="1096"/>
      <c r="U74" s="1096"/>
      <c r="V74" s="1096"/>
      <c r="W74" s="1096"/>
      <c r="X74" s="1096"/>
      <c r="Y74" s="1096"/>
      <c r="Z74" s="1096"/>
      <c r="AA74" s="1096"/>
      <c r="AB74" s="977"/>
      <c r="AC74" s="1117"/>
    </row>
    <row r="75" spans="1:29" s="65" customFormat="1" ht="36" customHeight="1" thickBot="1" thickTop="1">
      <c r="A75" s="978" t="s">
        <v>500</v>
      </c>
      <c r="B75" s="982" t="s">
        <v>501</v>
      </c>
      <c r="C75" s="1143" t="s">
        <v>251</v>
      </c>
      <c r="D75" s="1144" t="s">
        <v>502</v>
      </c>
      <c r="E75" s="1146" t="s">
        <v>498</v>
      </c>
      <c r="F75" s="971" t="s">
        <v>213</v>
      </c>
      <c r="G75" s="545">
        <v>1</v>
      </c>
      <c r="H75" s="158" t="s">
        <v>1</v>
      </c>
      <c r="I75" s="238"/>
      <c r="J75" s="542"/>
      <c r="K75" s="189"/>
      <c r="L75" s="200"/>
      <c r="M75" s="254"/>
      <c r="N75" s="254"/>
      <c r="O75" s="254"/>
      <c r="P75" s="255"/>
      <c r="Q75" s="262"/>
      <c r="R75" s="582">
        <v>112</v>
      </c>
      <c r="S75" s="582">
        <v>12038</v>
      </c>
      <c r="T75" s="583">
        <v>1369</v>
      </c>
      <c r="U75" s="585">
        <v>92</v>
      </c>
      <c r="V75" s="383">
        <v>116</v>
      </c>
      <c r="W75" s="383">
        <v>24</v>
      </c>
      <c r="X75" s="383">
        <v>8</v>
      </c>
      <c r="Y75" s="383">
        <v>25</v>
      </c>
      <c r="Z75" s="383">
        <v>13</v>
      </c>
      <c r="AA75" s="725">
        <v>0</v>
      </c>
      <c r="AB75" s="752">
        <v>0</v>
      </c>
      <c r="AC75" s="750">
        <v>0</v>
      </c>
    </row>
    <row r="76" spans="1:29" s="65" customFormat="1" ht="36" customHeight="1">
      <c r="A76" s="979"/>
      <c r="B76" s="983"/>
      <c r="C76" s="1088"/>
      <c r="D76" s="1145"/>
      <c r="E76" s="1147"/>
      <c r="F76" s="1000"/>
      <c r="G76" s="1154">
        <v>2</v>
      </c>
      <c r="H76" s="1155" t="s">
        <v>2</v>
      </c>
      <c r="I76" s="1157" t="s">
        <v>220</v>
      </c>
      <c r="J76" s="984" t="s">
        <v>221</v>
      </c>
      <c r="K76" s="1159">
        <v>1</v>
      </c>
      <c r="L76" s="1160" t="s">
        <v>1</v>
      </c>
      <c r="M76" s="1161" t="s">
        <v>222</v>
      </c>
      <c r="N76" s="983" t="s">
        <v>224</v>
      </c>
      <c r="O76" s="66">
        <v>1</v>
      </c>
      <c r="P76" s="170" t="s">
        <v>1</v>
      </c>
      <c r="Q76" s="241"/>
      <c r="R76" s="586">
        <v>0</v>
      </c>
      <c r="S76" s="586">
        <v>0</v>
      </c>
      <c r="T76" s="587">
        <v>0</v>
      </c>
      <c r="U76" s="244">
        <v>1196</v>
      </c>
      <c r="V76" s="245">
        <v>140</v>
      </c>
      <c r="W76" s="245">
        <v>4</v>
      </c>
      <c r="X76" s="245">
        <v>12</v>
      </c>
      <c r="Y76" s="245">
        <v>192</v>
      </c>
      <c r="Z76" s="245">
        <v>37</v>
      </c>
      <c r="AA76" s="726">
        <v>0</v>
      </c>
      <c r="AB76" s="753">
        <v>0</v>
      </c>
      <c r="AC76" s="751">
        <v>0</v>
      </c>
    </row>
    <row r="77" spans="1:29" s="65" customFormat="1" ht="36" customHeight="1" thickBot="1">
      <c r="A77" s="979"/>
      <c r="B77" s="983"/>
      <c r="C77" s="1088"/>
      <c r="D77" s="1145"/>
      <c r="E77" s="1147"/>
      <c r="F77" s="1000"/>
      <c r="G77" s="967"/>
      <c r="H77" s="1156"/>
      <c r="I77" s="1158"/>
      <c r="J77" s="1000"/>
      <c r="K77" s="1159"/>
      <c r="L77" s="1160"/>
      <c r="M77" s="1161"/>
      <c r="N77" s="983"/>
      <c r="O77" s="258" t="s">
        <v>241</v>
      </c>
      <c r="P77" s="256" t="s">
        <v>384</v>
      </c>
      <c r="Q77" s="241"/>
      <c r="R77" s="242">
        <v>0</v>
      </c>
      <c r="S77" s="242">
        <v>0</v>
      </c>
      <c r="T77" s="243">
        <v>0</v>
      </c>
      <c r="U77" s="584">
        <v>21</v>
      </c>
      <c r="V77" s="588">
        <v>20</v>
      </c>
      <c r="W77" s="589">
        <v>7</v>
      </c>
      <c r="X77" s="589">
        <v>2</v>
      </c>
      <c r="Y77" s="589">
        <v>18</v>
      </c>
      <c r="Z77" s="589">
        <v>6</v>
      </c>
      <c r="AA77" s="727">
        <v>0</v>
      </c>
      <c r="AB77" s="753">
        <v>0</v>
      </c>
      <c r="AC77" s="751">
        <v>0</v>
      </c>
    </row>
    <row r="78" spans="1:29" ht="36" customHeight="1" thickBot="1">
      <c r="A78" s="979"/>
      <c r="B78" s="983"/>
      <c r="C78" s="1088"/>
      <c r="D78" s="1145"/>
      <c r="E78" s="1147"/>
      <c r="F78" s="1000"/>
      <c r="G78" s="967"/>
      <c r="H78" s="1156"/>
      <c r="I78" s="1158"/>
      <c r="J78" s="1000"/>
      <c r="K78" s="1167" t="s">
        <v>241</v>
      </c>
      <c r="L78" s="1098" t="s">
        <v>384</v>
      </c>
      <c r="M78" s="1092" t="s">
        <v>200</v>
      </c>
      <c r="N78" s="984" t="s">
        <v>202</v>
      </c>
      <c r="O78" s="258">
        <v>1</v>
      </c>
      <c r="P78" s="256" t="s">
        <v>499</v>
      </c>
      <c r="Q78" s="241"/>
      <c r="R78" s="242">
        <v>8</v>
      </c>
      <c r="S78" s="242">
        <v>670</v>
      </c>
      <c r="T78" s="243">
        <v>80</v>
      </c>
      <c r="U78" s="590">
        <v>34</v>
      </c>
      <c r="V78" s="247">
        <v>15</v>
      </c>
      <c r="W78" s="616">
        <v>18</v>
      </c>
      <c r="X78" s="609">
        <v>36</v>
      </c>
      <c r="Y78" s="609">
        <v>52</v>
      </c>
      <c r="Z78" s="610">
        <v>44</v>
      </c>
      <c r="AA78" s="728">
        <v>0</v>
      </c>
      <c r="AB78" s="753">
        <v>0</v>
      </c>
      <c r="AC78" s="751">
        <v>0</v>
      </c>
    </row>
    <row r="79" spans="1:29" ht="36" customHeight="1" thickBot="1">
      <c r="A79" s="979"/>
      <c r="B79" s="983"/>
      <c r="C79" s="1088"/>
      <c r="D79" s="1145"/>
      <c r="E79" s="1147"/>
      <c r="F79" s="1000"/>
      <c r="G79" s="967"/>
      <c r="H79" s="1156"/>
      <c r="I79" s="1158"/>
      <c r="J79" s="1000"/>
      <c r="K79" s="1168"/>
      <c r="L79" s="1099"/>
      <c r="M79" s="1093"/>
      <c r="N79" s="1000"/>
      <c r="O79" s="66">
        <v>2</v>
      </c>
      <c r="P79" s="170" t="s">
        <v>21</v>
      </c>
      <c r="Q79" s="241"/>
      <c r="R79" s="242">
        <v>0</v>
      </c>
      <c r="S79" s="242">
        <v>17</v>
      </c>
      <c r="T79" s="243">
        <v>2</v>
      </c>
      <c r="U79" s="591">
        <v>648</v>
      </c>
      <c r="V79" s="629">
        <v>15</v>
      </c>
      <c r="W79" s="628">
        <v>4</v>
      </c>
      <c r="X79" s="612">
        <v>13</v>
      </c>
      <c r="Y79" s="612">
        <v>49</v>
      </c>
      <c r="Z79" s="613">
        <v>17</v>
      </c>
      <c r="AA79" s="728">
        <v>0</v>
      </c>
      <c r="AB79" s="753">
        <v>0</v>
      </c>
      <c r="AC79" s="751">
        <v>0</v>
      </c>
    </row>
    <row r="80" spans="1:29" ht="36" customHeight="1" thickBot="1">
      <c r="A80" s="979"/>
      <c r="B80" s="983"/>
      <c r="C80" s="1088"/>
      <c r="D80" s="1145"/>
      <c r="E80" s="1147"/>
      <c r="F80" s="1000"/>
      <c r="G80" s="967"/>
      <c r="H80" s="1156"/>
      <c r="I80" s="1158"/>
      <c r="J80" s="1000"/>
      <c r="K80" s="1168"/>
      <c r="L80" s="1099"/>
      <c r="M80" s="1093"/>
      <c r="N80" s="1000"/>
      <c r="O80" s="66">
        <v>3</v>
      </c>
      <c r="P80" s="170" t="s">
        <v>208</v>
      </c>
      <c r="Q80" s="241"/>
      <c r="R80" s="242">
        <v>0</v>
      </c>
      <c r="S80" s="242">
        <v>2</v>
      </c>
      <c r="T80" s="243">
        <v>0</v>
      </c>
      <c r="U80" s="591">
        <v>7</v>
      </c>
      <c r="V80" s="630">
        <v>1</v>
      </c>
      <c r="W80" s="628">
        <v>4733</v>
      </c>
      <c r="X80" s="612">
        <v>127</v>
      </c>
      <c r="Y80" s="612">
        <v>152</v>
      </c>
      <c r="Z80" s="613">
        <v>89</v>
      </c>
      <c r="AA80" s="729">
        <v>0</v>
      </c>
      <c r="AB80" s="753">
        <v>0</v>
      </c>
      <c r="AC80" s="751">
        <v>0</v>
      </c>
    </row>
    <row r="81" spans="1:29" ht="36" customHeight="1" thickBot="1">
      <c r="A81" s="979"/>
      <c r="B81" s="983"/>
      <c r="C81" s="1088"/>
      <c r="D81" s="1145"/>
      <c r="E81" s="1147"/>
      <c r="F81" s="1000"/>
      <c r="G81" s="967"/>
      <c r="H81" s="1156"/>
      <c r="I81" s="1158"/>
      <c r="J81" s="1000"/>
      <c r="K81" s="1168"/>
      <c r="L81" s="1099"/>
      <c r="M81" s="1093"/>
      <c r="N81" s="1000"/>
      <c r="O81" s="66">
        <v>4</v>
      </c>
      <c r="P81" s="170" t="s">
        <v>207</v>
      </c>
      <c r="Q81" s="241"/>
      <c r="R81" s="242">
        <v>0</v>
      </c>
      <c r="S81" s="242">
        <v>13</v>
      </c>
      <c r="T81" s="243">
        <v>8</v>
      </c>
      <c r="U81" s="591">
        <v>84</v>
      </c>
      <c r="V81" s="611">
        <v>1946</v>
      </c>
      <c r="W81" s="612">
        <v>127</v>
      </c>
      <c r="X81" s="612">
        <v>521</v>
      </c>
      <c r="Y81" s="612">
        <v>4708</v>
      </c>
      <c r="Z81" s="613">
        <v>678</v>
      </c>
      <c r="AA81" s="730">
        <v>0</v>
      </c>
      <c r="AB81" s="753">
        <v>0</v>
      </c>
      <c r="AC81" s="751">
        <v>0</v>
      </c>
    </row>
    <row r="82" spans="1:29" ht="36" customHeight="1" thickBot="1">
      <c r="A82" s="979"/>
      <c r="B82" s="983"/>
      <c r="C82" s="1088"/>
      <c r="D82" s="1145"/>
      <c r="E82" s="1147"/>
      <c r="F82" s="1000"/>
      <c r="G82" s="967"/>
      <c r="H82" s="1156"/>
      <c r="I82" s="1158"/>
      <c r="J82" s="1000"/>
      <c r="K82" s="1002"/>
      <c r="L82" s="960"/>
      <c r="M82" s="970"/>
      <c r="N82" s="972"/>
      <c r="O82" s="539" t="s">
        <v>3</v>
      </c>
      <c r="P82" s="557" t="s">
        <v>4</v>
      </c>
      <c r="Q82" s="241"/>
      <c r="R82" s="592"/>
      <c r="S82" s="592"/>
      <c r="T82" s="593"/>
      <c r="U82" s="594"/>
      <c r="V82" s="626"/>
      <c r="W82" s="624"/>
      <c r="X82" s="614"/>
      <c r="Y82" s="614"/>
      <c r="Z82" s="615"/>
      <c r="AA82" s="731"/>
      <c r="AB82" s="754"/>
      <c r="AC82" s="751"/>
    </row>
    <row r="83" spans="1:29" ht="36" customHeight="1" thickBot="1">
      <c r="A83" s="979"/>
      <c r="B83" s="983"/>
      <c r="C83" s="1087" t="s">
        <v>561</v>
      </c>
      <c r="D83" s="1090" t="s">
        <v>538</v>
      </c>
      <c r="E83" s="1092" t="s">
        <v>200</v>
      </c>
      <c r="F83" s="984" t="s">
        <v>202</v>
      </c>
      <c r="G83" s="258">
        <v>1</v>
      </c>
      <c r="H83" s="676" t="s">
        <v>499</v>
      </c>
      <c r="I83" s="531"/>
      <c r="J83" s="528"/>
      <c r="K83" s="541"/>
      <c r="L83" s="541"/>
      <c r="M83" s="531"/>
      <c r="N83" s="528"/>
      <c r="O83" s="54"/>
      <c r="P83" s="557"/>
      <c r="Q83" s="241"/>
      <c r="R83" s="599">
        <v>0</v>
      </c>
      <c r="S83" s="586">
        <v>3</v>
      </c>
      <c r="T83" s="596">
        <v>0</v>
      </c>
      <c r="U83" s="597">
        <v>0</v>
      </c>
      <c r="V83" s="625">
        <v>0</v>
      </c>
      <c r="W83" s="595">
        <v>0</v>
      </c>
      <c r="X83" s="595">
        <v>0</v>
      </c>
      <c r="Y83" s="595">
        <v>0</v>
      </c>
      <c r="Z83" s="598">
        <v>0</v>
      </c>
      <c r="AA83" s="742">
        <v>518</v>
      </c>
      <c r="AB83" s="747">
        <v>4</v>
      </c>
      <c r="AC83" s="751">
        <v>0</v>
      </c>
    </row>
    <row r="84" spans="1:29" ht="36" customHeight="1">
      <c r="A84" s="980"/>
      <c r="B84" s="984"/>
      <c r="C84" s="1088"/>
      <c r="D84" s="1042"/>
      <c r="E84" s="1093"/>
      <c r="F84" s="1000"/>
      <c r="G84" s="66">
        <v>2</v>
      </c>
      <c r="H84" s="89" t="s">
        <v>21</v>
      </c>
      <c r="I84" s="536"/>
      <c r="J84" s="530"/>
      <c r="K84" s="538"/>
      <c r="L84" s="538"/>
      <c r="M84" s="536"/>
      <c r="N84" s="530"/>
      <c r="O84" s="674"/>
      <c r="P84" s="675"/>
      <c r="Q84" s="241"/>
      <c r="R84" s="252">
        <v>0</v>
      </c>
      <c r="S84" s="242">
        <v>0</v>
      </c>
      <c r="T84" s="240">
        <v>0</v>
      </c>
      <c r="U84" s="627">
        <v>1</v>
      </c>
      <c r="V84" s="625">
        <v>0</v>
      </c>
      <c r="W84" s="625">
        <v>0</v>
      </c>
      <c r="X84" s="625">
        <v>0</v>
      </c>
      <c r="Y84" s="625">
        <v>0</v>
      </c>
      <c r="Z84" s="677">
        <v>0</v>
      </c>
      <c r="AA84" s="743">
        <v>68</v>
      </c>
      <c r="AB84" s="748">
        <v>2</v>
      </c>
      <c r="AC84" s="751">
        <v>0</v>
      </c>
    </row>
    <row r="85" spans="1:29" ht="36" customHeight="1">
      <c r="A85" s="980"/>
      <c r="B85" s="984"/>
      <c r="C85" s="1088"/>
      <c r="D85" s="1042"/>
      <c r="E85" s="1093"/>
      <c r="F85" s="1000"/>
      <c r="G85" s="66">
        <v>3</v>
      </c>
      <c r="H85" s="89" t="s">
        <v>208</v>
      </c>
      <c r="I85" s="536"/>
      <c r="J85" s="530"/>
      <c r="K85" s="538"/>
      <c r="L85" s="538"/>
      <c r="M85" s="536"/>
      <c r="N85" s="530"/>
      <c r="O85" s="674"/>
      <c r="P85" s="675"/>
      <c r="Q85" s="241"/>
      <c r="R85" s="252">
        <v>0</v>
      </c>
      <c r="S85" s="242">
        <v>0</v>
      </c>
      <c r="T85" s="240">
        <v>0</v>
      </c>
      <c r="U85" s="627">
        <v>0</v>
      </c>
      <c r="V85" s="625">
        <v>0</v>
      </c>
      <c r="W85" s="625">
        <v>0</v>
      </c>
      <c r="X85" s="625">
        <v>0</v>
      </c>
      <c r="Y85" s="625">
        <v>0</v>
      </c>
      <c r="Z85" s="677">
        <v>0</v>
      </c>
      <c r="AA85" s="744">
        <v>79</v>
      </c>
      <c r="AB85" s="749">
        <v>0</v>
      </c>
      <c r="AC85" s="751">
        <v>0</v>
      </c>
    </row>
    <row r="86" spans="1:29" ht="36" customHeight="1" thickBot="1">
      <c r="A86" s="980"/>
      <c r="B86" s="984"/>
      <c r="C86" s="1088"/>
      <c r="D86" s="1042"/>
      <c r="E86" s="1093"/>
      <c r="F86" s="1000"/>
      <c r="G86" s="66">
        <v>4</v>
      </c>
      <c r="H86" s="89" t="s">
        <v>207</v>
      </c>
      <c r="I86" s="536"/>
      <c r="J86" s="530"/>
      <c r="K86" s="538"/>
      <c r="L86" s="538"/>
      <c r="M86" s="536"/>
      <c r="N86" s="530"/>
      <c r="O86" s="674"/>
      <c r="P86" s="675"/>
      <c r="Q86" s="241"/>
      <c r="R86" s="252">
        <v>0</v>
      </c>
      <c r="S86" s="242">
        <v>0</v>
      </c>
      <c r="T86" s="240">
        <v>0</v>
      </c>
      <c r="U86" s="627">
        <v>1</v>
      </c>
      <c r="V86" s="625">
        <v>0</v>
      </c>
      <c r="W86" s="625">
        <v>0</v>
      </c>
      <c r="X86" s="625">
        <v>0</v>
      </c>
      <c r="Y86" s="625">
        <v>0</v>
      </c>
      <c r="Z86" s="677">
        <v>0</v>
      </c>
      <c r="AA86" s="745">
        <v>177</v>
      </c>
      <c r="AB86" s="739">
        <v>873</v>
      </c>
      <c r="AC86" s="286">
        <v>5392</v>
      </c>
    </row>
    <row r="87" spans="1:29" ht="36" customHeight="1" thickBot="1">
      <c r="A87" s="981"/>
      <c r="B87" s="985"/>
      <c r="C87" s="1089"/>
      <c r="D87" s="1091"/>
      <c r="E87" s="1094"/>
      <c r="F87" s="1095"/>
      <c r="G87" s="540" t="s">
        <v>3</v>
      </c>
      <c r="H87" s="161" t="s">
        <v>4</v>
      </c>
      <c r="I87" s="558"/>
      <c r="J87" s="558"/>
      <c r="K87" s="558"/>
      <c r="L87" s="558"/>
      <c r="M87" s="558"/>
      <c r="N87" s="558"/>
      <c r="O87" s="558"/>
      <c r="P87" s="559"/>
      <c r="Q87" s="248"/>
      <c r="R87" s="253">
        <v>0</v>
      </c>
      <c r="S87" s="249">
        <v>0</v>
      </c>
      <c r="T87" s="250">
        <v>0</v>
      </c>
      <c r="U87" s="600">
        <v>0</v>
      </c>
      <c r="V87" s="601">
        <v>0</v>
      </c>
      <c r="W87" s="601">
        <v>0</v>
      </c>
      <c r="X87" s="601">
        <v>0</v>
      </c>
      <c r="Y87" s="601">
        <v>0</v>
      </c>
      <c r="Z87" s="602">
        <v>0</v>
      </c>
      <c r="AA87" s="746">
        <v>3</v>
      </c>
      <c r="AB87" s="740">
        <v>0</v>
      </c>
      <c r="AC87" s="755">
        <v>0</v>
      </c>
    </row>
    <row r="88" spans="5:28" ht="12.75" customHeight="1" thickTop="1">
      <c r="E88" s="49"/>
      <c r="G88" s="34"/>
      <c r="L88" s="33"/>
      <c r="P88" s="33"/>
      <c r="Q88" s="32"/>
      <c r="R88" s="32"/>
      <c r="S88" s="410"/>
      <c r="T88" s="32"/>
      <c r="AB88" s="41"/>
    </row>
    <row r="89" ht="12.75" customHeight="1"/>
    <row r="90" ht="12.75">
      <c r="AC90" s="28"/>
    </row>
    <row r="91" ht="12.75">
      <c r="AC91" s="28"/>
    </row>
    <row r="92" ht="12.75">
      <c r="AC92" s="28"/>
    </row>
    <row r="93" ht="12.75">
      <c r="AC93" s="28"/>
    </row>
    <row r="94" ht="12.75">
      <c r="AC94" s="28"/>
    </row>
    <row r="95" ht="12.75">
      <c r="AC95" s="28"/>
    </row>
    <row r="96" ht="12.75">
      <c r="AC96" s="28"/>
    </row>
    <row r="97" ht="12.75">
      <c r="AC97" s="28"/>
    </row>
    <row r="98" ht="12.75">
      <c r="AC98" s="28"/>
    </row>
    <row r="99" ht="12.75">
      <c r="AC99" s="28"/>
    </row>
    <row r="100" ht="12.75">
      <c r="AC100" s="28"/>
    </row>
    <row r="101" ht="12.75">
      <c r="AC101" s="28"/>
    </row>
    <row r="102" ht="12.75">
      <c r="AC102" s="28"/>
    </row>
    <row r="103" ht="12.75">
      <c r="AC103" s="28"/>
    </row>
    <row r="104" ht="12.75">
      <c r="AC104" s="28"/>
    </row>
    <row r="105" ht="12.75">
      <c r="AC105" s="28"/>
    </row>
    <row r="106" ht="12.75">
      <c r="AC106" s="28"/>
    </row>
    <row r="107" ht="12.75">
      <c r="AC107" s="28"/>
    </row>
    <row r="108" ht="12.75">
      <c r="AC108" s="28"/>
    </row>
    <row r="109" ht="12.75">
      <c r="AC109" s="28"/>
    </row>
    <row r="110" ht="12.75">
      <c r="AC110" s="28"/>
    </row>
    <row r="111" ht="12.75">
      <c r="AC111" s="28"/>
    </row>
    <row r="112" ht="12.75">
      <c r="AC112" s="28"/>
    </row>
    <row r="113" ht="12.75">
      <c r="AC113" s="28"/>
    </row>
    <row r="114" ht="12.75">
      <c r="AC114" s="28"/>
    </row>
    <row r="115" ht="12.75">
      <c r="AC115" s="28"/>
    </row>
    <row r="116" ht="12.75">
      <c r="AC116" s="28"/>
    </row>
    <row r="117" ht="12.75">
      <c r="AC117" s="28"/>
    </row>
    <row r="118" ht="12.75">
      <c r="AC118" s="28"/>
    </row>
    <row r="119" ht="12.75">
      <c r="AC119" s="28"/>
    </row>
    <row r="120" ht="12.75">
      <c r="AC120" s="28"/>
    </row>
    <row r="121" ht="12.75">
      <c r="AC121" s="28"/>
    </row>
    <row r="122" ht="12.75">
      <c r="AC122" s="28"/>
    </row>
    <row r="123" ht="12.75">
      <c r="AC123" s="28"/>
    </row>
    <row r="124" ht="12.75">
      <c r="AC124" s="28"/>
    </row>
    <row r="125" ht="12.75">
      <c r="AC125" s="28"/>
    </row>
    <row r="126" ht="12.75">
      <c r="AC126" s="28"/>
    </row>
    <row r="127" ht="12.75">
      <c r="AC127" s="28"/>
    </row>
    <row r="128" ht="12.75">
      <c r="AC128" s="28"/>
    </row>
    <row r="129" ht="12.75">
      <c r="AC129" s="28"/>
    </row>
    <row r="130" ht="12.75">
      <c r="AC130" s="28"/>
    </row>
    <row r="131" ht="12.75">
      <c r="AC131" s="28"/>
    </row>
    <row r="132" ht="12.75">
      <c r="AC132" s="28"/>
    </row>
    <row r="133" ht="12.75">
      <c r="AC133" s="28"/>
    </row>
    <row r="134" ht="12.75">
      <c r="AC134" s="28"/>
    </row>
    <row r="135" ht="12.75">
      <c r="AC135" s="28"/>
    </row>
    <row r="136" ht="12.75">
      <c r="AC136" s="28"/>
    </row>
    <row r="137" ht="12.75">
      <c r="AC137" s="28"/>
    </row>
    <row r="138" ht="12.75">
      <c r="AC138" s="28"/>
    </row>
    <row r="139" ht="12.75">
      <c r="AC139" s="28"/>
    </row>
    <row r="140" ht="12.75">
      <c r="AC140" s="28"/>
    </row>
    <row r="141" ht="12.75">
      <c r="AC141" s="28"/>
    </row>
    <row r="142" ht="12.75">
      <c r="AC142" s="28"/>
    </row>
    <row r="143" ht="12.75">
      <c r="AC143" s="28"/>
    </row>
    <row r="144" ht="12.75">
      <c r="AC144" s="28"/>
    </row>
    <row r="145" ht="12.75">
      <c r="AC145" s="28"/>
    </row>
    <row r="146" ht="12.75">
      <c r="AC146" s="28"/>
    </row>
    <row r="147" ht="12.75">
      <c r="AC147" s="28"/>
    </row>
    <row r="148" ht="12.75">
      <c r="AC148" s="28"/>
    </row>
    <row r="149" ht="12.75">
      <c r="AC149" s="28"/>
    </row>
    <row r="150" ht="12.75">
      <c r="AC150" s="28"/>
    </row>
    <row r="151" ht="12.75">
      <c r="AC151" s="28"/>
    </row>
    <row r="152" ht="12.75">
      <c r="AC152" s="28"/>
    </row>
    <row r="153" ht="12.75">
      <c r="AC153" s="28"/>
    </row>
    <row r="154" ht="12.75">
      <c r="AC154" s="28"/>
    </row>
    <row r="155" ht="12.75">
      <c r="AC155" s="28"/>
    </row>
    <row r="156" ht="12.75">
      <c r="AC156" s="28"/>
    </row>
    <row r="157" ht="12.75">
      <c r="AC157" s="28"/>
    </row>
    <row r="158" ht="12.75">
      <c r="AC158" s="28"/>
    </row>
    <row r="159" ht="12.75">
      <c r="AC159" s="28"/>
    </row>
    <row r="160" ht="12.75">
      <c r="AC160" s="28"/>
    </row>
    <row r="161" ht="12.75">
      <c r="AC161" s="28"/>
    </row>
    <row r="162" ht="12.75">
      <c r="AC162" s="28"/>
    </row>
    <row r="163" ht="12.75">
      <c r="AC163" s="28"/>
    </row>
    <row r="164" ht="12.75">
      <c r="AC164" s="28"/>
    </row>
    <row r="165" ht="12.75">
      <c r="AC165" s="28"/>
    </row>
    <row r="166" ht="12.75">
      <c r="AC166" s="28"/>
    </row>
    <row r="167" ht="12.75">
      <c r="AC167" s="28"/>
    </row>
    <row r="168" ht="12.75">
      <c r="AC168" s="28"/>
    </row>
    <row r="169" ht="12.75">
      <c r="AC169" s="28"/>
    </row>
    <row r="170" ht="12.75">
      <c r="AC170" s="28"/>
    </row>
    <row r="171" ht="12.75">
      <c r="AC171" s="28"/>
    </row>
    <row r="172" ht="12.75">
      <c r="AC172" s="28"/>
    </row>
    <row r="173" ht="12.75">
      <c r="AC173" s="28"/>
    </row>
    <row r="174" ht="12.75">
      <c r="AC174" s="28"/>
    </row>
    <row r="175" ht="12.75">
      <c r="AC175" s="28"/>
    </row>
    <row r="176" ht="12.75">
      <c r="AC176" s="28"/>
    </row>
    <row r="177" ht="12.75">
      <c r="AC177" s="28"/>
    </row>
    <row r="178" ht="12.75">
      <c r="AC178" s="28"/>
    </row>
    <row r="179" ht="12.75">
      <c r="AC179" s="28"/>
    </row>
    <row r="180" ht="12.75">
      <c r="AC180" s="28"/>
    </row>
    <row r="181" ht="12.75">
      <c r="AC181" s="28"/>
    </row>
    <row r="182" ht="12.75">
      <c r="AC182" s="28"/>
    </row>
    <row r="183" ht="12.75">
      <c r="AC183" s="28"/>
    </row>
    <row r="184" ht="12.75">
      <c r="AC184" s="28"/>
    </row>
    <row r="185" ht="12.75">
      <c r="AC185" s="28"/>
    </row>
    <row r="186" ht="12.75">
      <c r="AC186" s="28"/>
    </row>
    <row r="187" ht="12.75">
      <c r="AC187" s="28"/>
    </row>
    <row r="188" ht="12.75">
      <c r="AC188" s="28"/>
    </row>
    <row r="189" ht="12.75">
      <c r="AC189" s="28"/>
    </row>
    <row r="190" ht="12.75">
      <c r="AC190" s="28"/>
    </row>
    <row r="191" ht="12.75">
      <c r="AC191" s="28"/>
    </row>
    <row r="192" ht="12.75">
      <c r="AC192" s="28"/>
    </row>
    <row r="193" ht="12.75">
      <c r="AC193" s="28"/>
    </row>
    <row r="194" ht="12.75">
      <c r="AC194" s="28"/>
    </row>
    <row r="195" ht="12.75">
      <c r="AC195" s="28"/>
    </row>
    <row r="196" ht="12.75">
      <c r="AC196" s="28"/>
    </row>
    <row r="197" ht="12.75">
      <c r="AC197" s="28"/>
    </row>
    <row r="198" ht="12.75">
      <c r="AC198" s="28"/>
    </row>
    <row r="199" ht="12.75">
      <c r="AC199" s="28"/>
    </row>
    <row r="200" ht="12.75">
      <c r="AC200" s="28"/>
    </row>
    <row r="201" ht="12.75">
      <c r="AC201" s="28"/>
    </row>
    <row r="202" ht="12.75">
      <c r="AC202" s="28"/>
    </row>
    <row r="203" ht="12.75">
      <c r="AC203" s="28"/>
    </row>
    <row r="204" ht="12.75">
      <c r="AC204" s="28"/>
    </row>
    <row r="205" ht="12.75">
      <c r="AC205" s="28"/>
    </row>
    <row r="206" ht="12.75">
      <c r="AC206" s="28"/>
    </row>
    <row r="207" ht="12.75">
      <c r="AC207" s="28"/>
    </row>
    <row r="208" ht="12.75">
      <c r="AC208" s="28"/>
    </row>
    <row r="209" ht="12.75">
      <c r="AC209" s="28"/>
    </row>
    <row r="210" ht="12.75">
      <c r="AC210" s="28"/>
    </row>
    <row r="211" ht="12.75">
      <c r="AC211" s="28"/>
    </row>
    <row r="212" ht="12.75">
      <c r="AC212" s="28"/>
    </row>
    <row r="213" ht="12.75">
      <c r="AC213" s="28"/>
    </row>
    <row r="214" ht="12.75">
      <c r="AC214" s="28"/>
    </row>
    <row r="215" ht="12.75">
      <c r="AC215" s="28"/>
    </row>
    <row r="216" ht="12.75">
      <c r="AC216" s="28"/>
    </row>
    <row r="217" ht="12.75">
      <c r="AC217" s="28"/>
    </row>
    <row r="218" ht="12.75">
      <c r="AC218" s="28"/>
    </row>
    <row r="219" ht="12.75">
      <c r="AC219" s="28"/>
    </row>
    <row r="220" ht="12.75">
      <c r="AC220" s="28"/>
    </row>
    <row r="221" ht="12.75">
      <c r="AC221" s="28"/>
    </row>
    <row r="222" ht="12.75">
      <c r="AC222" s="28"/>
    </row>
    <row r="223" ht="12.75">
      <c r="AC223" s="28"/>
    </row>
    <row r="224" ht="12.75">
      <c r="AC224" s="28"/>
    </row>
    <row r="225" ht="12.75">
      <c r="AC225" s="28"/>
    </row>
    <row r="226" ht="12.75">
      <c r="AC226" s="28"/>
    </row>
    <row r="227" ht="12.75">
      <c r="AC227" s="28"/>
    </row>
    <row r="228" ht="12.75">
      <c r="AC228" s="28"/>
    </row>
    <row r="229" ht="12.75">
      <c r="AC229" s="28"/>
    </row>
    <row r="230" ht="12.75">
      <c r="AC230" s="28"/>
    </row>
    <row r="231" ht="12.75">
      <c r="AC231" s="28"/>
    </row>
    <row r="232" ht="12.75">
      <c r="AC232" s="28"/>
    </row>
    <row r="233" ht="12.75">
      <c r="AC233" s="28"/>
    </row>
    <row r="234" ht="12.75">
      <c r="AC234" s="28"/>
    </row>
    <row r="235" ht="12.75">
      <c r="AC235" s="28"/>
    </row>
    <row r="236" ht="12.75">
      <c r="AC236" s="28"/>
    </row>
    <row r="237" ht="12.75">
      <c r="AC237" s="28"/>
    </row>
    <row r="238" ht="12.75">
      <c r="AC238" s="28"/>
    </row>
    <row r="239" ht="12.75">
      <c r="AC239" s="28"/>
    </row>
    <row r="240" ht="12.75">
      <c r="AC240" s="28"/>
    </row>
    <row r="241" ht="12.75">
      <c r="AC241" s="28"/>
    </row>
    <row r="242" ht="12.75">
      <c r="AC242" s="28"/>
    </row>
    <row r="243" ht="12.75">
      <c r="AC243" s="28"/>
    </row>
    <row r="244" ht="12.75">
      <c r="AC244" s="28"/>
    </row>
    <row r="245" ht="12.75">
      <c r="AC245" s="28"/>
    </row>
    <row r="246" ht="12.75">
      <c r="AC246" s="28"/>
    </row>
    <row r="247" ht="12.75">
      <c r="AC247" s="28"/>
    </row>
    <row r="248" ht="12.75">
      <c r="AC248" s="28"/>
    </row>
    <row r="249" ht="12.75">
      <c r="AC249" s="28"/>
    </row>
    <row r="250" ht="12.75">
      <c r="AC250" s="28"/>
    </row>
    <row r="251" ht="12.75">
      <c r="AC251" s="28"/>
    </row>
    <row r="252" ht="12.75">
      <c r="AC252" s="28"/>
    </row>
    <row r="253" ht="12.75">
      <c r="AC253" s="28"/>
    </row>
    <row r="254" ht="12.75">
      <c r="AC254" s="28"/>
    </row>
    <row r="255" ht="12.75">
      <c r="AC255" s="28"/>
    </row>
    <row r="256" ht="12.75">
      <c r="AC256" s="28"/>
    </row>
    <row r="257" ht="12.75">
      <c r="AC257" s="28"/>
    </row>
    <row r="258" ht="12.75">
      <c r="AC258" s="28"/>
    </row>
    <row r="259" ht="12.75">
      <c r="AC259" s="28"/>
    </row>
    <row r="260" ht="12.75">
      <c r="AC260" s="28"/>
    </row>
    <row r="261" ht="12.75">
      <c r="AC261" s="28"/>
    </row>
    <row r="262" ht="12.75">
      <c r="AC262" s="28"/>
    </row>
    <row r="263" ht="12.75">
      <c r="AC263" s="28"/>
    </row>
    <row r="264" ht="12.75">
      <c r="AC264" s="28"/>
    </row>
    <row r="265" ht="12.75">
      <c r="AC265" s="28"/>
    </row>
    <row r="266" ht="12.75">
      <c r="AC266" s="28"/>
    </row>
    <row r="267" ht="12.75">
      <c r="AC267" s="28"/>
    </row>
    <row r="268" ht="12.75">
      <c r="AC268" s="28"/>
    </row>
    <row r="269" ht="12.75">
      <c r="AC269" s="28"/>
    </row>
    <row r="270" ht="12.75">
      <c r="AC270" s="28"/>
    </row>
    <row r="271" ht="12.75">
      <c r="AC271" s="28"/>
    </row>
    <row r="272" ht="12.75">
      <c r="AC272" s="28"/>
    </row>
    <row r="273" ht="12.75">
      <c r="AC273" s="28"/>
    </row>
    <row r="274" ht="12.75">
      <c r="AC274" s="28"/>
    </row>
    <row r="275" ht="12.75">
      <c r="AC275" s="28"/>
    </row>
    <row r="276" ht="12.75">
      <c r="AC276" s="28"/>
    </row>
    <row r="277" ht="12.75">
      <c r="AC277" s="28"/>
    </row>
    <row r="278" ht="12.75">
      <c r="AC278" s="28"/>
    </row>
    <row r="279" ht="12.75">
      <c r="AC279" s="28"/>
    </row>
    <row r="280" ht="12.75">
      <c r="AC280" s="28"/>
    </row>
    <row r="281" ht="12.75">
      <c r="AC281" s="28"/>
    </row>
    <row r="282" ht="12.75">
      <c r="AC282" s="28"/>
    </row>
    <row r="283" ht="12.75">
      <c r="AC283" s="28"/>
    </row>
    <row r="284" ht="12.75">
      <c r="AC284" s="28"/>
    </row>
    <row r="285" ht="12.75">
      <c r="AC285" s="28"/>
    </row>
    <row r="286" ht="12.75">
      <c r="AC286" s="28"/>
    </row>
    <row r="287" ht="12.75">
      <c r="AC287" s="28"/>
    </row>
    <row r="288" ht="12.75">
      <c r="AC288" s="28"/>
    </row>
    <row r="289" ht="12.75">
      <c r="AC289" s="28"/>
    </row>
    <row r="290" ht="12.75">
      <c r="AC290" s="28"/>
    </row>
    <row r="291" ht="12.75">
      <c r="AC291" s="28"/>
    </row>
    <row r="292" ht="12.75">
      <c r="AC292" s="28"/>
    </row>
    <row r="293" ht="12.75">
      <c r="AC293" s="28"/>
    </row>
    <row r="294" ht="12.75">
      <c r="AC294" s="28"/>
    </row>
    <row r="295" ht="12.75">
      <c r="AC295" s="28"/>
    </row>
    <row r="296" ht="12.75">
      <c r="AC296" s="28"/>
    </row>
    <row r="297" ht="12.75">
      <c r="AC297" s="28"/>
    </row>
    <row r="298" ht="12.75">
      <c r="AC298" s="28"/>
    </row>
    <row r="299" ht="12.75">
      <c r="AC299" s="28"/>
    </row>
    <row r="300" ht="12.75">
      <c r="AC300" s="28"/>
    </row>
    <row r="301" ht="12.75">
      <c r="AC301" s="28"/>
    </row>
    <row r="302" ht="12.75">
      <c r="AC302" s="28"/>
    </row>
    <row r="303" ht="12.75">
      <c r="AC303" s="28"/>
    </row>
    <row r="304" ht="12.75">
      <c r="AC304" s="28"/>
    </row>
    <row r="305" ht="12.75">
      <c r="AC305" s="28"/>
    </row>
    <row r="306" ht="12.75">
      <c r="AC306" s="28"/>
    </row>
    <row r="307" ht="12.75">
      <c r="AC307" s="28"/>
    </row>
    <row r="308" ht="12.75">
      <c r="AC308" s="28"/>
    </row>
    <row r="309" ht="12.75">
      <c r="AC309" s="28"/>
    </row>
    <row r="310" ht="12.75">
      <c r="AC310" s="28"/>
    </row>
    <row r="311" ht="12.75">
      <c r="AC311" s="28"/>
    </row>
    <row r="312" ht="12.75">
      <c r="AC312" s="28"/>
    </row>
    <row r="313" ht="12.75">
      <c r="AC313" s="28"/>
    </row>
    <row r="314" ht="12.75">
      <c r="AC314" s="28"/>
    </row>
    <row r="315" ht="12.75">
      <c r="AC315" s="28"/>
    </row>
    <row r="316" ht="12.75">
      <c r="AC316" s="28"/>
    </row>
    <row r="317" ht="12.75">
      <c r="AC317" s="28"/>
    </row>
    <row r="318" ht="12.75">
      <c r="AC318" s="28"/>
    </row>
    <row r="319" ht="12.75">
      <c r="AC319" s="28"/>
    </row>
    <row r="320" ht="12.75">
      <c r="AC320" s="28"/>
    </row>
    <row r="321" ht="12.75">
      <c r="AC321" s="28"/>
    </row>
    <row r="322" ht="12.75">
      <c r="AC322" s="28"/>
    </row>
    <row r="323" ht="12.75">
      <c r="AC323" s="28"/>
    </row>
    <row r="324" ht="12.75">
      <c r="AC324" s="28"/>
    </row>
    <row r="325" ht="12.75">
      <c r="AC325" s="28"/>
    </row>
    <row r="326" ht="12.75">
      <c r="AC326" s="28"/>
    </row>
    <row r="327" ht="12.75">
      <c r="AC327" s="28"/>
    </row>
    <row r="328" ht="12.75">
      <c r="AC328" s="28"/>
    </row>
    <row r="329" ht="12.75">
      <c r="AC329" s="28"/>
    </row>
    <row r="330" ht="12.75">
      <c r="AC330" s="28"/>
    </row>
    <row r="331" ht="12.75">
      <c r="AC331" s="28"/>
    </row>
    <row r="332" ht="12.75">
      <c r="AC332" s="28"/>
    </row>
    <row r="333" ht="12.75">
      <c r="AC333" s="28"/>
    </row>
    <row r="334" ht="12.75">
      <c r="AC334" s="28"/>
    </row>
    <row r="335" ht="12.75">
      <c r="AC335" s="28"/>
    </row>
    <row r="336" ht="12.75">
      <c r="AC336" s="28"/>
    </row>
    <row r="337" ht="12.75">
      <c r="AC337" s="28"/>
    </row>
    <row r="338" ht="12.75">
      <c r="AC338" s="28"/>
    </row>
    <row r="339" ht="12.75">
      <c r="AC339" s="28"/>
    </row>
    <row r="340" ht="12.75">
      <c r="AC340" s="28"/>
    </row>
    <row r="341" ht="12.75">
      <c r="AC341" s="28"/>
    </row>
    <row r="342" ht="12.75">
      <c r="AC342" s="28"/>
    </row>
    <row r="343" ht="12.75">
      <c r="AC343" s="28"/>
    </row>
    <row r="344" ht="12.75">
      <c r="AC344" s="28"/>
    </row>
    <row r="345" ht="12.75">
      <c r="AC345" s="28"/>
    </row>
    <row r="346" ht="12.75">
      <c r="AC346" s="28"/>
    </row>
    <row r="347" ht="12.75">
      <c r="AC347" s="28"/>
    </row>
  </sheetData>
  <sheetProtection/>
  <mergeCells count="140">
    <mergeCell ref="L76:L77"/>
    <mergeCell ref="M76:M77"/>
    <mergeCell ref="N76:N77"/>
    <mergeCell ref="K78:K82"/>
    <mergeCell ref="N78:N82"/>
    <mergeCell ref="Z22:Z27"/>
    <mergeCell ref="AA6:AA27"/>
    <mergeCell ref="Z6:Z21"/>
    <mergeCell ref="X6:X17"/>
    <mergeCell ref="X22:X27"/>
    <mergeCell ref="X18:X21"/>
    <mergeCell ref="A75:A87"/>
    <mergeCell ref="B75:B87"/>
    <mergeCell ref="C75:C82"/>
    <mergeCell ref="D75:D82"/>
    <mergeCell ref="E75:E82"/>
    <mergeCell ref="F75:F82"/>
    <mergeCell ref="G76:G82"/>
    <mergeCell ref="H76:H82"/>
    <mergeCell ref="I76:I82"/>
    <mergeCell ref="C83:C87"/>
    <mergeCell ref="D83:D87"/>
    <mergeCell ref="E83:E87"/>
    <mergeCell ref="F83:F87"/>
    <mergeCell ref="M52:M56"/>
    <mergeCell ref="L78:L82"/>
    <mergeCell ref="M78:M82"/>
    <mergeCell ref="J76:J82"/>
    <mergeCell ref="K76:K77"/>
    <mergeCell ref="X44:X48"/>
    <mergeCell ref="Y44:Y48"/>
    <mergeCell ref="Z44:Z48"/>
    <mergeCell ref="AA44:AA48"/>
    <mergeCell ref="R45:S45"/>
    <mergeCell ref="R46:S46"/>
    <mergeCell ref="AC6:AC34"/>
    <mergeCell ref="W22:W27"/>
    <mergeCell ref="AA28:AA33"/>
    <mergeCell ref="V19:V20"/>
    <mergeCell ref="W28:W33"/>
    <mergeCell ref="X28:X33"/>
    <mergeCell ref="Y28:Y33"/>
    <mergeCell ref="Z28:Z33"/>
    <mergeCell ref="Y22:Y27"/>
    <mergeCell ref="W19:W21"/>
    <mergeCell ref="V28:V33"/>
    <mergeCell ref="V9:V10"/>
    <mergeCell ref="V11:V14"/>
    <mergeCell ref="V15:V17"/>
    <mergeCell ref="V6:V8"/>
    <mergeCell ref="Y6:Y18"/>
    <mergeCell ref="Y19:Y21"/>
    <mergeCell ref="W6:W17"/>
    <mergeCell ref="AC49:AC61"/>
    <mergeCell ref="G50:G56"/>
    <mergeCell ref="H50:H56"/>
    <mergeCell ref="I50:I56"/>
    <mergeCell ref="J50:J56"/>
    <mergeCell ref="K50:K51"/>
    <mergeCell ref="L50:L51"/>
    <mergeCell ref="M50:M51"/>
    <mergeCell ref="N50:N51"/>
    <mergeCell ref="R50:R56"/>
    <mergeCell ref="S50:S56"/>
    <mergeCell ref="T50:T56"/>
    <mergeCell ref="U50:AA50"/>
    <mergeCell ref="V51:AA51"/>
    <mergeCell ref="K52:K56"/>
    <mergeCell ref="X52:X56"/>
    <mergeCell ref="R57:R61"/>
    <mergeCell ref="Q49:Q61"/>
    <mergeCell ref="AB6:AB33"/>
    <mergeCell ref="A49:A61"/>
    <mergeCell ref="B49:B61"/>
    <mergeCell ref="C49:C56"/>
    <mergeCell ref="D49:D56"/>
    <mergeCell ref="E49:E56"/>
    <mergeCell ref="F49:F56"/>
    <mergeCell ref="U49:AA49"/>
    <mergeCell ref="Q37:AC37"/>
    <mergeCell ref="Q38:AC38"/>
    <mergeCell ref="Q39:AA39"/>
    <mergeCell ref="Q40:AA40"/>
    <mergeCell ref="AC40:AC48"/>
    <mergeCell ref="Q41:AA41"/>
    <mergeCell ref="Q42:AA42"/>
    <mergeCell ref="R43:S43"/>
    <mergeCell ref="Q44:Q48"/>
    <mergeCell ref="R44:S44"/>
    <mergeCell ref="T44:T48"/>
    <mergeCell ref="U44:U48"/>
    <mergeCell ref="V44:V48"/>
    <mergeCell ref="W44:W48"/>
    <mergeCell ref="Y52:Y56"/>
    <mergeCell ref="Z52:Z56"/>
    <mergeCell ref="Z57:Z61"/>
    <mergeCell ref="Y57:Y61"/>
    <mergeCell ref="X57:X61"/>
    <mergeCell ref="W57:W61"/>
    <mergeCell ref="U57:U61"/>
    <mergeCell ref="V56:V61"/>
    <mergeCell ref="V52:V54"/>
    <mergeCell ref="U52:U56"/>
    <mergeCell ref="T70:T74"/>
    <mergeCell ref="U70:U74"/>
    <mergeCell ref="V70:V74"/>
    <mergeCell ref="W70:W74"/>
    <mergeCell ref="X70:X74"/>
    <mergeCell ref="Y70:Y74"/>
    <mergeCell ref="Z70:Z74"/>
    <mergeCell ref="Q63:AC63"/>
    <mergeCell ref="Q64:AC64"/>
    <mergeCell ref="Q65:AA65"/>
    <mergeCell ref="Q66:AA66"/>
    <mergeCell ref="AC66:AC74"/>
    <mergeCell ref="Q67:AA67"/>
    <mergeCell ref="AB40:AB48"/>
    <mergeCell ref="AB49:AB56"/>
    <mergeCell ref="AA57:AB57"/>
    <mergeCell ref="AA58:AB58"/>
    <mergeCell ref="AA59:AB59"/>
    <mergeCell ref="AA60:AB60"/>
    <mergeCell ref="AA61:AB61"/>
    <mergeCell ref="AB66:AB74"/>
    <mergeCell ref="C57:C61"/>
    <mergeCell ref="D57:D61"/>
    <mergeCell ref="E57:E61"/>
    <mergeCell ref="F57:F61"/>
    <mergeCell ref="AA70:AA74"/>
    <mergeCell ref="R71:S71"/>
    <mergeCell ref="R72:S72"/>
    <mergeCell ref="L52:L56"/>
    <mergeCell ref="W52:W56"/>
    <mergeCell ref="N52:N56"/>
    <mergeCell ref="T57:T61"/>
    <mergeCell ref="S57:S61"/>
    <mergeCell ref="Q68:AA68"/>
    <mergeCell ref="R69:S69"/>
    <mergeCell ref="Q70:Q74"/>
    <mergeCell ref="R70:S70"/>
  </mergeCells>
  <printOptions horizontalCentered="1" verticalCentered="1"/>
  <pageMargins left="0.2362204724409449" right="0.15748031496062992" top="0.15748031496062992" bottom="0.15748031496062992" header="0.15748031496062992" footer="0"/>
  <pageSetup horizontalDpi="600" verticalDpi="600" orientation="landscape" paperSize="9" scale="43" r:id="rId1"/>
  <rowBreaks count="1" manualBreakCount="1">
    <brk id="6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3" width="4.421875" style="28" customWidth="1"/>
    <col min="4" max="4" width="35.421875" style="28" bestFit="1" customWidth="1"/>
    <col min="5" max="5" width="13.8515625" style="28" customWidth="1"/>
    <col min="6" max="7" width="12.28125" style="28" customWidth="1"/>
    <col min="8" max="8" width="12.7109375" style="28" customWidth="1"/>
    <col min="9" max="9" width="13.57421875" style="28" customWidth="1"/>
    <col min="10" max="10" width="12.8515625" style="28" customWidth="1"/>
    <col min="11" max="11" width="14.00390625" style="28" customWidth="1"/>
    <col min="12" max="12" width="16.421875" style="28" customWidth="1"/>
    <col min="13" max="13" width="17.28125" style="28" customWidth="1"/>
    <col min="14" max="16" width="12.28125" style="28" customWidth="1"/>
    <col min="17" max="17" width="12.28125" style="20" customWidth="1"/>
    <col min="18" max="16384" width="9.140625" style="28" customWidth="1"/>
  </cols>
  <sheetData>
    <row r="1" ht="12.75">
      <c r="A1" s="31" t="s">
        <v>237</v>
      </c>
    </row>
    <row r="2" spans="1:2" ht="12.75">
      <c r="A2" t="s">
        <v>17</v>
      </c>
      <c r="B2" s="47" t="s">
        <v>598</v>
      </c>
    </row>
    <row r="3" ht="12.75">
      <c r="B3" s="47" t="s">
        <v>599</v>
      </c>
    </row>
    <row r="4" spans="2:5" ht="12.75">
      <c r="B4" s="63"/>
      <c r="E4" s="28"/>
    </row>
    <row r="5" spans="1:17" ht="12.75">
      <c r="A5" s="34">
        <v>-1</v>
      </c>
      <c r="B5" s="20"/>
      <c r="C5" s="34" t="s">
        <v>19</v>
      </c>
      <c r="D5" s="35"/>
      <c r="K5" s="35"/>
      <c r="L5" s="105">
        <f>SUM(Q52:Q56)</f>
        <v>5392</v>
      </c>
      <c r="M5" s="106">
        <f>L5</f>
        <v>5392</v>
      </c>
      <c r="N5" s="106">
        <f>M5</f>
        <v>5392</v>
      </c>
      <c r="O5" s="106">
        <f>N5</f>
        <v>5392</v>
      </c>
      <c r="P5" s="106">
        <f>O5</f>
        <v>5392</v>
      </c>
      <c r="Q5" s="106">
        <f>P5</f>
        <v>5392</v>
      </c>
    </row>
    <row r="6" spans="1:17" ht="12.75">
      <c r="A6" s="74">
        <v>111</v>
      </c>
      <c r="B6" s="74"/>
      <c r="C6" s="173" t="s">
        <v>244</v>
      </c>
      <c r="D6" s="74"/>
      <c r="K6" s="35"/>
      <c r="L6" s="275">
        <f>SUM(G52:G56)</f>
        <v>12743</v>
      </c>
      <c r="M6" s="1183">
        <f>SUM(L6:L7)</f>
        <v>14202</v>
      </c>
      <c r="N6" s="1176">
        <f>SUM(M6:M9)</f>
        <v>14322</v>
      </c>
      <c r="O6" s="1215">
        <f>SUM(N6:N15)</f>
        <v>26553</v>
      </c>
      <c r="P6" s="1215">
        <f>SUM(N6:N17)</f>
        <v>27143</v>
      </c>
      <c r="Q6" s="1171">
        <f>SUM(P6:P18)</f>
        <v>27146</v>
      </c>
    </row>
    <row r="7" spans="1:17" ht="12.75">
      <c r="A7" s="74">
        <v>112</v>
      </c>
      <c r="B7" s="74"/>
      <c r="C7" s="173" t="s">
        <v>245</v>
      </c>
      <c r="D7" s="74"/>
      <c r="K7" s="35"/>
      <c r="L7" s="275">
        <f>SUM(H52:H56)</f>
        <v>1459</v>
      </c>
      <c r="M7" s="1184"/>
      <c r="N7" s="1176"/>
      <c r="O7" s="1216"/>
      <c r="P7" s="1216"/>
      <c r="Q7" s="1171"/>
    </row>
    <row r="8" spans="1:17" ht="12.75" customHeight="1">
      <c r="A8" s="173">
        <v>181</v>
      </c>
      <c r="B8" s="29"/>
      <c r="C8" s="173" t="s">
        <v>28</v>
      </c>
      <c r="D8" s="173"/>
      <c r="H8" s="28"/>
      <c r="I8" s="31" t="s">
        <v>34</v>
      </c>
      <c r="J8" s="31"/>
      <c r="K8" s="35"/>
      <c r="L8" s="275">
        <f>SUM(F52:F56)</f>
        <v>120</v>
      </c>
      <c r="M8" s="1176">
        <f>SUM(L8:L9)</f>
        <v>120</v>
      </c>
      <c r="N8" s="1176"/>
      <c r="O8" s="1216"/>
      <c r="P8" s="1216"/>
      <c r="Q8" s="1171"/>
    </row>
    <row r="9" spans="1:17" ht="12.75" customHeight="1">
      <c r="A9" s="173">
        <v>182</v>
      </c>
      <c r="B9" s="29"/>
      <c r="C9" s="173" t="s">
        <v>230</v>
      </c>
      <c r="D9" s="173"/>
      <c r="H9" s="28"/>
      <c r="I9" s="278">
        <f>N6/O6</f>
        <v>0.53937408202463</v>
      </c>
      <c r="J9" s="278"/>
      <c r="K9" s="35"/>
      <c r="L9" s="275">
        <f>SUM(E52:E56)</f>
        <v>0</v>
      </c>
      <c r="M9" s="1176"/>
      <c r="N9" s="1176"/>
      <c r="O9" s="1216"/>
      <c r="P9" s="1216"/>
      <c r="Q9" s="1171"/>
    </row>
    <row r="10" spans="1:17" ht="12.75">
      <c r="A10" s="99">
        <v>211</v>
      </c>
      <c r="B10" s="100"/>
      <c r="C10" s="173" t="s">
        <v>246</v>
      </c>
      <c r="D10" s="99"/>
      <c r="K10" s="35"/>
      <c r="L10" s="108">
        <f>SUM(I52)</f>
        <v>43</v>
      </c>
      <c r="M10" s="110">
        <f>SUM(L10:L10)</f>
        <v>43</v>
      </c>
      <c r="N10" s="1213">
        <f>SUM(M10:M15)</f>
        <v>12231</v>
      </c>
      <c r="O10" s="1216"/>
      <c r="P10" s="1216"/>
      <c r="Q10" s="1171"/>
    </row>
    <row r="11" spans="1:17" ht="12.75">
      <c r="A11" s="173">
        <v>221</v>
      </c>
      <c r="B11" s="100"/>
      <c r="C11" s="173" t="s">
        <v>518</v>
      </c>
      <c r="D11" s="99"/>
      <c r="K11" s="35"/>
      <c r="L11" s="108">
        <f>SUM(I55)</f>
        <v>2185</v>
      </c>
      <c r="M11" s="110">
        <f>SUM(L11:L11)</f>
        <v>2185</v>
      </c>
      <c r="N11" s="1214"/>
      <c r="O11" s="1216"/>
      <c r="P11" s="1216"/>
      <c r="Q11" s="1171"/>
    </row>
    <row r="12" spans="1:17" ht="12.75">
      <c r="A12" s="173">
        <v>231</v>
      </c>
      <c r="B12" s="29"/>
      <c r="C12" s="173" t="s">
        <v>240</v>
      </c>
      <c r="D12" s="173"/>
      <c r="K12" s="35"/>
      <c r="L12" s="108">
        <f>SUM(M52:M56)</f>
        <v>5196</v>
      </c>
      <c r="M12" s="110">
        <f>SUM(L12:L12)</f>
        <v>5196</v>
      </c>
      <c r="N12" s="1214"/>
      <c r="O12" s="1216"/>
      <c r="P12" s="1216"/>
      <c r="Q12" s="1171"/>
    </row>
    <row r="13" spans="1:17" ht="12.75">
      <c r="A13" s="99">
        <v>241</v>
      </c>
      <c r="B13" s="100"/>
      <c r="C13" s="173" t="s">
        <v>238</v>
      </c>
      <c r="D13" s="99"/>
      <c r="K13" s="35"/>
      <c r="L13" s="108">
        <f>SUM(L52:L56)</f>
        <v>719</v>
      </c>
      <c r="M13" s="110">
        <f>L13</f>
        <v>719</v>
      </c>
      <c r="N13" s="1214"/>
      <c r="O13" s="1216"/>
      <c r="P13" s="1216"/>
      <c r="Q13" s="1171"/>
    </row>
    <row r="14" spans="1:17" ht="12.75">
      <c r="A14" s="173">
        <v>271</v>
      </c>
      <c r="B14" s="29"/>
      <c r="C14" s="173" t="s">
        <v>15</v>
      </c>
      <c r="D14" s="103"/>
      <c r="K14" s="35"/>
      <c r="L14" s="108">
        <f>SUM(K52:K56,O53:P53)</f>
        <v>2154</v>
      </c>
      <c r="M14" s="276">
        <f>L14</f>
        <v>2154</v>
      </c>
      <c r="N14" s="1214"/>
      <c r="O14" s="1216"/>
      <c r="P14" s="1216"/>
      <c r="Q14" s="1171"/>
    </row>
    <row r="15" spans="1:17" ht="12.75">
      <c r="A15" s="173">
        <v>281</v>
      </c>
      <c r="B15" s="29"/>
      <c r="C15" s="173" t="s">
        <v>239</v>
      </c>
      <c r="D15" s="173"/>
      <c r="K15" s="35"/>
      <c r="L15" s="108">
        <f>SUM(N52:N56,O55:P55)</f>
        <v>1934</v>
      </c>
      <c r="M15" s="276">
        <f>L15</f>
        <v>1934</v>
      </c>
      <c r="N15" s="1214"/>
      <c r="O15" s="1216"/>
      <c r="P15" s="1216"/>
      <c r="Q15" s="1171"/>
    </row>
    <row r="16" spans="1:17" ht="12.75">
      <c r="A16" s="173">
        <v>992</v>
      </c>
      <c r="B16" s="29"/>
      <c r="C16" s="173" t="s">
        <v>519</v>
      </c>
      <c r="D16" s="173"/>
      <c r="K16" s="35"/>
      <c r="L16" s="277">
        <f>SUM(I52:I54,I56)</f>
        <v>68</v>
      </c>
      <c r="M16" s="1217">
        <f>SUM(L16:L17)</f>
        <v>590</v>
      </c>
      <c r="N16" s="1217">
        <f>SUM(M16:M17)</f>
        <v>590</v>
      </c>
      <c r="O16" s="1217">
        <f>SUM(N16:N17)</f>
        <v>590</v>
      </c>
      <c r="P16" s="1216"/>
      <c r="Q16" s="1171"/>
    </row>
    <row r="17" spans="1:17" ht="12.75">
      <c r="A17" s="173">
        <v>999</v>
      </c>
      <c r="B17" s="29"/>
      <c r="C17" s="173" t="s">
        <v>247</v>
      </c>
      <c r="D17" s="173"/>
      <c r="H17" s="692"/>
      <c r="K17" s="35"/>
      <c r="L17" s="277">
        <f>SUM(O52:P52)</f>
        <v>522</v>
      </c>
      <c r="M17" s="1218"/>
      <c r="N17" s="1218"/>
      <c r="O17" s="1218"/>
      <c r="P17" s="1219"/>
      <c r="Q17" s="1171"/>
    </row>
    <row r="18" spans="1:17" ht="12.75" customHeight="1">
      <c r="A18" s="48" t="s">
        <v>3</v>
      </c>
      <c r="B18" s="20"/>
      <c r="C18" s="44" t="s">
        <v>4</v>
      </c>
      <c r="D18" s="99"/>
      <c r="K18" s="35"/>
      <c r="L18" s="107">
        <f>SUM(O56)</f>
        <v>3</v>
      </c>
      <c r="M18" s="111">
        <f>L18</f>
        <v>3</v>
      </c>
      <c r="N18" s="111">
        <f>M18</f>
        <v>3</v>
      </c>
      <c r="O18" s="111">
        <f>N18</f>
        <v>3</v>
      </c>
      <c r="P18" s="111">
        <f>O18</f>
        <v>3</v>
      </c>
      <c r="Q18" s="1171"/>
    </row>
    <row r="19" spans="1:19" ht="12.75" customHeight="1" thickBot="1">
      <c r="A19" s="49"/>
      <c r="C19" s="34"/>
      <c r="K19" s="35"/>
      <c r="Q19" s="109">
        <f>SUM(Q5:Q18)</f>
        <v>32538</v>
      </c>
      <c r="S19" s="154"/>
    </row>
    <row r="20" spans="1:3" ht="12.75" customHeight="1" thickTop="1">
      <c r="A20" s="49"/>
      <c r="C20" s="34"/>
    </row>
    <row r="21" spans="5:7" ht="13.5" thickBot="1">
      <c r="E21" s="21"/>
      <c r="F21" s="21"/>
      <c r="G21" s="21"/>
    </row>
    <row r="22" spans="1:17" ht="13.5" thickTop="1">
      <c r="A22" s="31" t="s">
        <v>237</v>
      </c>
      <c r="E22" s="1110" t="s">
        <v>161</v>
      </c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2"/>
      <c r="Q22" s="1113"/>
    </row>
    <row r="23" spans="5:17" ht="12.75">
      <c r="E23" s="1009" t="s">
        <v>193</v>
      </c>
      <c r="F23" s="1010"/>
      <c r="G23" s="1010"/>
      <c r="H23" s="1010"/>
      <c r="I23" s="1010"/>
      <c r="J23" s="1010"/>
      <c r="K23" s="1010"/>
      <c r="L23" s="1010"/>
      <c r="M23" s="1010"/>
      <c r="N23" s="1010"/>
      <c r="O23" s="1010"/>
      <c r="P23" s="1114"/>
      <c r="Q23" s="1011"/>
    </row>
    <row r="24" spans="5:17" ht="25.5" customHeight="1">
      <c r="E24" s="1009" t="s">
        <v>194</v>
      </c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737" t="s">
        <v>596</v>
      </c>
      <c r="Q24" s="363" t="s">
        <v>600</v>
      </c>
    </row>
    <row r="25" spans="5:17" ht="12.75">
      <c r="E25" s="1115" t="s">
        <v>195</v>
      </c>
      <c r="F25" s="1116"/>
      <c r="G25" s="1116"/>
      <c r="H25" s="1116"/>
      <c r="I25" s="1116"/>
      <c r="J25" s="1116"/>
      <c r="K25" s="1116"/>
      <c r="L25" s="1116"/>
      <c r="M25" s="1116"/>
      <c r="N25" s="1116"/>
      <c r="O25" s="1116"/>
      <c r="P25" s="1114" t="s">
        <v>597</v>
      </c>
      <c r="Q25" s="1011" t="s">
        <v>121</v>
      </c>
    </row>
    <row r="26" spans="5:17" s="65" customFormat="1" ht="12.75">
      <c r="E26" s="1118" t="s">
        <v>209</v>
      </c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114"/>
      <c r="Q26" s="1011"/>
    </row>
    <row r="27" spans="5:17" s="65" customFormat="1" ht="12.75">
      <c r="E27" s="1009" t="s">
        <v>210</v>
      </c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114"/>
      <c r="Q27" s="1011"/>
    </row>
    <row r="28" spans="5:17" s="65" customFormat="1" ht="12.75">
      <c r="E28" s="163">
        <v>7</v>
      </c>
      <c r="F28" s="1010">
        <v>1</v>
      </c>
      <c r="G28" s="1010"/>
      <c r="H28" s="59">
        <v>2</v>
      </c>
      <c r="I28" s="59">
        <v>4</v>
      </c>
      <c r="J28" s="59">
        <v>5</v>
      </c>
      <c r="K28" s="59">
        <v>3</v>
      </c>
      <c r="L28" s="59">
        <v>6</v>
      </c>
      <c r="M28" s="59">
        <v>8</v>
      </c>
      <c r="N28" s="59">
        <v>9</v>
      </c>
      <c r="O28" s="59" t="s">
        <v>3</v>
      </c>
      <c r="P28" s="1114"/>
      <c r="Q28" s="1011"/>
    </row>
    <row r="29" spans="5:17" s="237" customFormat="1" ht="12.75">
      <c r="E29" s="1009" t="s">
        <v>217</v>
      </c>
      <c r="F29" s="1010" t="s">
        <v>211</v>
      </c>
      <c r="G29" s="1010"/>
      <c r="H29" s="1010" t="s">
        <v>212</v>
      </c>
      <c r="I29" s="1010" t="s">
        <v>214</v>
      </c>
      <c r="J29" s="1010" t="s">
        <v>215</v>
      </c>
      <c r="K29" s="1010" t="s">
        <v>21</v>
      </c>
      <c r="L29" s="1010" t="s">
        <v>216</v>
      </c>
      <c r="M29" s="1010" t="s">
        <v>218</v>
      </c>
      <c r="N29" s="1010" t="s">
        <v>207</v>
      </c>
      <c r="O29" s="1010" t="s">
        <v>4</v>
      </c>
      <c r="P29" s="1114"/>
      <c r="Q29" s="1011"/>
    </row>
    <row r="30" spans="5:17" s="237" customFormat="1" ht="12.75">
      <c r="E30" s="1009"/>
      <c r="F30" s="1097" t="s">
        <v>204</v>
      </c>
      <c r="G30" s="1097"/>
      <c r="H30" s="1010"/>
      <c r="I30" s="1010"/>
      <c r="J30" s="1010"/>
      <c r="K30" s="1010"/>
      <c r="L30" s="1010"/>
      <c r="M30" s="1010"/>
      <c r="N30" s="1010"/>
      <c r="O30" s="1010"/>
      <c r="P30" s="1114"/>
      <c r="Q30" s="1011"/>
    </row>
    <row r="31" spans="5:17" s="237" customFormat="1" ht="12.75">
      <c r="E31" s="1009"/>
      <c r="F31" s="1010" t="s">
        <v>29</v>
      </c>
      <c r="G31" s="1010"/>
      <c r="H31" s="1010"/>
      <c r="I31" s="1010"/>
      <c r="J31" s="1010"/>
      <c r="K31" s="1010"/>
      <c r="L31" s="1010"/>
      <c r="M31" s="1010"/>
      <c r="N31" s="1010"/>
      <c r="O31" s="1010"/>
      <c r="P31" s="1114"/>
      <c r="Q31" s="1011"/>
    </row>
    <row r="32" spans="1:17" s="237" customFormat="1" ht="12.75">
      <c r="A32" s="65"/>
      <c r="B32" s="65"/>
      <c r="C32" s="65"/>
      <c r="D32" s="65"/>
      <c r="E32" s="1009"/>
      <c r="F32" s="59">
        <v>1</v>
      </c>
      <c r="G32" s="59" t="s">
        <v>30</v>
      </c>
      <c r="H32" s="1010"/>
      <c r="I32" s="1010"/>
      <c r="J32" s="1010"/>
      <c r="K32" s="1010"/>
      <c r="L32" s="1010"/>
      <c r="M32" s="1010"/>
      <c r="N32" s="1010"/>
      <c r="O32" s="1010"/>
      <c r="P32" s="1114"/>
      <c r="Q32" s="1011"/>
    </row>
    <row r="33" spans="5:17" s="237" customFormat="1" ht="39" customHeight="1" thickBot="1">
      <c r="E33" s="1009"/>
      <c r="F33" s="59" t="s">
        <v>31</v>
      </c>
      <c r="G33" s="59" t="s">
        <v>32</v>
      </c>
      <c r="H33" s="1010"/>
      <c r="I33" s="1010"/>
      <c r="J33" s="1010"/>
      <c r="K33" s="1010"/>
      <c r="L33" s="1010"/>
      <c r="M33" s="1010"/>
      <c r="N33" s="1010"/>
      <c r="O33" s="1010"/>
      <c r="P33" s="1114"/>
      <c r="Q33" s="1117"/>
    </row>
    <row r="34" spans="1:17" s="65" customFormat="1" ht="36" customHeight="1" thickBot="1" thickTop="1">
      <c r="A34" s="978" t="s">
        <v>200</v>
      </c>
      <c r="B34" s="982" t="s">
        <v>202</v>
      </c>
      <c r="C34" s="220">
        <v>1</v>
      </c>
      <c r="D34" s="767" t="s">
        <v>499</v>
      </c>
      <c r="E34" s="1210">
        <v>182</v>
      </c>
      <c r="F34" s="1208">
        <v>181</v>
      </c>
      <c r="G34" s="1208">
        <v>111</v>
      </c>
      <c r="H34" s="1209">
        <v>112</v>
      </c>
      <c r="I34" s="1182">
        <v>992</v>
      </c>
      <c r="J34" s="1194">
        <v>211</v>
      </c>
      <c r="K34" s="1188">
        <v>271</v>
      </c>
      <c r="L34" s="1185">
        <v>241</v>
      </c>
      <c r="M34" s="1185">
        <v>231</v>
      </c>
      <c r="N34" s="1191">
        <v>281</v>
      </c>
      <c r="O34" s="1197">
        <v>999</v>
      </c>
      <c r="P34" s="1198"/>
      <c r="Q34" s="1205">
        <v>-1</v>
      </c>
    </row>
    <row r="35" spans="1:17" ht="36" customHeight="1">
      <c r="A35" s="979"/>
      <c r="B35" s="983"/>
      <c r="C35" s="66">
        <v>2</v>
      </c>
      <c r="D35" s="95" t="s">
        <v>21</v>
      </c>
      <c r="E35" s="1211"/>
      <c r="F35" s="1107"/>
      <c r="G35" s="1107"/>
      <c r="H35" s="1104"/>
      <c r="I35" s="1137"/>
      <c r="J35" s="1195"/>
      <c r="K35" s="1189"/>
      <c r="L35" s="1186"/>
      <c r="M35" s="1186"/>
      <c r="N35" s="1165"/>
      <c r="O35" s="1199">
        <v>271</v>
      </c>
      <c r="P35" s="1200"/>
      <c r="Q35" s="1206"/>
    </row>
    <row r="36" spans="1:17" ht="36" customHeight="1" thickBot="1">
      <c r="A36" s="979"/>
      <c r="B36" s="983"/>
      <c r="C36" s="708">
        <v>3</v>
      </c>
      <c r="D36" s="12" t="s">
        <v>208</v>
      </c>
      <c r="E36" s="1211"/>
      <c r="F36" s="1107"/>
      <c r="G36" s="1107"/>
      <c r="H36" s="1104"/>
      <c r="I36" s="1138"/>
      <c r="J36" s="1195"/>
      <c r="K36" s="1189"/>
      <c r="L36" s="1186"/>
      <c r="M36" s="1186"/>
      <c r="N36" s="1192"/>
      <c r="O36" s="1201">
        <v>211</v>
      </c>
      <c r="P36" s="1202"/>
      <c r="Q36" s="1206"/>
    </row>
    <row r="37" spans="1:17" ht="36" customHeight="1" thickBot="1">
      <c r="A37" s="979"/>
      <c r="B37" s="983"/>
      <c r="C37" s="66">
        <v>4</v>
      </c>
      <c r="D37" s="95" t="s">
        <v>207</v>
      </c>
      <c r="E37" s="1211"/>
      <c r="F37" s="1107"/>
      <c r="G37" s="1107"/>
      <c r="H37" s="1104"/>
      <c r="I37" s="631">
        <v>221</v>
      </c>
      <c r="J37" s="1195"/>
      <c r="K37" s="1189"/>
      <c r="L37" s="1186"/>
      <c r="M37" s="1186"/>
      <c r="N37" s="1192"/>
      <c r="O37" s="1203">
        <v>281</v>
      </c>
      <c r="P37" s="1204"/>
      <c r="Q37" s="1206"/>
    </row>
    <row r="38" spans="1:17" ht="36" customHeight="1" thickBot="1">
      <c r="A38" s="981"/>
      <c r="B38" s="985"/>
      <c r="C38" s="208" t="s">
        <v>3</v>
      </c>
      <c r="D38" s="208" t="s">
        <v>4</v>
      </c>
      <c r="E38" s="1212"/>
      <c r="F38" s="1108"/>
      <c r="G38" s="1108"/>
      <c r="H38" s="1105"/>
      <c r="I38" s="768">
        <v>992</v>
      </c>
      <c r="J38" s="1196"/>
      <c r="K38" s="1190"/>
      <c r="L38" s="1187"/>
      <c r="M38" s="1187"/>
      <c r="N38" s="1193"/>
      <c r="O38" s="1180" t="s">
        <v>3</v>
      </c>
      <c r="P38" s="1181"/>
      <c r="Q38" s="1207"/>
    </row>
    <row r="39" spans="5:8" ht="12.75" customHeight="1" thickBot="1" thickTop="1">
      <c r="E39" s="32"/>
      <c r="F39" s="32"/>
      <c r="G39" s="72"/>
      <c r="H39" s="32"/>
    </row>
    <row r="40" spans="1:17" ht="13.5" thickTop="1">
      <c r="A40" s="31" t="s">
        <v>237</v>
      </c>
      <c r="E40" s="1110" t="s">
        <v>161</v>
      </c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2"/>
      <c r="Q40" s="1113"/>
    </row>
    <row r="41" spans="5:17" ht="12.75">
      <c r="E41" s="1009" t="s">
        <v>193</v>
      </c>
      <c r="F41" s="1010"/>
      <c r="G41" s="1010"/>
      <c r="H41" s="1010"/>
      <c r="I41" s="1010"/>
      <c r="J41" s="1010"/>
      <c r="K41" s="1010"/>
      <c r="L41" s="1010"/>
      <c r="M41" s="1010"/>
      <c r="N41" s="1010"/>
      <c r="O41" s="1010"/>
      <c r="P41" s="1114"/>
      <c r="Q41" s="1011"/>
    </row>
    <row r="42" spans="5:17" ht="25.5" customHeight="1">
      <c r="E42" s="1009" t="s">
        <v>194</v>
      </c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737" t="s">
        <v>596</v>
      </c>
      <c r="Q42" s="363" t="s">
        <v>600</v>
      </c>
    </row>
    <row r="43" spans="5:17" ht="12.75">
      <c r="E43" s="1115" t="s">
        <v>195</v>
      </c>
      <c r="F43" s="1116"/>
      <c r="G43" s="1116"/>
      <c r="H43" s="1116"/>
      <c r="I43" s="1116"/>
      <c r="J43" s="1116"/>
      <c r="K43" s="1116"/>
      <c r="L43" s="1116"/>
      <c r="M43" s="1116"/>
      <c r="N43" s="1116"/>
      <c r="O43" s="1116"/>
      <c r="P43" s="1114" t="s">
        <v>597</v>
      </c>
      <c r="Q43" s="1011" t="s">
        <v>121</v>
      </c>
    </row>
    <row r="44" spans="5:17" s="65" customFormat="1" ht="12.75">
      <c r="E44" s="1118" t="s">
        <v>209</v>
      </c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114"/>
      <c r="Q44" s="1011"/>
    </row>
    <row r="45" spans="5:17" s="65" customFormat="1" ht="12.75" customHeight="1">
      <c r="E45" s="1009" t="s">
        <v>210</v>
      </c>
      <c r="F45" s="1010"/>
      <c r="G45" s="1010"/>
      <c r="H45" s="1010"/>
      <c r="I45" s="1010"/>
      <c r="J45" s="1010"/>
      <c r="K45" s="1010"/>
      <c r="L45" s="1010"/>
      <c r="M45" s="1010"/>
      <c r="N45" s="1010"/>
      <c r="O45" s="1010"/>
      <c r="P45" s="1114"/>
      <c r="Q45" s="1011"/>
    </row>
    <row r="46" spans="5:17" s="65" customFormat="1" ht="12.75">
      <c r="E46" s="697">
        <v>7</v>
      </c>
      <c r="F46" s="1010">
        <v>1</v>
      </c>
      <c r="G46" s="1010"/>
      <c r="H46" s="698">
        <v>2</v>
      </c>
      <c r="I46" s="698">
        <v>4</v>
      </c>
      <c r="J46" s="698">
        <v>5</v>
      </c>
      <c r="K46" s="698">
        <v>3</v>
      </c>
      <c r="L46" s="698">
        <v>6</v>
      </c>
      <c r="M46" s="698">
        <v>8</v>
      </c>
      <c r="N46" s="698">
        <v>9</v>
      </c>
      <c r="O46" s="698" t="s">
        <v>3</v>
      </c>
      <c r="P46" s="1114"/>
      <c r="Q46" s="1011"/>
    </row>
    <row r="47" spans="5:17" s="237" customFormat="1" ht="12.75" customHeight="1">
      <c r="E47" s="1009" t="s">
        <v>217</v>
      </c>
      <c r="F47" s="1010" t="s">
        <v>211</v>
      </c>
      <c r="G47" s="1010"/>
      <c r="H47" s="1010" t="s">
        <v>212</v>
      </c>
      <c r="I47" s="1010" t="s">
        <v>214</v>
      </c>
      <c r="J47" s="1010" t="s">
        <v>215</v>
      </c>
      <c r="K47" s="1010" t="s">
        <v>21</v>
      </c>
      <c r="L47" s="1010" t="s">
        <v>216</v>
      </c>
      <c r="M47" s="1010" t="s">
        <v>218</v>
      </c>
      <c r="N47" s="1010" t="s">
        <v>207</v>
      </c>
      <c r="O47" s="1010" t="s">
        <v>4</v>
      </c>
      <c r="P47" s="1114"/>
      <c r="Q47" s="1011"/>
    </row>
    <row r="48" spans="5:17" s="237" customFormat="1" ht="12.75">
      <c r="E48" s="1009"/>
      <c r="F48" s="1097" t="s">
        <v>204</v>
      </c>
      <c r="G48" s="1097"/>
      <c r="H48" s="1010"/>
      <c r="I48" s="1010"/>
      <c r="J48" s="1010"/>
      <c r="K48" s="1010"/>
      <c r="L48" s="1010"/>
      <c r="M48" s="1010"/>
      <c r="N48" s="1010"/>
      <c r="O48" s="1010"/>
      <c r="P48" s="1114"/>
      <c r="Q48" s="1011"/>
    </row>
    <row r="49" spans="5:17" s="237" customFormat="1" ht="12.75" customHeight="1">
      <c r="E49" s="1009"/>
      <c r="F49" s="1010" t="s">
        <v>29</v>
      </c>
      <c r="G49" s="1010"/>
      <c r="H49" s="1010"/>
      <c r="I49" s="1010"/>
      <c r="J49" s="1010"/>
      <c r="K49" s="1010"/>
      <c r="L49" s="1010"/>
      <c r="M49" s="1010"/>
      <c r="N49" s="1010"/>
      <c r="O49" s="1010"/>
      <c r="P49" s="1114"/>
      <c r="Q49" s="1011"/>
    </row>
    <row r="50" spans="1:17" s="237" customFormat="1" ht="12.75">
      <c r="A50" s="65"/>
      <c r="B50" s="65"/>
      <c r="C50" s="65"/>
      <c r="D50" s="65"/>
      <c r="E50" s="1009"/>
      <c r="F50" s="698">
        <v>1</v>
      </c>
      <c r="G50" s="698" t="s">
        <v>30</v>
      </c>
      <c r="H50" s="1010"/>
      <c r="I50" s="1010"/>
      <c r="J50" s="1010"/>
      <c r="K50" s="1010"/>
      <c r="L50" s="1010"/>
      <c r="M50" s="1010"/>
      <c r="N50" s="1010"/>
      <c r="O50" s="1010"/>
      <c r="P50" s="1114"/>
      <c r="Q50" s="1011"/>
    </row>
    <row r="51" spans="5:17" s="237" customFormat="1" ht="40.5" customHeight="1" thickBot="1">
      <c r="E51" s="1009"/>
      <c r="F51" s="698" t="s">
        <v>31</v>
      </c>
      <c r="G51" s="698" t="s">
        <v>32</v>
      </c>
      <c r="H51" s="1010"/>
      <c r="I51" s="1010"/>
      <c r="J51" s="1010"/>
      <c r="K51" s="1010"/>
      <c r="L51" s="1010"/>
      <c r="M51" s="1010"/>
      <c r="N51" s="1010"/>
      <c r="O51" s="1010"/>
      <c r="P51" s="1114"/>
      <c r="Q51" s="1117"/>
    </row>
    <row r="52" spans="1:17" s="65" customFormat="1" ht="36" customHeight="1" thickBot="1" thickTop="1">
      <c r="A52" s="978" t="s">
        <v>200</v>
      </c>
      <c r="B52" s="982" t="s">
        <v>202</v>
      </c>
      <c r="C52" s="220">
        <v>1</v>
      </c>
      <c r="D52" s="767" t="s">
        <v>499</v>
      </c>
      <c r="E52" s="262"/>
      <c r="F52" s="259">
        <v>119</v>
      </c>
      <c r="G52" s="259">
        <v>12633</v>
      </c>
      <c r="H52" s="261">
        <v>1382</v>
      </c>
      <c r="I52" s="769">
        <v>43</v>
      </c>
      <c r="J52" s="756">
        <v>21</v>
      </c>
      <c r="K52" s="621">
        <v>125</v>
      </c>
      <c r="L52" s="757">
        <v>42</v>
      </c>
      <c r="M52" s="757">
        <v>66</v>
      </c>
      <c r="N52" s="758">
        <v>53</v>
      </c>
      <c r="O52" s="759">
        <v>518</v>
      </c>
      <c r="P52" s="761">
        <v>4</v>
      </c>
      <c r="Q52" s="180">
        <v>0</v>
      </c>
    </row>
    <row r="53" spans="1:17" ht="36" customHeight="1">
      <c r="A53" s="979"/>
      <c r="B53" s="983"/>
      <c r="C53" s="66">
        <v>2</v>
      </c>
      <c r="D53" s="95" t="s">
        <v>21</v>
      </c>
      <c r="E53" s="241"/>
      <c r="F53" s="242">
        <v>0</v>
      </c>
      <c r="G53" s="242">
        <v>31</v>
      </c>
      <c r="H53" s="243">
        <v>14</v>
      </c>
      <c r="I53" s="265">
        <v>24</v>
      </c>
      <c r="J53" s="266">
        <v>4</v>
      </c>
      <c r="K53" s="267">
        <v>1773</v>
      </c>
      <c r="L53" s="267">
        <v>15</v>
      </c>
      <c r="M53" s="267">
        <v>65</v>
      </c>
      <c r="N53" s="267">
        <v>22</v>
      </c>
      <c r="O53" s="763">
        <v>68</v>
      </c>
      <c r="P53" s="393">
        <v>2</v>
      </c>
      <c r="Q53" s="181">
        <v>0</v>
      </c>
    </row>
    <row r="54" spans="1:17" ht="36" customHeight="1" thickBot="1">
      <c r="A54" s="979"/>
      <c r="B54" s="983"/>
      <c r="C54" s="708">
        <v>3</v>
      </c>
      <c r="D54" s="12" t="s">
        <v>208</v>
      </c>
      <c r="E54" s="241"/>
      <c r="F54" s="242">
        <v>0</v>
      </c>
      <c r="G54" s="242">
        <v>6</v>
      </c>
      <c r="H54" s="243">
        <v>3</v>
      </c>
      <c r="I54" s="265">
        <v>1</v>
      </c>
      <c r="J54" s="266">
        <v>4765</v>
      </c>
      <c r="K54" s="267">
        <v>7</v>
      </c>
      <c r="L54" s="268">
        <v>127</v>
      </c>
      <c r="M54" s="268">
        <v>152</v>
      </c>
      <c r="N54" s="269">
        <v>89</v>
      </c>
      <c r="O54" s="765">
        <v>79</v>
      </c>
      <c r="P54" s="766">
        <v>0</v>
      </c>
      <c r="Q54" s="181">
        <v>0</v>
      </c>
    </row>
    <row r="55" spans="1:17" ht="36" customHeight="1" thickBot="1">
      <c r="A55" s="979"/>
      <c r="B55" s="983"/>
      <c r="C55" s="66">
        <v>4</v>
      </c>
      <c r="D55" s="95" t="s">
        <v>207</v>
      </c>
      <c r="E55" s="241"/>
      <c r="F55" s="242">
        <v>1</v>
      </c>
      <c r="G55" s="242">
        <v>72</v>
      </c>
      <c r="H55" s="243">
        <v>60</v>
      </c>
      <c r="I55" s="633">
        <v>2185</v>
      </c>
      <c r="J55" s="455">
        <v>127</v>
      </c>
      <c r="K55" s="267">
        <v>179</v>
      </c>
      <c r="L55" s="268">
        <v>535</v>
      </c>
      <c r="M55" s="268">
        <v>4913</v>
      </c>
      <c r="N55" s="269">
        <v>720</v>
      </c>
      <c r="O55" s="764">
        <v>177</v>
      </c>
      <c r="P55" s="762">
        <v>873</v>
      </c>
      <c r="Q55" s="181">
        <v>5392</v>
      </c>
    </row>
    <row r="56" spans="1:17" ht="36" customHeight="1" thickBot="1">
      <c r="A56" s="981"/>
      <c r="B56" s="985"/>
      <c r="C56" s="208" t="s">
        <v>3</v>
      </c>
      <c r="D56" s="208" t="s">
        <v>4</v>
      </c>
      <c r="E56" s="248"/>
      <c r="F56" s="249">
        <v>0</v>
      </c>
      <c r="G56" s="249">
        <v>1</v>
      </c>
      <c r="H56" s="257">
        <v>0</v>
      </c>
      <c r="I56" s="270">
        <v>0</v>
      </c>
      <c r="J56" s="271">
        <v>0</v>
      </c>
      <c r="K56" s="272">
        <v>0</v>
      </c>
      <c r="L56" s="273">
        <v>0</v>
      </c>
      <c r="M56" s="273">
        <v>0</v>
      </c>
      <c r="N56" s="274">
        <v>0</v>
      </c>
      <c r="O56" s="683">
        <v>3</v>
      </c>
      <c r="P56" s="760">
        <v>0</v>
      </c>
      <c r="Q56" s="251">
        <v>0</v>
      </c>
    </row>
    <row r="57" ht="13.5" thickTop="1"/>
  </sheetData>
  <sheetProtection/>
  <mergeCells count="72">
    <mergeCell ref="P6:P17"/>
    <mergeCell ref="E24:O24"/>
    <mergeCell ref="E25:O25"/>
    <mergeCell ref="M16:M17"/>
    <mergeCell ref="E22:Q22"/>
    <mergeCell ref="E23:Q23"/>
    <mergeCell ref="P25:P33"/>
    <mergeCell ref="N10:N15"/>
    <mergeCell ref="O6:O15"/>
    <mergeCell ref="N16:N17"/>
    <mergeCell ref="O16:O17"/>
    <mergeCell ref="E26:O26"/>
    <mergeCell ref="A34:A38"/>
    <mergeCell ref="B34:B38"/>
    <mergeCell ref="F34:F38"/>
    <mergeCell ref="G34:G38"/>
    <mergeCell ref="H34:H38"/>
    <mergeCell ref="E34:E38"/>
    <mergeCell ref="Q25:Q33"/>
    <mergeCell ref="F29:G29"/>
    <mergeCell ref="H29:H33"/>
    <mergeCell ref="I29:I33"/>
    <mergeCell ref="J29:J33"/>
    <mergeCell ref="F30:G30"/>
    <mergeCell ref="F31:G31"/>
    <mergeCell ref="K29:K33"/>
    <mergeCell ref="L29:L33"/>
    <mergeCell ref="E27:O27"/>
    <mergeCell ref="F28:G28"/>
    <mergeCell ref="E29:E33"/>
    <mergeCell ref="M29:M33"/>
    <mergeCell ref="N29:N33"/>
    <mergeCell ref="O29:O33"/>
    <mergeCell ref="O34:P34"/>
    <mergeCell ref="O35:P35"/>
    <mergeCell ref="O36:P36"/>
    <mergeCell ref="O37:P37"/>
    <mergeCell ref="Q34:Q38"/>
    <mergeCell ref="L34:L38"/>
    <mergeCell ref="M34:M38"/>
    <mergeCell ref="K34:K38"/>
    <mergeCell ref="N34:N38"/>
    <mergeCell ref="J34:J38"/>
    <mergeCell ref="A52:A56"/>
    <mergeCell ref="B52:B56"/>
    <mergeCell ref="J47:J51"/>
    <mergeCell ref="I47:I51"/>
    <mergeCell ref="K47:K51"/>
    <mergeCell ref="E45:O45"/>
    <mergeCell ref="F46:G46"/>
    <mergeCell ref="N47:N51"/>
    <mergeCell ref="E47:E51"/>
    <mergeCell ref="F47:G47"/>
    <mergeCell ref="F48:G48"/>
    <mergeCell ref="F49:G49"/>
    <mergeCell ref="O47:O51"/>
    <mergeCell ref="O38:P38"/>
    <mergeCell ref="P43:P51"/>
    <mergeCell ref="I34:I36"/>
    <mergeCell ref="H47:H51"/>
    <mergeCell ref="Q6:Q18"/>
    <mergeCell ref="M8:M9"/>
    <mergeCell ref="M6:M7"/>
    <mergeCell ref="N6:N9"/>
    <mergeCell ref="L47:L51"/>
    <mergeCell ref="M47:M51"/>
    <mergeCell ref="E40:Q40"/>
    <mergeCell ref="E41:Q41"/>
    <mergeCell ref="E42:O42"/>
    <mergeCell ref="E43:O43"/>
    <mergeCell ref="Q43:Q51"/>
    <mergeCell ref="E44:O44"/>
  </mergeCells>
  <printOptions horizontalCentered="1" verticalCentered="1"/>
  <pageMargins left="0.2362204724409449" right="0.15748031496062992" top="0.15748031496062992" bottom="0.15748031496062992" header="0.15748031496062992" footer="0"/>
  <pageSetup horizontalDpi="600" verticalDpi="600" orientation="landscape" paperSize="9" scale="45" r:id="rId1"/>
  <rowBreaks count="1" manualBreakCount="1">
    <brk id="3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29" customWidth="1"/>
    <col min="2" max="2" width="3.00390625" style="29" customWidth="1"/>
    <col min="3" max="3" width="4.28125" style="29" customWidth="1"/>
    <col min="4" max="4" width="4.00390625" style="29" customWidth="1"/>
    <col min="5" max="6" width="4.57421875" style="29" customWidth="1"/>
    <col min="7" max="7" width="9.00390625" style="29" customWidth="1"/>
    <col min="8" max="8" width="7.8515625" style="29" customWidth="1"/>
    <col min="9" max="9" width="4.57421875" style="29" customWidth="1"/>
    <col min="10" max="10" width="6.8515625" style="29" customWidth="1"/>
    <col min="11" max="11" width="7.28125" style="29" customWidth="1"/>
    <col min="12" max="12" width="4.57421875" style="29" customWidth="1"/>
    <col min="13" max="13" width="6.7109375" style="29" customWidth="1"/>
    <col min="14" max="14" width="7.421875" style="29" customWidth="1"/>
    <col min="15" max="15" width="4.57421875" style="29" customWidth="1"/>
    <col min="16" max="16" width="5.00390625" style="29" customWidth="1"/>
    <col min="17" max="17" width="8.140625" style="29" customWidth="1"/>
    <col min="18" max="18" width="4.8515625" style="29" bestFit="1" customWidth="1"/>
    <col min="19" max="19" width="8.140625" style="29" customWidth="1"/>
    <col min="20" max="20" width="9.28125" style="29" customWidth="1"/>
    <col min="21" max="21" width="4.8515625" style="29" bestFit="1" customWidth="1"/>
    <col min="22" max="23" width="8.140625" style="29" customWidth="1"/>
    <col min="24" max="24" width="4.421875" style="29" customWidth="1"/>
    <col min="25" max="30" width="13.7109375" style="29" customWidth="1"/>
    <col min="31" max="35" width="13.7109375" style="3" customWidth="1"/>
    <col min="36" max="16384" width="9.140625" style="20" customWidth="1"/>
  </cols>
  <sheetData>
    <row r="1" spans="1:10" ht="12.75">
      <c r="A1" s="31" t="s">
        <v>259</v>
      </c>
      <c r="D1" s="55"/>
      <c r="E1" s="31"/>
      <c r="H1" s="33"/>
      <c r="J1" s="1"/>
    </row>
    <row r="2" spans="1:10" ht="12.75">
      <c r="A2" t="s">
        <v>104</v>
      </c>
      <c r="B2" s="47" t="s">
        <v>591</v>
      </c>
      <c r="H2" s="33"/>
      <c r="J2" s="1"/>
    </row>
    <row r="3" spans="2:10" ht="12.75">
      <c r="B3" t="s">
        <v>589</v>
      </c>
      <c r="H3" s="33"/>
      <c r="J3" s="1"/>
    </row>
    <row r="4" spans="2:35" ht="13.5" customHeight="1">
      <c r="B4" s="73"/>
      <c r="F4" s="73"/>
      <c r="H4" s="33"/>
      <c r="J4" s="1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34">
        <v>-1</v>
      </c>
      <c r="B5" s="20"/>
      <c r="C5" s="34" t="s">
        <v>19</v>
      </c>
      <c r="D5" s="35"/>
      <c r="E5" s="34"/>
      <c r="F5" s="20"/>
      <c r="G5" s="35"/>
      <c r="H5" s="36"/>
      <c r="I5" s="26"/>
      <c r="J5" s="42"/>
      <c r="K5" s="42"/>
      <c r="L5" s="2"/>
      <c r="M5" s="2"/>
      <c r="N5" s="2"/>
      <c r="O5" s="2"/>
      <c r="AD5" s="105">
        <f>SUM(AI114:AI162)</f>
        <v>6271</v>
      </c>
      <c r="AE5" s="105">
        <f>AD5</f>
        <v>6271</v>
      </c>
      <c r="AF5" s="105">
        <f>AE5</f>
        <v>6271</v>
      </c>
      <c r="AG5" s="105">
        <f>AF5</f>
        <v>6271</v>
      </c>
      <c r="AH5" s="105">
        <f>AG5</f>
        <v>6271</v>
      </c>
      <c r="AI5" s="105">
        <f>AH5</f>
        <v>6271</v>
      </c>
    </row>
    <row r="6" spans="1:35" ht="14.25" customHeight="1">
      <c r="A6" s="74">
        <v>111</v>
      </c>
      <c r="B6" s="86"/>
      <c r="C6" s="173" t="s">
        <v>244</v>
      </c>
      <c r="D6" s="74"/>
      <c r="E6" s="74"/>
      <c r="F6" s="86"/>
      <c r="G6" s="74"/>
      <c r="H6" s="78"/>
      <c r="I6" s="84"/>
      <c r="J6" s="85"/>
      <c r="K6" s="42"/>
      <c r="L6" s="2"/>
      <c r="M6" s="2"/>
      <c r="N6" s="2"/>
      <c r="O6" s="2"/>
      <c r="AD6" s="142">
        <f>SUM(AB115:AH115,AB118:AH118)</f>
        <v>12620</v>
      </c>
      <c r="AE6" s="1306">
        <f>SUM(AD6:AD9)</f>
        <v>14108</v>
      </c>
      <c r="AF6" s="1308">
        <f>SUM(AE6:AE13)</f>
        <v>14228</v>
      </c>
      <c r="AG6" s="1301">
        <f>SUM(AE6:AE18)</f>
        <v>30054</v>
      </c>
      <c r="AH6" s="1301">
        <f>SUM(AF6:AF28)</f>
        <v>30371</v>
      </c>
      <c r="AI6" s="1298">
        <f>SUM(AG6:AG29)</f>
        <v>31220</v>
      </c>
    </row>
    <row r="7" spans="1:35" ht="12.75">
      <c r="A7" s="74">
        <v>112</v>
      </c>
      <c r="B7" s="86"/>
      <c r="C7" s="173" t="s">
        <v>245</v>
      </c>
      <c r="D7" s="74"/>
      <c r="E7" s="74"/>
      <c r="F7" s="86"/>
      <c r="G7" s="74"/>
      <c r="H7" s="78"/>
      <c r="I7" s="84"/>
      <c r="J7" s="85"/>
      <c r="K7" s="42"/>
      <c r="L7" s="2"/>
      <c r="M7" s="2"/>
      <c r="N7" s="2"/>
      <c r="O7" s="2"/>
      <c r="AD7" s="142">
        <f>SUM(AB116:AH116,AB119:AH119)</f>
        <v>1402</v>
      </c>
      <c r="AE7" s="1314"/>
      <c r="AF7" s="1309"/>
      <c r="AG7" s="1302"/>
      <c r="AH7" s="1302"/>
      <c r="AI7" s="1299"/>
    </row>
    <row r="8" spans="1:35" ht="14.25" customHeight="1">
      <c r="A8" s="294">
        <v>114</v>
      </c>
      <c r="B8" s="295"/>
      <c r="C8" s="294" t="s">
        <v>290</v>
      </c>
      <c r="D8" s="74"/>
      <c r="E8" s="74"/>
      <c r="F8" s="86"/>
      <c r="G8" s="74"/>
      <c r="H8" s="78"/>
      <c r="I8" s="84"/>
      <c r="J8" s="85"/>
      <c r="K8" s="42"/>
      <c r="L8" s="2"/>
      <c r="M8" s="2"/>
      <c r="N8" s="2"/>
      <c r="O8" s="2"/>
      <c r="AD8" s="142"/>
      <c r="AE8" s="1314"/>
      <c r="AF8" s="1309"/>
      <c r="AG8" s="1302"/>
      <c r="AH8" s="1302"/>
      <c r="AI8" s="1299"/>
    </row>
    <row r="9" spans="1:35" ht="12.75">
      <c r="A9" s="74">
        <v>119</v>
      </c>
      <c r="B9" s="86"/>
      <c r="C9" s="173" t="s">
        <v>289</v>
      </c>
      <c r="D9" s="74"/>
      <c r="E9" s="74"/>
      <c r="F9" s="86"/>
      <c r="G9" s="74"/>
      <c r="H9" s="78"/>
      <c r="I9" s="84"/>
      <c r="J9" s="85"/>
      <c r="K9" s="42"/>
      <c r="L9" s="2"/>
      <c r="M9" s="2"/>
      <c r="N9" s="2"/>
      <c r="O9" s="2"/>
      <c r="Z9" s="29"/>
      <c r="AB9" s="31" t="s">
        <v>34</v>
      </c>
      <c r="AD9" s="143">
        <f>SUM(AB117:AH117,AB120:AH121)</f>
        <v>86</v>
      </c>
      <c r="AE9" s="1307"/>
      <c r="AF9" s="1309"/>
      <c r="AG9" s="1302"/>
      <c r="AH9" s="1302"/>
      <c r="AI9" s="1299"/>
    </row>
    <row r="10" spans="1:35" ht="12.75">
      <c r="A10" s="74">
        <v>181</v>
      </c>
      <c r="B10" s="86"/>
      <c r="C10" s="74" t="s">
        <v>28</v>
      </c>
      <c r="D10" s="74"/>
      <c r="E10" s="74"/>
      <c r="F10" s="86"/>
      <c r="G10" s="74"/>
      <c r="H10" s="78"/>
      <c r="I10" s="84"/>
      <c r="J10" s="85"/>
      <c r="K10" s="42"/>
      <c r="L10" s="2"/>
      <c r="M10" s="2"/>
      <c r="N10" s="2"/>
      <c r="O10" s="2"/>
      <c r="Z10" s="29"/>
      <c r="AB10" s="278">
        <f>AF6/AG6</f>
        <v>0.47341452052971317</v>
      </c>
      <c r="AD10" s="142">
        <f>SUM(Y115:Y121)</f>
        <v>111</v>
      </c>
      <c r="AE10" s="1306">
        <f>SUM(AD10:AD11)</f>
        <v>111</v>
      </c>
      <c r="AF10" s="1309"/>
      <c r="AG10" s="1302"/>
      <c r="AH10" s="1302"/>
      <c r="AI10" s="1299"/>
    </row>
    <row r="11" spans="1:35" ht="12.75">
      <c r="A11" s="74">
        <v>182</v>
      </c>
      <c r="B11" s="86"/>
      <c r="C11" s="173" t="s">
        <v>294</v>
      </c>
      <c r="D11" s="74"/>
      <c r="E11" s="74"/>
      <c r="F11" s="86"/>
      <c r="G11" s="74"/>
      <c r="H11" s="78"/>
      <c r="I11" s="84"/>
      <c r="J11" s="85"/>
      <c r="K11" s="42"/>
      <c r="L11" s="2"/>
      <c r="M11" s="2"/>
      <c r="N11" s="2"/>
      <c r="O11" s="2"/>
      <c r="AD11" s="143">
        <f>SUM(Y114:AH114)</f>
        <v>0</v>
      </c>
      <c r="AE11" s="1307"/>
      <c r="AF11" s="1309"/>
      <c r="AG11" s="1302"/>
      <c r="AH11" s="1302"/>
      <c r="AI11" s="1299"/>
    </row>
    <row r="12" spans="1:35" ht="12.75">
      <c r="A12" s="296">
        <v>190</v>
      </c>
      <c r="B12" s="295"/>
      <c r="C12" s="294" t="s">
        <v>13</v>
      </c>
      <c r="D12" s="294"/>
      <c r="E12" s="78"/>
      <c r="F12" s="86"/>
      <c r="G12" s="74"/>
      <c r="H12" s="78"/>
      <c r="I12" s="84"/>
      <c r="J12" s="85"/>
      <c r="K12" s="42"/>
      <c r="L12" s="2"/>
      <c r="M12" s="2"/>
      <c r="N12" s="2"/>
      <c r="O12" s="2"/>
      <c r="AD12" s="143"/>
      <c r="AE12" s="1306">
        <f>SUM(AD12:AD13)</f>
        <v>9</v>
      </c>
      <c r="AF12" s="1309"/>
      <c r="AG12" s="1302"/>
      <c r="AH12" s="1302"/>
      <c r="AI12" s="1299"/>
    </row>
    <row r="13" spans="1:35" ht="12.75">
      <c r="A13" s="114">
        <v>191</v>
      </c>
      <c r="B13" s="86"/>
      <c r="C13" s="173" t="s">
        <v>288</v>
      </c>
      <c r="D13" s="74"/>
      <c r="E13" s="78"/>
      <c r="F13" s="86"/>
      <c r="G13" s="74"/>
      <c r="H13" s="78"/>
      <c r="I13" s="84"/>
      <c r="J13" s="85"/>
      <c r="K13" s="42"/>
      <c r="L13" s="2"/>
      <c r="M13" s="2"/>
      <c r="N13" s="2"/>
      <c r="O13" s="2"/>
      <c r="AD13" s="293">
        <f>SUM(Z115:AA121)</f>
        <v>9</v>
      </c>
      <c r="AE13" s="1307"/>
      <c r="AF13" s="1310"/>
      <c r="AG13" s="1302"/>
      <c r="AH13" s="1302"/>
      <c r="AI13" s="1299"/>
    </row>
    <row r="14" spans="1:35" ht="12.75">
      <c r="A14" s="28">
        <v>211</v>
      </c>
      <c r="B14" s="20"/>
      <c r="C14" s="28" t="s">
        <v>291</v>
      </c>
      <c r="D14" s="35"/>
      <c r="E14" s="44"/>
      <c r="F14" s="20"/>
      <c r="G14" s="35"/>
      <c r="H14" s="36"/>
      <c r="I14" s="26"/>
      <c r="J14" s="42"/>
      <c r="K14" s="42"/>
      <c r="L14" s="2"/>
      <c r="M14" s="2"/>
      <c r="N14" s="2"/>
      <c r="O14" s="2"/>
      <c r="AD14" s="144">
        <f>SUM(Y122:AH122,AE124:AE126)</f>
        <v>4751</v>
      </c>
      <c r="AE14" s="310">
        <f>+AD14</f>
        <v>4751</v>
      </c>
      <c r="AF14" s="1315">
        <f>SUM(AE14:AE18)</f>
        <v>15826</v>
      </c>
      <c r="AG14" s="1302"/>
      <c r="AH14" s="1302"/>
      <c r="AI14" s="1299"/>
    </row>
    <row r="15" spans="1:35" ht="12.75">
      <c r="A15" s="74">
        <v>221</v>
      </c>
      <c r="B15" s="86"/>
      <c r="C15" s="173" t="s">
        <v>292</v>
      </c>
      <c r="D15" s="74"/>
      <c r="E15" s="74"/>
      <c r="F15" s="86"/>
      <c r="G15" s="74"/>
      <c r="H15" s="78"/>
      <c r="I15" s="84"/>
      <c r="J15" s="85"/>
      <c r="K15" s="42"/>
      <c r="L15" s="2"/>
      <c r="M15" s="2"/>
      <c r="N15" s="2"/>
      <c r="O15" s="2"/>
      <c r="AD15" s="145">
        <f>SUM(Y123:AH123)</f>
        <v>2480</v>
      </c>
      <c r="AE15" s="310">
        <f>+AD15</f>
        <v>2480</v>
      </c>
      <c r="AF15" s="1316"/>
      <c r="AG15" s="1302"/>
      <c r="AH15" s="1302"/>
      <c r="AI15" s="1299"/>
    </row>
    <row r="16" spans="1:35" ht="12.75">
      <c r="A16" s="114">
        <v>279</v>
      </c>
      <c r="B16" s="20"/>
      <c r="C16" s="28" t="s">
        <v>15</v>
      </c>
      <c r="D16" s="173"/>
      <c r="E16" s="74"/>
      <c r="F16" s="86"/>
      <c r="G16" s="74"/>
      <c r="H16" s="78"/>
      <c r="I16" s="84"/>
      <c r="J16" s="85"/>
      <c r="K16" s="42"/>
      <c r="L16" s="2"/>
      <c r="M16" s="2"/>
      <c r="N16" s="2"/>
      <c r="O16" s="2"/>
      <c r="AD16" s="145">
        <f>SUM(Y125:AD125,AF125:AF126,AH125)</f>
        <v>2164</v>
      </c>
      <c r="AE16" s="310">
        <f>+AD16</f>
        <v>2164</v>
      </c>
      <c r="AF16" s="1316"/>
      <c r="AG16" s="1302"/>
      <c r="AH16" s="1302"/>
      <c r="AI16" s="1299"/>
    </row>
    <row r="17" spans="1:35" ht="12.75">
      <c r="A17" s="74">
        <v>281</v>
      </c>
      <c r="B17" s="86"/>
      <c r="C17" s="173" t="s">
        <v>293</v>
      </c>
      <c r="D17" s="35"/>
      <c r="E17" s="114"/>
      <c r="F17" s="76"/>
      <c r="G17" s="35"/>
      <c r="H17" s="36"/>
      <c r="I17" s="38"/>
      <c r="J17" s="43"/>
      <c r="K17" s="43"/>
      <c r="L17" s="2"/>
      <c r="M17" s="2"/>
      <c r="N17" s="2"/>
      <c r="O17" s="2"/>
      <c r="AD17" s="145">
        <f>SUM(Y124:AD124,AF124:AH124,AG125:AG126)</f>
        <v>6360</v>
      </c>
      <c r="AE17" s="310">
        <f>+AD17</f>
        <v>6360</v>
      </c>
      <c r="AF17" s="1316"/>
      <c r="AG17" s="1302"/>
      <c r="AH17" s="1302"/>
      <c r="AI17" s="1299"/>
    </row>
    <row r="18" spans="1:35" ht="12.75">
      <c r="A18" s="74">
        <v>299</v>
      </c>
      <c r="B18" s="86"/>
      <c r="C18" s="74" t="s">
        <v>14</v>
      </c>
      <c r="D18" s="74"/>
      <c r="E18" s="74"/>
      <c r="F18" s="86"/>
      <c r="G18" s="74"/>
      <c r="H18" s="78"/>
      <c r="I18" s="84"/>
      <c r="J18" s="115"/>
      <c r="K18" s="4"/>
      <c r="L18" s="2"/>
      <c r="M18" s="2"/>
      <c r="N18" s="2"/>
      <c r="O18" s="2"/>
      <c r="AD18" s="146">
        <f>SUM(Y126:AD126,AH126)</f>
        <v>71</v>
      </c>
      <c r="AE18" s="310">
        <f>+AD18</f>
        <v>71</v>
      </c>
      <c r="AF18" s="1317"/>
      <c r="AG18" s="1302"/>
      <c r="AH18" s="1302"/>
      <c r="AI18" s="1299"/>
    </row>
    <row r="19" spans="1:35" ht="12.75">
      <c r="A19" s="74">
        <v>911</v>
      </c>
      <c r="B19" s="86"/>
      <c r="C19" s="173" t="s">
        <v>276</v>
      </c>
      <c r="D19" s="74"/>
      <c r="E19" s="74"/>
      <c r="F19" s="86"/>
      <c r="G19" s="74"/>
      <c r="H19" s="78"/>
      <c r="I19" s="84"/>
      <c r="J19" s="115"/>
      <c r="K19" s="4"/>
      <c r="L19" s="2"/>
      <c r="M19" s="2"/>
      <c r="N19" s="2"/>
      <c r="O19" s="2"/>
      <c r="AD19" s="148">
        <f>SUM(Y128:AH128)</f>
        <v>315</v>
      </c>
      <c r="AE19" s="1313">
        <f>SUM(AD19:AD20)</f>
        <v>315</v>
      </c>
      <c r="AF19" s="1303">
        <f>SUM(AE19:AE28)</f>
        <v>317</v>
      </c>
      <c r="AG19" s="1303">
        <f>SUM(AF19:AF28)</f>
        <v>317</v>
      </c>
      <c r="AH19" s="1302"/>
      <c r="AI19" s="1299"/>
    </row>
    <row r="20" spans="1:35" ht="12.75">
      <c r="A20" s="173">
        <v>919</v>
      </c>
      <c r="B20" s="86"/>
      <c r="C20" s="173" t="s">
        <v>280</v>
      </c>
      <c r="D20" s="74"/>
      <c r="E20" s="74"/>
      <c r="F20" s="86"/>
      <c r="G20" s="74"/>
      <c r="H20" s="78"/>
      <c r="I20" s="84"/>
      <c r="J20" s="115"/>
      <c r="K20" s="4"/>
      <c r="L20" s="2"/>
      <c r="M20" s="2"/>
      <c r="N20" s="2"/>
      <c r="O20" s="2"/>
      <c r="AD20" s="148">
        <f>SUM(Y129:AH129)</f>
        <v>0</v>
      </c>
      <c r="AE20" s="1311"/>
      <c r="AF20" s="1304"/>
      <c r="AG20" s="1304"/>
      <c r="AH20" s="1302"/>
      <c r="AI20" s="1299"/>
    </row>
    <row r="21" spans="1:35" ht="12.75">
      <c r="A21" s="173">
        <v>929</v>
      </c>
      <c r="B21" s="86"/>
      <c r="C21" s="173" t="s">
        <v>281</v>
      </c>
      <c r="D21" s="74"/>
      <c r="E21" s="74"/>
      <c r="F21" s="86"/>
      <c r="G21" s="74"/>
      <c r="H21" s="78"/>
      <c r="I21" s="84"/>
      <c r="J21" s="115"/>
      <c r="K21" s="4"/>
      <c r="L21" s="2"/>
      <c r="M21" s="2"/>
      <c r="N21" s="2"/>
      <c r="O21" s="2"/>
      <c r="AD21" s="148">
        <f>SUM(Y136:AH136)</f>
        <v>0</v>
      </c>
      <c r="AE21" s="311">
        <f>+AD21</f>
        <v>0</v>
      </c>
      <c r="AF21" s="1304"/>
      <c r="AG21" s="1304"/>
      <c r="AH21" s="1302"/>
      <c r="AI21" s="1299"/>
    </row>
    <row r="22" spans="1:35" ht="12.75">
      <c r="A22" s="173">
        <v>931</v>
      </c>
      <c r="B22" s="86"/>
      <c r="C22" s="173" t="s">
        <v>283</v>
      </c>
      <c r="D22" s="74"/>
      <c r="E22" s="74"/>
      <c r="F22" s="86"/>
      <c r="G22" s="74"/>
      <c r="H22" s="78"/>
      <c r="I22" s="84"/>
      <c r="J22" s="115"/>
      <c r="K22" s="4"/>
      <c r="L22" s="2"/>
      <c r="M22" s="2"/>
      <c r="N22" s="2"/>
      <c r="O22" s="2"/>
      <c r="AD22" s="148">
        <f>SUM(Y127:AH127)</f>
        <v>0</v>
      </c>
      <c r="AE22" s="1313">
        <f>SUM(AD22:AD23)</f>
        <v>0</v>
      </c>
      <c r="AF22" s="1304"/>
      <c r="AG22" s="1304"/>
      <c r="AH22" s="1302"/>
      <c r="AI22" s="1299"/>
    </row>
    <row r="23" spans="1:35" ht="12.75">
      <c r="A23" s="173">
        <v>939</v>
      </c>
      <c r="B23" s="86"/>
      <c r="C23" s="173" t="s">
        <v>282</v>
      </c>
      <c r="D23" s="74"/>
      <c r="E23" s="74"/>
      <c r="F23" s="86"/>
      <c r="G23" s="74"/>
      <c r="H23" s="78"/>
      <c r="I23" s="84"/>
      <c r="J23" s="115"/>
      <c r="K23" s="4"/>
      <c r="L23" s="2"/>
      <c r="M23" s="2"/>
      <c r="N23" s="2"/>
      <c r="O23" s="2"/>
      <c r="AD23" s="148">
        <f>SUM(Y143:AH143)</f>
        <v>0</v>
      </c>
      <c r="AE23" s="1311"/>
      <c r="AF23" s="1304"/>
      <c r="AG23" s="1304"/>
      <c r="AH23" s="1302"/>
      <c r="AI23" s="1299"/>
    </row>
    <row r="24" spans="1:35" ht="12.75">
      <c r="A24" s="173">
        <v>949</v>
      </c>
      <c r="B24" s="86"/>
      <c r="C24" s="173" t="s">
        <v>287</v>
      </c>
      <c r="D24" s="74"/>
      <c r="E24" s="74"/>
      <c r="F24" s="86"/>
      <c r="G24" s="74"/>
      <c r="H24" s="78"/>
      <c r="I24" s="84"/>
      <c r="J24" s="115"/>
      <c r="K24" s="4"/>
      <c r="L24" s="2"/>
      <c r="M24" s="2"/>
      <c r="N24" s="2"/>
      <c r="O24" s="2"/>
      <c r="AD24" s="148">
        <f>SUM(Y150:AH150)</f>
        <v>0</v>
      </c>
      <c r="AE24" s="311">
        <f>+AD24</f>
        <v>0</v>
      </c>
      <c r="AF24" s="1304"/>
      <c r="AG24" s="1304"/>
      <c r="AH24" s="1302"/>
      <c r="AI24" s="1299"/>
    </row>
    <row r="25" spans="1:35" ht="12.75">
      <c r="A25" s="74">
        <v>991</v>
      </c>
      <c r="B25" s="86"/>
      <c r="C25" s="173" t="s">
        <v>279</v>
      </c>
      <c r="D25" s="74"/>
      <c r="E25" s="74"/>
      <c r="F25" s="86"/>
      <c r="G25" s="74"/>
      <c r="H25" s="78"/>
      <c r="I25" s="84"/>
      <c r="J25" s="115"/>
      <c r="K25" s="4"/>
      <c r="L25" s="2"/>
      <c r="M25" s="2"/>
      <c r="N25" s="2"/>
      <c r="O25" s="2"/>
      <c r="AD25" s="148">
        <f>SUM(Y130:AH135)</f>
        <v>0</v>
      </c>
      <c r="AE25" s="1311">
        <f>SUM(AD25:AD28)</f>
        <v>2</v>
      </c>
      <c r="AF25" s="1304"/>
      <c r="AG25" s="1304"/>
      <c r="AH25" s="1302"/>
      <c r="AI25" s="1299"/>
    </row>
    <row r="26" spans="1:35" ht="12.75">
      <c r="A26" s="74">
        <v>992</v>
      </c>
      <c r="B26" s="86"/>
      <c r="C26" s="173" t="s">
        <v>278</v>
      </c>
      <c r="D26" s="74"/>
      <c r="E26" s="74"/>
      <c r="F26" s="86"/>
      <c r="G26" s="74"/>
      <c r="H26" s="78"/>
      <c r="I26" s="84"/>
      <c r="J26" s="115"/>
      <c r="K26" s="4"/>
      <c r="L26" s="2"/>
      <c r="M26" s="2"/>
      <c r="N26" s="2"/>
      <c r="O26" s="2"/>
      <c r="AD26" s="147">
        <f>SUM(Y137:AH142)</f>
        <v>0</v>
      </c>
      <c r="AE26" s="1311"/>
      <c r="AF26" s="1304"/>
      <c r="AG26" s="1304"/>
      <c r="AH26" s="1302"/>
      <c r="AI26" s="1299"/>
    </row>
    <row r="27" spans="1:35" ht="12.75">
      <c r="A27" s="74">
        <v>993</v>
      </c>
      <c r="B27" s="86"/>
      <c r="C27" s="173" t="s">
        <v>286</v>
      </c>
      <c r="D27" s="74"/>
      <c r="E27" s="74"/>
      <c r="F27" s="86"/>
      <c r="G27" s="74"/>
      <c r="H27" s="78"/>
      <c r="I27" s="84"/>
      <c r="J27" s="115"/>
      <c r="K27" s="4"/>
      <c r="L27" s="2"/>
      <c r="M27" s="2"/>
      <c r="N27" s="2"/>
      <c r="O27" s="2"/>
      <c r="AD27" s="147">
        <f>SUM(Y144:AH149)</f>
        <v>0</v>
      </c>
      <c r="AE27" s="1311"/>
      <c r="AF27" s="1304"/>
      <c r="AG27" s="1304"/>
      <c r="AH27" s="1302"/>
      <c r="AI27" s="1299"/>
    </row>
    <row r="28" spans="1:35" ht="12.75">
      <c r="A28" s="173">
        <v>999</v>
      </c>
      <c r="B28" s="86"/>
      <c r="C28" s="173" t="s">
        <v>277</v>
      </c>
      <c r="D28" s="74"/>
      <c r="E28" s="74"/>
      <c r="F28" s="86"/>
      <c r="G28" s="74"/>
      <c r="H28" s="78"/>
      <c r="I28" s="84"/>
      <c r="J28" s="115"/>
      <c r="K28" s="4"/>
      <c r="L28" s="2"/>
      <c r="M28" s="2"/>
      <c r="N28" s="2"/>
      <c r="O28" s="2"/>
      <c r="AD28" s="147">
        <f>SUM(Y151:AH161)</f>
        <v>2</v>
      </c>
      <c r="AE28" s="1312"/>
      <c r="AF28" s="1305"/>
      <c r="AG28" s="1305"/>
      <c r="AH28" s="1302"/>
      <c r="AI28" s="1299"/>
    </row>
    <row r="29" spans="1:35" ht="12.75">
      <c r="A29" s="48" t="s">
        <v>3</v>
      </c>
      <c r="B29" s="20"/>
      <c r="C29" s="44" t="s">
        <v>4</v>
      </c>
      <c r="D29" s="39"/>
      <c r="E29" s="48"/>
      <c r="F29" s="20"/>
      <c r="G29" s="39"/>
      <c r="H29" s="40"/>
      <c r="I29" s="38"/>
      <c r="J29" s="4"/>
      <c r="K29" s="4"/>
      <c r="L29" s="2"/>
      <c r="M29" s="2"/>
      <c r="N29" s="2"/>
      <c r="O29" s="2"/>
      <c r="AD29" s="149">
        <f>SUM(Y162:AH162)</f>
        <v>849</v>
      </c>
      <c r="AE29" s="117">
        <f>AD29</f>
        <v>849</v>
      </c>
      <c r="AF29" s="117">
        <f>AE29</f>
        <v>849</v>
      </c>
      <c r="AG29" s="117">
        <f>AF29</f>
        <v>849</v>
      </c>
      <c r="AH29" s="117">
        <f>AG29</f>
        <v>849</v>
      </c>
      <c r="AI29" s="1300"/>
    </row>
    <row r="30" spans="1:35" ht="13.5" thickBot="1">
      <c r="A30" s="37"/>
      <c r="B30" s="37"/>
      <c r="H30" s="33"/>
      <c r="I30" s="41"/>
      <c r="J30" s="1"/>
      <c r="AI30" s="118">
        <f>SUM(AI5:AI29)</f>
        <v>37491</v>
      </c>
    </row>
    <row r="31" spans="1:10" ht="14.25" thickBot="1" thickTop="1">
      <c r="A31" s="58"/>
      <c r="B31" s="37"/>
      <c r="H31" s="33"/>
      <c r="I31" s="41"/>
      <c r="J31" s="1"/>
    </row>
    <row r="32" spans="1:35" ht="13.5" thickTop="1">
      <c r="A32" s="31" t="s">
        <v>259</v>
      </c>
      <c r="Y32" s="1110" t="s">
        <v>161</v>
      </c>
      <c r="Z32" s="1111"/>
      <c r="AA32" s="1111"/>
      <c r="AB32" s="1111"/>
      <c r="AC32" s="1111"/>
      <c r="AD32" s="1111"/>
      <c r="AE32" s="1111"/>
      <c r="AF32" s="1111"/>
      <c r="AG32" s="1111"/>
      <c r="AH32" s="1111"/>
      <c r="AI32" s="1113"/>
    </row>
    <row r="33" spans="25:35" ht="12.75">
      <c r="Y33" s="1009" t="s">
        <v>193</v>
      </c>
      <c r="Z33" s="1010"/>
      <c r="AA33" s="1010"/>
      <c r="AB33" s="1010"/>
      <c r="AC33" s="1010"/>
      <c r="AD33" s="1010"/>
      <c r="AE33" s="1010"/>
      <c r="AF33" s="1010"/>
      <c r="AG33" s="1010"/>
      <c r="AH33" s="1010"/>
      <c r="AI33" s="1011"/>
    </row>
    <row r="34" spans="25:35" ht="12.75">
      <c r="Y34" s="1009" t="s">
        <v>194</v>
      </c>
      <c r="Z34" s="1010"/>
      <c r="AA34" s="1010"/>
      <c r="AB34" s="1010"/>
      <c r="AC34" s="1010"/>
      <c r="AD34" s="1010"/>
      <c r="AE34" s="1010"/>
      <c r="AF34" s="1010"/>
      <c r="AG34" s="1010"/>
      <c r="AH34" s="1010"/>
      <c r="AI34" s="172" t="s">
        <v>176</v>
      </c>
    </row>
    <row r="35" spans="25:35" ht="12.75">
      <c r="Y35" s="1115" t="s">
        <v>195</v>
      </c>
      <c r="Z35" s="1116"/>
      <c r="AA35" s="1116"/>
      <c r="AB35" s="1116"/>
      <c r="AC35" s="1116"/>
      <c r="AD35" s="1116"/>
      <c r="AE35" s="1116"/>
      <c r="AF35" s="1116"/>
      <c r="AG35" s="1116"/>
      <c r="AH35" s="1116"/>
      <c r="AI35" s="1011" t="s">
        <v>121</v>
      </c>
    </row>
    <row r="36" spans="25:35" s="65" customFormat="1" ht="12.75">
      <c r="Y36" s="1256" t="s">
        <v>197</v>
      </c>
      <c r="Z36" s="1257"/>
      <c r="AA36" s="1257"/>
      <c r="AB36" s="1257"/>
      <c r="AC36" s="1257"/>
      <c r="AD36" s="1257"/>
      <c r="AE36" s="1257"/>
      <c r="AF36" s="1257"/>
      <c r="AG36" s="1257"/>
      <c r="AH36" s="1257"/>
      <c r="AI36" s="1011"/>
    </row>
    <row r="37" spans="25:35" s="65" customFormat="1" ht="12.75">
      <c r="Y37" s="1258" t="s">
        <v>248</v>
      </c>
      <c r="Z37" s="1259"/>
      <c r="AA37" s="1259"/>
      <c r="AB37" s="1259"/>
      <c r="AC37" s="1259"/>
      <c r="AD37" s="1259"/>
      <c r="AE37" s="1259"/>
      <c r="AF37" s="1259"/>
      <c r="AG37" s="1259"/>
      <c r="AH37" s="1259"/>
      <c r="AI37" s="1011"/>
    </row>
    <row r="38" spans="25:35" s="65" customFormat="1" ht="12.75">
      <c r="Y38" s="1258">
        <v>1</v>
      </c>
      <c r="Z38" s="1259"/>
      <c r="AA38" s="1259"/>
      <c r="AB38" s="1259"/>
      <c r="AC38" s="1259"/>
      <c r="AD38" s="1259"/>
      <c r="AE38" s="279">
        <v>3</v>
      </c>
      <c r="AF38" s="279">
        <v>2</v>
      </c>
      <c r="AG38" s="279">
        <v>9</v>
      </c>
      <c r="AH38" s="279" t="s">
        <v>3</v>
      </c>
      <c r="AI38" s="1011"/>
    </row>
    <row r="39" spans="25:35" s="237" customFormat="1" ht="12.75">
      <c r="Y39" s="1260" t="s">
        <v>203</v>
      </c>
      <c r="Z39" s="1261"/>
      <c r="AA39" s="1261"/>
      <c r="AB39" s="1261"/>
      <c r="AC39" s="1261"/>
      <c r="AD39" s="1261"/>
      <c r="AE39" s="1259" t="s">
        <v>208</v>
      </c>
      <c r="AF39" s="1259" t="s">
        <v>21</v>
      </c>
      <c r="AG39" s="1259" t="s">
        <v>207</v>
      </c>
      <c r="AH39" s="1259" t="s">
        <v>4</v>
      </c>
      <c r="AI39" s="1011"/>
    </row>
    <row r="40" spans="25:35" s="237" customFormat="1" ht="12.75">
      <c r="Y40" s="974" t="s">
        <v>204</v>
      </c>
      <c r="Z40" s="975"/>
      <c r="AA40" s="975"/>
      <c r="AB40" s="975"/>
      <c r="AC40" s="975"/>
      <c r="AD40" s="975"/>
      <c r="AE40" s="1259"/>
      <c r="AF40" s="1259"/>
      <c r="AG40" s="1259"/>
      <c r="AH40" s="1259"/>
      <c r="AI40" s="1011"/>
    </row>
    <row r="41" spans="25:35" s="237" customFormat="1" ht="12.75">
      <c r="Y41" s="976" t="s">
        <v>29</v>
      </c>
      <c r="Z41" s="977"/>
      <c r="AA41" s="977"/>
      <c r="AB41" s="977"/>
      <c r="AC41" s="977"/>
      <c r="AD41" s="977"/>
      <c r="AE41" s="1259"/>
      <c r="AF41" s="1259"/>
      <c r="AG41" s="1259"/>
      <c r="AH41" s="1259"/>
      <c r="AI41" s="1011"/>
    </row>
    <row r="42" spans="25:35" s="237" customFormat="1" ht="12.75">
      <c r="Y42" s="976">
        <v>1</v>
      </c>
      <c r="Z42" s="977"/>
      <c r="AA42" s="977"/>
      <c r="AB42" s="977" t="s">
        <v>30</v>
      </c>
      <c r="AC42" s="977"/>
      <c r="AD42" s="977"/>
      <c r="AE42" s="1259"/>
      <c r="AF42" s="1259"/>
      <c r="AG42" s="1259"/>
      <c r="AH42" s="1259"/>
      <c r="AI42" s="1011"/>
    </row>
    <row r="43" spans="25:35" s="237" customFormat="1" ht="12.75">
      <c r="Y43" s="993" t="s">
        <v>31</v>
      </c>
      <c r="Z43" s="994"/>
      <c r="AA43" s="994"/>
      <c r="AB43" s="994" t="s">
        <v>32</v>
      </c>
      <c r="AC43" s="994"/>
      <c r="AD43" s="994"/>
      <c r="AE43" s="1259"/>
      <c r="AF43" s="1259"/>
      <c r="AG43" s="1259"/>
      <c r="AH43" s="1259"/>
      <c r="AI43" s="1011"/>
    </row>
    <row r="44" spans="25:35" s="237" customFormat="1" ht="12.75">
      <c r="Y44" s="974" t="s">
        <v>249</v>
      </c>
      <c r="Z44" s="975"/>
      <c r="AA44" s="975"/>
      <c r="AB44" s="975" t="s">
        <v>249</v>
      </c>
      <c r="AC44" s="975"/>
      <c r="AD44" s="975"/>
      <c r="AE44" s="1259"/>
      <c r="AF44" s="1259"/>
      <c r="AG44" s="1259"/>
      <c r="AH44" s="1259"/>
      <c r="AI44" s="1011"/>
    </row>
    <row r="45" spans="25:35" s="237" customFormat="1" ht="12.75">
      <c r="Y45" s="976" t="s">
        <v>250</v>
      </c>
      <c r="Z45" s="977"/>
      <c r="AA45" s="977"/>
      <c r="AB45" s="977" t="s">
        <v>250</v>
      </c>
      <c r="AC45" s="977"/>
      <c r="AD45" s="977"/>
      <c r="AE45" s="1259"/>
      <c r="AF45" s="1259"/>
      <c r="AG45" s="1259"/>
      <c r="AH45" s="1259"/>
      <c r="AI45" s="1011"/>
    </row>
    <row r="46" spans="25:35" s="237" customFormat="1" ht="12.75">
      <c r="Y46" s="164">
        <v>2</v>
      </c>
      <c r="Z46" s="281" t="s">
        <v>251</v>
      </c>
      <c r="AA46" s="282" t="s">
        <v>3</v>
      </c>
      <c r="AB46" s="61">
        <v>2</v>
      </c>
      <c r="AC46" s="281" t="s">
        <v>251</v>
      </c>
      <c r="AD46" s="282" t="s">
        <v>3</v>
      </c>
      <c r="AE46" s="1259"/>
      <c r="AF46" s="1259"/>
      <c r="AG46" s="1259"/>
      <c r="AH46" s="1259"/>
      <c r="AI46" s="1011"/>
    </row>
    <row r="47" spans="25:35" s="237" customFormat="1" ht="13.5" thickBot="1">
      <c r="Y47" s="165" t="s">
        <v>2</v>
      </c>
      <c r="Z47" s="166" t="s">
        <v>1</v>
      </c>
      <c r="AA47" s="166" t="s">
        <v>4</v>
      </c>
      <c r="AB47" s="166" t="s">
        <v>2</v>
      </c>
      <c r="AC47" s="166" t="s">
        <v>1</v>
      </c>
      <c r="AD47" s="166" t="s">
        <v>4</v>
      </c>
      <c r="AE47" s="1262"/>
      <c r="AF47" s="1262"/>
      <c r="AG47" s="1262"/>
      <c r="AH47" s="1262"/>
      <c r="AI47" s="1117"/>
    </row>
    <row r="48" spans="1:35" s="30" customFormat="1" ht="15.75" customHeight="1" thickTop="1">
      <c r="A48" s="1281" t="s">
        <v>571</v>
      </c>
      <c r="B48" s="1284" t="s">
        <v>27</v>
      </c>
      <c r="C48" s="1285" t="s">
        <v>1</v>
      </c>
      <c r="D48" s="1287" t="s">
        <v>572</v>
      </c>
      <c r="E48" s="1284" t="s">
        <v>22</v>
      </c>
      <c r="F48" s="220" t="s">
        <v>1</v>
      </c>
      <c r="G48" s="220"/>
      <c r="H48" s="189"/>
      <c r="I48" s="220"/>
      <c r="J48" s="189"/>
      <c r="K48" s="189"/>
      <c r="L48" s="220"/>
      <c r="M48" s="220"/>
      <c r="N48" s="220"/>
      <c r="O48" s="220"/>
      <c r="P48" s="189"/>
      <c r="Q48" s="189"/>
      <c r="R48" s="189"/>
      <c r="S48" s="189"/>
      <c r="T48" s="189"/>
      <c r="U48" s="189"/>
      <c r="V48" s="189"/>
      <c r="W48" s="189"/>
      <c r="X48" s="190"/>
      <c r="Y48" s="1220">
        <v>182</v>
      </c>
      <c r="Z48" s="1221"/>
      <c r="AA48" s="1221"/>
      <c r="AB48" s="1221"/>
      <c r="AC48" s="1221"/>
      <c r="AD48" s="1221"/>
      <c r="AE48" s="1221"/>
      <c r="AF48" s="1221"/>
      <c r="AG48" s="1221"/>
      <c r="AH48" s="1222"/>
      <c r="AI48" s="1151">
        <v>-1</v>
      </c>
    </row>
    <row r="49" spans="1:35" s="30" customFormat="1" ht="16.5" customHeight="1">
      <c r="A49" s="1282"/>
      <c r="B49" s="1238"/>
      <c r="C49" s="1286"/>
      <c r="D49" s="1250"/>
      <c r="E49" s="1238"/>
      <c r="F49" s="1288" t="s">
        <v>2</v>
      </c>
      <c r="G49" s="1250" t="s">
        <v>573</v>
      </c>
      <c r="H49" s="1238" t="s">
        <v>252</v>
      </c>
      <c r="I49" s="66" t="s">
        <v>1</v>
      </c>
      <c r="J49" s="66"/>
      <c r="K49" s="69"/>
      <c r="L49" s="66"/>
      <c r="M49" s="66"/>
      <c r="N49" s="66"/>
      <c r="O49" s="66"/>
      <c r="P49" s="69"/>
      <c r="Q49" s="69"/>
      <c r="R49" s="69"/>
      <c r="S49" s="69"/>
      <c r="T49" s="69"/>
      <c r="U49" s="69"/>
      <c r="V49" s="69"/>
      <c r="W49" s="69"/>
      <c r="X49" s="169"/>
      <c r="Y49" s="1223">
        <v>181</v>
      </c>
      <c r="Z49" s="1226">
        <v>191</v>
      </c>
      <c r="AA49" s="1227"/>
      <c r="AB49" s="1232">
        <v>111</v>
      </c>
      <c r="AC49" s="1233"/>
      <c r="AD49" s="1233"/>
      <c r="AE49" s="1233"/>
      <c r="AF49" s="1233"/>
      <c r="AG49" s="1233"/>
      <c r="AH49" s="1234"/>
      <c r="AI49" s="1152"/>
    </row>
    <row r="50" spans="1:35" s="30" customFormat="1" ht="15.75">
      <c r="A50" s="1282"/>
      <c r="B50" s="1238"/>
      <c r="C50" s="1286"/>
      <c r="D50" s="1250"/>
      <c r="E50" s="1238"/>
      <c r="F50" s="1288"/>
      <c r="G50" s="1250"/>
      <c r="H50" s="1238"/>
      <c r="I50" s="1273" t="s">
        <v>2</v>
      </c>
      <c r="J50" s="1250" t="s">
        <v>574</v>
      </c>
      <c r="K50" s="1238" t="s">
        <v>253</v>
      </c>
      <c r="L50" s="66" t="s">
        <v>1</v>
      </c>
      <c r="M50" s="66"/>
      <c r="N50" s="66"/>
      <c r="O50" s="66"/>
      <c r="P50" s="66"/>
      <c r="Q50" s="69"/>
      <c r="R50" s="69"/>
      <c r="S50" s="69"/>
      <c r="T50" s="69"/>
      <c r="U50" s="69"/>
      <c r="V50" s="69"/>
      <c r="W50" s="69"/>
      <c r="X50" s="169"/>
      <c r="Y50" s="1224"/>
      <c r="Z50" s="1228"/>
      <c r="AA50" s="1229"/>
      <c r="AB50" s="1232">
        <v>112</v>
      </c>
      <c r="AC50" s="1233"/>
      <c r="AD50" s="1233"/>
      <c r="AE50" s="1233"/>
      <c r="AF50" s="1233"/>
      <c r="AG50" s="1233"/>
      <c r="AH50" s="1234"/>
      <c r="AI50" s="1152"/>
    </row>
    <row r="51" spans="1:35" s="30" customFormat="1" ht="15.75">
      <c r="A51" s="1282"/>
      <c r="B51" s="1238"/>
      <c r="C51" s="1286"/>
      <c r="D51" s="1250"/>
      <c r="E51" s="1238"/>
      <c r="F51" s="1288"/>
      <c r="G51" s="1250"/>
      <c r="H51" s="1238"/>
      <c r="I51" s="1273"/>
      <c r="J51" s="1250"/>
      <c r="K51" s="1238"/>
      <c r="L51" s="1273" t="s">
        <v>2</v>
      </c>
      <c r="M51" s="1238" t="s">
        <v>575</v>
      </c>
      <c r="N51" s="1238" t="s">
        <v>23</v>
      </c>
      <c r="O51" s="66" t="s">
        <v>1</v>
      </c>
      <c r="P51" s="66"/>
      <c r="Q51" s="69"/>
      <c r="R51" s="69"/>
      <c r="S51" s="69"/>
      <c r="T51" s="69"/>
      <c r="U51" s="69"/>
      <c r="V51" s="69"/>
      <c r="W51" s="69"/>
      <c r="X51" s="169"/>
      <c r="Y51" s="1224"/>
      <c r="Z51" s="1228"/>
      <c r="AA51" s="1229"/>
      <c r="AB51" s="1232">
        <v>119</v>
      </c>
      <c r="AC51" s="1233"/>
      <c r="AD51" s="1233"/>
      <c r="AE51" s="1233"/>
      <c r="AF51" s="1233"/>
      <c r="AG51" s="1233"/>
      <c r="AH51" s="1234"/>
      <c r="AI51" s="1152"/>
    </row>
    <row r="52" spans="1:35" s="30" customFormat="1" ht="15.75">
      <c r="A52" s="1282"/>
      <c r="B52" s="1238"/>
      <c r="C52" s="1286"/>
      <c r="D52" s="1250"/>
      <c r="E52" s="1238"/>
      <c r="F52" s="1288"/>
      <c r="G52" s="1250"/>
      <c r="H52" s="1238"/>
      <c r="I52" s="1273"/>
      <c r="J52" s="1250"/>
      <c r="K52" s="1238"/>
      <c r="L52" s="1273"/>
      <c r="M52" s="1238"/>
      <c r="N52" s="1238"/>
      <c r="O52" s="1273" t="s">
        <v>2</v>
      </c>
      <c r="P52" s="1238" t="s">
        <v>576</v>
      </c>
      <c r="Q52" s="1238" t="s">
        <v>254</v>
      </c>
      <c r="R52" s="69" t="s">
        <v>1</v>
      </c>
      <c r="S52" s="69"/>
      <c r="T52" s="69"/>
      <c r="U52" s="69"/>
      <c r="V52" s="69"/>
      <c r="W52" s="69"/>
      <c r="X52" s="169"/>
      <c r="Y52" s="1224"/>
      <c r="Z52" s="1228"/>
      <c r="AA52" s="1229"/>
      <c r="AB52" s="1232">
        <v>111</v>
      </c>
      <c r="AC52" s="1233"/>
      <c r="AD52" s="1233"/>
      <c r="AE52" s="1233"/>
      <c r="AF52" s="1233"/>
      <c r="AG52" s="1233"/>
      <c r="AH52" s="1234"/>
      <c r="AI52" s="1152"/>
    </row>
    <row r="53" spans="1:35" s="30" customFormat="1" ht="15.75">
      <c r="A53" s="1282"/>
      <c r="B53" s="1238"/>
      <c r="C53" s="1286"/>
      <c r="D53" s="1250"/>
      <c r="E53" s="1238"/>
      <c r="F53" s="1288"/>
      <c r="G53" s="1250"/>
      <c r="H53" s="1238"/>
      <c r="I53" s="1273"/>
      <c r="J53" s="1250"/>
      <c r="K53" s="1238"/>
      <c r="L53" s="1273"/>
      <c r="M53" s="1238"/>
      <c r="N53" s="1238"/>
      <c r="O53" s="1273"/>
      <c r="P53" s="1238"/>
      <c r="Q53" s="1238"/>
      <c r="R53" s="1249" t="s">
        <v>2</v>
      </c>
      <c r="S53" s="1238" t="s">
        <v>577</v>
      </c>
      <c r="T53" s="1238" t="s">
        <v>255</v>
      </c>
      <c r="U53" s="69" t="s">
        <v>1</v>
      </c>
      <c r="V53" s="69"/>
      <c r="W53" s="69"/>
      <c r="X53" s="169"/>
      <c r="Y53" s="1224"/>
      <c r="Z53" s="1228"/>
      <c r="AA53" s="1229"/>
      <c r="AB53" s="1232">
        <v>112</v>
      </c>
      <c r="AC53" s="1233"/>
      <c r="AD53" s="1233"/>
      <c r="AE53" s="1233"/>
      <c r="AF53" s="1233"/>
      <c r="AG53" s="1233"/>
      <c r="AH53" s="1234"/>
      <c r="AI53" s="1152"/>
    </row>
    <row r="54" spans="1:35" s="30" customFormat="1" ht="42" customHeight="1">
      <c r="A54" s="1282"/>
      <c r="B54" s="1238"/>
      <c r="C54" s="1286"/>
      <c r="D54" s="1250"/>
      <c r="E54" s="1238"/>
      <c r="F54" s="1288"/>
      <c r="G54" s="1250"/>
      <c r="H54" s="1238"/>
      <c r="I54" s="1273"/>
      <c r="J54" s="1250"/>
      <c r="K54" s="1238"/>
      <c r="L54" s="1273"/>
      <c r="M54" s="1238"/>
      <c r="N54" s="1238"/>
      <c r="O54" s="1273"/>
      <c r="P54" s="1238"/>
      <c r="Q54" s="1238"/>
      <c r="R54" s="1249"/>
      <c r="S54" s="1238"/>
      <c r="T54" s="1238"/>
      <c r="U54" s="1249" t="s">
        <v>2</v>
      </c>
      <c r="V54" s="1250" t="s">
        <v>578</v>
      </c>
      <c r="W54" s="1238" t="s">
        <v>24</v>
      </c>
      <c r="X54" s="169" t="s">
        <v>1</v>
      </c>
      <c r="Y54" s="1224"/>
      <c r="Z54" s="1228"/>
      <c r="AA54" s="1229"/>
      <c r="AB54" s="1232">
        <v>119</v>
      </c>
      <c r="AC54" s="1233"/>
      <c r="AD54" s="1233"/>
      <c r="AE54" s="1233"/>
      <c r="AF54" s="1233"/>
      <c r="AG54" s="1233"/>
      <c r="AH54" s="1234"/>
      <c r="AI54" s="1152"/>
    </row>
    <row r="55" spans="1:35" s="30" customFormat="1" ht="47.25" customHeight="1" thickBot="1">
      <c r="A55" s="1282"/>
      <c r="B55" s="1238"/>
      <c r="C55" s="1286"/>
      <c r="D55" s="1250"/>
      <c r="E55" s="1238"/>
      <c r="F55" s="1288"/>
      <c r="G55" s="1250"/>
      <c r="H55" s="1238"/>
      <c r="I55" s="1273"/>
      <c r="J55" s="1250"/>
      <c r="K55" s="1238"/>
      <c r="L55" s="1273"/>
      <c r="M55" s="1238"/>
      <c r="N55" s="1238"/>
      <c r="O55" s="1273"/>
      <c r="P55" s="1238"/>
      <c r="Q55" s="1238"/>
      <c r="R55" s="1249"/>
      <c r="S55" s="1238"/>
      <c r="T55" s="1238"/>
      <c r="U55" s="1249"/>
      <c r="V55" s="1250"/>
      <c r="W55" s="1238"/>
      <c r="X55" s="169" t="s">
        <v>2</v>
      </c>
      <c r="Y55" s="1225"/>
      <c r="Z55" s="1230"/>
      <c r="AA55" s="1231"/>
      <c r="AB55" s="1235"/>
      <c r="AC55" s="1236"/>
      <c r="AD55" s="1236"/>
      <c r="AE55" s="1236"/>
      <c r="AF55" s="1236"/>
      <c r="AG55" s="1236"/>
      <c r="AH55" s="1237"/>
      <c r="AI55" s="1152"/>
    </row>
    <row r="56" spans="1:35" s="30" customFormat="1" ht="16.5" customHeight="1">
      <c r="A56" s="1282"/>
      <c r="B56" s="1238"/>
      <c r="C56" s="1289" t="s">
        <v>2</v>
      </c>
      <c r="D56" s="1250" t="s">
        <v>579</v>
      </c>
      <c r="E56" s="1238" t="s">
        <v>26</v>
      </c>
      <c r="F56" s="1291" t="s">
        <v>1</v>
      </c>
      <c r="G56" s="1250" t="s">
        <v>580</v>
      </c>
      <c r="H56" s="1238" t="s">
        <v>25</v>
      </c>
      <c r="I56" s="66" t="s">
        <v>1</v>
      </c>
      <c r="J56" s="66"/>
      <c r="K56" s="67"/>
      <c r="L56" s="69"/>
      <c r="M56" s="69"/>
      <c r="N56" s="69"/>
      <c r="O56" s="69"/>
      <c r="P56" s="67"/>
      <c r="Q56" s="67"/>
      <c r="R56" s="67"/>
      <c r="S56" s="67"/>
      <c r="T56" s="67"/>
      <c r="U56" s="67"/>
      <c r="V56" s="67"/>
      <c r="W56" s="67"/>
      <c r="X56" s="168"/>
      <c r="Y56" s="1239">
        <v>211</v>
      </c>
      <c r="Z56" s="1240"/>
      <c r="AA56" s="1240"/>
      <c r="AB56" s="1240"/>
      <c r="AC56" s="1240"/>
      <c r="AD56" s="1240"/>
      <c r="AE56" s="1240"/>
      <c r="AF56" s="1240"/>
      <c r="AG56" s="1240"/>
      <c r="AH56" s="1241"/>
      <c r="AI56" s="1152"/>
    </row>
    <row r="57" spans="1:35" s="30" customFormat="1" ht="16.5" customHeight="1">
      <c r="A57" s="1282"/>
      <c r="B57" s="1238"/>
      <c r="C57" s="1289"/>
      <c r="D57" s="1250"/>
      <c r="E57" s="1238"/>
      <c r="F57" s="1291"/>
      <c r="G57" s="1250"/>
      <c r="H57" s="1238"/>
      <c r="I57" s="1249" t="s">
        <v>2</v>
      </c>
      <c r="J57" s="1238" t="s">
        <v>581</v>
      </c>
      <c r="K57" s="1238" t="s">
        <v>256</v>
      </c>
      <c r="L57" s="66" t="s">
        <v>1</v>
      </c>
      <c r="M57" s="66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168"/>
      <c r="Y57" s="1242">
        <v>221</v>
      </c>
      <c r="Z57" s="1243"/>
      <c r="AA57" s="1243"/>
      <c r="AB57" s="1243"/>
      <c r="AC57" s="1243"/>
      <c r="AD57" s="1243"/>
      <c r="AE57" s="1243"/>
      <c r="AF57" s="1243"/>
      <c r="AG57" s="1243"/>
      <c r="AH57" s="1244"/>
      <c r="AI57" s="1152"/>
    </row>
    <row r="58" spans="1:35" s="30" customFormat="1" ht="21.75" customHeight="1">
      <c r="A58" s="1282"/>
      <c r="B58" s="1238"/>
      <c r="C58" s="1289"/>
      <c r="D58" s="1250"/>
      <c r="E58" s="1238"/>
      <c r="F58" s="1291"/>
      <c r="G58" s="1250"/>
      <c r="H58" s="1238"/>
      <c r="I58" s="1249"/>
      <c r="J58" s="1238"/>
      <c r="K58" s="1238"/>
      <c r="L58" s="1249" t="s">
        <v>2</v>
      </c>
      <c r="M58" s="1250" t="s">
        <v>582</v>
      </c>
      <c r="N58" s="1238" t="s">
        <v>258</v>
      </c>
      <c r="O58" s="62" t="s">
        <v>1</v>
      </c>
      <c r="P58" s="283"/>
      <c r="Q58" s="283"/>
      <c r="R58" s="67"/>
      <c r="S58" s="67"/>
      <c r="T58" s="67"/>
      <c r="U58" s="67"/>
      <c r="V58" s="67"/>
      <c r="W58" s="67"/>
      <c r="X58" s="169"/>
      <c r="Y58" s="1245">
        <v>281</v>
      </c>
      <c r="Z58" s="1246"/>
      <c r="AA58" s="1246"/>
      <c r="AB58" s="1246"/>
      <c r="AC58" s="1246"/>
      <c r="AD58" s="1246"/>
      <c r="AE58" s="1246">
        <v>211</v>
      </c>
      <c r="AF58" s="1246">
        <v>281</v>
      </c>
      <c r="AG58" s="1246"/>
      <c r="AH58" s="1248"/>
      <c r="AI58" s="1152"/>
    </row>
    <row r="59" spans="1:35" s="30" customFormat="1" ht="45.75" customHeight="1">
      <c r="A59" s="1282"/>
      <c r="B59" s="1238"/>
      <c r="C59" s="1289"/>
      <c r="D59" s="1250"/>
      <c r="E59" s="1238"/>
      <c r="F59" s="1291"/>
      <c r="G59" s="1250"/>
      <c r="H59" s="1238"/>
      <c r="I59" s="1249"/>
      <c r="J59" s="1238"/>
      <c r="K59" s="1238"/>
      <c r="L59" s="1249"/>
      <c r="M59" s="1250"/>
      <c r="N59" s="1238"/>
      <c r="O59" s="1249" t="s">
        <v>2</v>
      </c>
      <c r="P59" s="1250" t="s">
        <v>583</v>
      </c>
      <c r="Q59" s="1238" t="s">
        <v>257</v>
      </c>
      <c r="R59" s="67" t="s">
        <v>1</v>
      </c>
      <c r="S59" s="67"/>
      <c r="T59" s="67"/>
      <c r="U59" s="67"/>
      <c r="V59" s="67"/>
      <c r="W59" s="67"/>
      <c r="X59" s="168"/>
      <c r="Y59" s="1265">
        <v>279</v>
      </c>
      <c r="Z59" s="1266"/>
      <c r="AA59" s="1266"/>
      <c r="AB59" s="1266"/>
      <c r="AC59" s="1266"/>
      <c r="AD59" s="1267"/>
      <c r="AE59" s="1246"/>
      <c r="AF59" s="1251">
        <v>279</v>
      </c>
      <c r="AG59" s="1246">
        <v>281</v>
      </c>
      <c r="AH59" s="297">
        <v>279</v>
      </c>
      <c r="AI59" s="1152"/>
    </row>
    <row r="60" spans="1:35" s="30" customFormat="1" ht="45.75" customHeight="1" thickBot="1">
      <c r="A60" s="1282"/>
      <c r="B60" s="1238"/>
      <c r="C60" s="1289"/>
      <c r="D60" s="1250"/>
      <c r="E60" s="1238"/>
      <c r="F60" s="1291"/>
      <c r="G60" s="1250"/>
      <c r="H60" s="1238"/>
      <c r="I60" s="1249"/>
      <c r="J60" s="1238"/>
      <c r="K60" s="1238"/>
      <c r="L60" s="1249"/>
      <c r="M60" s="1250"/>
      <c r="N60" s="1238"/>
      <c r="O60" s="1249"/>
      <c r="P60" s="1250"/>
      <c r="Q60" s="1238"/>
      <c r="R60" s="67" t="s">
        <v>2</v>
      </c>
      <c r="S60" s="67"/>
      <c r="T60" s="67"/>
      <c r="U60" s="67"/>
      <c r="V60" s="67"/>
      <c r="W60" s="67"/>
      <c r="X60" s="168"/>
      <c r="Y60" s="1253">
        <v>299</v>
      </c>
      <c r="Z60" s="1254"/>
      <c r="AA60" s="1254"/>
      <c r="AB60" s="1254"/>
      <c r="AC60" s="1254"/>
      <c r="AD60" s="1255"/>
      <c r="AE60" s="1247"/>
      <c r="AF60" s="1252"/>
      <c r="AG60" s="1247"/>
      <c r="AH60" s="298">
        <v>299</v>
      </c>
      <c r="AI60" s="1152"/>
    </row>
    <row r="61" spans="1:35" s="30" customFormat="1" ht="45.75" customHeight="1">
      <c r="A61" s="1282"/>
      <c r="B61" s="1238"/>
      <c r="C61" s="1289"/>
      <c r="D61" s="1250"/>
      <c r="E61" s="1238"/>
      <c r="F61" s="1291" t="s">
        <v>2</v>
      </c>
      <c r="G61" s="1250" t="s">
        <v>584</v>
      </c>
      <c r="H61" s="1238" t="s">
        <v>284</v>
      </c>
      <c r="I61" s="67" t="s">
        <v>1</v>
      </c>
      <c r="J61" s="67"/>
      <c r="K61" s="67"/>
      <c r="L61" s="62"/>
      <c r="M61" s="67"/>
      <c r="N61" s="67"/>
      <c r="O61" s="62"/>
      <c r="P61" s="67"/>
      <c r="Q61" s="67"/>
      <c r="R61" s="67"/>
      <c r="S61" s="67"/>
      <c r="T61" s="67"/>
      <c r="U61" s="67"/>
      <c r="V61" s="67"/>
      <c r="W61" s="67"/>
      <c r="X61" s="168"/>
      <c r="Y61" s="1279">
        <v>931</v>
      </c>
      <c r="Z61" s="1279"/>
      <c r="AA61" s="1279"/>
      <c r="AB61" s="1279"/>
      <c r="AC61" s="1279"/>
      <c r="AD61" s="1279"/>
      <c r="AE61" s="1279"/>
      <c r="AF61" s="1279"/>
      <c r="AG61" s="1279"/>
      <c r="AH61" s="1280"/>
      <c r="AI61" s="1152"/>
    </row>
    <row r="62" spans="1:35" s="30" customFormat="1" ht="15.75" customHeight="1">
      <c r="A62" s="1282"/>
      <c r="B62" s="1238"/>
      <c r="C62" s="1289"/>
      <c r="D62" s="1250"/>
      <c r="E62" s="1238"/>
      <c r="F62" s="1291"/>
      <c r="G62" s="1250"/>
      <c r="H62" s="1238"/>
      <c r="I62" s="1277" t="s">
        <v>2</v>
      </c>
      <c r="J62" s="1250" t="s">
        <v>585</v>
      </c>
      <c r="K62" s="1238" t="s">
        <v>274</v>
      </c>
      <c r="L62" s="1273" t="s">
        <v>1</v>
      </c>
      <c r="M62" s="1250" t="s">
        <v>586</v>
      </c>
      <c r="N62" s="1238" t="s">
        <v>275</v>
      </c>
      <c r="O62" s="66" t="s">
        <v>1</v>
      </c>
      <c r="P62" s="62"/>
      <c r="Q62" s="62"/>
      <c r="R62" s="62"/>
      <c r="S62" s="67"/>
      <c r="T62" s="67"/>
      <c r="U62" s="67"/>
      <c r="V62" s="67"/>
      <c r="W62" s="67"/>
      <c r="X62" s="171"/>
      <c r="Y62" s="1263">
        <v>911</v>
      </c>
      <c r="Z62" s="1263"/>
      <c r="AA62" s="1263"/>
      <c r="AB62" s="1263"/>
      <c r="AC62" s="1263"/>
      <c r="AD62" s="1263"/>
      <c r="AE62" s="1263"/>
      <c r="AF62" s="1263"/>
      <c r="AG62" s="1263"/>
      <c r="AH62" s="1264"/>
      <c r="AI62" s="1152"/>
    </row>
    <row r="63" spans="1:35" s="30" customFormat="1" ht="15.75" customHeight="1">
      <c r="A63" s="1282"/>
      <c r="B63" s="1238"/>
      <c r="C63" s="1289"/>
      <c r="D63" s="1250"/>
      <c r="E63" s="1238"/>
      <c r="F63" s="1291"/>
      <c r="G63" s="1250"/>
      <c r="H63" s="1238"/>
      <c r="I63" s="1277"/>
      <c r="J63" s="1250"/>
      <c r="K63" s="1238"/>
      <c r="L63" s="1273"/>
      <c r="M63" s="1250"/>
      <c r="N63" s="1238"/>
      <c r="O63" s="1273" t="s">
        <v>2</v>
      </c>
      <c r="P63" s="1238" t="s">
        <v>587</v>
      </c>
      <c r="Q63" s="1238" t="s">
        <v>260</v>
      </c>
      <c r="R63" s="62">
        <v>0</v>
      </c>
      <c r="S63" s="68" t="s">
        <v>261</v>
      </c>
      <c r="T63" s="67"/>
      <c r="U63" s="67"/>
      <c r="V63" s="67"/>
      <c r="W63" s="67"/>
      <c r="X63" s="171"/>
      <c r="Y63" s="1263">
        <v>919</v>
      </c>
      <c r="Z63" s="1263"/>
      <c r="AA63" s="1263"/>
      <c r="AB63" s="1263"/>
      <c r="AC63" s="1263"/>
      <c r="AD63" s="1263"/>
      <c r="AE63" s="1263"/>
      <c r="AF63" s="1263"/>
      <c r="AG63" s="1263"/>
      <c r="AH63" s="1264"/>
      <c r="AI63" s="1152"/>
    </row>
    <row r="64" spans="1:35" s="30" customFormat="1" ht="15.75" customHeight="1">
      <c r="A64" s="1282"/>
      <c r="B64" s="1238"/>
      <c r="C64" s="1289"/>
      <c r="D64" s="1250"/>
      <c r="E64" s="1238"/>
      <c r="F64" s="1291"/>
      <c r="G64" s="1250"/>
      <c r="H64" s="1238"/>
      <c r="I64" s="1277"/>
      <c r="J64" s="1250"/>
      <c r="K64" s="1238"/>
      <c r="L64" s="1273"/>
      <c r="M64" s="1250"/>
      <c r="N64" s="1238"/>
      <c r="O64" s="1273"/>
      <c r="P64" s="1238"/>
      <c r="Q64" s="1238"/>
      <c r="R64" s="62">
        <v>1</v>
      </c>
      <c r="S64" s="68" t="s">
        <v>263</v>
      </c>
      <c r="T64" s="67"/>
      <c r="U64" s="67"/>
      <c r="V64" s="67"/>
      <c r="W64" s="67"/>
      <c r="X64" s="171"/>
      <c r="Y64" s="1263">
        <v>991</v>
      </c>
      <c r="Z64" s="1263"/>
      <c r="AA64" s="1263"/>
      <c r="AB64" s="1263"/>
      <c r="AC64" s="1263"/>
      <c r="AD64" s="1263"/>
      <c r="AE64" s="1263"/>
      <c r="AF64" s="1263"/>
      <c r="AG64" s="1263"/>
      <c r="AH64" s="1264"/>
      <c r="AI64" s="1152"/>
    </row>
    <row r="65" spans="1:35" s="30" customFormat="1" ht="15.75" customHeight="1">
      <c r="A65" s="1282"/>
      <c r="B65" s="1238"/>
      <c r="C65" s="1289"/>
      <c r="D65" s="1250"/>
      <c r="E65" s="1238"/>
      <c r="F65" s="1291"/>
      <c r="G65" s="1250"/>
      <c r="H65" s="1238"/>
      <c r="I65" s="1277"/>
      <c r="J65" s="1250"/>
      <c r="K65" s="1238"/>
      <c r="L65" s="1273"/>
      <c r="M65" s="1250"/>
      <c r="N65" s="1238"/>
      <c r="O65" s="1273"/>
      <c r="P65" s="1238"/>
      <c r="Q65" s="1238"/>
      <c r="R65" s="62">
        <v>2</v>
      </c>
      <c r="S65" s="68" t="s">
        <v>264</v>
      </c>
      <c r="T65" s="67"/>
      <c r="U65" s="67"/>
      <c r="V65" s="67"/>
      <c r="W65" s="67"/>
      <c r="X65" s="171"/>
      <c r="Y65" s="1263"/>
      <c r="Z65" s="1263"/>
      <c r="AA65" s="1263"/>
      <c r="AB65" s="1263"/>
      <c r="AC65" s="1263"/>
      <c r="AD65" s="1263"/>
      <c r="AE65" s="1263"/>
      <c r="AF65" s="1263"/>
      <c r="AG65" s="1263"/>
      <c r="AH65" s="1264"/>
      <c r="AI65" s="1152"/>
    </row>
    <row r="66" spans="1:35" s="30" customFormat="1" ht="15.75" customHeight="1">
      <c r="A66" s="1282"/>
      <c r="B66" s="1238"/>
      <c r="C66" s="1289"/>
      <c r="D66" s="1250"/>
      <c r="E66" s="1238"/>
      <c r="F66" s="1291"/>
      <c r="G66" s="1250"/>
      <c r="H66" s="1238"/>
      <c r="I66" s="1277"/>
      <c r="J66" s="1250"/>
      <c r="K66" s="1238"/>
      <c r="L66" s="1273"/>
      <c r="M66" s="1250"/>
      <c r="N66" s="1238"/>
      <c r="O66" s="1273"/>
      <c r="P66" s="1238"/>
      <c r="Q66" s="1238"/>
      <c r="R66" s="62">
        <v>3</v>
      </c>
      <c r="S66" s="68" t="s">
        <v>265</v>
      </c>
      <c r="T66" s="67"/>
      <c r="U66" s="67"/>
      <c r="V66" s="67"/>
      <c r="W66" s="67"/>
      <c r="X66" s="171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4"/>
      <c r="AI66" s="1152"/>
    </row>
    <row r="67" spans="1:35" s="30" customFormat="1" ht="15.75" customHeight="1">
      <c r="A67" s="1282"/>
      <c r="B67" s="1238"/>
      <c r="C67" s="1289"/>
      <c r="D67" s="1250"/>
      <c r="E67" s="1238"/>
      <c r="F67" s="1291"/>
      <c r="G67" s="1250"/>
      <c r="H67" s="1238"/>
      <c r="I67" s="1277"/>
      <c r="J67" s="1250"/>
      <c r="K67" s="1238"/>
      <c r="L67" s="1273"/>
      <c r="M67" s="1250"/>
      <c r="N67" s="1238"/>
      <c r="O67" s="1273"/>
      <c r="P67" s="1238"/>
      <c r="Q67" s="1238"/>
      <c r="R67" s="62">
        <v>4</v>
      </c>
      <c r="S67" s="68" t="s">
        <v>266</v>
      </c>
      <c r="T67" s="67"/>
      <c r="U67" s="67"/>
      <c r="V67" s="67"/>
      <c r="W67" s="67"/>
      <c r="X67" s="171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4"/>
      <c r="AI67" s="1152"/>
    </row>
    <row r="68" spans="1:35" s="30" customFormat="1" ht="15.75" customHeight="1">
      <c r="A68" s="1282"/>
      <c r="B68" s="1238"/>
      <c r="C68" s="1289"/>
      <c r="D68" s="1250"/>
      <c r="E68" s="1238"/>
      <c r="F68" s="1291"/>
      <c r="G68" s="1250"/>
      <c r="H68" s="1238"/>
      <c r="I68" s="1277"/>
      <c r="J68" s="1250"/>
      <c r="K68" s="1238"/>
      <c r="L68" s="1273"/>
      <c r="M68" s="1250"/>
      <c r="N68" s="1238"/>
      <c r="O68" s="1273"/>
      <c r="P68" s="1238"/>
      <c r="Q68" s="1238"/>
      <c r="R68" s="62">
        <v>5</v>
      </c>
      <c r="S68" s="68" t="s">
        <v>267</v>
      </c>
      <c r="T68" s="67"/>
      <c r="U68" s="67"/>
      <c r="V68" s="67"/>
      <c r="W68" s="67"/>
      <c r="X68" s="171"/>
      <c r="Y68" s="1263"/>
      <c r="Z68" s="1263"/>
      <c r="AA68" s="1263"/>
      <c r="AB68" s="1263"/>
      <c r="AC68" s="1263"/>
      <c r="AD68" s="1263"/>
      <c r="AE68" s="1263"/>
      <c r="AF68" s="1263"/>
      <c r="AG68" s="1263"/>
      <c r="AH68" s="1264"/>
      <c r="AI68" s="1152"/>
    </row>
    <row r="69" spans="1:35" s="30" customFormat="1" ht="15.75" customHeight="1">
      <c r="A69" s="1282"/>
      <c r="B69" s="1238"/>
      <c r="C69" s="1289"/>
      <c r="D69" s="1250"/>
      <c r="E69" s="1238"/>
      <c r="F69" s="1291"/>
      <c r="G69" s="1250"/>
      <c r="H69" s="1238"/>
      <c r="I69" s="1277"/>
      <c r="J69" s="1250"/>
      <c r="K69" s="1238"/>
      <c r="L69" s="1273"/>
      <c r="M69" s="1250"/>
      <c r="N69" s="1238"/>
      <c r="O69" s="1273"/>
      <c r="P69" s="1238"/>
      <c r="Q69" s="1238"/>
      <c r="R69" s="62">
        <v>6</v>
      </c>
      <c r="S69" s="68" t="s">
        <v>268</v>
      </c>
      <c r="T69" s="67"/>
      <c r="U69" s="67"/>
      <c r="V69" s="67"/>
      <c r="W69" s="67"/>
      <c r="X69" s="171"/>
      <c r="Y69" s="1263"/>
      <c r="Z69" s="1263"/>
      <c r="AA69" s="1263"/>
      <c r="AB69" s="1263"/>
      <c r="AC69" s="1263"/>
      <c r="AD69" s="1263"/>
      <c r="AE69" s="1263"/>
      <c r="AF69" s="1263"/>
      <c r="AG69" s="1263"/>
      <c r="AH69" s="1264"/>
      <c r="AI69" s="1152"/>
    </row>
    <row r="70" spans="1:35" s="30" customFormat="1" ht="15.75" customHeight="1">
      <c r="A70" s="1282"/>
      <c r="B70" s="1238"/>
      <c r="C70" s="1289"/>
      <c r="D70" s="1250"/>
      <c r="E70" s="1238"/>
      <c r="F70" s="1291"/>
      <c r="G70" s="1250"/>
      <c r="H70" s="1238"/>
      <c r="I70" s="1277"/>
      <c r="J70" s="1250"/>
      <c r="K70" s="1238"/>
      <c r="L70" s="1273" t="s">
        <v>2</v>
      </c>
      <c r="M70" s="1250" t="s">
        <v>586</v>
      </c>
      <c r="N70" s="1238" t="s">
        <v>275</v>
      </c>
      <c r="O70" s="1273" t="s">
        <v>1</v>
      </c>
      <c r="P70" s="1238" t="s">
        <v>587</v>
      </c>
      <c r="Q70" s="1238" t="s">
        <v>260</v>
      </c>
      <c r="R70" s="62">
        <v>0</v>
      </c>
      <c r="S70" s="68" t="s">
        <v>261</v>
      </c>
      <c r="T70" s="67"/>
      <c r="U70" s="67"/>
      <c r="V70" s="67"/>
      <c r="W70" s="67"/>
      <c r="X70" s="171"/>
      <c r="Y70" s="1263">
        <v>929</v>
      </c>
      <c r="Z70" s="1263"/>
      <c r="AA70" s="1263"/>
      <c r="AB70" s="1263"/>
      <c r="AC70" s="1263"/>
      <c r="AD70" s="1263"/>
      <c r="AE70" s="1263"/>
      <c r="AF70" s="1263"/>
      <c r="AG70" s="1263"/>
      <c r="AH70" s="1264"/>
      <c r="AI70" s="1152"/>
    </row>
    <row r="71" spans="1:35" s="30" customFormat="1" ht="15.75" customHeight="1">
      <c r="A71" s="1282"/>
      <c r="B71" s="1238"/>
      <c r="C71" s="1289"/>
      <c r="D71" s="1250"/>
      <c r="E71" s="1238"/>
      <c r="F71" s="1291"/>
      <c r="G71" s="1250"/>
      <c r="H71" s="1238"/>
      <c r="I71" s="1277"/>
      <c r="J71" s="1250"/>
      <c r="K71" s="1238"/>
      <c r="L71" s="1273"/>
      <c r="M71" s="1250"/>
      <c r="N71" s="1238"/>
      <c r="O71" s="1273"/>
      <c r="P71" s="1238"/>
      <c r="Q71" s="1238"/>
      <c r="R71" s="62">
        <v>1</v>
      </c>
      <c r="S71" s="68" t="s">
        <v>263</v>
      </c>
      <c r="T71" s="67"/>
      <c r="U71" s="67"/>
      <c r="V71" s="67"/>
      <c r="W71" s="67"/>
      <c r="X71" s="171"/>
      <c r="Y71" s="1263">
        <v>992</v>
      </c>
      <c r="Z71" s="1263"/>
      <c r="AA71" s="1263"/>
      <c r="AB71" s="1263"/>
      <c r="AC71" s="1263"/>
      <c r="AD71" s="1263"/>
      <c r="AE71" s="1263"/>
      <c r="AF71" s="1263"/>
      <c r="AG71" s="1263"/>
      <c r="AH71" s="1264"/>
      <c r="AI71" s="1152"/>
    </row>
    <row r="72" spans="1:35" s="30" customFormat="1" ht="15.75" customHeight="1">
      <c r="A72" s="1282"/>
      <c r="B72" s="1238"/>
      <c r="C72" s="1289"/>
      <c r="D72" s="1250"/>
      <c r="E72" s="1238"/>
      <c r="F72" s="1291"/>
      <c r="G72" s="1250"/>
      <c r="H72" s="1238"/>
      <c r="I72" s="1277"/>
      <c r="J72" s="1250"/>
      <c r="K72" s="1238"/>
      <c r="L72" s="1273"/>
      <c r="M72" s="1250"/>
      <c r="N72" s="1238"/>
      <c r="O72" s="1273"/>
      <c r="P72" s="1238"/>
      <c r="Q72" s="1238"/>
      <c r="R72" s="62">
        <v>2</v>
      </c>
      <c r="S72" s="68" t="s">
        <v>264</v>
      </c>
      <c r="T72" s="67"/>
      <c r="U72" s="67"/>
      <c r="V72" s="67"/>
      <c r="W72" s="67"/>
      <c r="X72" s="171"/>
      <c r="Y72" s="1263"/>
      <c r="Z72" s="1263"/>
      <c r="AA72" s="1263"/>
      <c r="AB72" s="1263"/>
      <c r="AC72" s="1263"/>
      <c r="AD72" s="1263"/>
      <c r="AE72" s="1263"/>
      <c r="AF72" s="1263"/>
      <c r="AG72" s="1263"/>
      <c r="AH72" s="1264"/>
      <c r="AI72" s="1152"/>
    </row>
    <row r="73" spans="1:35" s="30" customFormat="1" ht="15.75" customHeight="1">
      <c r="A73" s="1282"/>
      <c r="B73" s="1238"/>
      <c r="C73" s="1289"/>
      <c r="D73" s="1250"/>
      <c r="E73" s="1238"/>
      <c r="F73" s="1291"/>
      <c r="G73" s="1250"/>
      <c r="H73" s="1238"/>
      <c r="I73" s="1277"/>
      <c r="J73" s="1250"/>
      <c r="K73" s="1238"/>
      <c r="L73" s="1273"/>
      <c r="M73" s="1250"/>
      <c r="N73" s="1238"/>
      <c r="O73" s="1273"/>
      <c r="P73" s="1238"/>
      <c r="Q73" s="1238"/>
      <c r="R73" s="62">
        <v>3</v>
      </c>
      <c r="S73" s="68" t="s">
        <v>265</v>
      </c>
      <c r="T73" s="67"/>
      <c r="U73" s="67"/>
      <c r="V73" s="67"/>
      <c r="W73" s="67"/>
      <c r="X73" s="171"/>
      <c r="Y73" s="1263"/>
      <c r="Z73" s="1263"/>
      <c r="AA73" s="1263"/>
      <c r="AB73" s="1263"/>
      <c r="AC73" s="1263"/>
      <c r="AD73" s="1263"/>
      <c r="AE73" s="1263"/>
      <c r="AF73" s="1263"/>
      <c r="AG73" s="1263"/>
      <c r="AH73" s="1264"/>
      <c r="AI73" s="1152"/>
    </row>
    <row r="74" spans="1:35" s="30" customFormat="1" ht="15.75" customHeight="1">
      <c r="A74" s="1282"/>
      <c r="B74" s="1238"/>
      <c r="C74" s="1289"/>
      <c r="D74" s="1250"/>
      <c r="E74" s="1238"/>
      <c r="F74" s="1291"/>
      <c r="G74" s="1250"/>
      <c r="H74" s="1238"/>
      <c r="I74" s="1277"/>
      <c r="J74" s="1250"/>
      <c r="K74" s="1238"/>
      <c r="L74" s="1273"/>
      <c r="M74" s="1250"/>
      <c r="N74" s="1238"/>
      <c r="O74" s="1273"/>
      <c r="P74" s="1238"/>
      <c r="Q74" s="1238"/>
      <c r="R74" s="62">
        <v>4</v>
      </c>
      <c r="S74" s="68" t="s">
        <v>266</v>
      </c>
      <c r="T74" s="67"/>
      <c r="U74" s="67"/>
      <c r="V74" s="67"/>
      <c r="W74" s="67"/>
      <c r="X74" s="171"/>
      <c r="Y74" s="1263"/>
      <c r="Z74" s="1263"/>
      <c r="AA74" s="1263"/>
      <c r="AB74" s="1263"/>
      <c r="AC74" s="1263"/>
      <c r="AD74" s="1263"/>
      <c r="AE74" s="1263"/>
      <c r="AF74" s="1263"/>
      <c r="AG74" s="1263"/>
      <c r="AH74" s="1264"/>
      <c r="AI74" s="1152"/>
    </row>
    <row r="75" spans="1:35" s="30" customFormat="1" ht="15.75" customHeight="1">
      <c r="A75" s="1282"/>
      <c r="B75" s="1238"/>
      <c r="C75" s="1289"/>
      <c r="D75" s="1250"/>
      <c r="E75" s="1238"/>
      <c r="F75" s="1291"/>
      <c r="G75" s="1250"/>
      <c r="H75" s="1238"/>
      <c r="I75" s="1277"/>
      <c r="J75" s="1250"/>
      <c r="K75" s="1238"/>
      <c r="L75" s="1273"/>
      <c r="M75" s="1250"/>
      <c r="N75" s="1238"/>
      <c r="O75" s="1273"/>
      <c r="P75" s="1238"/>
      <c r="Q75" s="1238"/>
      <c r="R75" s="62">
        <v>5</v>
      </c>
      <c r="S75" s="68" t="s">
        <v>267</v>
      </c>
      <c r="T75" s="67"/>
      <c r="U75" s="67"/>
      <c r="V75" s="67"/>
      <c r="W75" s="67"/>
      <c r="X75" s="171"/>
      <c r="Y75" s="1263"/>
      <c r="Z75" s="1263"/>
      <c r="AA75" s="1263"/>
      <c r="AB75" s="1263"/>
      <c r="AC75" s="1263"/>
      <c r="AD75" s="1263"/>
      <c r="AE75" s="1263"/>
      <c r="AF75" s="1263"/>
      <c r="AG75" s="1263"/>
      <c r="AH75" s="1264"/>
      <c r="AI75" s="1152"/>
    </row>
    <row r="76" spans="1:35" s="30" customFormat="1" ht="15.75" customHeight="1">
      <c r="A76" s="1282"/>
      <c r="B76" s="1238"/>
      <c r="C76" s="1289"/>
      <c r="D76" s="1250"/>
      <c r="E76" s="1238"/>
      <c r="F76" s="1291"/>
      <c r="G76" s="1250"/>
      <c r="H76" s="1238"/>
      <c r="I76" s="1277"/>
      <c r="J76" s="1250"/>
      <c r="K76" s="1238"/>
      <c r="L76" s="1273"/>
      <c r="M76" s="1250"/>
      <c r="N76" s="1238"/>
      <c r="O76" s="1273"/>
      <c r="P76" s="1238"/>
      <c r="Q76" s="1238"/>
      <c r="R76" s="62">
        <v>6</v>
      </c>
      <c r="S76" s="68" t="s">
        <v>268</v>
      </c>
      <c r="T76" s="67"/>
      <c r="U76" s="67"/>
      <c r="V76" s="67"/>
      <c r="W76" s="67"/>
      <c r="X76" s="171"/>
      <c r="Y76" s="1263"/>
      <c r="Z76" s="1263"/>
      <c r="AA76" s="1263"/>
      <c r="AB76" s="1263"/>
      <c r="AC76" s="1263"/>
      <c r="AD76" s="1263"/>
      <c r="AE76" s="1263"/>
      <c r="AF76" s="1263"/>
      <c r="AG76" s="1263"/>
      <c r="AH76" s="1264"/>
      <c r="AI76" s="1152"/>
    </row>
    <row r="77" spans="1:35" s="30" customFormat="1" ht="15.75" customHeight="1">
      <c r="A77" s="1282"/>
      <c r="B77" s="1238"/>
      <c r="C77" s="1289"/>
      <c r="D77" s="1250"/>
      <c r="E77" s="1238"/>
      <c r="F77" s="1291"/>
      <c r="G77" s="1250"/>
      <c r="H77" s="1238"/>
      <c r="I77" s="1277"/>
      <c r="J77" s="1250"/>
      <c r="K77" s="1238"/>
      <c r="L77" s="1273"/>
      <c r="M77" s="1250"/>
      <c r="N77" s="1238"/>
      <c r="O77" s="1273" t="s">
        <v>2</v>
      </c>
      <c r="P77" s="1238" t="s">
        <v>588</v>
      </c>
      <c r="Q77" s="1238" t="s">
        <v>285</v>
      </c>
      <c r="R77" s="1273" t="s">
        <v>1</v>
      </c>
      <c r="S77" s="1238" t="s">
        <v>587</v>
      </c>
      <c r="T77" s="1238" t="s">
        <v>260</v>
      </c>
      <c r="U77" s="62">
        <v>0</v>
      </c>
      <c r="V77" s="68" t="s">
        <v>261</v>
      </c>
      <c r="W77" s="67"/>
      <c r="X77" s="171"/>
      <c r="Y77" s="1263">
        <v>939</v>
      </c>
      <c r="Z77" s="1263"/>
      <c r="AA77" s="1263"/>
      <c r="AB77" s="1263"/>
      <c r="AC77" s="1263"/>
      <c r="AD77" s="1263"/>
      <c r="AE77" s="1263"/>
      <c r="AF77" s="1263"/>
      <c r="AG77" s="1263"/>
      <c r="AH77" s="1264"/>
      <c r="AI77" s="1152"/>
    </row>
    <row r="78" spans="1:35" s="30" customFormat="1" ht="15.75" customHeight="1">
      <c r="A78" s="1282"/>
      <c r="B78" s="1238"/>
      <c r="C78" s="1289"/>
      <c r="D78" s="1250"/>
      <c r="E78" s="1238"/>
      <c r="F78" s="1291"/>
      <c r="G78" s="1250"/>
      <c r="H78" s="1238"/>
      <c r="I78" s="1277"/>
      <c r="J78" s="1250"/>
      <c r="K78" s="1238"/>
      <c r="L78" s="1273"/>
      <c r="M78" s="1250"/>
      <c r="N78" s="1238"/>
      <c r="O78" s="1273"/>
      <c r="P78" s="1238"/>
      <c r="Q78" s="1238"/>
      <c r="R78" s="1273"/>
      <c r="S78" s="1238"/>
      <c r="T78" s="1238"/>
      <c r="U78" s="62">
        <v>1</v>
      </c>
      <c r="V78" s="68" t="s">
        <v>263</v>
      </c>
      <c r="W78" s="67"/>
      <c r="X78" s="171"/>
      <c r="Y78" s="1263">
        <v>993</v>
      </c>
      <c r="Z78" s="1263"/>
      <c r="AA78" s="1263"/>
      <c r="AB78" s="1263"/>
      <c r="AC78" s="1263"/>
      <c r="AD78" s="1263"/>
      <c r="AE78" s="1263"/>
      <c r="AF78" s="1263"/>
      <c r="AG78" s="1263"/>
      <c r="AH78" s="1264"/>
      <c r="AI78" s="1152"/>
    </row>
    <row r="79" spans="1:35" s="30" customFormat="1" ht="15.75" customHeight="1">
      <c r="A79" s="1282"/>
      <c r="B79" s="1238"/>
      <c r="C79" s="1289"/>
      <c r="D79" s="1250"/>
      <c r="E79" s="1238"/>
      <c r="F79" s="1291"/>
      <c r="G79" s="1250"/>
      <c r="H79" s="1238"/>
      <c r="I79" s="1277"/>
      <c r="J79" s="1250"/>
      <c r="K79" s="1238"/>
      <c r="L79" s="1273"/>
      <c r="M79" s="1250"/>
      <c r="N79" s="1238"/>
      <c r="O79" s="1273"/>
      <c r="P79" s="1238"/>
      <c r="Q79" s="1238"/>
      <c r="R79" s="1273"/>
      <c r="S79" s="1238"/>
      <c r="T79" s="1238"/>
      <c r="U79" s="62">
        <v>2</v>
      </c>
      <c r="V79" s="68" t="s">
        <v>264</v>
      </c>
      <c r="W79" s="67"/>
      <c r="X79" s="171"/>
      <c r="Y79" s="1263"/>
      <c r="Z79" s="1263"/>
      <c r="AA79" s="1263"/>
      <c r="AB79" s="1263"/>
      <c r="AC79" s="1263"/>
      <c r="AD79" s="1263"/>
      <c r="AE79" s="1263"/>
      <c r="AF79" s="1263"/>
      <c r="AG79" s="1263"/>
      <c r="AH79" s="1264"/>
      <c r="AI79" s="1152"/>
    </row>
    <row r="80" spans="1:35" s="30" customFormat="1" ht="15.75" customHeight="1">
      <c r="A80" s="1282"/>
      <c r="B80" s="1238"/>
      <c r="C80" s="1289"/>
      <c r="D80" s="1250"/>
      <c r="E80" s="1238"/>
      <c r="F80" s="1291"/>
      <c r="G80" s="1250"/>
      <c r="H80" s="1238"/>
      <c r="I80" s="1277"/>
      <c r="J80" s="1250"/>
      <c r="K80" s="1238"/>
      <c r="L80" s="1273"/>
      <c r="M80" s="1250"/>
      <c r="N80" s="1238"/>
      <c r="O80" s="1273"/>
      <c r="P80" s="1238"/>
      <c r="Q80" s="1238"/>
      <c r="R80" s="1273"/>
      <c r="S80" s="1238"/>
      <c r="T80" s="1238"/>
      <c r="U80" s="62">
        <v>3</v>
      </c>
      <c r="V80" s="68" t="s">
        <v>265</v>
      </c>
      <c r="W80" s="67"/>
      <c r="X80" s="171"/>
      <c r="Y80" s="1263"/>
      <c r="Z80" s="1263"/>
      <c r="AA80" s="1263"/>
      <c r="AB80" s="1263"/>
      <c r="AC80" s="1263"/>
      <c r="AD80" s="1263"/>
      <c r="AE80" s="1263"/>
      <c r="AF80" s="1263"/>
      <c r="AG80" s="1263"/>
      <c r="AH80" s="1264"/>
      <c r="AI80" s="1152"/>
    </row>
    <row r="81" spans="1:35" s="30" customFormat="1" ht="15.75" customHeight="1">
      <c r="A81" s="1282"/>
      <c r="B81" s="1238"/>
      <c r="C81" s="1289"/>
      <c r="D81" s="1250"/>
      <c r="E81" s="1238"/>
      <c r="F81" s="1291"/>
      <c r="G81" s="1250"/>
      <c r="H81" s="1238"/>
      <c r="I81" s="1277"/>
      <c r="J81" s="1250"/>
      <c r="K81" s="1238"/>
      <c r="L81" s="1273"/>
      <c r="M81" s="1250"/>
      <c r="N81" s="1238"/>
      <c r="O81" s="1273"/>
      <c r="P81" s="1238"/>
      <c r="Q81" s="1238"/>
      <c r="R81" s="1273"/>
      <c r="S81" s="1238"/>
      <c r="T81" s="1238"/>
      <c r="U81" s="62">
        <v>4</v>
      </c>
      <c r="V81" s="68" t="s">
        <v>266</v>
      </c>
      <c r="W81" s="67"/>
      <c r="X81" s="171"/>
      <c r="Y81" s="1263"/>
      <c r="Z81" s="1263"/>
      <c r="AA81" s="1263"/>
      <c r="AB81" s="1263"/>
      <c r="AC81" s="1263"/>
      <c r="AD81" s="1263"/>
      <c r="AE81" s="1263"/>
      <c r="AF81" s="1263"/>
      <c r="AG81" s="1263"/>
      <c r="AH81" s="1264"/>
      <c r="AI81" s="1152"/>
    </row>
    <row r="82" spans="1:35" s="30" customFormat="1" ht="15.75" customHeight="1">
      <c r="A82" s="1282"/>
      <c r="B82" s="1238"/>
      <c r="C82" s="1289"/>
      <c r="D82" s="1250"/>
      <c r="E82" s="1238"/>
      <c r="F82" s="1291"/>
      <c r="G82" s="1250"/>
      <c r="H82" s="1238"/>
      <c r="I82" s="1277"/>
      <c r="J82" s="1250"/>
      <c r="K82" s="1238"/>
      <c r="L82" s="1273"/>
      <c r="M82" s="1250"/>
      <c r="N82" s="1238"/>
      <c r="O82" s="1273"/>
      <c r="P82" s="1238"/>
      <c r="Q82" s="1238"/>
      <c r="R82" s="1273"/>
      <c r="S82" s="1238"/>
      <c r="T82" s="1238"/>
      <c r="U82" s="62">
        <v>5</v>
      </c>
      <c r="V82" s="68" t="s">
        <v>267</v>
      </c>
      <c r="W82" s="67"/>
      <c r="X82" s="171"/>
      <c r="Y82" s="1263"/>
      <c r="Z82" s="1263"/>
      <c r="AA82" s="1263"/>
      <c r="AB82" s="1263"/>
      <c r="AC82" s="1263"/>
      <c r="AD82" s="1263"/>
      <c r="AE82" s="1263"/>
      <c r="AF82" s="1263"/>
      <c r="AG82" s="1263"/>
      <c r="AH82" s="1264"/>
      <c r="AI82" s="1152"/>
    </row>
    <row r="83" spans="1:35" s="30" customFormat="1" ht="15.75" customHeight="1">
      <c r="A83" s="1282"/>
      <c r="B83" s="1238"/>
      <c r="C83" s="1289"/>
      <c r="D83" s="1250"/>
      <c r="E83" s="1238"/>
      <c r="F83" s="1291"/>
      <c r="G83" s="1250"/>
      <c r="H83" s="1238"/>
      <c r="I83" s="1277"/>
      <c r="J83" s="1250"/>
      <c r="K83" s="1238"/>
      <c r="L83" s="1273"/>
      <c r="M83" s="1250"/>
      <c r="N83" s="1238"/>
      <c r="O83" s="1273"/>
      <c r="P83" s="1238"/>
      <c r="Q83" s="1238"/>
      <c r="R83" s="1273"/>
      <c r="S83" s="1238"/>
      <c r="T83" s="1238"/>
      <c r="U83" s="62">
        <v>6</v>
      </c>
      <c r="V83" s="68" t="s">
        <v>268</v>
      </c>
      <c r="W83" s="67"/>
      <c r="X83" s="171"/>
      <c r="Y83" s="1263"/>
      <c r="Z83" s="1263"/>
      <c r="AA83" s="1263"/>
      <c r="AB83" s="1263"/>
      <c r="AC83" s="1263"/>
      <c r="AD83" s="1263"/>
      <c r="AE83" s="1263"/>
      <c r="AF83" s="1263"/>
      <c r="AG83" s="1263"/>
      <c r="AH83" s="1264"/>
      <c r="AI83" s="1152"/>
    </row>
    <row r="84" spans="1:35" s="30" customFormat="1" ht="15.75" customHeight="1">
      <c r="A84" s="1282"/>
      <c r="B84" s="1238"/>
      <c r="C84" s="1289"/>
      <c r="D84" s="1250"/>
      <c r="E84" s="1238"/>
      <c r="F84" s="1291"/>
      <c r="G84" s="1250"/>
      <c r="H84" s="1238"/>
      <c r="I84" s="1277"/>
      <c r="J84" s="1250"/>
      <c r="K84" s="1238"/>
      <c r="L84" s="1273"/>
      <c r="M84" s="1250"/>
      <c r="N84" s="1238"/>
      <c r="O84" s="1273"/>
      <c r="P84" s="1238"/>
      <c r="Q84" s="1238"/>
      <c r="R84" s="1159" t="s">
        <v>2</v>
      </c>
      <c r="S84" s="1250" t="s">
        <v>587</v>
      </c>
      <c r="T84" s="1238" t="s">
        <v>260</v>
      </c>
      <c r="U84" s="66">
        <v>0</v>
      </c>
      <c r="V84" s="68" t="s">
        <v>261</v>
      </c>
      <c r="W84" s="283"/>
      <c r="X84" s="168"/>
      <c r="Y84" s="1263">
        <v>949</v>
      </c>
      <c r="Z84" s="1263"/>
      <c r="AA84" s="1263"/>
      <c r="AB84" s="1263"/>
      <c r="AC84" s="1263"/>
      <c r="AD84" s="1263"/>
      <c r="AE84" s="1263"/>
      <c r="AF84" s="1263"/>
      <c r="AG84" s="1263"/>
      <c r="AH84" s="1264"/>
      <c r="AI84" s="1152"/>
    </row>
    <row r="85" spans="1:35" s="30" customFormat="1" ht="15.75" customHeight="1">
      <c r="A85" s="1282"/>
      <c r="B85" s="1238"/>
      <c r="C85" s="1289"/>
      <c r="D85" s="1250"/>
      <c r="E85" s="1238"/>
      <c r="F85" s="1291"/>
      <c r="G85" s="1250"/>
      <c r="H85" s="1238"/>
      <c r="I85" s="1277"/>
      <c r="J85" s="1250"/>
      <c r="K85" s="1238"/>
      <c r="L85" s="1273"/>
      <c r="M85" s="1250"/>
      <c r="N85" s="1238"/>
      <c r="O85" s="1273"/>
      <c r="P85" s="1238"/>
      <c r="Q85" s="1238"/>
      <c r="R85" s="1159"/>
      <c r="S85" s="1250"/>
      <c r="T85" s="1238"/>
      <c r="U85" s="66">
        <v>1</v>
      </c>
      <c r="V85" s="68" t="s">
        <v>263</v>
      </c>
      <c r="W85" s="283"/>
      <c r="X85" s="168"/>
      <c r="Y85" s="1263">
        <v>999</v>
      </c>
      <c r="Z85" s="1263"/>
      <c r="AA85" s="1263"/>
      <c r="AB85" s="1263"/>
      <c r="AC85" s="1263"/>
      <c r="AD85" s="1263"/>
      <c r="AE85" s="1263"/>
      <c r="AF85" s="1263"/>
      <c r="AG85" s="1263"/>
      <c r="AH85" s="1264"/>
      <c r="AI85" s="1152"/>
    </row>
    <row r="86" spans="1:35" s="30" customFormat="1" ht="15.75" customHeight="1">
      <c r="A86" s="1282"/>
      <c r="B86" s="1238"/>
      <c r="C86" s="1289"/>
      <c r="D86" s="1250"/>
      <c r="E86" s="1238"/>
      <c r="F86" s="1291"/>
      <c r="G86" s="1250"/>
      <c r="H86" s="1238"/>
      <c r="I86" s="1277"/>
      <c r="J86" s="1250"/>
      <c r="K86" s="1238"/>
      <c r="L86" s="1273"/>
      <c r="M86" s="1250"/>
      <c r="N86" s="1238"/>
      <c r="O86" s="1273"/>
      <c r="P86" s="1238"/>
      <c r="Q86" s="1238"/>
      <c r="R86" s="1159"/>
      <c r="S86" s="1250"/>
      <c r="T86" s="1238"/>
      <c r="U86" s="66">
        <v>2</v>
      </c>
      <c r="V86" s="68" t="s">
        <v>264</v>
      </c>
      <c r="W86" s="283"/>
      <c r="X86" s="168"/>
      <c r="Y86" s="1263"/>
      <c r="Z86" s="1263"/>
      <c r="AA86" s="1263"/>
      <c r="AB86" s="1263"/>
      <c r="AC86" s="1263"/>
      <c r="AD86" s="1263"/>
      <c r="AE86" s="1263"/>
      <c r="AF86" s="1263"/>
      <c r="AG86" s="1263"/>
      <c r="AH86" s="1264"/>
      <c r="AI86" s="1152"/>
    </row>
    <row r="87" spans="1:35" s="30" customFormat="1" ht="15.75" customHeight="1">
      <c r="A87" s="1282"/>
      <c r="B87" s="1238"/>
      <c r="C87" s="1289"/>
      <c r="D87" s="1250"/>
      <c r="E87" s="1238"/>
      <c r="F87" s="1291"/>
      <c r="G87" s="1250"/>
      <c r="H87" s="1238"/>
      <c r="I87" s="1277"/>
      <c r="J87" s="1250"/>
      <c r="K87" s="1238"/>
      <c r="L87" s="1273"/>
      <c r="M87" s="1250"/>
      <c r="N87" s="1238"/>
      <c r="O87" s="1273"/>
      <c r="P87" s="1238"/>
      <c r="Q87" s="1238"/>
      <c r="R87" s="1159"/>
      <c r="S87" s="1250"/>
      <c r="T87" s="1238"/>
      <c r="U87" s="66">
        <v>3</v>
      </c>
      <c r="V87" s="68" t="s">
        <v>265</v>
      </c>
      <c r="W87" s="283"/>
      <c r="X87" s="168"/>
      <c r="Y87" s="1263"/>
      <c r="Z87" s="1263"/>
      <c r="AA87" s="1263"/>
      <c r="AB87" s="1263"/>
      <c r="AC87" s="1263"/>
      <c r="AD87" s="1263"/>
      <c r="AE87" s="1263"/>
      <c r="AF87" s="1263"/>
      <c r="AG87" s="1263"/>
      <c r="AH87" s="1264"/>
      <c r="AI87" s="1152"/>
    </row>
    <row r="88" spans="1:35" s="30" customFormat="1" ht="15.75" customHeight="1">
      <c r="A88" s="1282"/>
      <c r="B88" s="1238"/>
      <c r="C88" s="1289"/>
      <c r="D88" s="1250"/>
      <c r="E88" s="1238"/>
      <c r="F88" s="1291"/>
      <c r="G88" s="1250"/>
      <c r="H88" s="1238"/>
      <c r="I88" s="1277"/>
      <c r="J88" s="1250"/>
      <c r="K88" s="1238"/>
      <c r="L88" s="1273"/>
      <c r="M88" s="1250"/>
      <c r="N88" s="1238"/>
      <c r="O88" s="1273"/>
      <c r="P88" s="1238"/>
      <c r="Q88" s="1238"/>
      <c r="R88" s="1159"/>
      <c r="S88" s="1250"/>
      <c r="T88" s="1238"/>
      <c r="U88" s="66">
        <v>4</v>
      </c>
      <c r="V88" s="68" t="s">
        <v>266</v>
      </c>
      <c r="W88" s="283"/>
      <c r="X88" s="168"/>
      <c r="Y88" s="1263"/>
      <c r="Z88" s="1263"/>
      <c r="AA88" s="1263"/>
      <c r="AB88" s="1263"/>
      <c r="AC88" s="1263"/>
      <c r="AD88" s="1263"/>
      <c r="AE88" s="1263"/>
      <c r="AF88" s="1263"/>
      <c r="AG88" s="1263"/>
      <c r="AH88" s="1264"/>
      <c r="AI88" s="1152"/>
    </row>
    <row r="89" spans="1:35" s="30" customFormat="1" ht="15.75" customHeight="1">
      <c r="A89" s="1282"/>
      <c r="B89" s="1238"/>
      <c r="C89" s="1289"/>
      <c r="D89" s="1250"/>
      <c r="E89" s="1238"/>
      <c r="F89" s="1291"/>
      <c r="G89" s="1250"/>
      <c r="H89" s="1238"/>
      <c r="I89" s="1277"/>
      <c r="J89" s="1250"/>
      <c r="K89" s="1238"/>
      <c r="L89" s="1273"/>
      <c r="M89" s="1250"/>
      <c r="N89" s="1238"/>
      <c r="O89" s="1273"/>
      <c r="P89" s="1238"/>
      <c r="Q89" s="1238"/>
      <c r="R89" s="1159"/>
      <c r="S89" s="1250"/>
      <c r="T89" s="1238"/>
      <c r="U89" s="66">
        <v>5</v>
      </c>
      <c r="V89" s="68" t="s">
        <v>267</v>
      </c>
      <c r="W89" s="283"/>
      <c r="X89" s="168"/>
      <c r="Y89" s="1263"/>
      <c r="Z89" s="1263"/>
      <c r="AA89" s="1263"/>
      <c r="AB89" s="1263"/>
      <c r="AC89" s="1263"/>
      <c r="AD89" s="1263"/>
      <c r="AE89" s="1263"/>
      <c r="AF89" s="1263"/>
      <c r="AG89" s="1263"/>
      <c r="AH89" s="1264"/>
      <c r="AI89" s="1152"/>
    </row>
    <row r="90" spans="1:35" s="30" customFormat="1" ht="15.75" customHeight="1">
      <c r="A90" s="1282"/>
      <c r="B90" s="1238"/>
      <c r="C90" s="1289"/>
      <c r="D90" s="1250"/>
      <c r="E90" s="1238"/>
      <c r="F90" s="1291"/>
      <c r="G90" s="1250"/>
      <c r="H90" s="1238"/>
      <c r="I90" s="1277"/>
      <c r="J90" s="1250"/>
      <c r="K90" s="1238"/>
      <c r="L90" s="1273"/>
      <c r="M90" s="1250"/>
      <c r="N90" s="1238"/>
      <c r="O90" s="1273"/>
      <c r="P90" s="1238"/>
      <c r="Q90" s="1238"/>
      <c r="R90" s="1159"/>
      <c r="S90" s="1250"/>
      <c r="T90" s="1238"/>
      <c r="U90" s="66">
        <v>6</v>
      </c>
      <c r="V90" s="68" t="s">
        <v>268</v>
      </c>
      <c r="W90" s="283"/>
      <c r="X90" s="168"/>
      <c r="Y90" s="1263"/>
      <c r="Z90" s="1263"/>
      <c r="AA90" s="1263"/>
      <c r="AB90" s="1263"/>
      <c r="AC90" s="1263"/>
      <c r="AD90" s="1263"/>
      <c r="AE90" s="1263"/>
      <c r="AF90" s="1263"/>
      <c r="AG90" s="1263"/>
      <c r="AH90" s="1264"/>
      <c r="AI90" s="1152"/>
    </row>
    <row r="91" spans="1:35" s="30" customFormat="1" ht="15.75" customHeight="1">
      <c r="A91" s="1282"/>
      <c r="B91" s="1238"/>
      <c r="C91" s="1289"/>
      <c r="D91" s="1250"/>
      <c r="E91" s="1238"/>
      <c r="F91" s="1291"/>
      <c r="G91" s="1250"/>
      <c r="H91" s="1238"/>
      <c r="I91" s="1277"/>
      <c r="J91" s="1250"/>
      <c r="K91" s="1238"/>
      <c r="L91" s="1273"/>
      <c r="M91" s="1250"/>
      <c r="N91" s="1238"/>
      <c r="O91" s="1273"/>
      <c r="P91" s="1238"/>
      <c r="Q91" s="1238"/>
      <c r="R91" s="1159"/>
      <c r="S91" s="1250"/>
      <c r="T91" s="1238"/>
      <c r="U91" s="66">
        <v>7</v>
      </c>
      <c r="V91" s="68" t="s">
        <v>269</v>
      </c>
      <c r="W91" s="283"/>
      <c r="X91" s="168"/>
      <c r="Y91" s="1263"/>
      <c r="Z91" s="1263"/>
      <c r="AA91" s="1263"/>
      <c r="AB91" s="1263"/>
      <c r="AC91" s="1263"/>
      <c r="AD91" s="1263"/>
      <c r="AE91" s="1263"/>
      <c r="AF91" s="1263"/>
      <c r="AG91" s="1263"/>
      <c r="AH91" s="1264"/>
      <c r="AI91" s="1152"/>
    </row>
    <row r="92" spans="1:35" s="30" customFormat="1" ht="15.75" customHeight="1">
      <c r="A92" s="1282"/>
      <c r="B92" s="1238"/>
      <c r="C92" s="1289"/>
      <c r="D92" s="1250"/>
      <c r="E92" s="1238"/>
      <c r="F92" s="1291"/>
      <c r="G92" s="1250"/>
      <c r="H92" s="1238"/>
      <c r="I92" s="1277"/>
      <c r="J92" s="1250"/>
      <c r="K92" s="1238"/>
      <c r="L92" s="1273"/>
      <c r="M92" s="1250"/>
      <c r="N92" s="1238"/>
      <c r="O92" s="1273"/>
      <c r="P92" s="1238"/>
      <c r="Q92" s="1238"/>
      <c r="R92" s="1159"/>
      <c r="S92" s="1250"/>
      <c r="T92" s="1238"/>
      <c r="U92" s="66">
        <v>8</v>
      </c>
      <c r="V92" s="68" t="s">
        <v>270</v>
      </c>
      <c r="W92" s="283"/>
      <c r="X92" s="168"/>
      <c r="Y92" s="1263"/>
      <c r="Z92" s="1263"/>
      <c r="AA92" s="1263"/>
      <c r="AB92" s="1263"/>
      <c r="AC92" s="1263"/>
      <c r="AD92" s="1263"/>
      <c r="AE92" s="1263"/>
      <c r="AF92" s="1263"/>
      <c r="AG92" s="1263"/>
      <c r="AH92" s="1264"/>
      <c r="AI92" s="1152"/>
    </row>
    <row r="93" spans="1:35" s="30" customFormat="1" ht="15.75" customHeight="1">
      <c r="A93" s="1282"/>
      <c r="B93" s="1238"/>
      <c r="C93" s="1289"/>
      <c r="D93" s="1250"/>
      <c r="E93" s="1238"/>
      <c r="F93" s="1291"/>
      <c r="G93" s="1250"/>
      <c r="H93" s="1238"/>
      <c r="I93" s="1277"/>
      <c r="J93" s="1250"/>
      <c r="K93" s="1238"/>
      <c r="L93" s="1273"/>
      <c r="M93" s="1250"/>
      <c r="N93" s="1238"/>
      <c r="O93" s="1273"/>
      <c r="P93" s="1238"/>
      <c r="Q93" s="1238"/>
      <c r="R93" s="1159"/>
      <c r="S93" s="1250"/>
      <c r="T93" s="1238"/>
      <c r="U93" s="66">
        <v>9</v>
      </c>
      <c r="V93" s="68" t="s">
        <v>271</v>
      </c>
      <c r="W93" s="283"/>
      <c r="X93" s="168"/>
      <c r="Y93" s="1263"/>
      <c r="Z93" s="1263"/>
      <c r="AA93" s="1263"/>
      <c r="AB93" s="1263"/>
      <c r="AC93" s="1263"/>
      <c r="AD93" s="1263"/>
      <c r="AE93" s="1263"/>
      <c r="AF93" s="1263"/>
      <c r="AG93" s="1263"/>
      <c r="AH93" s="1264"/>
      <c r="AI93" s="1152"/>
    </row>
    <row r="94" spans="1:35" s="30" customFormat="1" ht="15.75" customHeight="1">
      <c r="A94" s="1282"/>
      <c r="B94" s="1238"/>
      <c r="C94" s="1289"/>
      <c r="D94" s="1250"/>
      <c r="E94" s="1238"/>
      <c r="F94" s="1291"/>
      <c r="G94" s="1250"/>
      <c r="H94" s="1238"/>
      <c r="I94" s="1277"/>
      <c r="J94" s="1250"/>
      <c r="K94" s="1238"/>
      <c r="L94" s="1273"/>
      <c r="M94" s="1250"/>
      <c r="N94" s="1238"/>
      <c r="O94" s="1273"/>
      <c r="P94" s="1238"/>
      <c r="Q94" s="1238"/>
      <c r="R94" s="1159"/>
      <c r="S94" s="1250"/>
      <c r="T94" s="1238"/>
      <c r="U94" s="66">
        <v>10</v>
      </c>
      <c r="V94" s="68" t="s">
        <v>272</v>
      </c>
      <c r="W94" s="283"/>
      <c r="X94" s="168"/>
      <c r="Y94" s="1263"/>
      <c r="Z94" s="1263"/>
      <c r="AA94" s="1263"/>
      <c r="AB94" s="1263"/>
      <c r="AC94" s="1263"/>
      <c r="AD94" s="1263"/>
      <c r="AE94" s="1263"/>
      <c r="AF94" s="1263"/>
      <c r="AG94" s="1263"/>
      <c r="AH94" s="1264"/>
      <c r="AI94" s="1152"/>
    </row>
    <row r="95" spans="1:35" s="30" customFormat="1" ht="15.75" customHeight="1" thickBot="1">
      <c r="A95" s="1282"/>
      <c r="B95" s="1238"/>
      <c r="C95" s="1289"/>
      <c r="D95" s="1250"/>
      <c r="E95" s="1238"/>
      <c r="F95" s="1291"/>
      <c r="G95" s="1250"/>
      <c r="H95" s="1238"/>
      <c r="I95" s="1277"/>
      <c r="J95" s="1250"/>
      <c r="K95" s="1238"/>
      <c r="L95" s="1273"/>
      <c r="M95" s="1250"/>
      <c r="N95" s="1238"/>
      <c r="O95" s="1273"/>
      <c r="P95" s="1238"/>
      <c r="Q95" s="1238"/>
      <c r="R95" s="1159"/>
      <c r="S95" s="1250"/>
      <c r="T95" s="1238"/>
      <c r="U95" s="66">
        <v>11</v>
      </c>
      <c r="V95" s="68" t="s">
        <v>273</v>
      </c>
      <c r="W95" s="283"/>
      <c r="X95" s="168"/>
      <c r="Y95" s="1268"/>
      <c r="Z95" s="1268"/>
      <c r="AA95" s="1268"/>
      <c r="AB95" s="1268"/>
      <c r="AC95" s="1268"/>
      <c r="AD95" s="1268"/>
      <c r="AE95" s="1268"/>
      <c r="AF95" s="1268"/>
      <c r="AG95" s="1268"/>
      <c r="AH95" s="1269"/>
      <c r="AI95" s="1152"/>
    </row>
    <row r="96" spans="1:35" s="30" customFormat="1" ht="16.5" thickBot="1">
      <c r="A96" s="1283"/>
      <c r="B96" s="1272"/>
      <c r="C96" s="1290"/>
      <c r="D96" s="1274"/>
      <c r="E96" s="1272"/>
      <c r="F96" s="1292"/>
      <c r="G96" s="1274"/>
      <c r="H96" s="1272"/>
      <c r="I96" s="1278"/>
      <c r="J96" s="1274"/>
      <c r="K96" s="1272"/>
      <c r="L96" s="1275"/>
      <c r="M96" s="1274"/>
      <c r="N96" s="1272"/>
      <c r="O96" s="1275"/>
      <c r="P96" s="1272"/>
      <c r="Q96" s="1272"/>
      <c r="R96" s="1276"/>
      <c r="S96" s="1274"/>
      <c r="T96" s="1272"/>
      <c r="U96" s="192">
        <v>12</v>
      </c>
      <c r="V96" s="191" t="s">
        <v>262</v>
      </c>
      <c r="W96" s="284"/>
      <c r="X96" s="285"/>
      <c r="Y96" s="1270" t="s">
        <v>3</v>
      </c>
      <c r="Z96" s="1270"/>
      <c r="AA96" s="1270"/>
      <c r="AB96" s="1270"/>
      <c r="AC96" s="1270"/>
      <c r="AD96" s="1270"/>
      <c r="AE96" s="1270"/>
      <c r="AF96" s="1270"/>
      <c r="AG96" s="1270"/>
      <c r="AH96" s="1271"/>
      <c r="AI96" s="1153"/>
    </row>
    <row r="97" ht="14.25" thickBot="1" thickTop="1"/>
    <row r="98" spans="1:35" ht="13.5" thickTop="1">
      <c r="A98" s="31" t="s">
        <v>259</v>
      </c>
      <c r="Y98" s="1110" t="s">
        <v>161</v>
      </c>
      <c r="Z98" s="1111"/>
      <c r="AA98" s="1111"/>
      <c r="AB98" s="1111"/>
      <c r="AC98" s="1111"/>
      <c r="AD98" s="1111"/>
      <c r="AE98" s="1111"/>
      <c r="AF98" s="1111"/>
      <c r="AG98" s="1111"/>
      <c r="AH98" s="1111"/>
      <c r="AI98" s="1113"/>
    </row>
    <row r="99" spans="25:35" ht="12.75">
      <c r="Y99" s="1009" t="s">
        <v>193</v>
      </c>
      <c r="Z99" s="1010"/>
      <c r="AA99" s="1010"/>
      <c r="AB99" s="1010"/>
      <c r="AC99" s="1010"/>
      <c r="AD99" s="1010"/>
      <c r="AE99" s="1010"/>
      <c r="AF99" s="1010"/>
      <c r="AG99" s="1010"/>
      <c r="AH99" s="1010"/>
      <c r="AI99" s="1011"/>
    </row>
    <row r="100" spans="25:35" ht="12.75">
      <c r="Y100" s="1009" t="s">
        <v>194</v>
      </c>
      <c r="Z100" s="1010"/>
      <c r="AA100" s="1010"/>
      <c r="AB100" s="1010"/>
      <c r="AC100" s="1010"/>
      <c r="AD100" s="1010"/>
      <c r="AE100" s="1010"/>
      <c r="AF100" s="1010"/>
      <c r="AG100" s="1010"/>
      <c r="AH100" s="1010"/>
      <c r="AI100" s="172" t="s">
        <v>176</v>
      </c>
    </row>
    <row r="101" spans="25:35" ht="12.75">
      <c r="Y101" s="1115" t="s">
        <v>195</v>
      </c>
      <c r="Z101" s="1116"/>
      <c r="AA101" s="1116"/>
      <c r="AB101" s="1116"/>
      <c r="AC101" s="1116"/>
      <c r="AD101" s="1116"/>
      <c r="AE101" s="1116"/>
      <c r="AF101" s="1116"/>
      <c r="AG101" s="1116"/>
      <c r="AH101" s="1116"/>
      <c r="AI101" s="1011" t="s">
        <v>121</v>
      </c>
    </row>
    <row r="102" spans="25:35" s="65" customFormat="1" ht="12.75">
      <c r="Y102" s="1256" t="s">
        <v>197</v>
      </c>
      <c r="Z102" s="1257"/>
      <c r="AA102" s="1257"/>
      <c r="AB102" s="1257"/>
      <c r="AC102" s="1257"/>
      <c r="AD102" s="1257"/>
      <c r="AE102" s="1257"/>
      <c r="AF102" s="1257"/>
      <c r="AG102" s="1257"/>
      <c r="AH102" s="1257"/>
      <c r="AI102" s="1011"/>
    </row>
    <row r="103" spans="25:35" s="65" customFormat="1" ht="12.75">
      <c r="Y103" s="1258" t="s">
        <v>248</v>
      </c>
      <c r="Z103" s="1259"/>
      <c r="AA103" s="1259"/>
      <c r="AB103" s="1259"/>
      <c r="AC103" s="1259"/>
      <c r="AD103" s="1259"/>
      <c r="AE103" s="1259"/>
      <c r="AF103" s="1259"/>
      <c r="AG103" s="1259"/>
      <c r="AH103" s="1259"/>
      <c r="AI103" s="1011"/>
    </row>
    <row r="104" spans="25:35" s="65" customFormat="1" ht="12.75">
      <c r="Y104" s="1258">
        <v>1</v>
      </c>
      <c r="Z104" s="1259"/>
      <c r="AA104" s="1259"/>
      <c r="AB104" s="1259"/>
      <c r="AC104" s="1259"/>
      <c r="AD104" s="1259"/>
      <c r="AE104" s="279">
        <v>3</v>
      </c>
      <c r="AF104" s="279">
        <v>2</v>
      </c>
      <c r="AG104" s="279">
        <v>9</v>
      </c>
      <c r="AH104" s="279" t="s">
        <v>3</v>
      </c>
      <c r="AI104" s="1011"/>
    </row>
    <row r="105" spans="25:35" s="237" customFormat="1" ht="12.75">
      <c r="Y105" s="1260" t="s">
        <v>203</v>
      </c>
      <c r="Z105" s="1261"/>
      <c r="AA105" s="1261"/>
      <c r="AB105" s="1261"/>
      <c r="AC105" s="1261"/>
      <c r="AD105" s="1261"/>
      <c r="AE105" s="1259" t="s">
        <v>208</v>
      </c>
      <c r="AF105" s="1259" t="s">
        <v>21</v>
      </c>
      <c r="AG105" s="1259" t="s">
        <v>207</v>
      </c>
      <c r="AH105" s="1259" t="s">
        <v>4</v>
      </c>
      <c r="AI105" s="1011"/>
    </row>
    <row r="106" spans="25:35" s="237" customFormat="1" ht="12.75">
      <c r="Y106" s="974" t="s">
        <v>204</v>
      </c>
      <c r="Z106" s="975"/>
      <c r="AA106" s="975"/>
      <c r="AB106" s="975"/>
      <c r="AC106" s="975"/>
      <c r="AD106" s="975"/>
      <c r="AE106" s="1259"/>
      <c r="AF106" s="1259"/>
      <c r="AG106" s="1259"/>
      <c r="AH106" s="1259"/>
      <c r="AI106" s="1011"/>
    </row>
    <row r="107" spans="25:35" s="237" customFormat="1" ht="12.75">
      <c r="Y107" s="976" t="s">
        <v>29</v>
      </c>
      <c r="Z107" s="977"/>
      <c r="AA107" s="977"/>
      <c r="AB107" s="977"/>
      <c r="AC107" s="977"/>
      <c r="AD107" s="977"/>
      <c r="AE107" s="1259"/>
      <c r="AF107" s="1259"/>
      <c r="AG107" s="1259"/>
      <c r="AH107" s="1259"/>
      <c r="AI107" s="1011"/>
    </row>
    <row r="108" spans="25:35" s="237" customFormat="1" ht="12.75">
      <c r="Y108" s="976">
        <v>1</v>
      </c>
      <c r="Z108" s="977"/>
      <c r="AA108" s="977"/>
      <c r="AB108" s="977" t="s">
        <v>30</v>
      </c>
      <c r="AC108" s="977"/>
      <c r="AD108" s="977"/>
      <c r="AE108" s="1259"/>
      <c r="AF108" s="1259"/>
      <c r="AG108" s="1259"/>
      <c r="AH108" s="1259"/>
      <c r="AI108" s="1011"/>
    </row>
    <row r="109" spans="25:35" s="237" customFormat="1" ht="12.75">
      <c r="Y109" s="993" t="s">
        <v>31</v>
      </c>
      <c r="Z109" s="994"/>
      <c r="AA109" s="994"/>
      <c r="AB109" s="994" t="s">
        <v>32</v>
      </c>
      <c r="AC109" s="994"/>
      <c r="AD109" s="994"/>
      <c r="AE109" s="1259"/>
      <c r="AF109" s="1259"/>
      <c r="AG109" s="1259"/>
      <c r="AH109" s="1259"/>
      <c r="AI109" s="1011"/>
    </row>
    <row r="110" spans="25:35" s="237" customFormat="1" ht="12.75">
      <c r="Y110" s="974" t="s">
        <v>249</v>
      </c>
      <c r="Z110" s="975"/>
      <c r="AA110" s="975"/>
      <c r="AB110" s="975" t="s">
        <v>249</v>
      </c>
      <c r="AC110" s="975"/>
      <c r="AD110" s="975"/>
      <c r="AE110" s="1259"/>
      <c r="AF110" s="1259"/>
      <c r="AG110" s="1259"/>
      <c r="AH110" s="1259"/>
      <c r="AI110" s="1011"/>
    </row>
    <row r="111" spans="25:35" s="237" customFormat="1" ht="12.75">
      <c r="Y111" s="976" t="s">
        <v>250</v>
      </c>
      <c r="Z111" s="977"/>
      <c r="AA111" s="977"/>
      <c r="AB111" s="977" t="s">
        <v>250</v>
      </c>
      <c r="AC111" s="977"/>
      <c r="AD111" s="977"/>
      <c r="AE111" s="1259"/>
      <c r="AF111" s="1259"/>
      <c r="AG111" s="1259"/>
      <c r="AH111" s="1259"/>
      <c r="AI111" s="1011"/>
    </row>
    <row r="112" spans="25:35" s="237" customFormat="1" ht="12.75">
      <c r="Y112" s="164">
        <v>2</v>
      </c>
      <c r="Z112" s="281" t="s">
        <v>251</v>
      </c>
      <c r="AA112" s="282" t="s">
        <v>3</v>
      </c>
      <c r="AB112" s="61">
        <v>2</v>
      </c>
      <c r="AC112" s="281" t="s">
        <v>251</v>
      </c>
      <c r="AD112" s="282" t="s">
        <v>3</v>
      </c>
      <c r="AE112" s="1259"/>
      <c r="AF112" s="1259"/>
      <c r="AG112" s="1259"/>
      <c r="AH112" s="1259"/>
      <c r="AI112" s="1011"/>
    </row>
    <row r="113" spans="25:35" s="237" customFormat="1" ht="13.5" thickBot="1">
      <c r="Y113" s="165" t="s">
        <v>2</v>
      </c>
      <c r="Z113" s="166" t="s">
        <v>1</v>
      </c>
      <c r="AA113" s="166" t="s">
        <v>4</v>
      </c>
      <c r="AB113" s="166" t="s">
        <v>2</v>
      </c>
      <c r="AC113" s="166" t="s">
        <v>1</v>
      </c>
      <c r="AD113" s="166" t="s">
        <v>4</v>
      </c>
      <c r="AE113" s="1262"/>
      <c r="AF113" s="1262"/>
      <c r="AG113" s="1262"/>
      <c r="AH113" s="1262"/>
      <c r="AI113" s="1117"/>
    </row>
    <row r="114" spans="1:35" s="30" customFormat="1" ht="15.75" customHeight="1" thickTop="1">
      <c r="A114" s="1281" t="s">
        <v>571</v>
      </c>
      <c r="B114" s="1284" t="s">
        <v>27</v>
      </c>
      <c r="C114" s="1293" t="s">
        <v>1</v>
      </c>
      <c r="D114" s="1287" t="s">
        <v>572</v>
      </c>
      <c r="E114" s="1284" t="s">
        <v>22</v>
      </c>
      <c r="F114" s="220" t="s">
        <v>1</v>
      </c>
      <c r="G114" s="220"/>
      <c r="H114" s="189"/>
      <c r="I114" s="220"/>
      <c r="J114" s="189"/>
      <c r="K114" s="189"/>
      <c r="L114" s="220"/>
      <c r="M114" s="220"/>
      <c r="N114" s="220"/>
      <c r="O114" s="220"/>
      <c r="P114" s="189"/>
      <c r="Q114" s="189"/>
      <c r="R114" s="189"/>
      <c r="S114" s="189"/>
      <c r="T114" s="189"/>
      <c r="U114" s="189"/>
      <c r="V114" s="189"/>
      <c r="W114" s="189"/>
      <c r="X114" s="190"/>
      <c r="Y114" s="218"/>
      <c r="Z114" s="239"/>
      <c r="AA114" s="239"/>
      <c r="AB114" s="239"/>
      <c r="AC114" s="239"/>
      <c r="AD114" s="239"/>
      <c r="AE114" s="773"/>
      <c r="AF114" s="773"/>
      <c r="AG114" s="773"/>
      <c r="AH114" s="774"/>
      <c r="AI114" s="732"/>
    </row>
    <row r="115" spans="1:35" s="30" customFormat="1" ht="16.5" customHeight="1">
      <c r="A115" s="1282"/>
      <c r="B115" s="1238"/>
      <c r="C115" s="1294"/>
      <c r="D115" s="1250"/>
      <c r="E115" s="1238"/>
      <c r="F115" s="1273" t="s">
        <v>2</v>
      </c>
      <c r="G115" s="1250" t="s">
        <v>573</v>
      </c>
      <c r="H115" s="1238" t="s">
        <v>252</v>
      </c>
      <c r="I115" s="66" t="s">
        <v>1</v>
      </c>
      <c r="J115" s="66"/>
      <c r="K115" s="69"/>
      <c r="L115" s="66"/>
      <c r="M115" s="66"/>
      <c r="N115" s="66"/>
      <c r="O115" s="66"/>
      <c r="P115" s="69"/>
      <c r="Q115" s="69"/>
      <c r="R115" s="69"/>
      <c r="S115" s="69"/>
      <c r="T115" s="69"/>
      <c r="U115" s="69"/>
      <c r="V115" s="69"/>
      <c r="W115" s="69"/>
      <c r="X115" s="169"/>
      <c r="Y115" s="299">
        <v>110</v>
      </c>
      <c r="Z115" s="300">
        <v>2</v>
      </c>
      <c r="AA115" s="301">
        <v>6</v>
      </c>
      <c r="AB115" s="135">
        <v>8702</v>
      </c>
      <c r="AC115" s="136">
        <v>855</v>
      </c>
      <c r="AD115" s="136">
        <v>701</v>
      </c>
      <c r="AE115" s="770"/>
      <c r="AF115" s="770"/>
      <c r="AG115" s="770"/>
      <c r="AH115" s="775"/>
      <c r="AI115" s="733">
        <v>0</v>
      </c>
    </row>
    <row r="116" spans="1:35" s="30" customFormat="1" ht="12.75" customHeight="1">
      <c r="A116" s="1282"/>
      <c r="B116" s="1238"/>
      <c r="C116" s="1294"/>
      <c r="D116" s="1250"/>
      <c r="E116" s="1238"/>
      <c r="F116" s="1273"/>
      <c r="G116" s="1250"/>
      <c r="H116" s="1238"/>
      <c r="I116" s="1273" t="s">
        <v>2</v>
      </c>
      <c r="J116" s="1250" t="s">
        <v>574</v>
      </c>
      <c r="K116" s="1238" t="s">
        <v>253</v>
      </c>
      <c r="L116" s="66" t="s">
        <v>1</v>
      </c>
      <c r="M116" s="66"/>
      <c r="N116" s="66"/>
      <c r="O116" s="66"/>
      <c r="P116" s="66"/>
      <c r="Q116" s="69"/>
      <c r="R116" s="69"/>
      <c r="S116" s="69"/>
      <c r="T116" s="69"/>
      <c r="U116" s="69"/>
      <c r="V116" s="69"/>
      <c r="W116" s="69"/>
      <c r="X116" s="169"/>
      <c r="Y116" s="302">
        <v>1</v>
      </c>
      <c r="Z116" s="153">
        <v>0</v>
      </c>
      <c r="AA116" s="303">
        <v>1</v>
      </c>
      <c r="AB116" s="135">
        <v>937</v>
      </c>
      <c r="AC116" s="136">
        <v>125</v>
      </c>
      <c r="AD116" s="136">
        <v>130</v>
      </c>
      <c r="AE116" s="770"/>
      <c r="AF116" s="770"/>
      <c r="AG116" s="770"/>
      <c r="AH116" s="775"/>
      <c r="AI116" s="733">
        <v>0</v>
      </c>
    </row>
    <row r="117" spans="1:35" s="30" customFormat="1" ht="12.75" customHeight="1">
      <c r="A117" s="1282"/>
      <c r="B117" s="1238"/>
      <c r="C117" s="1294"/>
      <c r="D117" s="1250"/>
      <c r="E117" s="1238"/>
      <c r="F117" s="1273"/>
      <c r="G117" s="1250"/>
      <c r="H117" s="1238"/>
      <c r="I117" s="1273"/>
      <c r="J117" s="1250"/>
      <c r="K117" s="1238"/>
      <c r="L117" s="1273" t="s">
        <v>2</v>
      </c>
      <c r="M117" s="1238" t="s">
        <v>575</v>
      </c>
      <c r="N117" s="1238" t="s">
        <v>23</v>
      </c>
      <c r="O117" s="66" t="s">
        <v>1</v>
      </c>
      <c r="P117" s="66"/>
      <c r="Q117" s="69"/>
      <c r="R117" s="69"/>
      <c r="S117" s="69"/>
      <c r="T117" s="69"/>
      <c r="U117" s="69"/>
      <c r="V117" s="69"/>
      <c r="W117" s="69"/>
      <c r="X117" s="169"/>
      <c r="Y117" s="302"/>
      <c r="Z117" s="153"/>
      <c r="AA117" s="303"/>
      <c r="AB117" s="135"/>
      <c r="AC117" s="136"/>
      <c r="AD117" s="136"/>
      <c r="AE117" s="770"/>
      <c r="AF117" s="770"/>
      <c r="AG117" s="770"/>
      <c r="AH117" s="775"/>
      <c r="AI117" s="733"/>
    </row>
    <row r="118" spans="1:35" s="30" customFormat="1" ht="12.75" customHeight="1">
      <c r="A118" s="1282"/>
      <c r="B118" s="1238"/>
      <c r="C118" s="1294"/>
      <c r="D118" s="1250"/>
      <c r="E118" s="1238"/>
      <c r="F118" s="1273"/>
      <c r="G118" s="1250"/>
      <c r="H118" s="1238"/>
      <c r="I118" s="1273"/>
      <c r="J118" s="1250"/>
      <c r="K118" s="1238"/>
      <c r="L118" s="1273"/>
      <c r="M118" s="1238"/>
      <c r="N118" s="1238"/>
      <c r="O118" s="1273" t="s">
        <v>2</v>
      </c>
      <c r="P118" s="1238" t="s">
        <v>576</v>
      </c>
      <c r="Q118" s="1238" t="s">
        <v>254</v>
      </c>
      <c r="R118" s="69" t="s">
        <v>1</v>
      </c>
      <c r="S118" s="69"/>
      <c r="T118" s="69"/>
      <c r="U118" s="69"/>
      <c r="V118" s="69"/>
      <c r="W118" s="69"/>
      <c r="X118" s="169"/>
      <c r="Y118" s="302">
        <v>0</v>
      </c>
      <c r="Z118" s="153">
        <v>0</v>
      </c>
      <c r="AA118" s="303">
        <v>0</v>
      </c>
      <c r="AB118" s="135">
        <v>2239</v>
      </c>
      <c r="AC118" s="136">
        <v>52</v>
      </c>
      <c r="AD118" s="136">
        <v>71</v>
      </c>
      <c r="AE118" s="770"/>
      <c r="AF118" s="770"/>
      <c r="AG118" s="770"/>
      <c r="AH118" s="775"/>
      <c r="AI118" s="733">
        <v>0</v>
      </c>
    </row>
    <row r="119" spans="1:35" s="30" customFormat="1" ht="12.75" customHeight="1">
      <c r="A119" s="1282"/>
      <c r="B119" s="1238"/>
      <c r="C119" s="1294"/>
      <c r="D119" s="1250"/>
      <c r="E119" s="1238"/>
      <c r="F119" s="1273"/>
      <c r="G119" s="1250"/>
      <c r="H119" s="1238"/>
      <c r="I119" s="1273"/>
      <c r="J119" s="1250"/>
      <c r="K119" s="1238"/>
      <c r="L119" s="1273"/>
      <c r="M119" s="1238"/>
      <c r="N119" s="1238"/>
      <c r="O119" s="1273"/>
      <c r="P119" s="1238"/>
      <c r="Q119" s="1238"/>
      <c r="R119" s="1249" t="s">
        <v>2</v>
      </c>
      <c r="S119" s="1238" t="s">
        <v>577</v>
      </c>
      <c r="T119" s="1238" t="s">
        <v>255</v>
      </c>
      <c r="U119" s="69" t="s">
        <v>1</v>
      </c>
      <c r="V119" s="69"/>
      <c r="W119" s="69"/>
      <c r="X119" s="169"/>
      <c r="Y119" s="302">
        <v>0</v>
      </c>
      <c r="Z119" s="153">
        <v>0</v>
      </c>
      <c r="AA119" s="303">
        <v>0</v>
      </c>
      <c r="AB119" s="135">
        <v>190</v>
      </c>
      <c r="AC119" s="136">
        <v>4</v>
      </c>
      <c r="AD119" s="136">
        <v>16</v>
      </c>
      <c r="AE119" s="770"/>
      <c r="AF119" s="770"/>
      <c r="AG119" s="770"/>
      <c r="AH119" s="775"/>
      <c r="AI119" s="733">
        <v>0</v>
      </c>
    </row>
    <row r="120" spans="1:35" s="30" customFormat="1" ht="42" customHeight="1">
      <c r="A120" s="1282"/>
      <c r="B120" s="1238"/>
      <c r="C120" s="1294"/>
      <c r="D120" s="1250"/>
      <c r="E120" s="1238"/>
      <c r="F120" s="1273"/>
      <c r="G120" s="1250"/>
      <c r="H120" s="1238"/>
      <c r="I120" s="1273"/>
      <c r="J120" s="1250"/>
      <c r="K120" s="1238"/>
      <c r="L120" s="1273"/>
      <c r="M120" s="1238"/>
      <c r="N120" s="1238"/>
      <c r="O120" s="1273"/>
      <c r="P120" s="1238"/>
      <c r="Q120" s="1238"/>
      <c r="R120" s="1249"/>
      <c r="S120" s="1238"/>
      <c r="T120" s="1238"/>
      <c r="U120" s="1249" t="s">
        <v>2</v>
      </c>
      <c r="V120" s="1250" t="s">
        <v>578</v>
      </c>
      <c r="W120" s="1238" t="s">
        <v>24</v>
      </c>
      <c r="X120" s="169" t="s">
        <v>1</v>
      </c>
      <c r="Y120" s="302"/>
      <c r="Z120" s="153"/>
      <c r="AA120" s="303"/>
      <c r="AB120" s="300"/>
      <c r="AC120" s="207"/>
      <c r="AD120" s="207"/>
      <c r="AE120" s="771"/>
      <c r="AF120" s="771"/>
      <c r="AG120" s="771"/>
      <c r="AH120" s="776"/>
      <c r="AI120" s="733"/>
    </row>
    <row r="121" spans="1:35" s="30" customFormat="1" ht="47.25" customHeight="1" thickBot="1">
      <c r="A121" s="1282"/>
      <c r="B121" s="1238"/>
      <c r="C121" s="1294"/>
      <c r="D121" s="1250"/>
      <c r="E121" s="1238"/>
      <c r="F121" s="1273"/>
      <c r="G121" s="1250"/>
      <c r="H121" s="1238"/>
      <c r="I121" s="1273"/>
      <c r="J121" s="1250"/>
      <c r="K121" s="1238"/>
      <c r="L121" s="1273"/>
      <c r="M121" s="1238"/>
      <c r="N121" s="1238"/>
      <c r="O121" s="1273"/>
      <c r="P121" s="1238"/>
      <c r="Q121" s="1238"/>
      <c r="R121" s="1249"/>
      <c r="S121" s="1238"/>
      <c r="T121" s="1238"/>
      <c r="U121" s="1249"/>
      <c r="V121" s="1250"/>
      <c r="W121" s="1238"/>
      <c r="X121" s="169" t="s">
        <v>2</v>
      </c>
      <c r="Y121" s="304">
        <v>0</v>
      </c>
      <c r="Z121" s="305">
        <v>0</v>
      </c>
      <c r="AA121" s="306">
        <v>0</v>
      </c>
      <c r="AB121" s="305">
        <v>20</v>
      </c>
      <c r="AC121" s="307">
        <v>44</v>
      </c>
      <c r="AD121" s="307">
        <v>22</v>
      </c>
      <c r="AE121" s="777"/>
      <c r="AF121" s="777"/>
      <c r="AG121" s="777"/>
      <c r="AH121" s="778"/>
      <c r="AI121" s="733">
        <v>0</v>
      </c>
    </row>
    <row r="122" spans="1:35" s="30" customFormat="1" ht="16.5" customHeight="1">
      <c r="A122" s="1282"/>
      <c r="B122" s="1238"/>
      <c r="C122" s="1296" t="s">
        <v>2</v>
      </c>
      <c r="D122" s="1250" t="s">
        <v>579</v>
      </c>
      <c r="E122" s="1238" t="s">
        <v>26</v>
      </c>
      <c r="F122" s="1249" t="s">
        <v>1</v>
      </c>
      <c r="G122" s="1250" t="s">
        <v>580</v>
      </c>
      <c r="H122" s="1238" t="s">
        <v>25</v>
      </c>
      <c r="I122" s="66" t="s">
        <v>1</v>
      </c>
      <c r="J122" s="66"/>
      <c r="K122" s="67"/>
      <c r="L122" s="69"/>
      <c r="M122" s="69"/>
      <c r="N122" s="69"/>
      <c r="O122" s="69"/>
      <c r="P122" s="67"/>
      <c r="Q122" s="67"/>
      <c r="R122" s="67"/>
      <c r="S122" s="67"/>
      <c r="T122" s="67"/>
      <c r="U122" s="67"/>
      <c r="V122" s="67"/>
      <c r="W122" s="67"/>
      <c r="X122" s="168"/>
      <c r="Y122" s="177">
        <v>0</v>
      </c>
      <c r="Z122" s="88">
        <v>0</v>
      </c>
      <c r="AA122" s="88">
        <v>59</v>
      </c>
      <c r="AB122" s="88">
        <v>2</v>
      </c>
      <c r="AC122" s="88">
        <v>0</v>
      </c>
      <c r="AD122" s="88">
        <v>4690</v>
      </c>
      <c r="AE122" s="779"/>
      <c r="AF122" s="779"/>
      <c r="AG122" s="779"/>
      <c r="AH122" s="780"/>
      <c r="AI122" s="733">
        <v>0</v>
      </c>
    </row>
    <row r="123" spans="1:35" s="30" customFormat="1" ht="16.5" customHeight="1">
      <c r="A123" s="1282"/>
      <c r="B123" s="1238"/>
      <c r="C123" s="1296"/>
      <c r="D123" s="1250"/>
      <c r="E123" s="1238"/>
      <c r="F123" s="1249"/>
      <c r="G123" s="1250"/>
      <c r="H123" s="1238"/>
      <c r="I123" s="1249" t="s">
        <v>2</v>
      </c>
      <c r="J123" s="1238" t="s">
        <v>581</v>
      </c>
      <c r="K123" s="1238" t="s">
        <v>256</v>
      </c>
      <c r="L123" s="66" t="s">
        <v>1</v>
      </c>
      <c r="M123" s="66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168"/>
      <c r="Y123" s="178">
        <v>3</v>
      </c>
      <c r="Z123" s="102">
        <v>1</v>
      </c>
      <c r="AA123" s="102">
        <v>0</v>
      </c>
      <c r="AB123" s="102">
        <v>138</v>
      </c>
      <c r="AC123" s="102">
        <v>51</v>
      </c>
      <c r="AD123" s="102">
        <v>2287</v>
      </c>
      <c r="AE123" s="770"/>
      <c r="AF123" s="770"/>
      <c r="AG123" s="770"/>
      <c r="AH123" s="775"/>
      <c r="AI123" s="733">
        <v>0</v>
      </c>
    </row>
    <row r="124" spans="1:35" s="30" customFormat="1" ht="21.75" customHeight="1">
      <c r="A124" s="1282"/>
      <c r="B124" s="1238"/>
      <c r="C124" s="1296"/>
      <c r="D124" s="1250"/>
      <c r="E124" s="1238"/>
      <c r="F124" s="1249"/>
      <c r="G124" s="1250"/>
      <c r="H124" s="1238"/>
      <c r="I124" s="1249"/>
      <c r="J124" s="1238"/>
      <c r="K124" s="1238"/>
      <c r="L124" s="1249" t="s">
        <v>2</v>
      </c>
      <c r="M124" s="1250" t="s">
        <v>582</v>
      </c>
      <c r="N124" s="1238" t="s">
        <v>258</v>
      </c>
      <c r="O124" s="62" t="s">
        <v>1</v>
      </c>
      <c r="P124" s="283"/>
      <c r="Q124" s="283"/>
      <c r="R124" s="67"/>
      <c r="S124" s="67"/>
      <c r="T124" s="67"/>
      <c r="U124" s="67"/>
      <c r="V124" s="67"/>
      <c r="W124" s="67"/>
      <c r="X124" s="169"/>
      <c r="Y124" s="179">
        <v>2</v>
      </c>
      <c r="Z124" s="113">
        <v>0</v>
      </c>
      <c r="AA124" s="113">
        <v>5</v>
      </c>
      <c r="AB124" s="113">
        <v>109</v>
      </c>
      <c r="AC124" s="113">
        <v>39</v>
      </c>
      <c r="AD124" s="308">
        <v>6205</v>
      </c>
      <c r="AE124" s="781"/>
      <c r="AF124" s="782"/>
      <c r="AG124" s="783"/>
      <c r="AH124" s="784"/>
      <c r="AI124" s="733">
        <v>0</v>
      </c>
    </row>
    <row r="125" spans="1:35" s="30" customFormat="1" ht="45.75" customHeight="1">
      <c r="A125" s="1282"/>
      <c r="B125" s="1238"/>
      <c r="C125" s="1296"/>
      <c r="D125" s="1250"/>
      <c r="E125" s="1238"/>
      <c r="F125" s="1249"/>
      <c r="G125" s="1250"/>
      <c r="H125" s="1238"/>
      <c r="I125" s="1249"/>
      <c r="J125" s="1238"/>
      <c r="K125" s="1238"/>
      <c r="L125" s="1249"/>
      <c r="M125" s="1250"/>
      <c r="N125" s="1238"/>
      <c r="O125" s="1249" t="s">
        <v>2</v>
      </c>
      <c r="P125" s="1250" t="s">
        <v>583</v>
      </c>
      <c r="Q125" s="1238" t="s">
        <v>257</v>
      </c>
      <c r="R125" s="67" t="s">
        <v>1</v>
      </c>
      <c r="S125" s="67"/>
      <c r="T125" s="67"/>
      <c r="U125" s="67"/>
      <c r="V125" s="67"/>
      <c r="W125" s="67"/>
      <c r="X125" s="168"/>
      <c r="Y125" s="179">
        <v>2</v>
      </c>
      <c r="Z125" s="113">
        <v>0</v>
      </c>
      <c r="AA125" s="113">
        <v>4</v>
      </c>
      <c r="AB125" s="113">
        <v>243</v>
      </c>
      <c r="AC125" s="113">
        <v>232</v>
      </c>
      <c r="AD125" s="308">
        <v>1683</v>
      </c>
      <c r="AE125" s="724"/>
      <c r="AF125" s="781"/>
      <c r="AG125" s="781"/>
      <c r="AH125" s="785"/>
      <c r="AI125" s="733">
        <v>0</v>
      </c>
    </row>
    <row r="126" spans="1:35" s="30" customFormat="1" ht="45.75" customHeight="1" thickBot="1">
      <c r="A126" s="1282"/>
      <c r="B126" s="1238"/>
      <c r="C126" s="1296"/>
      <c r="D126" s="1250"/>
      <c r="E126" s="1238"/>
      <c r="F126" s="1249"/>
      <c r="G126" s="1250"/>
      <c r="H126" s="1238"/>
      <c r="I126" s="1249"/>
      <c r="J126" s="1238"/>
      <c r="K126" s="1238"/>
      <c r="L126" s="1249"/>
      <c r="M126" s="1250"/>
      <c r="N126" s="1238"/>
      <c r="O126" s="1249"/>
      <c r="P126" s="1250"/>
      <c r="Q126" s="1238"/>
      <c r="R126" s="67" t="s">
        <v>2</v>
      </c>
      <c r="S126" s="67"/>
      <c r="T126" s="67"/>
      <c r="U126" s="67"/>
      <c r="V126" s="67"/>
      <c r="W126" s="67"/>
      <c r="X126" s="168"/>
      <c r="Y126" s="213">
        <v>0</v>
      </c>
      <c r="Z126" s="210">
        <v>0</v>
      </c>
      <c r="AA126" s="210">
        <v>0</v>
      </c>
      <c r="AB126" s="210">
        <v>14</v>
      </c>
      <c r="AC126" s="210">
        <v>16</v>
      </c>
      <c r="AD126" s="309">
        <v>41</v>
      </c>
      <c r="AE126" s="786"/>
      <c r="AF126" s="786"/>
      <c r="AG126" s="786"/>
      <c r="AH126" s="787"/>
      <c r="AI126" s="733">
        <v>0</v>
      </c>
    </row>
    <row r="127" spans="1:35" s="30" customFormat="1" ht="45.75" customHeight="1">
      <c r="A127" s="1282"/>
      <c r="B127" s="1238"/>
      <c r="C127" s="1296"/>
      <c r="D127" s="1250"/>
      <c r="E127" s="1238"/>
      <c r="F127" s="1249" t="s">
        <v>2</v>
      </c>
      <c r="G127" s="1250" t="s">
        <v>584</v>
      </c>
      <c r="H127" s="1238" t="s">
        <v>284</v>
      </c>
      <c r="I127" s="62" t="s">
        <v>1</v>
      </c>
      <c r="J127" s="67"/>
      <c r="K127" s="67"/>
      <c r="L127" s="62"/>
      <c r="M127" s="67"/>
      <c r="N127" s="67"/>
      <c r="O127" s="62"/>
      <c r="P127" s="67"/>
      <c r="Q127" s="67"/>
      <c r="R127" s="67"/>
      <c r="S127" s="67"/>
      <c r="T127" s="67"/>
      <c r="U127" s="67"/>
      <c r="V127" s="67"/>
      <c r="W127" s="67"/>
      <c r="X127" s="168"/>
      <c r="Y127" s="287"/>
      <c r="Z127" s="287"/>
      <c r="AA127" s="287"/>
      <c r="AB127" s="287"/>
      <c r="AC127" s="287"/>
      <c r="AD127" s="287"/>
      <c r="AE127" s="788"/>
      <c r="AF127" s="788"/>
      <c r="AG127" s="788"/>
      <c r="AH127" s="789"/>
      <c r="AI127" s="733"/>
    </row>
    <row r="128" spans="1:35" s="30" customFormat="1" ht="15.75" customHeight="1">
      <c r="A128" s="1282"/>
      <c r="B128" s="1238"/>
      <c r="C128" s="1296"/>
      <c r="D128" s="1250"/>
      <c r="E128" s="1238"/>
      <c r="F128" s="1249"/>
      <c r="G128" s="1250"/>
      <c r="H128" s="1238"/>
      <c r="I128" s="1159" t="s">
        <v>2</v>
      </c>
      <c r="J128" s="1250" t="s">
        <v>585</v>
      </c>
      <c r="K128" s="1238" t="s">
        <v>274</v>
      </c>
      <c r="L128" s="1273" t="s">
        <v>1</v>
      </c>
      <c r="M128" s="1250" t="s">
        <v>586</v>
      </c>
      <c r="N128" s="1238" t="s">
        <v>275</v>
      </c>
      <c r="O128" s="66" t="s">
        <v>1</v>
      </c>
      <c r="P128" s="62"/>
      <c r="Q128" s="62"/>
      <c r="R128" s="62"/>
      <c r="S128" s="67"/>
      <c r="T128" s="67"/>
      <c r="U128" s="67"/>
      <c r="V128" s="67"/>
      <c r="W128" s="67"/>
      <c r="X128" s="171"/>
      <c r="Y128" s="221">
        <v>0</v>
      </c>
      <c r="Z128" s="221">
        <v>0</v>
      </c>
      <c r="AA128" s="221">
        <v>0</v>
      </c>
      <c r="AB128" s="221">
        <v>90</v>
      </c>
      <c r="AC128" s="221">
        <v>92</v>
      </c>
      <c r="AD128" s="221">
        <v>133</v>
      </c>
      <c r="AE128" s="770"/>
      <c r="AF128" s="770"/>
      <c r="AG128" s="770"/>
      <c r="AH128" s="790"/>
      <c r="AI128" s="733">
        <v>0</v>
      </c>
    </row>
    <row r="129" spans="1:35" s="30" customFormat="1" ht="15.75" customHeight="1">
      <c r="A129" s="1282"/>
      <c r="B129" s="1238"/>
      <c r="C129" s="1296"/>
      <c r="D129" s="1250"/>
      <c r="E129" s="1238"/>
      <c r="F129" s="1249"/>
      <c r="G129" s="1250"/>
      <c r="H129" s="1238"/>
      <c r="I129" s="1159"/>
      <c r="J129" s="1250"/>
      <c r="K129" s="1238"/>
      <c r="L129" s="1273"/>
      <c r="M129" s="1250"/>
      <c r="N129" s="1238"/>
      <c r="O129" s="1273" t="s">
        <v>2</v>
      </c>
      <c r="P129" s="1238" t="s">
        <v>587</v>
      </c>
      <c r="Q129" s="1238" t="s">
        <v>260</v>
      </c>
      <c r="R129" s="62">
        <v>0</v>
      </c>
      <c r="S129" s="68" t="s">
        <v>261</v>
      </c>
      <c r="T129" s="67"/>
      <c r="U129" s="67"/>
      <c r="V129" s="67"/>
      <c r="W129" s="67"/>
      <c r="X129" s="171"/>
      <c r="Y129" s="770"/>
      <c r="Z129" s="770"/>
      <c r="AA129" s="770"/>
      <c r="AB129" s="770"/>
      <c r="AC129" s="770"/>
      <c r="AD129" s="770"/>
      <c r="AE129" s="770"/>
      <c r="AF129" s="770"/>
      <c r="AG129" s="770"/>
      <c r="AH129" s="790"/>
      <c r="AI129" s="733"/>
    </row>
    <row r="130" spans="1:35" s="30" customFormat="1" ht="15.75" customHeight="1">
      <c r="A130" s="1282"/>
      <c r="B130" s="1238"/>
      <c r="C130" s="1296"/>
      <c r="D130" s="1250"/>
      <c r="E130" s="1238"/>
      <c r="F130" s="1249"/>
      <c r="G130" s="1250"/>
      <c r="H130" s="1238"/>
      <c r="I130" s="1159"/>
      <c r="J130" s="1250"/>
      <c r="K130" s="1238"/>
      <c r="L130" s="1273"/>
      <c r="M130" s="1250"/>
      <c r="N130" s="1238"/>
      <c r="O130" s="1273"/>
      <c r="P130" s="1238"/>
      <c r="Q130" s="1238"/>
      <c r="R130" s="62">
        <v>1</v>
      </c>
      <c r="S130" s="68" t="s">
        <v>263</v>
      </c>
      <c r="T130" s="67"/>
      <c r="U130" s="67"/>
      <c r="V130" s="67"/>
      <c r="W130" s="67"/>
      <c r="X130" s="171"/>
      <c r="Y130" s="771"/>
      <c r="Z130" s="771"/>
      <c r="AA130" s="771"/>
      <c r="AB130" s="771"/>
      <c r="AC130" s="771"/>
      <c r="AD130" s="771"/>
      <c r="AE130" s="771"/>
      <c r="AF130" s="771"/>
      <c r="AG130" s="771"/>
      <c r="AH130" s="791"/>
      <c r="AI130" s="733"/>
    </row>
    <row r="131" spans="1:35" s="30" customFormat="1" ht="15.75" customHeight="1">
      <c r="A131" s="1282"/>
      <c r="B131" s="1238"/>
      <c r="C131" s="1296"/>
      <c r="D131" s="1250"/>
      <c r="E131" s="1238"/>
      <c r="F131" s="1249"/>
      <c r="G131" s="1250"/>
      <c r="H131" s="1238"/>
      <c r="I131" s="1159"/>
      <c r="J131" s="1250"/>
      <c r="K131" s="1238"/>
      <c r="L131" s="1273"/>
      <c r="M131" s="1250"/>
      <c r="N131" s="1238"/>
      <c r="O131" s="1273"/>
      <c r="P131" s="1238"/>
      <c r="Q131" s="1238"/>
      <c r="R131" s="62">
        <v>2</v>
      </c>
      <c r="S131" s="68" t="s">
        <v>264</v>
      </c>
      <c r="T131" s="67"/>
      <c r="U131" s="67"/>
      <c r="V131" s="67"/>
      <c r="W131" s="67"/>
      <c r="X131" s="171"/>
      <c r="Y131" s="736"/>
      <c r="Z131" s="736"/>
      <c r="AA131" s="736"/>
      <c r="AB131" s="736"/>
      <c r="AC131" s="736"/>
      <c r="AD131" s="736"/>
      <c r="AE131" s="736"/>
      <c r="AF131" s="736"/>
      <c r="AG131" s="736"/>
      <c r="AH131" s="792"/>
      <c r="AI131" s="733"/>
    </row>
    <row r="132" spans="1:35" s="30" customFormat="1" ht="15.75" customHeight="1">
      <c r="A132" s="1282"/>
      <c r="B132" s="1238"/>
      <c r="C132" s="1296"/>
      <c r="D132" s="1250"/>
      <c r="E132" s="1238"/>
      <c r="F132" s="1249"/>
      <c r="G132" s="1250"/>
      <c r="H132" s="1238"/>
      <c r="I132" s="1159"/>
      <c r="J132" s="1250"/>
      <c r="K132" s="1238"/>
      <c r="L132" s="1273"/>
      <c r="M132" s="1250"/>
      <c r="N132" s="1238"/>
      <c r="O132" s="1273"/>
      <c r="P132" s="1238"/>
      <c r="Q132" s="1238"/>
      <c r="R132" s="62">
        <v>3</v>
      </c>
      <c r="S132" s="68" t="s">
        <v>265</v>
      </c>
      <c r="T132" s="67"/>
      <c r="U132" s="67"/>
      <c r="V132" s="67"/>
      <c r="W132" s="67"/>
      <c r="X132" s="171"/>
      <c r="Y132" s="736"/>
      <c r="Z132" s="736"/>
      <c r="AA132" s="736"/>
      <c r="AB132" s="736"/>
      <c r="AC132" s="736"/>
      <c r="AD132" s="736"/>
      <c r="AE132" s="736"/>
      <c r="AF132" s="736"/>
      <c r="AG132" s="736"/>
      <c r="AH132" s="792"/>
      <c r="AI132" s="733"/>
    </row>
    <row r="133" spans="1:35" s="30" customFormat="1" ht="15.75" customHeight="1">
      <c r="A133" s="1282"/>
      <c r="B133" s="1238"/>
      <c r="C133" s="1296"/>
      <c r="D133" s="1250"/>
      <c r="E133" s="1238"/>
      <c r="F133" s="1249"/>
      <c r="G133" s="1250"/>
      <c r="H133" s="1238"/>
      <c r="I133" s="1159"/>
      <c r="J133" s="1250"/>
      <c r="K133" s="1238"/>
      <c r="L133" s="1273"/>
      <c r="M133" s="1250"/>
      <c r="N133" s="1238"/>
      <c r="O133" s="1273"/>
      <c r="P133" s="1238"/>
      <c r="Q133" s="1238"/>
      <c r="R133" s="62">
        <v>4</v>
      </c>
      <c r="S133" s="68" t="s">
        <v>266</v>
      </c>
      <c r="T133" s="67"/>
      <c r="U133" s="67"/>
      <c r="V133" s="67"/>
      <c r="W133" s="67"/>
      <c r="X133" s="171"/>
      <c r="Y133" s="736"/>
      <c r="Z133" s="736"/>
      <c r="AA133" s="736"/>
      <c r="AB133" s="736"/>
      <c r="AC133" s="736"/>
      <c r="AD133" s="736"/>
      <c r="AE133" s="736"/>
      <c r="AF133" s="736"/>
      <c r="AG133" s="736"/>
      <c r="AH133" s="792"/>
      <c r="AI133" s="733"/>
    </row>
    <row r="134" spans="1:35" s="30" customFormat="1" ht="15.75" customHeight="1">
      <c r="A134" s="1282"/>
      <c r="B134" s="1238"/>
      <c r="C134" s="1296"/>
      <c r="D134" s="1250"/>
      <c r="E134" s="1238"/>
      <c r="F134" s="1249"/>
      <c r="G134" s="1250"/>
      <c r="H134" s="1238"/>
      <c r="I134" s="1159"/>
      <c r="J134" s="1250"/>
      <c r="K134" s="1238"/>
      <c r="L134" s="1273"/>
      <c r="M134" s="1250"/>
      <c r="N134" s="1238"/>
      <c r="O134" s="1273"/>
      <c r="P134" s="1238"/>
      <c r="Q134" s="1238"/>
      <c r="R134" s="62">
        <v>5</v>
      </c>
      <c r="S134" s="68" t="s">
        <v>267</v>
      </c>
      <c r="T134" s="67"/>
      <c r="U134" s="67"/>
      <c r="V134" s="67"/>
      <c r="W134" s="67"/>
      <c r="X134" s="171"/>
      <c r="Y134" s="736"/>
      <c r="Z134" s="736"/>
      <c r="AA134" s="736"/>
      <c r="AB134" s="736"/>
      <c r="AC134" s="736"/>
      <c r="AD134" s="736"/>
      <c r="AE134" s="736"/>
      <c r="AF134" s="736"/>
      <c r="AG134" s="736"/>
      <c r="AH134" s="792"/>
      <c r="AI134" s="733"/>
    </row>
    <row r="135" spans="1:35" s="30" customFormat="1" ht="15.75" customHeight="1">
      <c r="A135" s="1282"/>
      <c r="B135" s="1238"/>
      <c r="C135" s="1296"/>
      <c r="D135" s="1250"/>
      <c r="E135" s="1238"/>
      <c r="F135" s="1249"/>
      <c r="G135" s="1250"/>
      <c r="H135" s="1238"/>
      <c r="I135" s="1159"/>
      <c r="J135" s="1250"/>
      <c r="K135" s="1238"/>
      <c r="L135" s="1273"/>
      <c r="M135" s="1250"/>
      <c r="N135" s="1238"/>
      <c r="O135" s="1273"/>
      <c r="P135" s="1238"/>
      <c r="Q135" s="1238"/>
      <c r="R135" s="62">
        <v>6</v>
      </c>
      <c r="S135" s="68" t="s">
        <v>268</v>
      </c>
      <c r="T135" s="67"/>
      <c r="U135" s="67"/>
      <c r="V135" s="67"/>
      <c r="W135" s="67"/>
      <c r="X135" s="171"/>
      <c r="Y135" s="772"/>
      <c r="Z135" s="772"/>
      <c r="AA135" s="772"/>
      <c r="AB135" s="772"/>
      <c r="AC135" s="772"/>
      <c r="AD135" s="772"/>
      <c r="AE135" s="772"/>
      <c r="AF135" s="772"/>
      <c r="AG135" s="772"/>
      <c r="AH135" s="793"/>
      <c r="AI135" s="733"/>
    </row>
    <row r="136" spans="1:35" s="30" customFormat="1" ht="15.75" customHeight="1">
      <c r="A136" s="1282"/>
      <c r="B136" s="1238"/>
      <c r="C136" s="1296"/>
      <c r="D136" s="1250"/>
      <c r="E136" s="1238"/>
      <c r="F136" s="1249"/>
      <c r="G136" s="1250"/>
      <c r="H136" s="1238"/>
      <c r="I136" s="1159"/>
      <c r="J136" s="1250"/>
      <c r="K136" s="1238"/>
      <c r="L136" s="1273" t="s">
        <v>2</v>
      </c>
      <c r="M136" s="1250" t="s">
        <v>586</v>
      </c>
      <c r="N136" s="1238" t="s">
        <v>275</v>
      </c>
      <c r="O136" s="1273" t="s">
        <v>1</v>
      </c>
      <c r="P136" s="1238" t="s">
        <v>587</v>
      </c>
      <c r="Q136" s="1238" t="s">
        <v>260</v>
      </c>
      <c r="R136" s="62">
        <v>0</v>
      </c>
      <c r="S136" s="68" t="s">
        <v>261</v>
      </c>
      <c r="T136" s="67"/>
      <c r="U136" s="67"/>
      <c r="V136" s="67"/>
      <c r="W136" s="67"/>
      <c r="X136" s="171"/>
      <c r="Y136" s="770"/>
      <c r="Z136" s="770"/>
      <c r="AA136" s="770"/>
      <c r="AB136" s="770"/>
      <c r="AC136" s="770"/>
      <c r="AD136" s="770"/>
      <c r="AE136" s="770"/>
      <c r="AF136" s="770"/>
      <c r="AG136" s="770"/>
      <c r="AH136" s="790"/>
      <c r="AI136" s="733"/>
    </row>
    <row r="137" spans="1:35" s="30" customFormat="1" ht="15.75" customHeight="1">
      <c r="A137" s="1282"/>
      <c r="B137" s="1238"/>
      <c r="C137" s="1296"/>
      <c r="D137" s="1250"/>
      <c r="E137" s="1238"/>
      <c r="F137" s="1249"/>
      <c r="G137" s="1250"/>
      <c r="H137" s="1238"/>
      <c r="I137" s="1159"/>
      <c r="J137" s="1250"/>
      <c r="K137" s="1238"/>
      <c r="L137" s="1273"/>
      <c r="M137" s="1250"/>
      <c r="N137" s="1238"/>
      <c r="O137" s="1273"/>
      <c r="P137" s="1238"/>
      <c r="Q137" s="1238"/>
      <c r="R137" s="62">
        <v>1</v>
      </c>
      <c r="S137" s="68" t="s">
        <v>263</v>
      </c>
      <c r="T137" s="67"/>
      <c r="U137" s="67"/>
      <c r="V137" s="67"/>
      <c r="W137" s="67"/>
      <c r="X137" s="171"/>
      <c r="Y137" s="771"/>
      <c r="Z137" s="771"/>
      <c r="AA137" s="771"/>
      <c r="AB137" s="771"/>
      <c r="AC137" s="771"/>
      <c r="AD137" s="771"/>
      <c r="AE137" s="771"/>
      <c r="AF137" s="771"/>
      <c r="AG137" s="771"/>
      <c r="AH137" s="791"/>
      <c r="AI137" s="733"/>
    </row>
    <row r="138" spans="1:35" s="30" customFormat="1" ht="15.75" customHeight="1">
      <c r="A138" s="1282"/>
      <c r="B138" s="1238"/>
      <c r="C138" s="1296"/>
      <c r="D138" s="1250"/>
      <c r="E138" s="1238"/>
      <c r="F138" s="1249"/>
      <c r="G138" s="1250"/>
      <c r="H138" s="1238"/>
      <c r="I138" s="1159"/>
      <c r="J138" s="1250"/>
      <c r="K138" s="1238"/>
      <c r="L138" s="1273"/>
      <c r="M138" s="1250"/>
      <c r="N138" s="1238"/>
      <c r="O138" s="1273"/>
      <c r="P138" s="1238"/>
      <c r="Q138" s="1238"/>
      <c r="R138" s="62">
        <v>2</v>
      </c>
      <c r="S138" s="68" t="s">
        <v>264</v>
      </c>
      <c r="T138" s="67"/>
      <c r="U138" s="67"/>
      <c r="V138" s="67"/>
      <c r="W138" s="67"/>
      <c r="X138" s="171"/>
      <c r="Y138" s="736"/>
      <c r="Z138" s="736"/>
      <c r="AA138" s="736"/>
      <c r="AB138" s="736"/>
      <c r="AC138" s="736"/>
      <c r="AD138" s="736"/>
      <c r="AE138" s="736"/>
      <c r="AF138" s="736"/>
      <c r="AG138" s="736"/>
      <c r="AH138" s="792"/>
      <c r="AI138" s="733"/>
    </row>
    <row r="139" spans="1:35" s="30" customFormat="1" ht="15.75" customHeight="1">
      <c r="A139" s="1282"/>
      <c r="B139" s="1238"/>
      <c r="C139" s="1296"/>
      <c r="D139" s="1250"/>
      <c r="E139" s="1238"/>
      <c r="F139" s="1249"/>
      <c r="G139" s="1250"/>
      <c r="H139" s="1238"/>
      <c r="I139" s="1159"/>
      <c r="J139" s="1250"/>
      <c r="K139" s="1238"/>
      <c r="L139" s="1273"/>
      <c r="M139" s="1250"/>
      <c r="N139" s="1238"/>
      <c r="O139" s="1273"/>
      <c r="P139" s="1238"/>
      <c r="Q139" s="1238"/>
      <c r="R139" s="62">
        <v>3</v>
      </c>
      <c r="S139" s="68" t="s">
        <v>265</v>
      </c>
      <c r="T139" s="67"/>
      <c r="U139" s="67"/>
      <c r="V139" s="67"/>
      <c r="W139" s="67"/>
      <c r="X139" s="171"/>
      <c r="Y139" s="736"/>
      <c r="Z139" s="736"/>
      <c r="AA139" s="736"/>
      <c r="AB139" s="736"/>
      <c r="AC139" s="736"/>
      <c r="AD139" s="736"/>
      <c r="AE139" s="736"/>
      <c r="AF139" s="736"/>
      <c r="AG139" s="736"/>
      <c r="AH139" s="792"/>
      <c r="AI139" s="733"/>
    </row>
    <row r="140" spans="1:35" s="30" customFormat="1" ht="15.75" customHeight="1">
      <c r="A140" s="1282"/>
      <c r="B140" s="1238"/>
      <c r="C140" s="1296"/>
      <c r="D140" s="1250"/>
      <c r="E140" s="1238"/>
      <c r="F140" s="1249"/>
      <c r="G140" s="1250"/>
      <c r="H140" s="1238"/>
      <c r="I140" s="1159"/>
      <c r="J140" s="1250"/>
      <c r="K140" s="1238"/>
      <c r="L140" s="1273"/>
      <c r="M140" s="1250"/>
      <c r="N140" s="1238"/>
      <c r="O140" s="1273"/>
      <c r="P140" s="1238"/>
      <c r="Q140" s="1238"/>
      <c r="R140" s="62">
        <v>4</v>
      </c>
      <c r="S140" s="68" t="s">
        <v>266</v>
      </c>
      <c r="T140" s="67"/>
      <c r="U140" s="67"/>
      <c r="V140" s="67"/>
      <c r="W140" s="67"/>
      <c r="X140" s="171"/>
      <c r="Y140" s="736"/>
      <c r="Z140" s="736"/>
      <c r="AA140" s="736"/>
      <c r="AB140" s="736"/>
      <c r="AC140" s="736"/>
      <c r="AD140" s="736"/>
      <c r="AE140" s="736"/>
      <c r="AF140" s="736"/>
      <c r="AG140" s="736"/>
      <c r="AH140" s="792"/>
      <c r="AI140" s="733"/>
    </row>
    <row r="141" spans="1:35" s="30" customFormat="1" ht="15.75" customHeight="1">
      <c r="A141" s="1282"/>
      <c r="B141" s="1238"/>
      <c r="C141" s="1296"/>
      <c r="D141" s="1250"/>
      <c r="E141" s="1238"/>
      <c r="F141" s="1249"/>
      <c r="G141" s="1250"/>
      <c r="H141" s="1238"/>
      <c r="I141" s="1159"/>
      <c r="J141" s="1250"/>
      <c r="K141" s="1238"/>
      <c r="L141" s="1273"/>
      <c r="M141" s="1250"/>
      <c r="N141" s="1238"/>
      <c r="O141" s="1273"/>
      <c r="P141" s="1238"/>
      <c r="Q141" s="1238"/>
      <c r="R141" s="62">
        <v>5</v>
      </c>
      <c r="S141" s="68" t="s">
        <v>267</v>
      </c>
      <c r="T141" s="67"/>
      <c r="U141" s="67"/>
      <c r="V141" s="67"/>
      <c r="W141" s="67"/>
      <c r="X141" s="171"/>
      <c r="Y141" s="736"/>
      <c r="Z141" s="736"/>
      <c r="AA141" s="736"/>
      <c r="AB141" s="736"/>
      <c r="AC141" s="736"/>
      <c r="AD141" s="736"/>
      <c r="AE141" s="736"/>
      <c r="AF141" s="736"/>
      <c r="AG141" s="736"/>
      <c r="AH141" s="792"/>
      <c r="AI141" s="733"/>
    </row>
    <row r="142" spans="1:35" s="30" customFormat="1" ht="15.75" customHeight="1">
      <c r="A142" s="1282"/>
      <c r="B142" s="1238"/>
      <c r="C142" s="1296"/>
      <c r="D142" s="1250"/>
      <c r="E142" s="1238"/>
      <c r="F142" s="1249"/>
      <c r="G142" s="1250"/>
      <c r="H142" s="1238"/>
      <c r="I142" s="1159"/>
      <c r="J142" s="1250"/>
      <c r="K142" s="1238"/>
      <c r="L142" s="1273"/>
      <c r="M142" s="1250"/>
      <c r="N142" s="1238"/>
      <c r="O142" s="1273"/>
      <c r="P142" s="1238"/>
      <c r="Q142" s="1238"/>
      <c r="R142" s="62">
        <v>6</v>
      </c>
      <c r="S142" s="68" t="s">
        <v>268</v>
      </c>
      <c r="T142" s="67"/>
      <c r="U142" s="67"/>
      <c r="V142" s="67"/>
      <c r="W142" s="67"/>
      <c r="X142" s="171"/>
      <c r="Y142" s="772"/>
      <c r="Z142" s="772"/>
      <c r="AA142" s="772"/>
      <c r="AB142" s="772"/>
      <c r="AC142" s="772"/>
      <c r="AD142" s="772"/>
      <c r="AE142" s="772"/>
      <c r="AF142" s="772"/>
      <c r="AG142" s="772"/>
      <c r="AH142" s="793"/>
      <c r="AI142" s="733"/>
    </row>
    <row r="143" spans="1:35" s="30" customFormat="1" ht="15.75" customHeight="1">
      <c r="A143" s="1282"/>
      <c r="B143" s="1238"/>
      <c r="C143" s="1296"/>
      <c r="D143" s="1250"/>
      <c r="E143" s="1238"/>
      <c r="F143" s="1249"/>
      <c r="G143" s="1250"/>
      <c r="H143" s="1238"/>
      <c r="I143" s="1159"/>
      <c r="J143" s="1250"/>
      <c r="K143" s="1238"/>
      <c r="L143" s="1273"/>
      <c r="M143" s="1250"/>
      <c r="N143" s="1238"/>
      <c r="O143" s="1273" t="s">
        <v>2</v>
      </c>
      <c r="P143" s="1238" t="s">
        <v>588</v>
      </c>
      <c r="Q143" s="1238" t="s">
        <v>285</v>
      </c>
      <c r="R143" s="1273" t="s">
        <v>1</v>
      </c>
      <c r="S143" s="1238" t="s">
        <v>587</v>
      </c>
      <c r="T143" s="1238" t="s">
        <v>260</v>
      </c>
      <c r="U143" s="62">
        <v>0</v>
      </c>
      <c r="V143" s="68" t="s">
        <v>261</v>
      </c>
      <c r="W143" s="67"/>
      <c r="X143" s="171"/>
      <c r="Y143" s="770"/>
      <c r="Z143" s="770"/>
      <c r="AA143" s="770"/>
      <c r="AB143" s="770"/>
      <c r="AC143" s="770"/>
      <c r="AD143" s="770"/>
      <c r="AE143" s="770"/>
      <c r="AF143" s="770"/>
      <c r="AG143" s="770"/>
      <c r="AH143" s="790"/>
      <c r="AI143" s="733"/>
    </row>
    <row r="144" spans="1:35" s="30" customFormat="1" ht="15.75" customHeight="1">
      <c r="A144" s="1282"/>
      <c r="B144" s="1238"/>
      <c r="C144" s="1296"/>
      <c r="D144" s="1250"/>
      <c r="E144" s="1238"/>
      <c r="F144" s="1249"/>
      <c r="G144" s="1250"/>
      <c r="H144" s="1238"/>
      <c r="I144" s="1159"/>
      <c r="J144" s="1250"/>
      <c r="K144" s="1238"/>
      <c r="L144" s="1273"/>
      <c r="M144" s="1250"/>
      <c r="N144" s="1238"/>
      <c r="O144" s="1273"/>
      <c r="P144" s="1238"/>
      <c r="Q144" s="1238"/>
      <c r="R144" s="1273"/>
      <c r="S144" s="1238"/>
      <c r="T144" s="1238"/>
      <c r="U144" s="62">
        <v>1</v>
      </c>
      <c r="V144" s="68" t="s">
        <v>263</v>
      </c>
      <c r="W144" s="67"/>
      <c r="X144" s="171"/>
      <c r="Y144" s="771"/>
      <c r="Z144" s="771"/>
      <c r="AA144" s="771"/>
      <c r="AB144" s="771"/>
      <c r="AC144" s="771"/>
      <c r="AD144" s="771"/>
      <c r="AE144" s="771"/>
      <c r="AF144" s="771"/>
      <c r="AG144" s="771"/>
      <c r="AH144" s="791"/>
      <c r="AI144" s="733"/>
    </row>
    <row r="145" spans="1:35" s="30" customFormat="1" ht="15.75" customHeight="1">
      <c r="A145" s="1282"/>
      <c r="B145" s="1238"/>
      <c r="C145" s="1296"/>
      <c r="D145" s="1250"/>
      <c r="E145" s="1238"/>
      <c r="F145" s="1249"/>
      <c r="G145" s="1250"/>
      <c r="H145" s="1238"/>
      <c r="I145" s="1159"/>
      <c r="J145" s="1250"/>
      <c r="K145" s="1238"/>
      <c r="L145" s="1273"/>
      <c r="M145" s="1250"/>
      <c r="N145" s="1238"/>
      <c r="O145" s="1273"/>
      <c r="P145" s="1238"/>
      <c r="Q145" s="1238"/>
      <c r="R145" s="1273"/>
      <c r="S145" s="1238"/>
      <c r="T145" s="1238"/>
      <c r="U145" s="62">
        <v>2</v>
      </c>
      <c r="V145" s="68" t="s">
        <v>264</v>
      </c>
      <c r="W145" s="67"/>
      <c r="X145" s="171"/>
      <c r="Y145" s="736"/>
      <c r="Z145" s="736"/>
      <c r="AA145" s="736"/>
      <c r="AB145" s="736"/>
      <c r="AC145" s="736"/>
      <c r="AD145" s="736"/>
      <c r="AE145" s="736"/>
      <c r="AF145" s="736"/>
      <c r="AG145" s="736"/>
      <c r="AH145" s="792"/>
      <c r="AI145" s="733"/>
    </row>
    <row r="146" spans="1:35" s="30" customFormat="1" ht="15.75" customHeight="1">
      <c r="A146" s="1282"/>
      <c r="B146" s="1238"/>
      <c r="C146" s="1296"/>
      <c r="D146" s="1250"/>
      <c r="E146" s="1238"/>
      <c r="F146" s="1249"/>
      <c r="G146" s="1250"/>
      <c r="H146" s="1238"/>
      <c r="I146" s="1159"/>
      <c r="J146" s="1250"/>
      <c r="K146" s="1238"/>
      <c r="L146" s="1273"/>
      <c r="M146" s="1250"/>
      <c r="N146" s="1238"/>
      <c r="O146" s="1273"/>
      <c r="P146" s="1238"/>
      <c r="Q146" s="1238"/>
      <c r="R146" s="1273"/>
      <c r="S146" s="1238"/>
      <c r="T146" s="1238"/>
      <c r="U146" s="62">
        <v>3</v>
      </c>
      <c r="V146" s="68" t="s">
        <v>265</v>
      </c>
      <c r="W146" s="67"/>
      <c r="X146" s="171"/>
      <c r="Y146" s="736"/>
      <c r="Z146" s="736"/>
      <c r="AA146" s="736"/>
      <c r="AB146" s="736"/>
      <c r="AC146" s="736"/>
      <c r="AD146" s="736"/>
      <c r="AE146" s="736"/>
      <c r="AF146" s="736"/>
      <c r="AG146" s="736"/>
      <c r="AH146" s="792"/>
      <c r="AI146" s="733"/>
    </row>
    <row r="147" spans="1:35" s="30" customFormat="1" ht="15.75" customHeight="1">
      <c r="A147" s="1282"/>
      <c r="B147" s="1238"/>
      <c r="C147" s="1296"/>
      <c r="D147" s="1250"/>
      <c r="E147" s="1238"/>
      <c r="F147" s="1249"/>
      <c r="G147" s="1250"/>
      <c r="H147" s="1238"/>
      <c r="I147" s="1159"/>
      <c r="J147" s="1250"/>
      <c r="K147" s="1238"/>
      <c r="L147" s="1273"/>
      <c r="M147" s="1250"/>
      <c r="N147" s="1238"/>
      <c r="O147" s="1273"/>
      <c r="P147" s="1238"/>
      <c r="Q147" s="1238"/>
      <c r="R147" s="1273"/>
      <c r="S147" s="1238"/>
      <c r="T147" s="1238"/>
      <c r="U147" s="62">
        <v>4</v>
      </c>
      <c r="V147" s="68" t="s">
        <v>266</v>
      </c>
      <c r="W147" s="67"/>
      <c r="X147" s="171"/>
      <c r="Y147" s="736"/>
      <c r="Z147" s="736"/>
      <c r="AA147" s="736"/>
      <c r="AB147" s="736"/>
      <c r="AC147" s="736"/>
      <c r="AD147" s="736"/>
      <c r="AE147" s="736"/>
      <c r="AF147" s="736"/>
      <c r="AG147" s="736"/>
      <c r="AH147" s="792"/>
      <c r="AI147" s="733"/>
    </row>
    <row r="148" spans="1:35" s="30" customFormat="1" ht="15.75" customHeight="1">
      <c r="A148" s="1282"/>
      <c r="B148" s="1238"/>
      <c r="C148" s="1296"/>
      <c r="D148" s="1250"/>
      <c r="E148" s="1238"/>
      <c r="F148" s="1249"/>
      <c r="G148" s="1250"/>
      <c r="H148" s="1238"/>
      <c r="I148" s="1159"/>
      <c r="J148" s="1250"/>
      <c r="K148" s="1238"/>
      <c r="L148" s="1273"/>
      <c r="M148" s="1250"/>
      <c r="N148" s="1238"/>
      <c r="O148" s="1273"/>
      <c r="P148" s="1238"/>
      <c r="Q148" s="1238"/>
      <c r="R148" s="1273"/>
      <c r="S148" s="1238"/>
      <c r="T148" s="1238"/>
      <c r="U148" s="62">
        <v>5</v>
      </c>
      <c r="V148" s="68" t="s">
        <v>267</v>
      </c>
      <c r="W148" s="67"/>
      <c r="X148" s="171"/>
      <c r="Y148" s="736"/>
      <c r="Z148" s="736"/>
      <c r="AA148" s="736"/>
      <c r="AB148" s="736"/>
      <c r="AC148" s="736"/>
      <c r="AD148" s="736"/>
      <c r="AE148" s="736"/>
      <c r="AF148" s="736"/>
      <c r="AG148" s="736"/>
      <c r="AH148" s="792"/>
      <c r="AI148" s="733"/>
    </row>
    <row r="149" spans="1:35" s="30" customFormat="1" ht="15.75" customHeight="1">
      <c r="A149" s="1282"/>
      <c r="B149" s="1238"/>
      <c r="C149" s="1296"/>
      <c r="D149" s="1250"/>
      <c r="E149" s="1238"/>
      <c r="F149" s="1249"/>
      <c r="G149" s="1250"/>
      <c r="H149" s="1238"/>
      <c r="I149" s="1159"/>
      <c r="J149" s="1250"/>
      <c r="K149" s="1238"/>
      <c r="L149" s="1273"/>
      <c r="M149" s="1250"/>
      <c r="N149" s="1238"/>
      <c r="O149" s="1273"/>
      <c r="P149" s="1238"/>
      <c r="Q149" s="1238"/>
      <c r="R149" s="1273"/>
      <c r="S149" s="1238"/>
      <c r="T149" s="1238"/>
      <c r="U149" s="62">
        <v>6</v>
      </c>
      <c r="V149" s="68" t="s">
        <v>268</v>
      </c>
      <c r="W149" s="67"/>
      <c r="X149" s="171"/>
      <c r="Y149" s="772"/>
      <c r="Z149" s="772"/>
      <c r="AA149" s="772"/>
      <c r="AB149" s="772"/>
      <c r="AC149" s="772"/>
      <c r="AD149" s="772"/>
      <c r="AE149" s="772"/>
      <c r="AF149" s="772"/>
      <c r="AG149" s="772"/>
      <c r="AH149" s="793"/>
      <c r="AI149" s="733"/>
    </row>
    <row r="150" spans="1:35" s="30" customFormat="1" ht="15.75" customHeight="1">
      <c r="A150" s="1282"/>
      <c r="B150" s="1238"/>
      <c r="C150" s="1296"/>
      <c r="D150" s="1250"/>
      <c r="E150" s="1238"/>
      <c r="F150" s="1249"/>
      <c r="G150" s="1250"/>
      <c r="H150" s="1238"/>
      <c r="I150" s="1159"/>
      <c r="J150" s="1250"/>
      <c r="K150" s="1238"/>
      <c r="L150" s="1273"/>
      <c r="M150" s="1250"/>
      <c r="N150" s="1238"/>
      <c r="O150" s="1273"/>
      <c r="P150" s="1238"/>
      <c r="Q150" s="1238"/>
      <c r="R150" s="1159" t="s">
        <v>2</v>
      </c>
      <c r="S150" s="1250" t="s">
        <v>587</v>
      </c>
      <c r="T150" s="1238" t="s">
        <v>260</v>
      </c>
      <c r="U150" s="66">
        <v>0</v>
      </c>
      <c r="V150" s="68" t="s">
        <v>261</v>
      </c>
      <c r="W150" s="283"/>
      <c r="X150" s="168"/>
      <c r="Y150" s="221"/>
      <c r="Z150" s="221"/>
      <c r="AA150" s="221"/>
      <c r="AB150" s="221"/>
      <c r="AC150" s="221"/>
      <c r="AD150" s="221"/>
      <c r="AE150" s="770"/>
      <c r="AF150" s="770"/>
      <c r="AG150" s="770"/>
      <c r="AH150" s="790"/>
      <c r="AI150" s="733"/>
    </row>
    <row r="151" spans="1:35" s="30" customFormat="1" ht="15.75" customHeight="1">
      <c r="A151" s="1282"/>
      <c r="B151" s="1238"/>
      <c r="C151" s="1296"/>
      <c r="D151" s="1250"/>
      <c r="E151" s="1238"/>
      <c r="F151" s="1249"/>
      <c r="G151" s="1250"/>
      <c r="H151" s="1238"/>
      <c r="I151" s="1159"/>
      <c r="J151" s="1250"/>
      <c r="K151" s="1238"/>
      <c r="L151" s="1273"/>
      <c r="M151" s="1250"/>
      <c r="N151" s="1238"/>
      <c r="O151" s="1273"/>
      <c r="P151" s="1238"/>
      <c r="Q151" s="1238"/>
      <c r="R151" s="1159"/>
      <c r="S151" s="1250"/>
      <c r="T151" s="1238"/>
      <c r="U151" s="66">
        <v>1</v>
      </c>
      <c r="V151" s="68" t="s">
        <v>263</v>
      </c>
      <c r="W151" s="283"/>
      <c r="X151" s="168"/>
      <c r="Y151" s="289"/>
      <c r="Z151" s="289"/>
      <c r="AA151" s="289"/>
      <c r="AB151" s="289"/>
      <c r="AC151" s="289"/>
      <c r="AD151" s="289"/>
      <c r="AE151" s="771"/>
      <c r="AF151" s="771"/>
      <c r="AG151" s="771"/>
      <c r="AH151" s="791"/>
      <c r="AI151" s="733"/>
    </row>
    <row r="152" spans="1:35" s="30" customFormat="1" ht="15.75" customHeight="1">
      <c r="A152" s="1282"/>
      <c r="B152" s="1238"/>
      <c r="C152" s="1296"/>
      <c r="D152" s="1250"/>
      <c r="E152" s="1238"/>
      <c r="F152" s="1249"/>
      <c r="G152" s="1250"/>
      <c r="H152" s="1238"/>
      <c r="I152" s="1159"/>
      <c r="J152" s="1250"/>
      <c r="K152" s="1238"/>
      <c r="L152" s="1273"/>
      <c r="M152" s="1250"/>
      <c r="N152" s="1238"/>
      <c r="O152" s="1273"/>
      <c r="P152" s="1238"/>
      <c r="Q152" s="1238"/>
      <c r="R152" s="1159"/>
      <c r="S152" s="1250"/>
      <c r="T152" s="1238"/>
      <c r="U152" s="66">
        <v>2</v>
      </c>
      <c r="V152" s="68" t="s">
        <v>264</v>
      </c>
      <c r="W152" s="283"/>
      <c r="X152" s="168"/>
      <c r="Y152" s="280"/>
      <c r="Z152" s="280"/>
      <c r="AA152" s="280"/>
      <c r="AB152" s="280"/>
      <c r="AC152" s="280"/>
      <c r="AD152" s="280"/>
      <c r="AE152" s="736"/>
      <c r="AF152" s="736"/>
      <c r="AG152" s="736"/>
      <c r="AH152" s="792"/>
      <c r="AI152" s="733"/>
    </row>
    <row r="153" spans="1:35" s="30" customFormat="1" ht="15.75" customHeight="1">
      <c r="A153" s="1282"/>
      <c r="B153" s="1238"/>
      <c r="C153" s="1296"/>
      <c r="D153" s="1250"/>
      <c r="E153" s="1238"/>
      <c r="F153" s="1249"/>
      <c r="G153" s="1250"/>
      <c r="H153" s="1238"/>
      <c r="I153" s="1159"/>
      <c r="J153" s="1250"/>
      <c r="K153" s="1238"/>
      <c r="L153" s="1273"/>
      <c r="M153" s="1250"/>
      <c r="N153" s="1238"/>
      <c r="O153" s="1273"/>
      <c r="P153" s="1238"/>
      <c r="Q153" s="1238"/>
      <c r="R153" s="1159"/>
      <c r="S153" s="1250"/>
      <c r="T153" s="1238"/>
      <c r="U153" s="66">
        <v>3</v>
      </c>
      <c r="V153" s="68" t="s">
        <v>265</v>
      </c>
      <c r="W153" s="283"/>
      <c r="X153" s="168"/>
      <c r="Y153" s="280"/>
      <c r="Z153" s="280"/>
      <c r="AA153" s="280"/>
      <c r="AB153" s="280"/>
      <c r="AC153" s="280"/>
      <c r="AD153" s="280"/>
      <c r="AE153" s="736"/>
      <c r="AF153" s="736"/>
      <c r="AG153" s="736"/>
      <c r="AH153" s="792"/>
      <c r="AI153" s="733"/>
    </row>
    <row r="154" spans="1:35" s="30" customFormat="1" ht="15.75" customHeight="1">
      <c r="A154" s="1282"/>
      <c r="B154" s="1238"/>
      <c r="C154" s="1296"/>
      <c r="D154" s="1250"/>
      <c r="E154" s="1238"/>
      <c r="F154" s="1249"/>
      <c r="G154" s="1250"/>
      <c r="H154" s="1238"/>
      <c r="I154" s="1159"/>
      <c r="J154" s="1250"/>
      <c r="K154" s="1238"/>
      <c r="L154" s="1273"/>
      <c r="M154" s="1250"/>
      <c r="N154" s="1238"/>
      <c r="O154" s="1273"/>
      <c r="P154" s="1238"/>
      <c r="Q154" s="1238"/>
      <c r="R154" s="1159"/>
      <c r="S154" s="1250"/>
      <c r="T154" s="1238"/>
      <c r="U154" s="66">
        <v>4</v>
      </c>
      <c r="V154" s="68" t="s">
        <v>266</v>
      </c>
      <c r="W154" s="283"/>
      <c r="X154" s="168"/>
      <c r="Y154" s="280"/>
      <c r="Z154" s="280"/>
      <c r="AA154" s="280"/>
      <c r="AB154" s="280"/>
      <c r="AC154" s="280"/>
      <c r="AD154" s="280"/>
      <c r="AE154" s="736"/>
      <c r="AF154" s="736"/>
      <c r="AG154" s="736"/>
      <c r="AH154" s="792"/>
      <c r="AI154" s="733"/>
    </row>
    <row r="155" spans="1:35" s="30" customFormat="1" ht="15.75" customHeight="1">
      <c r="A155" s="1282"/>
      <c r="B155" s="1238"/>
      <c r="C155" s="1296"/>
      <c r="D155" s="1250"/>
      <c r="E155" s="1238"/>
      <c r="F155" s="1249"/>
      <c r="G155" s="1250"/>
      <c r="H155" s="1238"/>
      <c r="I155" s="1159"/>
      <c r="J155" s="1250"/>
      <c r="K155" s="1238"/>
      <c r="L155" s="1273"/>
      <c r="M155" s="1250"/>
      <c r="N155" s="1238"/>
      <c r="O155" s="1273"/>
      <c r="P155" s="1238"/>
      <c r="Q155" s="1238"/>
      <c r="R155" s="1159"/>
      <c r="S155" s="1250"/>
      <c r="T155" s="1238"/>
      <c r="U155" s="66">
        <v>5</v>
      </c>
      <c r="V155" s="68" t="s">
        <v>267</v>
      </c>
      <c r="W155" s="283"/>
      <c r="X155" s="168"/>
      <c r="Y155" s="280">
        <v>0</v>
      </c>
      <c r="Z155" s="280">
        <v>0</v>
      </c>
      <c r="AA155" s="280">
        <v>0</v>
      </c>
      <c r="AB155" s="280">
        <v>0</v>
      </c>
      <c r="AC155" s="280">
        <v>0</v>
      </c>
      <c r="AD155" s="280">
        <v>1</v>
      </c>
      <c r="AE155" s="736"/>
      <c r="AF155" s="736"/>
      <c r="AG155" s="736"/>
      <c r="AH155" s="792"/>
      <c r="AI155" s="733">
        <v>0</v>
      </c>
    </row>
    <row r="156" spans="1:35" s="30" customFormat="1" ht="15.75" customHeight="1">
      <c r="A156" s="1282"/>
      <c r="B156" s="1238"/>
      <c r="C156" s="1296"/>
      <c r="D156" s="1250"/>
      <c r="E156" s="1238"/>
      <c r="F156" s="1249"/>
      <c r="G156" s="1250"/>
      <c r="H156" s="1238"/>
      <c r="I156" s="1159"/>
      <c r="J156" s="1250"/>
      <c r="K156" s="1238"/>
      <c r="L156" s="1273"/>
      <c r="M156" s="1250"/>
      <c r="N156" s="1238"/>
      <c r="O156" s="1273"/>
      <c r="P156" s="1238"/>
      <c r="Q156" s="1238"/>
      <c r="R156" s="1159"/>
      <c r="S156" s="1250"/>
      <c r="T156" s="1238"/>
      <c r="U156" s="66">
        <v>6</v>
      </c>
      <c r="V156" s="68" t="s">
        <v>268</v>
      </c>
      <c r="W156" s="283"/>
      <c r="X156" s="168"/>
      <c r="Y156" s="280"/>
      <c r="Z156" s="280"/>
      <c r="AA156" s="280"/>
      <c r="AB156" s="280"/>
      <c r="AC156" s="280"/>
      <c r="AD156" s="280"/>
      <c r="AE156" s="736"/>
      <c r="AF156" s="736"/>
      <c r="AG156" s="736"/>
      <c r="AH156" s="792"/>
      <c r="AI156" s="733"/>
    </row>
    <row r="157" spans="1:35" s="30" customFormat="1" ht="15.75" customHeight="1">
      <c r="A157" s="1282"/>
      <c r="B157" s="1238"/>
      <c r="C157" s="1296"/>
      <c r="D157" s="1250"/>
      <c r="E157" s="1238"/>
      <c r="F157" s="1249"/>
      <c r="G157" s="1250"/>
      <c r="H157" s="1238"/>
      <c r="I157" s="1159"/>
      <c r="J157" s="1250"/>
      <c r="K157" s="1238"/>
      <c r="L157" s="1273"/>
      <c r="M157" s="1250"/>
      <c r="N157" s="1238"/>
      <c r="O157" s="1273"/>
      <c r="P157" s="1238"/>
      <c r="Q157" s="1238"/>
      <c r="R157" s="1159"/>
      <c r="S157" s="1250"/>
      <c r="T157" s="1238"/>
      <c r="U157" s="66">
        <v>7</v>
      </c>
      <c r="V157" s="68" t="s">
        <v>269</v>
      </c>
      <c r="W157" s="283"/>
      <c r="X157" s="168"/>
      <c r="Y157" s="280">
        <v>0</v>
      </c>
      <c r="Z157" s="280">
        <v>0</v>
      </c>
      <c r="AA157" s="280">
        <v>0</v>
      </c>
      <c r="AB157" s="280">
        <v>0</v>
      </c>
      <c r="AC157" s="280">
        <v>1</v>
      </c>
      <c r="AD157" s="280">
        <v>0</v>
      </c>
      <c r="AE157" s="736"/>
      <c r="AF157" s="736"/>
      <c r="AG157" s="736"/>
      <c r="AH157" s="792"/>
      <c r="AI157" s="733">
        <v>0</v>
      </c>
    </row>
    <row r="158" spans="1:35" s="30" customFormat="1" ht="15.75" customHeight="1">
      <c r="A158" s="1282"/>
      <c r="B158" s="1238"/>
      <c r="C158" s="1296"/>
      <c r="D158" s="1250"/>
      <c r="E158" s="1238"/>
      <c r="F158" s="1249"/>
      <c r="G158" s="1250"/>
      <c r="H158" s="1238"/>
      <c r="I158" s="1159"/>
      <c r="J158" s="1250"/>
      <c r="K158" s="1238"/>
      <c r="L158" s="1273"/>
      <c r="M158" s="1250"/>
      <c r="N158" s="1238"/>
      <c r="O158" s="1273"/>
      <c r="P158" s="1238"/>
      <c r="Q158" s="1238"/>
      <c r="R158" s="1159"/>
      <c r="S158" s="1250"/>
      <c r="T158" s="1238"/>
      <c r="U158" s="66">
        <v>8</v>
      </c>
      <c r="V158" s="68" t="s">
        <v>270</v>
      </c>
      <c r="W158" s="283"/>
      <c r="X158" s="168"/>
      <c r="Y158" s="280"/>
      <c r="Z158" s="280"/>
      <c r="AA158" s="280"/>
      <c r="AB158" s="280"/>
      <c r="AC158" s="280"/>
      <c r="AD158" s="280"/>
      <c r="AE158" s="736"/>
      <c r="AF158" s="736"/>
      <c r="AG158" s="736"/>
      <c r="AH158" s="792"/>
      <c r="AI158" s="733"/>
    </row>
    <row r="159" spans="1:35" s="30" customFormat="1" ht="15.75" customHeight="1">
      <c r="A159" s="1282"/>
      <c r="B159" s="1238"/>
      <c r="C159" s="1296"/>
      <c r="D159" s="1250"/>
      <c r="E159" s="1238"/>
      <c r="F159" s="1249"/>
      <c r="G159" s="1250"/>
      <c r="H159" s="1238"/>
      <c r="I159" s="1159"/>
      <c r="J159" s="1250"/>
      <c r="K159" s="1238"/>
      <c r="L159" s="1273"/>
      <c r="M159" s="1250"/>
      <c r="N159" s="1238"/>
      <c r="O159" s="1273"/>
      <c r="P159" s="1238"/>
      <c r="Q159" s="1238"/>
      <c r="R159" s="1159"/>
      <c r="S159" s="1250"/>
      <c r="T159" s="1238"/>
      <c r="U159" s="66">
        <v>9</v>
      </c>
      <c r="V159" s="68" t="s">
        <v>271</v>
      </c>
      <c r="W159" s="283"/>
      <c r="X159" s="168"/>
      <c r="Y159" s="280"/>
      <c r="Z159" s="280"/>
      <c r="AA159" s="280"/>
      <c r="AB159" s="280"/>
      <c r="AC159" s="280"/>
      <c r="AD159" s="280"/>
      <c r="AE159" s="736"/>
      <c r="AF159" s="736"/>
      <c r="AG159" s="736"/>
      <c r="AH159" s="792"/>
      <c r="AI159" s="733"/>
    </row>
    <row r="160" spans="1:35" s="30" customFormat="1" ht="15.75" customHeight="1">
      <c r="A160" s="1282"/>
      <c r="B160" s="1238"/>
      <c r="C160" s="1296"/>
      <c r="D160" s="1250"/>
      <c r="E160" s="1238"/>
      <c r="F160" s="1249"/>
      <c r="G160" s="1250"/>
      <c r="H160" s="1238"/>
      <c r="I160" s="1159"/>
      <c r="J160" s="1250"/>
      <c r="K160" s="1238"/>
      <c r="L160" s="1273"/>
      <c r="M160" s="1250"/>
      <c r="N160" s="1238"/>
      <c r="O160" s="1273"/>
      <c r="P160" s="1238"/>
      <c r="Q160" s="1238"/>
      <c r="R160" s="1159"/>
      <c r="S160" s="1250"/>
      <c r="T160" s="1238"/>
      <c r="U160" s="66">
        <v>10</v>
      </c>
      <c r="V160" s="68" t="s">
        <v>272</v>
      </c>
      <c r="W160" s="283"/>
      <c r="X160" s="168"/>
      <c r="Y160" s="280"/>
      <c r="Z160" s="280"/>
      <c r="AA160" s="280"/>
      <c r="AB160" s="280"/>
      <c r="AC160" s="280"/>
      <c r="AD160" s="280"/>
      <c r="AE160" s="736"/>
      <c r="AF160" s="736"/>
      <c r="AG160" s="736"/>
      <c r="AH160" s="792"/>
      <c r="AI160" s="733"/>
    </row>
    <row r="161" spans="1:35" s="30" customFormat="1" ht="15.75" customHeight="1" thickBot="1">
      <c r="A161" s="1282"/>
      <c r="B161" s="1238"/>
      <c r="C161" s="1296"/>
      <c r="D161" s="1250"/>
      <c r="E161" s="1238"/>
      <c r="F161" s="1249"/>
      <c r="G161" s="1250"/>
      <c r="H161" s="1238"/>
      <c r="I161" s="1159"/>
      <c r="J161" s="1250"/>
      <c r="K161" s="1238"/>
      <c r="L161" s="1273"/>
      <c r="M161" s="1250"/>
      <c r="N161" s="1238"/>
      <c r="O161" s="1273"/>
      <c r="P161" s="1238"/>
      <c r="Q161" s="1238"/>
      <c r="R161" s="1159"/>
      <c r="S161" s="1250"/>
      <c r="T161" s="1238"/>
      <c r="U161" s="66">
        <v>11</v>
      </c>
      <c r="V161" s="68" t="s">
        <v>273</v>
      </c>
      <c r="W161" s="283"/>
      <c r="X161" s="168"/>
      <c r="Y161" s="290"/>
      <c r="Z161" s="290"/>
      <c r="AA161" s="290"/>
      <c r="AB161" s="290"/>
      <c r="AC161" s="290"/>
      <c r="AD161" s="290"/>
      <c r="AE161" s="777"/>
      <c r="AF161" s="777"/>
      <c r="AG161" s="777"/>
      <c r="AH161" s="794"/>
      <c r="AI161" s="733"/>
    </row>
    <row r="162" spans="1:35" s="30" customFormat="1" ht="13.5" thickBot="1">
      <c r="A162" s="1283"/>
      <c r="B162" s="1272"/>
      <c r="C162" s="1297"/>
      <c r="D162" s="1274"/>
      <c r="E162" s="1272"/>
      <c r="F162" s="1295"/>
      <c r="G162" s="1274"/>
      <c r="H162" s="1272"/>
      <c r="I162" s="1276"/>
      <c r="J162" s="1274"/>
      <c r="K162" s="1272"/>
      <c r="L162" s="1275"/>
      <c r="M162" s="1274"/>
      <c r="N162" s="1272"/>
      <c r="O162" s="1275"/>
      <c r="P162" s="1272"/>
      <c r="Q162" s="1272"/>
      <c r="R162" s="1276"/>
      <c r="S162" s="1274"/>
      <c r="T162" s="1272"/>
      <c r="U162" s="192">
        <v>12</v>
      </c>
      <c r="V162" s="191" t="s">
        <v>262</v>
      </c>
      <c r="W162" s="284"/>
      <c r="X162" s="285"/>
      <c r="Y162" s="291">
        <v>0</v>
      </c>
      <c r="Z162" s="291">
        <v>0</v>
      </c>
      <c r="AA162" s="291">
        <v>0</v>
      </c>
      <c r="AB162" s="291">
        <v>2</v>
      </c>
      <c r="AC162" s="291">
        <v>1</v>
      </c>
      <c r="AD162" s="291">
        <v>846</v>
      </c>
      <c r="AE162" s="291"/>
      <c r="AF162" s="291"/>
      <c r="AG162" s="291"/>
      <c r="AH162" s="292"/>
      <c r="AI162" s="183">
        <v>6271</v>
      </c>
    </row>
    <row r="163" ht="13.5" thickTop="1"/>
    <row r="164" spans="31:44" ht="12.75"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3"/>
      <c r="AR164" s="3"/>
    </row>
    <row r="165" spans="31:44" ht="12.75"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3"/>
      <c r="AR165" s="3"/>
    </row>
    <row r="166" spans="28:48" ht="12.75">
      <c r="AB166" s="507"/>
      <c r="AE166" s="29"/>
      <c r="AF166" s="29"/>
      <c r="AG166" s="29"/>
      <c r="AH166" s="29"/>
      <c r="AI166" s="29"/>
      <c r="AJ166" s="507"/>
      <c r="AK166" s="29"/>
      <c r="AL166" s="29"/>
      <c r="AM166" s="29"/>
      <c r="AN166" s="29"/>
      <c r="AO166" s="29"/>
      <c r="AP166" s="29"/>
      <c r="AQ166" s="29"/>
      <c r="AR166" s="507"/>
      <c r="AS166" s="29"/>
      <c r="AT166" s="29"/>
      <c r="AU166" s="3"/>
      <c r="AV166" s="3"/>
    </row>
    <row r="167" spans="31:48" ht="12.75">
      <c r="AE167" s="29"/>
      <c r="AF167" s="29"/>
      <c r="AG167" s="29"/>
      <c r="AH167" s="29"/>
      <c r="AI167" s="29"/>
      <c r="AJ167" s="507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3"/>
      <c r="AV167" s="3"/>
    </row>
    <row r="168" spans="31:48" ht="12.75">
      <c r="AE168" s="29"/>
      <c r="AF168" s="29"/>
      <c r="AG168" s="29"/>
      <c r="AH168" s="29"/>
      <c r="AI168" s="29"/>
      <c r="AJ168" s="507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3"/>
      <c r="AV168" s="3"/>
    </row>
    <row r="169" spans="28:48" ht="12.75">
      <c r="AB169" s="507"/>
      <c r="AC169" s="507"/>
      <c r="AE169" s="29"/>
      <c r="AF169" s="29"/>
      <c r="AG169" s="29"/>
      <c r="AH169" s="29"/>
      <c r="AI169" s="29"/>
      <c r="AJ169" s="507"/>
      <c r="AK169" s="29"/>
      <c r="AL169" s="29"/>
      <c r="AM169" s="29"/>
      <c r="AN169" s="29"/>
      <c r="AO169" s="507"/>
      <c r="AP169" s="29"/>
      <c r="AQ169" s="29"/>
      <c r="AR169" s="29"/>
      <c r="AS169" s="29"/>
      <c r="AT169" s="29"/>
      <c r="AU169" s="3"/>
      <c r="AV169" s="3"/>
    </row>
    <row r="170" spans="28:48" ht="12.75">
      <c r="AB170" s="507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507"/>
      <c r="AP170" s="29"/>
      <c r="AQ170" s="29"/>
      <c r="AR170" s="507"/>
      <c r="AS170" s="29"/>
      <c r="AT170" s="29"/>
      <c r="AU170" s="3"/>
      <c r="AV170" s="3"/>
    </row>
    <row r="171" spans="28:48" ht="12.75">
      <c r="AB171" s="507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507"/>
      <c r="AP171" s="29"/>
      <c r="AQ171" s="29"/>
      <c r="AR171" s="507"/>
      <c r="AS171" s="29"/>
      <c r="AT171" s="29"/>
      <c r="AU171" s="3"/>
      <c r="AV171" s="3"/>
    </row>
    <row r="172" spans="28:48" ht="12.75">
      <c r="AB172" s="507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507"/>
      <c r="AP172" s="29"/>
      <c r="AQ172" s="29"/>
      <c r="AR172" s="507"/>
      <c r="AS172" s="29"/>
      <c r="AT172" s="29"/>
      <c r="AU172" s="3"/>
      <c r="AV172" s="3"/>
    </row>
    <row r="173" spans="29:48" ht="12.75">
      <c r="AC173" s="507"/>
      <c r="AD173" s="507"/>
      <c r="AE173" s="507"/>
      <c r="AF173" s="507"/>
      <c r="AG173" s="507"/>
      <c r="AH173" s="507"/>
      <c r="AI173" s="29"/>
      <c r="AJ173" s="507"/>
      <c r="AK173" s="29"/>
      <c r="AL173" s="29"/>
      <c r="AM173" s="29"/>
      <c r="AN173" s="29"/>
      <c r="AO173" s="507"/>
      <c r="AP173" s="29"/>
      <c r="AQ173" s="29"/>
      <c r="AR173" s="29"/>
      <c r="AS173" s="29"/>
      <c r="AT173" s="29"/>
      <c r="AU173" s="3"/>
      <c r="AV173" s="3"/>
    </row>
    <row r="174" spans="30:48" ht="12.75">
      <c r="AD174" s="507"/>
      <c r="AE174" s="507"/>
      <c r="AF174" s="507"/>
      <c r="AG174" s="507"/>
      <c r="AH174" s="507"/>
      <c r="AI174" s="29"/>
      <c r="AJ174" s="507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3"/>
      <c r="AV174" s="3"/>
    </row>
    <row r="175" spans="30:48" ht="12.75">
      <c r="AD175" s="507"/>
      <c r="AE175" s="507"/>
      <c r="AF175" s="507"/>
      <c r="AG175" s="507"/>
      <c r="AH175" s="507"/>
      <c r="AI175" s="29"/>
      <c r="AJ175" s="507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3"/>
      <c r="AV175" s="3"/>
    </row>
    <row r="176" spans="30:48" ht="12.75">
      <c r="AD176" s="507"/>
      <c r="AE176" s="507"/>
      <c r="AF176" s="507"/>
      <c r="AG176" s="507"/>
      <c r="AH176" s="507"/>
      <c r="AI176" s="29"/>
      <c r="AJ176" s="507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3"/>
      <c r="AV176" s="3"/>
    </row>
    <row r="177" spans="30:48" ht="12.75">
      <c r="AD177" s="507"/>
      <c r="AE177" s="507"/>
      <c r="AF177" s="507"/>
      <c r="AG177" s="507"/>
      <c r="AH177" s="507"/>
      <c r="AI177" s="507"/>
      <c r="AJ177" s="507"/>
      <c r="AK177" s="507"/>
      <c r="AL177" s="507"/>
      <c r="AM177" s="507"/>
      <c r="AN177" s="507"/>
      <c r="AO177" s="507"/>
      <c r="AP177" s="507"/>
      <c r="AQ177" s="29"/>
      <c r="AR177" s="507"/>
      <c r="AS177" s="29"/>
      <c r="AT177" s="29"/>
      <c r="AU177" s="3"/>
      <c r="AV177" s="3"/>
    </row>
    <row r="178" spans="30:48" ht="12.75">
      <c r="AD178" s="507"/>
      <c r="AE178" s="507"/>
      <c r="AF178" s="507"/>
      <c r="AG178" s="507"/>
      <c r="AH178" s="507"/>
      <c r="AI178" s="507"/>
      <c r="AJ178" s="507"/>
      <c r="AK178" s="507"/>
      <c r="AL178" s="507"/>
      <c r="AM178" s="507"/>
      <c r="AN178" s="507"/>
      <c r="AO178" s="507"/>
      <c r="AP178" s="507"/>
      <c r="AQ178" s="29"/>
      <c r="AR178" s="507"/>
      <c r="AS178" s="29"/>
      <c r="AT178" s="29"/>
      <c r="AU178" s="3"/>
      <c r="AV178" s="3"/>
    </row>
    <row r="179" spans="31:48" ht="12.75">
      <c r="AE179" s="29"/>
      <c r="AF179" s="29"/>
      <c r="AG179" s="29"/>
      <c r="AH179" s="29"/>
      <c r="AI179" s="507"/>
      <c r="AJ179" s="507"/>
      <c r="AK179" s="507"/>
      <c r="AL179" s="507"/>
      <c r="AM179" s="507"/>
      <c r="AN179" s="29"/>
      <c r="AO179" s="507"/>
      <c r="AP179" s="29"/>
      <c r="AQ179" s="29"/>
      <c r="AR179" s="29"/>
      <c r="AS179" s="29"/>
      <c r="AT179" s="29"/>
      <c r="AU179" s="3"/>
      <c r="AV179" s="3"/>
    </row>
    <row r="180" spans="31:48" ht="12.75">
      <c r="AE180" s="29"/>
      <c r="AF180" s="29"/>
      <c r="AG180" s="29"/>
      <c r="AH180" s="29"/>
      <c r="AI180" s="507"/>
      <c r="AJ180" s="507"/>
      <c r="AK180" s="507"/>
      <c r="AL180" s="507"/>
      <c r="AM180" s="507"/>
      <c r="AN180" s="29"/>
      <c r="AO180" s="507"/>
      <c r="AP180" s="29"/>
      <c r="AQ180" s="29"/>
      <c r="AR180" s="29"/>
      <c r="AS180" s="29"/>
      <c r="AT180" s="29"/>
      <c r="AU180" s="3"/>
      <c r="AV180" s="3"/>
    </row>
    <row r="181" spans="31:48" ht="12.75">
      <c r="AE181" s="29"/>
      <c r="AF181" s="29"/>
      <c r="AG181" s="29"/>
      <c r="AH181" s="29"/>
      <c r="AI181" s="507"/>
      <c r="AJ181" s="507"/>
      <c r="AK181" s="507"/>
      <c r="AL181" s="507"/>
      <c r="AM181" s="507"/>
      <c r="AN181" s="29"/>
      <c r="AO181" s="507"/>
      <c r="AP181" s="29"/>
      <c r="AQ181" s="29"/>
      <c r="AR181" s="29"/>
      <c r="AS181" s="29"/>
      <c r="AT181" s="29"/>
      <c r="AU181" s="3"/>
      <c r="AV181" s="3"/>
    </row>
    <row r="182" spans="31:48" ht="12.75">
      <c r="AE182" s="29"/>
      <c r="AF182" s="29"/>
      <c r="AG182" s="29"/>
      <c r="AH182" s="29"/>
      <c r="AI182" s="507"/>
      <c r="AJ182" s="507"/>
      <c r="AK182" s="507"/>
      <c r="AL182" s="507"/>
      <c r="AM182" s="507"/>
      <c r="AN182" s="29"/>
      <c r="AO182" s="507"/>
      <c r="AP182" s="29"/>
      <c r="AQ182" s="29"/>
      <c r="AR182" s="29"/>
      <c r="AS182" s="29"/>
      <c r="AT182" s="29"/>
      <c r="AU182" s="3"/>
      <c r="AV182" s="3"/>
    </row>
    <row r="183" spans="31:48" ht="12.75">
      <c r="AE183" s="29"/>
      <c r="AF183" s="29"/>
      <c r="AG183" s="29"/>
      <c r="AH183" s="29"/>
      <c r="AI183" s="507"/>
      <c r="AJ183" s="507"/>
      <c r="AK183" s="507"/>
      <c r="AL183" s="507"/>
      <c r="AM183" s="507"/>
      <c r="AN183" s="29"/>
      <c r="AO183" s="507"/>
      <c r="AP183" s="29"/>
      <c r="AQ183" s="29"/>
      <c r="AR183" s="29"/>
      <c r="AS183" s="29"/>
      <c r="AT183" s="29"/>
      <c r="AU183" s="3"/>
      <c r="AV183" s="3"/>
    </row>
    <row r="184" spans="31:48" ht="12.75">
      <c r="AE184" s="29"/>
      <c r="AF184" s="29"/>
      <c r="AG184" s="29"/>
      <c r="AH184" s="29"/>
      <c r="AI184" s="507"/>
      <c r="AJ184" s="507"/>
      <c r="AK184" s="507"/>
      <c r="AL184" s="507"/>
      <c r="AM184" s="507"/>
      <c r="AN184" s="29"/>
      <c r="AO184" s="507"/>
      <c r="AP184" s="29"/>
      <c r="AQ184" s="29"/>
      <c r="AR184" s="29"/>
      <c r="AS184" s="29"/>
      <c r="AT184" s="29"/>
      <c r="AU184" s="3"/>
      <c r="AV184" s="3"/>
    </row>
    <row r="185" spans="31:48" ht="12.75">
      <c r="AE185" s="29"/>
      <c r="AF185" s="29"/>
      <c r="AG185" s="29"/>
      <c r="AH185" s="29"/>
      <c r="AI185" s="507"/>
      <c r="AJ185" s="507"/>
      <c r="AK185" s="507"/>
      <c r="AL185" s="507"/>
      <c r="AM185" s="507"/>
      <c r="AN185" s="29"/>
      <c r="AO185" s="507"/>
      <c r="AP185" s="29"/>
      <c r="AQ185" s="29"/>
      <c r="AR185" s="29"/>
      <c r="AS185" s="29"/>
      <c r="AT185" s="29"/>
      <c r="AU185" s="3"/>
      <c r="AV185" s="3"/>
    </row>
    <row r="186" spans="31:48" ht="12.75">
      <c r="AE186" s="29"/>
      <c r="AF186" s="29"/>
      <c r="AG186" s="29"/>
      <c r="AH186" s="29"/>
      <c r="AI186" s="507"/>
      <c r="AJ186" s="507"/>
      <c r="AK186" s="507"/>
      <c r="AL186" s="507"/>
      <c r="AM186" s="507"/>
      <c r="AN186" s="29"/>
      <c r="AO186" s="507"/>
      <c r="AP186" s="29"/>
      <c r="AQ186" s="29"/>
      <c r="AR186" s="29"/>
      <c r="AS186" s="29"/>
      <c r="AT186" s="29"/>
      <c r="AU186" s="3"/>
      <c r="AV186" s="3"/>
    </row>
    <row r="187" spans="31:48" ht="12.75">
      <c r="AE187" s="29"/>
      <c r="AF187" s="29"/>
      <c r="AG187" s="29"/>
      <c r="AH187" s="29"/>
      <c r="AI187" s="507"/>
      <c r="AJ187" s="507"/>
      <c r="AK187" s="507"/>
      <c r="AL187" s="507"/>
      <c r="AM187" s="507"/>
      <c r="AN187" s="29"/>
      <c r="AO187" s="507"/>
      <c r="AP187" s="29"/>
      <c r="AQ187" s="29"/>
      <c r="AR187" s="29"/>
      <c r="AS187" s="29"/>
      <c r="AT187" s="29"/>
      <c r="AU187" s="3"/>
      <c r="AV187" s="3"/>
    </row>
    <row r="188" spans="31:48" ht="12.75">
      <c r="AE188" s="29"/>
      <c r="AF188" s="29"/>
      <c r="AG188" s="29"/>
      <c r="AH188" s="29"/>
      <c r="AI188" s="507"/>
      <c r="AJ188" s="507"/>
      <c r="AK188" s="507"/>
      <c r="AL188" s="507"/>
      <c r="AM188" s="507"/>
      <c r="AN188" s="29"/>
      <c r="AO188" s="507"/>
      <c r="AP188" s="29"/>
      <c r="AQ188" s="29"/>
      <c r="AR188" s="29"/>
      <c r="AS188" s="29"/>
      <c r="AT188" s="29"/>
      <c r="AU188" s="3"/>
      <c r="AV188" s="3"/>
    </row>
    <row r="189" spans="31:48" ht="12.75">
      <c r="AE189" s="29"/>
      <c r="AF189" s="29"/>
      <c r="AG189" s="29"/>
      <c r="AH189" s="29"/>
      <c r="AI189" s="507"/>
      <c r="AJ189" s="507"/>
      <c r="AK189" s="507"/>
      <c r="AL189" s="507"/>
      <c r="AM189" s="507"/>
      <c r="AN189" s="29"/>
      <c r="AO189" s="507"/>
      <c r="AP189" s="29"/>
      <c r="AQ189" s="29"/>
      <c r="AR189" s="29"/>
      <c r="AS189" s="29"/>
      <c r="AT189" s="29"/>
      <c r="AU189" s="3"/>
      <c r="AV189" s="3"/>
    </row>
    <row r="190" spans="31:48" ht="12.75">
      <c r="AE190" s="29"/>
      <c r="AF190" s="29"/>
      <c r="AG190" s="29"/>
      <c r="AH190" s="29"/>
      <c r="AI190" s="507"/>
      <c r="AJ190" s="507"/>
      <c r="AK190" s="507"/>
      <c r="AL190" s="507"/>
      <c r="AM190" s="507"/>
      <c r="AN190" s="29"/>
      <c r="AO190" s="507"/>
      <c r="AP190" s="29"/>
      <c r="AQ190" s="29"/>
      <c r="AR190" s="29"/>
      <c r="AS190" s="29"/>
      <c r="AT190" s="29"/>
      <c r="AU190" s="3"/>
      <c r="AV190" s="3"/>
    </row>
    <row r="191" spans="31:48" ht="12.75">
      <c r="AE191" s="29"/>
      <c r="AF191" s="29"/>
      <c r="AG191" s="29"/>
      <c r="AH191" s="29"/>
      <c r="AI191" s="507"/>
      <c r="AJ191" s="507"/>
      <c r="AK191" s="507"/>
      <c r="AL191" s="507"/>
      <c r="AM191" s="507"/>
      <c r="AN191" s="29"/>
      <c r="AO191" s="507"/>
      <c r="AP191" s="29"/>
      <c r="AQ191" s="29"/>
      <c r="AR191" s="29"/>
      <c r="AS191" s="29"/>
      <c r="AT191" s="29"/>
      <c r="AU191" s="3"/>
      <c r="AV191" s="3"/>
    </row>
    <row r="192" spans="31:48" ht="12.75">
      <c r="AE192" s="29"/>
      <c r="AF192" s="29"/>
      <c r="AG192" s="29"/>
      <c r="AH192" s="29"/>
      <c r="AI192" s="507"/>
      <c r="AJ192" s="507"/>
      <c r="AK192" s="507"/>
      <c r="AL192" s="507"/>
      <c r="AM192" s="507"/>
      <c r="AN192" s="29"/>
      <c r="AO192" s="507"/>
      <c r="AP192" s="29"/>
      <c r="AQ192" s="29"/>
      <c r="AR192" s="29"/>
      <c r="AS192" s="29"/>
      <c r="AT192" s="29"/>
      <c r="AU192" s="3"/>
      <c r="AV192" s="3"/>
    </row>
    <row r="193" spans="31:48" ht="12.75">
      <c r="AE193" s="29"/>
      <c r="AF193" s="29"/>
      <c r="AG193" s="29"/>
      <c r="AH193" s="29"/>
      <c r="AI193" s="507"/>
      <c r="AJ193" s="507"/>
      <c r="AK193" s="507"/>
      <c r="AL193" s="507"/>
      <c r="AM193" s="507"/>
      <c r="AN193" s="29"/>
      <c r="AO193" s="507"/>
      <c r="AP193" s="29"/>
      <c r="AQ193" s="29"/>
      <c r="AR193" s="29"/>
      <c r="AS193" s="29"/>
      <c r="AT193" s="29"/>
      <c r="AU193" s="3"/>
      <c r="AV193" s="3"/>
    </row>
    <row r="194" spans="31:48" ht="12.75">
      <c r="AE194" s="29"/>
      <c r="AF194" s="29"/>
      <c r="AG194" s="29"/>
      <c r="AH194" s="29"/>
      <c r="AI194" s="507"/>
      <c r="AJ194" s="507"/>
      <c r="AK194" s="507"/>
      <c r="AL194" s="507"/>
      <c r="AM194" s="507"/>
      <c r="AN194" s="29"/>
      <c r="AO194" s="507"/>
      <c r="AP194" s="29"/>
      <c r="AQ194" s="29"/>
      <c r="AR194" s="29"/>
      <c r="AS194" s="29"/>
      <c r="AT194" s="29"/>
      <c r="AU194" s="3"/>
      <c r="AV194" s="3"/>
    </row>
    <row r="195" spans="31:48" ht="12.75">
      <c r="AE195" s="29"/>
      <c r="AF195" s="29"/>
      <c r="AG195" s="29"/>
      <c r="AH195" s="29"/>
      <c r="AI195" s="507"/>
      <c r="AJ195" s="507"/>
      <c r="AK195" s="507"/>
      <c r="AL195" s="507"/>
      <c r="AM195" s="507"/>
      <c r="AN195" s="29"/>
      <c r="AO195" s="507"/>
      <c r="AP195" s="29"/>
      <c r="AQ195" s="29"/>
      <c r="AR195" s="29"/>
      <c r="AS195" s="29"/>
      <c r="AT195" s="29"/>
      <c r="AU195" s="3"/>
      <c r="AV195" s="3"/>
    </row>
    <row r="196" spans="31:48" ht="12.75">
      <c r="AE196" s="29"/>
      <c r="AF196" s="29"/>
      <c r="AG196" s="29"/>
      <c r="AH196" s="29"/>
      <c r="AI196" s="507"/>
      <c r="AJ196" s="507"/>
      <c r="AK196" s="507"/>
      <c r="AL196" s="507"/>
      <c r="AM196" s="507"/>
      <c r="AN196" s="29"/>
      <c r="AO196" s="507"/>
      <c r="AP196" s="29"/>
      <c r="AQ196" s="29"/>
      <c r="AR196" s="29"/>
      <c r="AS196" s="29"/>
      <c r="AT196" s="29"/>
      <c r="AU196" s="3"/>
      <c r="AV196" s="3"/>
    </row>
    <row r="197" spans="31:48" ht="12.75">
      <c r="AE197" s="29"/>
      <c r="AF197" s="29"/>
      <c r="AG197" s="29"/>
      <c r="AH197" s="29"/>
      <c r="AI197" s="507"/>
      <c r="AJ197" s="507"/>
      <c r="AK197" s="507"/>
      <c r="AL197" s="507"/>
      <c r="AM197" s="507"/>
      <c r="AN197" s="29"/>
      <c r="AO197" s="507"/>
      <c r="AP197" s="29"/>
      <c r="AQ197" s="29"/>
      <c r="AR197" s="29"/>
      <c r="AS197" s="29"/>
      <c r="AT197" s="29"/>
      <c r="AU197" s="3"/>
      <c r="AV197" s="3"/>
    </row>
    <row r="198" spans="31:48" ht="12.75">
      <c r="AE198" s="29"/>
      <c r="AF198" s="29"/>
      <c r="AG198" s="29"/>
      <c r="AH198" s="29"/>
      <c r="AI198" s="507"/>
      <c r="AJ198" s="507"/>
      <c r="AK198" s="507"/>
      <c r="AL198" s="507"/>
      <c r="AM198" s="507"/>
      <c r="AN198" s="29"/>
      <c r="AO198" s="507"/>
      <c r="AP198" s="29"/>
      <c r="AQ198" s="29"/>
      <c r="AR198" s="29"/>
      <c r="AS198" s="29"/>
      <c r="AT198" s="29"/>
      <c r="AU198" s="3"/>
      <c r="AV198" s="3"/>
    </row>
    <row r="199" spans="31:48" ht="12.75">
      <c r="AE199" s="29"/>
      <c r="AF199" s="29"/>
      <c r="AG199" s="29"/>
      <c r="AH199" s="29"/>
      <c r="AI199" s="507"/>
      <c r="AJ199" s="507"/>
      <c r="AK199" s="507"/>
      <c r="AL199" s="507"/>
      <c r="AM199" s="507"/>
      <c r="AN199" s="29"/>
      <c r="AO199" s="507"/>
      <c r="AP199" s="29"/>
      <c r="AQ199" s="29"/>
      <c r="AR199" s="29"/>
      <c r="AS199" s="29"/>
      <c r="AT199" s="29"/>
      <c r="AU199" s="3"/>
      <c r="AV199" s="3"/>
    </row>
    <row r="200" spans="31:48" ht="12.75">
      <c r="AE200" s="29"/>
      <c r="AF200" s="29"/>
      <c r="AG200" s="29"/>
      <c r="AH200" s="29"/>
      <c r="AI200" s="507"/>
      <c r="AJ200" s="507"/>
      <c r="AK200" s="507"/>
      <c r="AL200" s="507"/>
      <c r="AM200" s="507"/>
      <c r="AN200" s="29"/>
      <c r="AO200" s="507"/>
      <c r="AP200" s="29"/>
      <c r="AQ200" s="29"/>
      <c r="AR200" s="29"/>
      <c r="AS200" s="29"/>
      <c r="AT200" s="29"/>
      <c r="AU200" s="3"/>
      <c r="AV200" s="3"/>
    </row>
    <row r="201" spans="31:48" ht="12.75">
      <c r="AE201" s="29"/>
      <c r="AF201" s="29"/>
      <c r="AG201" s="29"/>
      <c r="AH201" s="29"/>
      <c r="AI201" s="507"/>
      <c r="AJ201" s="507"/>
      <c r="AK201" s="507"/>
      <c r="AL201" s="507"/>
      <c r="AM201" s="507"/>
      <c r="AN201" s="29"/>
      <c r="AO201" s="507"/>
      <c r="AP201" s="29"/>
      <c r="AQ201" s="29"/>
      <c r="AR201" s="29"/>
      <c r="AS201" s="29"/>
      <c r="AT201" s="29"/>
      <c r="AU201" s="3"/>
      <c r="AV201" s="3"/>
    </row>
    <row r="202" spans="31:48" ht="12.75">
      <c r="AE202" s="29"/>
      <c r="AF202" s="29"/>
      <c r="AG202" s="29"/>
      <c r="AH202" s="29"/>
      <c r="AI202" s="507"/>
      <c r="AJ202" s="507"/>
      <c r="AK202" s="507"/>
      <c r="AL202" s="507"/>
      <c r="AM202" s="507"/>
      <c r="AN202" s="29"/>
      <c r="AO202" s="507"/>
      <c r="AP202" s="29"/>
      <c r="AQ202" s="29"/>
      <c r="AR202" s="29"/>
      <c r="AS202" s="29"/>
      <c r="AT202" s="29"/>
      <c r="AU202" s="3"/>
      <c r="AV202" s="3"/>
    </row>
    <row r="203" spans="31:48" ht="12.75">
      <c r="AE203" s="29"/>
      <c r="AF203" s="29"/>
      <c r="AG203" s="29"/>
      <c r="AH203" s="29"/>
      <c r="AI203" s="507"/>
      <c r="AJ203" s="507"/>
      <c r="AK203" s="507"/>
      <c r="AL203" s="507"/>
      <c r="AM203" s="507"/>
      <c r="AN203" s="29"/>
      <c r="AO203" s="507"/>
      <c r="AP203" s="29"/>
      <c r="AQ203" s="29"/>
      <c r="AR203" s="29"/>
      <c r="AS203" s="29"/>
      <c r="AT203" s="29"/>
      <c r="AU203" s="3"/>
      <c r="AV203" s="3"/>
    </row>
    <row r="204" spans="31:48" ht="12.75">
      <c r="AE204" s="29"/>
      <c r="AF204" s="29"/>
      <c r="AG204" s="29"/>
      <c r="AH204" s="29"/>
      <c r="AI204" s="507"/>
      <c r="AJ204" s="507"/>
      <c r="AK204" s="507"/>
      <c r="AL204" s="507"/>
      <c r="AM204" s="507"/>
      <c r="AN204" s="29"/>
      <c r="AO204" s="507"/>
      <c r="AP204" s="29"/>
      <c r="AQ204" s="29"/>
      <c r="AR204" s="29"/>
      <c r="AS204" s="29"/>
      <c r="AT204" s="29"/>
      <c r="AU204" s="3"/>
      <c r="AV204" s="3"/>
    </row>
    <row r="205" spans="31:48" ht="12.75">
      <c r="AE205" s="29"/>
      <c r="AF205" s="29"/>
      <c r="AG205" s="29"/>
      <c r="AH205" s="29"/>
      <c r="AI205" s="507"/>
      <c r="AJ205" s="507"/>
      <c r="AK205" s="507"/>
      <c r="AL205" s="507"/>
      <c r="AM205" s="507"/>
      <c r="AN205" s="29"/>
      <c r="AO205" s="507"/>
      <c r="AP205" s="29"/>
      <c r="AQ205" s="29"/>
      <c r="AR205" s="29"/>
      <c r="AS205" s="29"/>
      <c r="AT205" s="29"/>
      <c r="AU205" s="3"/>
      <c r="AV205" s="3"/>
    </row>
    <row r="206" spans="30:48" ht="12.75">
      <c r="AD206" s="507"/>
      <c r="AE206" s="507"/>
      <c r="AF206" s="507"/>
      <c r="AG206" s="507"/>
      <c r="AH206" s="507"/>
      <c r="AI206" s="507"/>
      <c r="AJ206" s="507"/>
      <c r="AK206" s="507"/>
      <c r="AL206" s="507"/>
      <c r="AM206" s="507"/>
      <c r="AN206" s="507"/>
      <c r="AO206" s="507"/>
      <c r="AP206" s="507"/>
      <c r="AQ206" s="29"/>
      <c r="AR206" s="507"/>
      <c r="AS206" s="29"/>
      <c r="AT206" s="29"/>
      <c r="AU206" s="3"/>
      <c r="AV206" s="3"/>
    </row>
    <row r="207" spans="30:48" ht="12.75">
      <c r="AD207" s="507"/>
      <c r="AE207" s="507"/>
      <c r="AF207" s="507"/>
      <c r="AG207" s="507"/>
      <c r="AH207" s="507"/>
      <c r="AI207" s="507"/>
      <c r="AJ207" s="507"/>
      <c r="AK207" s="507"/>
      <c r="AL207" s="507"/>
      <c r="AM207" s="507"/>
      <c r="AN207" s="507"/>
      <c r="AO207" s="507"/>
      <c r="AP207" s="507"/>
      <c r="AQ207" s="29"/>
      <c r="AR207" s="507"/>
      <c r="AS207" s="29"/>
      <c r="AT207" s="29"/>
      <c r="AU207" s="3"/>
      <c r="AV207" s="3"/>
    </row>
    <row r="208" spans="31:48" ht="12.75">
      <c r="AE208" s="29"/>
      <c r="AF208" s="29"/>
      <c r="AG208" s="29"/>
      <c r="AH208" s="29"/>
      <c r="AI208" s="507"/>
      <c r="AJ208" s="507"/>
      <c r="AK208" s="507"/>
      <c r="AL208" s="507"/>
      <c r="AM208" s="507"/>
      <c r="AN208" s="29"/>
      <c r="AO208" s="507"/>
      <c r="AP208" s="29"/>
      <c r="AQ208" s="29"/>
      <c r="AR208" s="29"/>
      <c r="AS208" s="29"/>
      <c r="AT208" s="29"/>
      <c r="AU208" s="3"/>
      <c r="AV208" s="3"/>
    </row>
    <row r="209" spans="31:48" ht="12.75">
      <c r="AE209" s="29"/>
      <c r="AF209" s="29"/>
      <c r="AG209" s="29"/>
      <c r="AH209" s="29"/>
      <c r="AI209" s="507"/>
      <c r="AJ209" s="507"/>
      <c r="AK209" s="507"/>
      <c r="AL209" s="507"/>
      <c r="AM209" s="507"/>
      <c r="AN209" s="29"/>
      <c r="AO209" s="507"/>
      <c r="AP209" s="29"/>
      <c r="AQ209" s="29"/>
      <c r="AR209" s="29"/>
      <c r="AS209" s="29"/>
      <c r="AT209" s="29"/>
      <c r="AU209" s="3"/>
      <c r="AV209" s="3"/>
    </row>
    <row r="210" spans="31:48" ht="12.75">
      <c r="AE210" s="29"/>
      <c r="AF210" s="29"/>
      <c r="AG210" s="29"/>
      <c r="AH210" s="29"/>
      <c r="AI210" s="507"/>
      <c r="AJ210" s="507"/>
      <c r="AK210" s="507"/>
      <c r="AL210" s="507"/>
      <c r="AM210" s="507"/>
      <c r="AN210" s="29"/>
      <c r="AO210" s="507"/>
      <c r="AP210" s="29"/>
      <c r="AQ210" s="29"/>
      <c r="AR210" s="29"/>
      <c r="AS210" s="29"/>
      <c r="AT210" s="29"/>
      <c r="AU210" s="3"/>
      <c r="AV210" s="3"/>
    </row>
    <row r="211" spans="31:48" ht="12.75">
      <c r="AE211" s="29"/>
      <c r="AF211" s="29"/>
      <c r="AG211" s="29"/>
      <c r="AH211" s="29"/>
      <c r="AI211" s="507"/>
      <c r="AJ211" s="507"/>
      <c r="AK211" s="507"/>
      <c r="AL211" s="507"/>
      <c r="AM211" s="507"/>
      <c r="AN211" s="29"/>
      <c r="AO211" s="507"/>
      <c r="AP211" s="29"/>
      <c r="AQ211" s="29"/>
      <c r="AR211" s="29"/>
      <c r="AS211" s="29"/>
      <c r="AT211" s="29"/>
      <c r="AU211" s="3"/>
      <c r="AV211" s="3"/>
    </row>
    <row r="212" spans="31:48" ht="12.75">
      <c r="AE212" s="29"/>
      <c r="AF212" s="29"/>
      <c r="AG212" s="29"/>
      <c r="AH212" s="29"/>
      <c r="AI212" s="507"/>
      <c r="AJ212" s="507"/>
      <c r="AK212" s="507"/>
      <c r="AL212" s="507"/>
      <c r="AM212" s="507"/>
      <c r="AN212" s="29"/>
      <c r="AO212" s="507"/>
      <c r="AP212" s="29"/>
      <c r="AQ212" s="29"/>
      <c r="AR212" s="29"/>
      <c r="AS212" s="29"/>
      <c r="AT212" s="29"/>
      <c r="AU212" s="3"/>
      <c r="AV212" s="3"/>
    </row>
    <row r="213" spans="31:48" ht="12.75">
      <c r="AE213" s="29"/>
      <c r="AF213" s="29"/>
      <c r="AG213" s="29"/>
      <c r="AH213" s="29"/>
      <c r="AI213" s="507"/>
      <c r="AJ213" s="507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3"/>
      <c r="AV213" s="3"/>
    </row>
    <row r="214" spans="31:48" ht="12.75"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3"/>
      <c r="AV214" s="3"/>
    </row>
    <row r="215" spans="31:48" ht="12.75"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3"/>
      <c r="AV215" s="3"/>
    </row>
    <row r="216" spans="31:44" ht="12.75"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3"/>
      <c r="AR216" s="3"/>
    </row>
    <row r="217" spans="31:44" ht="12.75"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3"/>
      <c r="AR217" s="3"/>
    </row>
    <row r="218" spans="31:44" ht="12.75"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3"/>
      <c r="AR218" s="3"/>
    </row>
    <row r="219" spans="31:44" ht="12.75"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3"/>
      <c r="AR219" s="3"/>
    </row>
    <row r="220" spans="31:44" ht="12.75"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3"/>
      <c r="AR220" s="3"/>
    </row>
    <row r="221" spans="31:40" ht="12.75">
      <c r="AE221" s="29"/>
      <c r="AF221" s="29"/>
      <c r="AG221" s="29"/>
      <c r="AH221" s="29"/>
      <c r="AI221" s="29"/>
      <c r="AJ221" s="29"/>
      <c r="AK221" s="29"/>
      <c r="AL221" s="29"/>
      <c r="AM221" s="3"/>
      <c r="AN221" s="3"/>
    </row>
    <row r="222" spans="31:40" ht="12.75">
      <c r="AE222" s="29"/>
      <c r="AF222" s="29"/>
      <c r="AG222" s="29"/>
      <c r="AH222" s="29"/>
      <c r="AI222" s="29"/>
      <c r="AJ222" s="29"/>
      <c r="AK222" s="29"/>
      <c r="AL222" s="29"/>
      <c r="AM222" s="3"/>
      <c r="AN222" s="3"/>
    </row>
    <row r="223" spans="31:40" ht="12.75">
      <c r="AE223" s="29"/>
      <c r="AF223" s="29"/>
      <c r="AG223" s="29"/>
      <c r="AH223" s="29"/>
      <c r="AI223" s="29"/>
      <c r="AJ223" s="29"/>
      <c r="AK223" s="29"/>
      <c r="AL223" s="29"/>
      <c r="AM223" s="3"/>
      <c r="AN223" s="3"/>
    </row>
    <row r="224" spans="31:40" ht="12.75">
      <c r="AE224" s="29"/>
      <c r="AF224" s="29"/>
      <c r="AG224" s="29"/>
      <c r="AH224" s="29"/>
      <c r="AI224" s="29"/>
      <c r="AJ224" s="29"/>
      <c r="AK224" s="29"/>
      <c r="AL224" s="29"/>
      <c r="AM224" s="3"/>
      <c r="AN224" s="3"/>
    </row>
    <row r="225" spans="31:40" ht="12.75">
      <c r="AE225" s="29"/>
      <c r="AF225" s="29"/>
      <c r="AG225" s="29"/>
      <c r="AH225" s="29"/>
      <c r="AI225" s="29"/>
      <c r="AJ225" s="29"/>
      <c r="AK225" s="29"/>
      <c r="AL225" s="29"/>
      <c r="AM225" s="3"/>
      <c r="AN225" s="3"/>
    </row>
    <row r="226" spans="31:40" ht="12.75">
      <c r="AE226" s="29"/>
      <c r="AF226" s="29"/>
      <c r="AG226" s="29"/>
      <c r="AH226" s="29"/>
      <c r="AI226" s="29"/>
      <c r="AJ226" s="29"/>
      <c r="AK226" s="29"/>
      <c r="AL226" s="29"/>
      <c r="AM226" s="3"/>
      <c r="AN226" s="3"/>
    </row>
    <row r="227" spans="31:40" ht="12.75">
      <c r="AE227" s="29"/>
      <c r="AF227" s="29"/>
      <c r="AG227" s="29"/>
      <c r="AH227" s="29"/>
      <c r="AI227" s="29"/>
      <c r="AJ227" s="29"/>
      <c r="AK227" s="29"/>
      <c r="AL227" s="29"/>
      <c r="AM227" s="3"/>
      <c r="AN227" s="3"/>
    </row>
    <row r="228" spans="31:40" ht="12.75">
      <c r="AE228" s="29"/>
      <c r="AF228" s="29"/>
      <c r="AG228" s="29"/>
      <c r="AH228" s="29"/>
      <c r="AI228" s="29"/>
      <c r="AJ228" s="29"/>
      <c r="AK228" s="29"/>
      <c r="AL228" s="29"/>
      <c r="AM228" s="3"/>
      <c r="AN228" s="3"/>
    </row>
    <row r="229" spans="31:40" ht="12.75">
      <c r="AE229" s="29"/>
      <c r="AF229" s="29"/>
      <c r="AG229" s="29"/>
      <c r="AH229" s="29"/>
      <c r="AI229" s="29"/>
      <c r="AJ229" s="29"/>
      <c r="AK229" s="29"/>
      <c r="AL229" s="29"/>
      <c r="AM229" s="3"/>
      <c r="AN229" s="3"/>
    </row>
    <row r="230" spans="31:40" ht="12.75">
      <c r="AE230" s="29"/>
      <c r="AF230" s="29"/>
      <c r="AG230" s="29"/>
      <c r="AH230" s="29"/>
      <c r="AI230" s="29"/>
      <c r="AJ230" s="29"/>
      <c r="AK230" s="29"/>
      <c r="AL230" s="29"/>
      <c r="AM230" s="3"/>
      <c r="AN230" s="3"/>
    </row>
    <row r="231" spans="31:40" ht="12.75">
      <c r="AE231" s="29"/>
      <c r="AF231" s="29"/>
      <c r="AG231" s="29"/>
      <c r="AH231" s="29"/>
      <c r="AI231" s="29"/>
      <c r="AJ231" s="29"/>
      <c r="AK231" s="29"/>
      <c r="AL231" s="29"/>
      <c r="AM231" s="3"/>
      <c r="AN231" s="3"/>
    </row>
    <row r="232" spans="31:40" ht="12.75">
      <c r="AE232" s="29"/>
      <c r="AF232" s="29"/>
      <c r="AG232" s="29"/>
      <c r="AH232" s="29"/>
      <c r="AI232" s="29"/>
      <c r="AJ232" s="29"/>
      <c r="AK232" s="29"/>
      <c r="AL232" s="29"/>
      <c r="AM232" s="3"/>
      <c r="AN232" s="3"/>
    </row>
    <row r="233" spans="31:40" ht="12.75">
      <c r="AE233" s="29"/>
      <c r="AF233" s="29"/>
      <c r="AG233" s="29"/>
      <c r="AH233" s="29"/>
      <c r="AI233" s="29"/>
      <c r="AJ233" s="29"/>
      <c r="AK233" s="29"/>
      <c r="AL233" s="29"/>
      <c r="AM233" s="3"/>
      <c r="AN233" s="3"/>
    </row>
    <row r="234" spans="31:40" ht="12.75">
      <c r="AE234" s="29"/>
      <c r="AF234" s="29"/>
      <c r="AG234" s="29"/>
      <c r="AH234" s="29"/>
      <c r="AI234" s="29"/>
      <c r="AJ234" s="29"/>
      <c r="AK234" s="29"/>
      <c r="AL234" s="29"/>
      <c r="AM234" s="3"/>
      <c r="AN234" s="3"/>
    </row>
    <row r="235" spans="31:40" ht="12.75">
      <c r="AE235" s="29"/>
      <c r="AF235" s="29"/>
      <c r="AG235" s="29"/>
      <c r="AH235" s="29"/>
      <c r="AI235" s="29"/>
      <c r="AJ235" s="29"/>
      <c r="AK235" s="29"/>
      <c r="AL235" s="29"/>
      <c r="AM235" s="3"/>
      <c r="AN235" s="3"/>
    </row>
    <row r="236" spans="31:40" ht="12.75">
      <c r="AE236" s="29"/>
      <c r="AF236" s="29"/>
      <c r="AG236" s="29"/>
      <c r="AH236" s="29"/>
      <c r="AI236" s="29"/>
      <c r="AJ236" s="29"/>
      <c r="AK236" s="29"/>
      <c r="AL236" s="29"/>
      <c r="AM236" s="3"/>
      <c r="AN236" s="3"/>
    </row>
    <row r="237" spans="31:40" ht="12.75">
      <c r="AE237" s="29"/>
      <c r="AF237" s="29"/>
      <c r="AG237" s="29"/>
      <c r="AH237" s="29"/>
      <c r="AI237" s="29"/>
      <c r="AJ237" s="29"/>
      <c r="AK237" s="29"/>
      <c r="AL237" s="29"/>
      <c r="AM237" s="3"/>
      <c r="AN237" s="3"/>
    </row>
    <row r="238" spans="31:40" ht="12.75">
      <c r="AE238" s="29"/>
      <c r="AF238" s="29"/>
      <c r="AG238" s="29"/>
      <c r="AH238" s="29"/>
      <c r="AI238" s="29"/>
      <c r="AJ238" s="29"/>
      <c r="AK238" s="29"/>
      <c r="AL238" s="29"/>
      <c r="AM238" s="3"/>
      <c r="AN238" s="3"/>
    </row>
    <row r="239" spans="31:40" ht="12.75">
      <c r="AE239" s="29"/>
      <c r="AF239" s="29"/>
      <c r="AG239" s="29"/>
      <c r="AH239" s="29"/>
      <c r="AI239" s="29"/>
      <c r="AJ239" s="29"/>
      <c r="AK239" s="29"/>
      <c r="AL239" s="29"/>
      <c r="AM239" s="3"/>
      <c r="AN239" s="3"/>
    </row>
    <row r="240" spans="31:40" ht="12.75">
      <c r="AE240" s="29"/>
      <c r="AF240" s="29"/>
      <c r="AG240" s="29"/>
      <c r="AH240" s="29"/>
      <c r="AI240" s="29"/>
      <c r="AJ240" s="29"/>
      <c r="AK240" s="29"/>
      <c r="AL240" s="29"/>
      <c r="AM240" s="3"/>
      <c r="AN240" s="3"/>
    </row>
    <row r="241" spans="31:40" ht="12.75">
      <c r="AE241" s="29"/>
      <c r="AF241" s="29"/>
      <c r="AG241" s="29"/>
      <c r="AH241" s="29"/>
      <c r="AI241" s="29"/>
      <c r="AJ241" s="29"/>
      <c r="AK241" s="29"/>
      <c r="AL241" s="29"/>
      <c r="AM241" s="3"/>
      <c r="AN241" s="3"/>
    </row>
    <row r="242" spans="31:40" ht="12.75">
      <c r="AE242" s="29"/>
      <c r="AF242" s="29"/>
      <c r="AG242" s="29"/>
      <c r="AH242" s="29"/>
      <c r="AI242" s="29"/>
      <c r="AJ242" s="29"/>
      <c r="AK242" s="29"/>
      <c r="AL242" s="29"/>
      <c r="AM242" s="3"/>
      <c r="AN242" s="3"/>
    </row>
    <row r="243" spans="31:40" ht="12.75">
      <c r="AE243" s="29"/>
      <c r="AF243" s="29"/>
      <c r="AG243" s="29"/>
      <c r="AH243" s="29"/>
      <c r="AI243" s="29"/>
      <c r="AJ243" s="29"/>
      <c r="AK243" s="29"/>
      <c r="AL243" s="29"/>
      <c r="AM243" s="3"/>
      <c r="AN243" s="3"/>
    </row>
    <row r="244" spans="31:40" ht="12.75">
      <c r="AE244" s="29"/>
      <c r="AF244" s="29"/>
      <c r="AG244" s="29"/>
      <c r="AH244" s="29"/>
      <c r="AI244" s="29"/>
      <c r="AJ244" s="29"/>
      <c r="AK244" s="29"/>
      <c r="AL244" s="29"/>
      <c r="AM244" s="3"/>
      <c r="AN244" s="3"/>
    </row>
    <row r="245" spans="31:40" ht="12.75">
      <c r="AE245" s="29"/>
      <c r="AF245" s="29"/>
      <c r="AG245" s="29"/>
      <c r="AH245" s="29"/>
      <c r="AI245" s="29"/>
      <c r="AJ245" s="29"/>
      <c r="AK245" s="29"/>
      <c r="AL245" s="29"/>
      <c r="AM245" s="3"/>
      <c r="AN245" s="3"/>
    </row>
    <row r="246" spans="31:40" ht="12.75">
      <c r="AE246" s="29"/>
      <c r="AF246" s="29"/>
      <c r="AG246" s="29"/>
      <c r="AH246" s="29"/>
      <c r="AI246" s="29"/>
      <c r="AJ246" s="29"/>
      <c r="AK246" s="29"/>
      <c r="AL246" s="29"/>
      <c r="AM246" s="3"/>
      <c r="AN246" s="3"/>
    </row>
    <row r="247" spans="31:40" ht="12.75">
      <c r="AE247" s="29"/>
      <c r="AF247" s="29"/>
      <c r="AG247" s="29"/>
      <c r="AH247" s="29"/>
      <c r="AI247" s="29"/>
      <c r="AJ247" s="29"/>
      <c r="AK247" s="29"/>
      <c r="AL247" s="29"/>
      <c r="AM247" s="3"/>
      <c r="AN247" s="3"/>
    </row>
    <row r="248" spans="31:40" ht="12.75">
      <c r="AE248" s="29"/>
      <c r="AF248" s="29"/>
      <c r="AG248" s="29"/>
      <c r="AH248" s="29"/>
      <c r="AI248" s="29"/>
      <c r="AJ248" s="29"/>
      <c r="AK248" s="29"/>
      <c r="AL248" s="29"/>
      <c r="AM248" s="3"/>
      <c r="AN248" s="3"/>
    </row>
    <row r="249" spans="31:40" ht="12.75">
      <c r="AE249" s="29"/>
      <c r="AF249" s="507"/>
      <c r="AG249" s="507"/>
      <c r="AH249" s="29"/>
      <c r="AI249" s="29"/>
      <c r="AJ249" s="29"/>
      <c r="AK249" s="29"/>
      <c r="AL249" s="29"/>
      <c r="AM249" s="3"/>
      <c r="AN249" s="3"/>
    </row>
    <row r="250" spans="31:40" ht="12.75">
      <c r="AE250" s="29"/>
      <c r="AF250" s="29"/>
      <c r="AG250" s="29"/>
      <c r="AH250" s="29"/>
      <c r="AI250" s="29"/>
      <c r="AJ250" s="29"/>
      <c r="AK250" s="29"/>
      <c r="AL250" s="29"/>
      <c r="AM250" s="3"/>
      <c r="AN250" s="3"/>
    </row>
    <row r="251" spans="31:40" ht="12.75">
      <c r="AE251" s="29"/>
      <c r="AF251" s="29"/>
      <c r="AG251" s="29"/>
      <c r="AH251" s="29"/>
      <c r="AI251" s="29"/>
      <c r="AJ251" s="29"/>
      <c r="AK251" s="29"/>
      <c r="AL251" s="29"/>
      <c r="AM251" s="3"/>
      <c r="AN251" s="3"/>
    </row>
    <row r="252" spans="31:40" ht="12.75">
      <c r="AE252" s="29"/>
      <c r="AF252" s="29"/>
      <c r="AG252" s="29"/>
      <c r="AH252" s="29"/>
      <c r="AI252" s="29"/>
      <c r="AJ252" s="29"/>
      <c r="AK252" s="29"/>
      <c r="AL252" s="29"/>
      <c r="AM252" s="3"/>
      <c r="AN252" s="3"/>
    </row>
    <row r="253" spans="31:40" ht="12.75">
      <c r="AE253" s="29"/>
      <c r="AF253" s="29"/>
      <c r="AG253" s="29"/>
      <c r="AH253" s="29"/>
      <c r="AI253" s="29"/>
      <c r="AJ253" s="29"/>
      <c r="AK253" s="29"/>
      <c r="AL253" s="29"/>
      <c r="AM253" s="3"/>
      <c r="AN253" s="3"/>
    </row>
    <row r="254" spans="31:40" ht="12.75">
      <c r="AE254" s="29"/>
      <c r="AF254" s="29"/>
      <c r="AG254" s="29"/>
      <c r="AH254" s="29"/>
      <c r="AI254" s="29"/>
      <c r="AJ254" s="29"/>
      <c r="AK254" s="29"/>
      <c r="AL254" s="29"/>
      <c r="AM254" s="3"/>
      <c r="AN254" s="3"/>
    </row>
    <row r="255" spans="31:40" ht="12.75">
      <c r="AE255" s="29"/>
      <c r="AF255" s="29"/>
      <c r="AG255" s="29"/>
      <c r="AH255" s="29"/>
      <c r="AI255" s="29"/>
      <c r="AJ255" s="29"/>
      <c r="AK255" s="29"/>
      <c r="AL255" s="29"/>
      <c r="AM255" s="3"/>
      <c r="AN255" s="3"/>
    </row>
    <row r="256" spans="31:40" ht="12.75">
      <c r="AE256" s="29"/>
      <c r="AF256" s="29"/>
      <c r="AG256" s="29"/>
      <c r="AH256" s="29"/>
      <c r="AI256" s="29"/>
      <c r="AJ256" s="29"/>
      <c r="AK256" s="29"/>
      <c r="AL256" s="29"/>
      <c r="AM256" s="3"/>
      <c r="AN256" s="3"/>
    </row>
    <row r="257" spans="31:40" ht="12.75">
      <c r="AE257" s="29"/>
      <c r="AF257" s="29"/>
      <c r="AG257" s="29"/>
      <c r="AH257" s="29"/>
      <c r="AI257" s="29"/>
      <c r="AJ257" s="29"/>
      <c r="AK257" s="29"/>
      <c r="AL257" s="29"/>
      <c r="AM257" s="3"/>
      <c r="AN257" s="3"/>
    </row>
    <row r="258" spans="31:40" ht="12.75">
      <c r="AE258" s="29"/>
      <c r="AF258" s="29"/>
      <c r="AG258" s="29"/>
      <c r="AH258" s="29"/>
      <c r="AI258" s="29"/>
      <c r="AJ258" s="29"/>
      <c r="AK258" s="29"/>
      <c r="AL258" s="29"/>
      <c r="AM258" s="3"/>
      <c r="AN258" s="3"/>
    </row>
    <row r="259" spans="31:40" ht="12.75">
      <c r="AE259" s="29"/>
      <c r="AF259" s="29"/>
      <c r="AG259" s="29"/>
      <c r="AH259" s="29"/>
      <c r="AI259" s="29"/>
      <c r="AJ259" s="29"/>
      <c r="AK259" s="29"/>
      <c r="AL259" s="29"/>
      <c r="AM259" s="3"/>
      <c r="AN259" s="3"/>
    </row>
    <row r="260" spans="31:40" ht="12.75">
      <c r="AE260" s="29"/>
      <c r="AF260" s="29"/>
      <c r="AG260" s="29"/>
      <c r="AH260" s="29"/>
      <c r="AI260" s="29"/>
      <c r="AJ260" s="29"/>
      <c r="AK260" s="29"/>
      <c r="AL260" s="29"/>
      <c r="AM260" s="3"/>
      <c r="AN260" s="3"/>
    </row>
    <row r="261" spans="31:40" ht="12.75">
      <c r="AE261" s="29"/>
      <c r="AF261" s="29"/>
      <c r="AG261" s="29"/>
      <c r="AH261" s="29"/>
      <c r="AI261" s="29"/>
      <c r="AJ261" s="29"/>
      <c r="AK261" s="29"/>
      <c r="AL261" s="29"/>
      <c r="AM261" s="3"/>
      <c r="AN261" s="3"/>
    </row>
    <row r="262" spans="31:40" ht="12.75">
      <c r="AE262" s="29"/>
      <c r="AF262" s="29"/>
      <c r="AG262" s="29"/>
      <c r="AH262" s="29"/>
      <c r="AI262" s="29"/>
      <c r="AJ262" s="29"/>
      <c r="AK262" s="29"/>
      <c r="AL262" s="29"/>
      <c r="AM262" s="3"/>
      <c r="AN262" s="3"/>
    </row>
    <row r="263" spans="31:40" ht="12.75">
      <c r="AE263" s="29"/>
      <c r="AF263" s="29"/>
      <c r="AG263" s="29"/>
      <c r="AH263" s="29"/>
      <c r="AI263" s="29"/>
      <c r="AJ263" s="29"/>
      <c r="AK263" s="29"/>
      <c r="AL263" s="29"/>
      <c r="AM263" s="3"/>
      <c r="AN263" s="3"/>
    </row>
    <row r="264" spans="31:40" ht="12.75">
      <c r="AE264" s="29"/>
      <c r="AF264" s="29"/>
      <c r="AG264" s="29"/>
      <c r="AH264" s="29"/>
      <c r="AI264" s="29"/>
      <c r="AJ264" s="29"/>
      <c r="AK264" s="29"/>
      <c r="AL264" s="29"/>
      <c r="AM264" s="3"/>
      <c r="AN264" s="3"/>
    </row>
    <row r="265" spans="31:40" ht="12.75">
      <c r="AE265" s="29"/>
      <c r="AF265" s="29"/>
      <c r="AG265" s="29"/>
      <c r="AH265" s="29"/>
      <c r="AI265" s="29"/>
      <c r="AJ265" s="29"/>
      <c r="AK265" s="29"/>
      <c r="AL265" s="29"/>
      <c r="AM265" s="3"/>
      <c r="AN265" s="3"/>
    </row>
    <row r="266" spans="31:40" ht="12.75">
      <c r="AE266" s="29"/>
      <c r="AF266" s="29"/>
      <c r="AG266" s="29"/>
      <c r="AH266" s="29"/>
      <c r="AI266" s="29"/>
      <c r="AJ266" s="29"/>
      <c r="AK266" s="29"/>
      <c r="AL266" s="29"/>
      <c r="AM266" s="3"/>
      <c r="AN266" s="3"/>
    </row>
    <row r="267" spans="31:40" ht="12.75">
      <c r="AE267" s="29"/>
      <c r="AF267" s="29"/>
      <c r="AG267" s="29"/>
      <c r="AH267" s="29"/>
      <c r="AI267" s="29"/>
      <c r="AJ267" s="29"/>
      <c r="AK267" s="29"/>
      <c r="AL267" s="29"/>
      <c r="AM267" s="3"/>
      <c r="AN267" s="3"/>
    </row>
    <row r="268" spans="31:40" ht="12.75">
      <c r="AE268" s="29"/>
      <c r="AF268" s="29"/>
      <c r="AG268" s="29"/>
      <c r="AH268" s="29"/>
      <c r="AI268" s="29"/>
      <c r="AJ268" s="29"/>
      <c r="AK268" s="29"/>
      <c r="AL268" s="29"/>
      <c r="AM268" s="3"/>
      <c r="AN268" s="3"/>
    </row>
    <row r="269" spans="31:40" ht="12.75">
      <c r="AE269" s="29"/>
      <c r="AF269" s="29"/>
      <c r="AG269" s="29"/>
      <c r="AH269" s="29"/>
      <c r="AI269" s="29"/>
      <c r="AJ269" s="29"/>
      <c r="AK269" s="29"/>
      <c r="AL269" s="29"/>
      <c r="AM269" s="3"/>
      <c r="AN269" s="3"/>
    </row>
    <row r="270" spans="31:40" ht="12.75">
      <c r="AE270" s="29"/>
      <c r="AF270" s="29"/>
      <c r="AG270" s="29"/>
      <c r="AH270" s="29"/>
      <c r="AI270" s="29"/>
      <c r="AJ270" s="29"/>
      <c r="AK270" s="29"/>
      <c r="AL270" s="29"/>
      <c r="AM270" s="3"/>
      <c r="AN270" s="3"/>
    </row>
    <row r="271" spans="31:40" ht="12.75">
      <c r="AE271" s="29"/>
      <c r="AF271" s="29"/>
      <c r="AG271" s="29"/>
      <c r="AH271" s="29"/>
      <c r="AI271" s="29"/>
      <c r="AJ271" s="29"/>
      <c r="AK271" s="29"/>
      <c r="AL271" s="29"/>
      <c r="AM271" s="3"/>
      <c r="AN271" s="3"/>
    </row>
    <row r="272" spans="31:40" ht="12.75">
      <c r="AE272" s="29"/>
      <c r="AF272" s="29"/>
      <c r="AG272" s="29"/>
      <c r="AH272" s="29"/>
      <c r="AI272" s="29"/>
      <c r="AJ272" s="29"/>
      <c r="AK272" s="29"/>
      <c r="AL272" s="29"/>
      <c r="AM272" s="3"/>
      <c r="AN272" s="3"/>
    </row>
    <row r="273" spans="31:40" ht="12.75">
      <c r="AE273" s="29"/>
      <c r="AF273" s="29"/>
      <c r="AG273" s="29"/>
      <c r="AH273" s="29"/>
      <c r="AI273" s="29"/>
      <c r="AJ273" s="29"/>
      <c r="AK273" s="29"/>
      <c r="AL273" s="29"/>
      <c r="AM273" s="3"/>
      <c r="AN273" s="3"/>
    </row>
    <row r="274" spans="31:40" ht="12.75">
      <c r="AE274" s="29"/>
      <c r="AF274" s="29"/>
      <c r="AG274" s="29"/>
      <c r="AH274" s="29"/>
      <c r="AI274" s="29"/>
      <c r="AJ274" s="29"/>
      <c r="AK274" s="29"/>
      <c r="AL274" s="29"/>
      <c r="AM274" s="3"/>
      <c r="AN274" s="3"/>
    </row>
    <row r="275" spans="31:40" ht="12.75">
      <c r="AE275" s="29"/>
      <c r="AF275" s="29"/>
      <c r="AG275" s="29"/>
      <c r="AH275" s="29"/>
      <c r="AI275" s="29"/>
      <c r="AJ275" s="29"/>
      <c r="AK275" s="29"/>
      <c r="AL275" s="29"/>
      <c r="AM275" s="3"/>
      <c r="AN275" s="3"/>
    </row>
    <row r="276" spans="31:40" ht="12.75">
      <c r="AE276" s="29"/>
      <c r="AF276" s="29"/>
      <c r="AG276" s="29"/>
      <c r="AH276" s="29"/>
      <c r="AI276" s="29"/>
      <c r="AJ276" s="29"/>
      <c r="AK276" s="29"/>
      <c r="AL276" s="29"/>
      <c r="AM276" s="3"/>
      <c r="AN276" s="3"/>
    </row>
    <row r="277" spans="31:40" ht="12.75">
      <c r="AE277" s="29"/>
      <c r="AF277" s="29"/>
      <c r="AG277" s="29"/>
      <c r="AH277" s="29"/>
      <c r="AI277" s="29"/>
      <c r="AJ277" s="29"/>
      <c r="AK277" s="29"/>
      <c r="AL277" s="29"/>
      <c r="AM277" s="3"/>
      <c r="AN277" s="3"/>
    </row>
    <row r="278" spans="31:40" ht="12.75">
      <c r="AE278" s="29"/>
      <c r="AF278" s="29"/>
      <c r="AG278" s="29"/>
      <c r="AH278" s="29"/>
      <c r="AI278" s="29"/>
      <c r="AJ278" s="29"/>
      <c r="AK278" s="29"/>
      <c r="AL278" s="29"/>
      <c r="AM278" s="3"/>
      <c r="AN278" s="3"/>
    </row>
    <row r="279" spans="31:40" ht="12.75">
      <c r="AE279" s="29"/>
      <c r="AF279" s="29"/>
      <c r="AG279" s="29"/>
      <c r="AH279" s="29"/>
      <c r="AI279" s="29"/>
      <c r="AJ279" s="29"/>
      <c r="AK279" s="29"/>
      <c r="AL279" s="29"/>
      <c r="AM279" s="3"/>
      <c r="AN279" s="3"/>
    </row>
    <row r="280" spans="31:40" ht="12.75">
      <c r="AE280" s="29"/>
      <c r="AF280" s="29"/>
      <c r="AG280" s="29"/>
      <c r="AH280" s="29"/>
      <c r="AI280" s="29"/>
      <c r="AJ280" s="29"/>
      <c r="AK280" s="29"/>
      <c r="AL280" s="29"/>
      <c r="AM280" s="3"/>
      <c r="AN280" s="3"/>
    </row>
    <row r="281" spans="31:40" ht="12.75">
      <c r="AE281" s="29"/>
      <c r="AF281" s="29"/>
      <c r="AG281" s="29"/>
      <c r="AH281" s="29"/>
      <c r="AI281" s="507"/>
      <c r="AJ281" s="507"/>
      <c r="AK281" s="29"/>
      <c r="AL281" s="29"/>
      <c r="AM281" s="3"/>
      <c r="AN281" s="3"/>
    </row>
    <row r="282" spans="31:40" ht="12.75">
      <c r="AE282" s="29"/>
      <c r="AF282" s="29"/>
      <c r="AG282" s="29"/>
      <c r="AH282" s="29"/>
      <c r="AI282" s="29"/>
      <c r="AJ282" s="29"/>
      <c r="AK282" s="29"/>
      <c r="AL282" s="29"/>
      <c r="AM282" s="3"/>
      <c r="AN282" s="3"/>
    </row>
    <row r="283" spans="28:40" ht="12.75">
      <c r="AB283" s="507"/>
      <c r="AE283" s="29"/>
      <c r="AF283" s="29"/>
      <c r="AG283" s="29"/>
      <c r="AH283" s="29"/>
      <c r="AI283" s="29"/>
      <c r="AJ283" s="29"/>
      <c r="AK283" s="29"/>
      <c r="AL283" s="29"/>
      <c r="AM283" s="3"/>
      <c r="AN283" s="3"/>
    </row>
    <row r="284" spans="31:40" ht="12.75">
      <c r="AE284" s="29"/>
      <c r="AF284" s="29"/>
      <c r="AG284" s="29"/>
      <c r="AH284" s="29"/>
      <c r="AI284" s="29"/>
      <c r="AJ284" s="29"/>
      <c r="AK284" s="29"/>
      <c r="AL284" s="29"/>
      <c r="AM284" s="3"/>
      <c r="AN284" s="3"/>
    </row>
    <row r="285" spans="31:40" ht="12.75">
      <c r="AE285" s="29"/>
      <c r="AF285" s="29"/>
      <c r="AG285" s="29"/>
      <c r="AH285" s="29"/>
      <c r="AI285" s="29"/>
      <c r="AJ285" s="29"/>
      <c r="AK285" s="29"/>
      <c r="AL285" s="29"/>
      <c r="AM285" s="3"/>
      <c r="AN285" s="3"/>
    </row>
    <row r="286" spans="31:40" ht="12.75">
      <c r="AE286" s="29"/>
      <c r="AF286" s="29"/>
      <c r="AG286" s="29"/>
      <c r="AH286" s="29"/>
      <c r="AI286" s="29"/>
      <c r="AJ286" s="29"/>
      <c r="AK286" s="29"/>
      <c r="AL286" s="29"/>
      <c r="AM286" s="3"/>
      <c r="AN286" s="3"/>
    </row>
    <row r="287" spans="31:40" ht="12.75">
      <c r="AE287" s="29"/>
      <c r="AF287" s="29"/>
      <c r="AG287" s="29"/>
      <c r="AH287" s="29"/>
      <c r="AI287" s="29"/>
      <c r="AJ287" s="29"/>
      <c r="AK287" s="29"/>
      <c r="AL287" s="29"/>
      <c r="AM287" s="3"/>
      <c r="AN287" s="3"/>
    </row>
    <row r="288" spans="31:40" ht="12.75">
      <c r="AE288" s="29"/>
      <c r="AF288" s="29"/>
      <c r="AG288" s="29"/>
      <c r="AH288" s="29"/>
      <c r="AI288" s="29"/>
      <c r="AJ288" s="29"/>
      <c r="AK288" s="29"/>
      <c r="AL288" s="29"/>
      <c r="AM288" s="3"/>
      <c r="AN288" s="3"/>
    </row>
    <row r="289" spans="31:40" ht="12.75">
      <c r="AE289" s="29"/>
      <c r="AF289" s="29"/>
      <c r="AG289" s="29"/>
      <c r="AH289" s="29"/>
      <c r="AI289" s="29"/>
      <c r="AJ289" s="29"/>
      <c r="AK289" s="29"/>
      <c r="AL289" s="29"/>
      <c r="AM289" s="3"/>
      <c r="AN289" s="3"/>
    </row>
    <row r="290" spans="31:39" ht="12.75">
      <c r="AE290" s="29"/>
      <c r="AF290" s="29"/>
      <c r="AG290" s="29"/>
      <c r="AH290" s="29"/>
      <c r="AI290" s="29"/>
      <c r="AJ290" s="29"/>
      <c r="AK290" s="29"/>
      <c r="AL290" s="3"/>
      <c r="AM290" s="3"/>
    </row>
    <row r="291" spans="31:33" ht="12.75">
      <c r="AE291" s="29"/>
      <c r="AF291" s="29"/>
      <c r="AG291" s="29"/>
    </row>
  </sheetData>
  <sheetProtection/>
  <mergeCells count="219">
    <mergeCell ref="AI6:AI29"/>
    <mergeCell ref="AG6:AG18"/>
    <mergeCell ref="AG19:AG28"/>
    <mergeCell ref="AH6:AH28"/>
    <mergeCell ref="P136:P142"/>
    <mergeCell ref="Q136:Q142"/>
    <mergeCell ref="U120:U121"/>
    <mergeCell ref="V120:V121"/>
    <mergeCell ref="W120:W121"/>
    <mergeCell ref="T119:T121"/>
    <mergeCell ref="AE12:AE13"/>
    <mergeCell ref="AF6:AF13"/>
    <mergeCell ref="AE25:AE28"/>
    <mergeCell ref="AE22:AE23"/>
    <mergeCell ref="AE19:AE20"/>
    <mergeCell ref="AF19:AF28"/>
    <mergeCell ref="AE6:AE9"/>
    <mergeCell ref="AF14:AF18"/>
    <mergeCell ref="AE10:AE11"/>
    <mergeCell ref="Y32:AI32"/>
    <mergeCell ref="Y33:AI33"/>
    <mergeCell ref="Y34:AH34"/>
    <mergeCell ref="Y35:AH35"/>
    <mergeCell ref="AI35:AI47"/>
    <mergeCell ref="C122:C162"/>
    <mergeCell ref="D122:D162"/>
    <mergeCell ref="E122:E162"/>
    <mergeCell ref="F122:F126"/>
    <mergeCell ref="G122:G126"/>
    <mergeCell ref="H122:H126"/>
    <mergeCell ref="P125:P126"/>
    <mergeCell ref="Q125:Q126"/>
    <mergeCell ref="J128:J162"/>
    <mergeCell ref="K128:K162"/>
    <mergeCell ref="L128:L135"/>
    <mergeCell ref="M128:M135"/>
    <mergeCell ref="N128:N135"/>
    <mergeCell ref="P143:P162"/>
    <mergeCell ref="J123:J126"/>
    <mergeCell ref="K123:K126"/>
    <mergeCell ref="Q129:Q135"/>
    <mergeCell ref="L136:L162"/>
    <mergeCell ref="M136:M162"/>
    <mergeCell ref="N136:N162"/>
    <mergeCell ref="O129:O135"/>
    <mergeCell ref="P129:P135"/>
    <mergeCell ref="Q143:Q162"/>
    <mergeCell ref="O136:O142"/>
    <mergeCell ref="A114:A162"/>
    <mergeCell ref="B114:B162"/>
    <mergeCell ref="C114:C121"/>
    <mergeCell ref="D114:D121"/>
    <mergeCell ref="E114:E121"/>
    <mergeCell ref="F115:F121"/>
    <mergeCell ref="G115:G121"/>
    <mergeCell ref="H115:H121"/>
    <mergeCell ref="Q118:Q121"/>
    <mergeCell ref="I116:I121"/>
    <mergeCell ref="J116:J121"/>
    <mergeCell ref="K116:K121"/>
    <mergeCell ref="L117:L121"/>
    <mergeCell ref="M117:M121"/>
    <mergeCell ref="N117:N121"/>
    <mergeCell ref="F127:F162"/>
    <mergeCell ref="G127:G162"/>
    <mergeCell ref="H127:H162"/>
    <mergeCell ref="I123:I126"/>
    <mergeCell ref="O118:O121"/>
    <mergeCell ref="P118:P121"/>
    <mergeCell ref="L124:L126"/>
    <mergeCell ref="M124:M126"/>
    <mergeCell ref="N124:N126"/>
    <mergeCell ref="R143:R149"/>
    <mergeCell ref="S143:S149"/>
    <mergeCell ref="T143:T149"/>
    <mergeCell ref="R150:R162"/>
    <mergeCell ref="T150:T162"/>
    <mergeCell ref="I128:I162"/>
    <mergeCell ref="AG105:AG113"/>
    <mergeCell ref="AH105:AH113"/>
    <mergeCell ref="Y106:AD106"/>
    <mergeCell ref="Y107:AD107"/>
    <mergeCell ref="Y108:AA108"/>
    <mergeCell ref="AB108:AD108"/>
    <mergeCell ref="Y109:AA109"/>
    <mergeCell ref="AB109:AD109"/>
    <mergeCell ref="Y110:AA110"/>
    <mergeCell ref="AB110:AD110"/>
    <mergeCell ref="Y111:AA111"/>
    <mergeCell ref="AB111:AD111"/>
    <mergeCell ref="R119:R121"/>
    <mergeCell ref="S119:S121"/>
    <mergeCell ref="O125:O126"/>
    <mergeCell ref="S150:S162"/>
    <mergeCell ref="O143:O162"/>
    <mergeCell ref="AF105:AF113"/>
    <mergeCell ref="Y36:AH36"/>
    <mergeCell ref="Y37:AH37"/>
    <mergeCell ref="Y38:AD38"/>
    <mergeCell ref="Y39:AD39"/>
    <mergeCell ref="AE39:AE47"/>
    <mergeCell ref="AF39:AF47"/>
    <mergeCell ref="AG39:AG47"/>
    <mergeCell ref="AH39:AH47"/>
    <mergeCell ref="Y40:AD40"/>
    <mergeCell ref="Y41:AD41"/>
    <mergeCell ref="Y42:AA42"/>
    <mergeCell ref="AB42:AD42"/>
    <mergeCell ref="Y43:AA43"/>
    <mergeCell ref="AB43:AD43"/>
    <mergeCell ref="Y44:AA44"/>
    <mergeCell ref="AB44:AD44"/>
    <mergeCell ref="Y45:AA45"/>
    <mergeCell ref="AB45:AD45"/>
    <mergeCell ref="A48:A96"/>
    <mergeCell ref="B48:B96"/>
    <mergeCell ref="C48:C55"/>
    <mergeCell ref="D48:D55"/>
    <mergeCell ref="E48:E55"/>
    <mergeCell ref="F49:F55"/>
    <mergeCell ref="G49:G55"/>
    <mergeCell ref="Q52:Q55"/>
    <mergeCell ref="R53:R55"/>
    <mergeCell ref="C56:C96"/>
    <mergeCell ref="D56:D96"/>
    <mergeCell ref="E56:E96"/>
    <mergeCell ref="F56:F60"/>
    <mergeCell ref="G56:G60"/>
    <mergeCell ref="F61:F96"/>
    <mergeCell ref="G61:G96"/>
    <mergeCell ref="K57:K60"/>
    <mergeCell ref="L58:L60"/>
    <mergeCell ref="M58:M60"/>
    <mergeCell ref="N58:N60"/>
    <mergeCell ref="O63:O69"/>
    <mergeCell ref="P63:P69"/>
    <mergeCell ref="Q63:Q69"/>
    <mergeCell ref="L70:L96"/>
    <mergeCell ref="H49:H55"/>
    <mergeCell ref="AI48:AI96"/>
    <mergeCell ref="I50:I55"/>
    <mergeCell ref="J50:J55"/>
    <mergeCell ref="K50:K55"/>
    <mergeCell ref="L51:L55"/>
    <mergeCell ref="M51:M55"/>
    <mergeCell ref="N51:N55"/>
    <mergeCell ref="O52:O55"/>
    <mergeCell ref="P52:P55"/>
    <mergeCell ref="H56:H60"/>
    <mergeCell ref="H61:H96"/>
    <mergeCell ref="I62:I96"/>
    <mergeCell ref="J62:J96"/>
    <mergeCell ref="K62:K96"/>
    <mergeCell ref="L62:L69"/>
    <mergeCell ref="M62:M69"/>
    <mergeCell ref="N62:N69"/>
    <mergeCell ref="I57:I60"/>
    <mergeCell ref="J57:J60"/>
    <mergeCell ref="O59:O60"/>
    <mergeCell ref="P59:P60"/>
    <mergeCell ref="Q59:Q60"/>
    <mergeCell ref="Y61:AH61"/>
    <mergeCell ref="P77:P96"/>
    <mergeCell ref="Q77:Q96"/>
    <mergeCell ref="R77:R83"/>
    <mergeCell ref="S77:S83"/>
    <mergeCell ref="T77:T83"/>
    <mergeCell ref="Y77:AH77"/>
    <mergeCell ref="Y78:AH83"/>
    <mergeCell ref="M70:M96"/>
    <mergeCell ref="N70:N96"/>
    <mergeCell ref="O70:O76"/>
    <mergeCell ref="P70:P76"/>
    <mergeCell ref="Q70:Q76"/>
    <mergeCell ref="Y71:AH76"/>
    <mergeCell ref="O77:O96"/>
    <mergeCell ref="S84:S96"/>
    <mergeCell ref="T84:T96"/>
    <mergeCell ref="R84:R96"/>
    <mergeCell ref="Y63:AH63"/>
    <mergeCell ref="Y64:AH69"/>
    <mergeCell ref="AG59:AG60"/>
    <mergeCell ref="Y59:AD59"/>
    <mergeCell ref="Y84:AH84"/>
    <mergeCell ref="Y85:AH95"/>
    <mergeCell ref="Y96:AH96"/>
    <mergeCell ref="Y70:AH70"/>
    <mergeCell ref="Y62:AH62"/>
    <mergeCell ref="Y98:AI98"/>
    <mergeCell ref="Y99:AI99"/>
    <mergeCell ref="Y100:AH100"/>
    <mergeCell ref="Y101:AH101"/>
    <mergeCell ref="AI101:AI113"/>
    <mergeCell ref="Y102:AH102"/>
    <mergeCell ref="Y103:AH103"/>
    <mergeCell ref="Y104:AD104"/>
    <mergeCell ref="Y105:AD105"/>
    <mergeCell ref="AE105:AE113"/>
    <mergeCell ref="W54:W55"/>
    <mergeCell ref="Y56:AH56"/>
    <mergeCell ref="Y57:AH57"/>
    <mergeCell ref="Y58:AD58"/>
    <mergeCell ref="AE58:AE60"/>
    <mergeCell ref="AF58:AH58"/>
    <mergeCell ref="S53:S55"/>
    <mergeCell ref="T53:T55"/>
    <mergeCell ref="U54:U55"/>
    <mergeCell ref="V54:V55"/>
    <mergeCell ref="AF59:AF60"/>
    <mergeCell ref="Y60:AD60"/>
    <mergeCell ref="Y48:AH48"/>
    <mergeCell ref="Y49:Y55"/>
    <mergeCell ref="Z49:AA55"/>
    <mergeCell ref="AB49:AH49"/>
    <mergeCell ref="AB51:AH51"/>
    <mergeCell ref="AB50:AH50"/>
    <mergeCell ref="AB52:AH52"/>
    <mergeCell ref="AB53:AH53"/>
    <mergeCell ref="AB54:AH55"/>
  </mergeCells>
  <printOptions horizontalCentered="1" verticalCentered="1"/>
  <pageMargins left="0.09" right="0.07" top="0.3" bottom="0.15748031496062992" header="0.15748031496062992" footer="0"/>
  <pageSetup fitToHeight="1" fitToWidth="1" horizontalDpi="600" verticalDpi="600"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5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00390625" style="28" customWidth="1"/>
    <col min="2" max="2" width="5.421875" style="28" customWidth="1"/>
    <col min="3" max="3" width="3.57421875" style="28" bestFit="1" customWidth="1"/>
    <col min="4" max="4" width="6.140625" style="28" customWidth="1"/>
    <col min="5" max="5" width="5.421875" style="28" bestFit="1" customWidth="1"/>
    <col min="6" max="6" width="13.140625" style="28" customWidth="1"/>
    <col min="7" max="7" width="6.140625" style="28" customWidth="1"/>
    <col min="8" max="8" width="16.28125" style="28" customWidth="1"/>
    <col min="9" max="10" width="12.421875" style="28" customWidth="1"/>
    <col min="11" max="12" width="12.28125" style="28" customWidth="1"/>
    <col min="13" max="14" width="9.421875" style="28" customWidth="1"/>
    <col min="15" max="15" width="10.421875" style="28" customWidth="1"/>
    <col min="16" max="17" width="10.28125" style="20" customWidth="1"/>
    <col min="18" max="18" width="10.28125" style="3" customWidth="1"/>
    <col min="19" max="19" width="10.28125" style="27" customWidth="1"/>
    <col min="20" max="95" width="9.140625" style="27" customWidth="1"/>
    <col min="96" max="16384" width="9.140625" style="28" customWidth="1"/>
  </cols>
  <sheetData>
    <row r="1" ht="12.75">
      <c r="A1" s="31" t="s">
        <v>301</v>
      </c>
    </row>
    <row r="2" spans="1:8" ht="12.75">
      <c r="A2" t="s">
        <v>17</v>
      </c>
      <c r="B2" s="47" t="s">
        <v>592</v>
      </c>
      <c r="C2" s="74"/>
      <c r="D2" s="74"/>
      <c r="E2" s="74"/>
      <c r="F2" s="74"/>
      <c r="G2" s="74"/>
      <c r="H2" s="74"/>
    </row>
    <row r="3" spans="2:8" ht="12.75">
      <c r="B3" s="74" t="s">
        <v>610</v>
      </c>
      <c r="C3" s="74"/>
      <c r="D3" s="74"/>
      <c r="E3" s="74"/>
      <c r="F3" s="74"/>
      <c r="G3" s="74"/>
      <c r="H3" s="74"/>
    </row>
    <row r="4" spans="2:10" ht="12.75">
      <c r="B4" s="73"/>
      <c r="I4" s="32"/>
      <c r="J4" s="32"/>
    </row>
    <row r="5" spans="1:13" ht="12.75">
      <c r="A5" s="34">
        <v>-1</v>
      </c>
      <c r="B5" s="20"/>
      <c r="C5" s="34" t="s">
        <v>19</v>
      </c>
      <c r="D5" s="35"/>
      <c r="E5" s="35"/>
      <c r="F5" s="35"/>
      <c r="G5" s="35"/>
      <c r="H5" s="35"/>
      <c r="I5" s="151"/>
      <c r="J5" s="151"/>
      <c r="K5" s="127">
        <f>SUM(K34:M39,I39:J39)</f>
        <v>23169</v>
      </c>
      <c r="L5" s="128">
        <f>K5</f>
        <v>23169</v>
      </c>
      <c r="M5" s="128">
        <f>L5</f>
        <v>23169</v>
      </c>
    </row>
    <row r="6" spans="1:13" ht="12.75">
      <c r="A6" s="126">
        <v>100</v>
      </c>
      <c r="B6" s="20"/>
      <c r="C6" s="28" t="s">
        <v>306</v>
      </c>
      <c r="D6" s="35"/>
      <c r="E6" s="35"/>
      <c r="F6" s="35"/>
      <c r="G6" s="35"/>
      <c r="H6" s="35"/>
      <c r="I6" s="90"/>
      <c r="J6" s="90"/>
      <c r="K6" s="132">
        <f>SUM(I34:J34)</f>
        <v>386</v>
      </c>
      <c r="L6" s="1348">
        <f>SUM(K6:K7)</f>
        <v>14202</v>
      </c>
      <c r="M6" s="1348">
        <f>SUM(L6:L8)</f>
        <v>14322</v>
      </c>
    </row>
    <row r="7" spans="1:13" ht="12.75">
      <c r="A7" s="74">
        <v>200</v>
      </c>
      <c r="B7" s="20"/>
      <c r="C7" s="28" t="s">
        <v>305</v>
      </c>
      <c r="D7" s="35"/>
      <c r="E7" s="35"/>
      <c r="F7" s="35"/>
      <c r="G7" s="35"/>
      <c r="H7" s="35"/>
      <c r="I7" s="90"/>
      <c r="J7" s="90"/>
      <c r="K7" s="133">
        <f>SUM(I35:J35)</f>
        <v>13816</v>
      </c>
      <c r="L7" s="1349"/>
      <c r="M7" s="1350"/>
    </row>
    <row r="8" spans="1:13" ht="12.75">
      <c r="A8" s="48" t="s">
        <v>3</v>
      </c>
      <c r="B8" s="20"/>
      <c r="C8" s="44" t="s">
        <v>4</v>
      </c>
      <c r="D8" s="35"/>
      <c r="E8" s="35"/>
      <c r="F8" s="35"/>
      <c r="G8" s="35"/>
      <c r="H8" s="35"/>
      <c r="I8" s="90"/>
      <c r="J8" s="90"/>
      <c r="K8" s="129">
        <f>SUM(I36:J38)</f>
        <v>120</v>
      </c>
      <c r="L8" s="130">
        <f>K8</f>
        <v>120</v>
      </c>
      <c r="M8" s="1349"/>
    </row>
    <row r="9" spans="1:13" ht="13.5" thickBot="1">
      <c r="A9" s="26"/>
      <c r="B9" s="42"/>
      <c r="C9" s="42"/>
      <c r="D9" s="2"/>
      <c r="E9" s="2"/>
      <c r="F9" s="2"/>
      <c r="G9" s="2"/>
      <c r="H9" s="2"/>
      <c r="I9" s="90"/>
      <c r="J9" s="90"/>
      <c r="K9" s="90"/>
      <c r="L9" s="90"/>
      <c r="M9" s="150">
        <f>SUM(M5:M8)</f>
        <v>37491</v>
      </c>
    </row>
    <row r="10" spans="1:2" ht="14.25" thickBot="1" thickTop="1">
      <c r="A10" s="41"/>
      <c r="B10" s="1"/>
    </row>
    <row r="11" spans="1:13" ht="13.5" thickTop="1">
      <c r="A11" s="31" t="s">
        <v>301</v>
      </c>
      <c r="I11" s="1326" t="s">
        <v>161</v>
      </c>
      <c r="J11" s="1327"/>
      <c r="K11" s="1327"/>
      <c r="L11" s="1327"/>
      <c r="M11" s="1328"/>
    </row>
    <row r="12" spans="9:13" ht="12.75">
      <c r="I12" s="966" t="s">
        <v>193</v>
      </c>
      <c r="J12" s="967"/>
      <c r="K12" s="967"/>
      <c r="L12" s="967"/>
      <c r="M12" s="968"/>
    </row>
    <row r="13" spans="9:13" ht="25.5">
      <c r="I13" s="966" t="s">
        <v>194</v>
      </c>
      <c r="J13" s="967"/>
      <c r="K13" s="967"/>
      <c r="L13" s="1156"/>
      <c r="M13" s="699" t="s">
        <v>176</v>
      </c>
    </row>
    <row r="14" spans="9:13" ht="12.75">
      <c r="I14" s="1329" t="s">
        <v>195</v>
      </c>
      <c r="J14" s="987"/>
      <c r="K14" s="987"/>
      <c r="L14" s="1330"/>
      <c r="M14" s="1011" t="s">
        <v>121</v>
      </c>
    </row>
    <row r="15" spans="9:13" s="65" customFormat="1" ht="12.75">
      <c r="I15" s="1331" t="s">
        <v>209</v>
      </c>
      <c r="J15" s="1332"/>
      <c r="K15" s="1332"/>
      <c r="L15" s="1333"/>
      <c r="M15" s="1011"/>
    </row>
    <row r="16" spans="9:13" s="65" customFormat="1" ht="12.75" customHeight="1">
      <c r="I16" s="966" t="s">
        <v>210</v>
      </c>
      <c r="J16" s="967"/>
      <c r="K16" s="967"/>
      <c r="L16" s="1156"/>
      <c r="M16" s="1011"/>
    </row>
    <row r="17" spans="9:13" s="65" customFormat="1" ht="12.75">
      <c r="I17" s="697">
        <v>1</v>
      </c>
      <c r="J17" s="698">
        <v>2</v>
      </c>
      <c r="K17" s="634" t="s">
        <v>590</v>
      </c>
      <c r="L17" s="698" t="s">
        <v>3</v>
      </c>
      <c r="M17" s="1011"/>
    </row>
    <row r="18" spans="6:13" s="237" customFormat="1" ht="39" thickBot="1">
      <c r="F18" s="65"/>
      <c r="G18" s="65"/>
      <c r="I18" s="697" t="s">
        <v>211</v>
      </c>
      <c r="J18" s="698" t="s">
        <v>212</v>
      </c>
      <c r="K18" s="698" t="s">
        <v>383</v>
      </c>
      <c r="L18" s="698" t="s">
        <v>4</v>
      </c>
      <c r="M18" s="1011"/>
    </row>
    <row r="19" spans="1:95" ht="39" customHeight="1" thickBot="1" thickTop="1">
      <c r="A19" s="1342" t="s">
        <v>297</v>
      </c>
      <c r="B19" s="982" t="s">
        <v>298</v>
      </c>
      <c r="C19" s="1345" t="s">
        <v>302</v>
      </c>
      <c r="D19" s="1346" t="s">
        <v>303</v>
      </c>
      <c r="E19" s="998" t="s">
        <v>295</v>
      </c>
      <c r="F19" s="982" t="s">
        <v>296</v>
      </c>
      <c r="G19" s="202">
        <v>1</v>
      </c>
      <c r="H19" s="580" t="s">
        <v>0</v>
      </c>
      <c r="I19" s="1067">
        <v>100</v>
      </c>
      <c r="J19" s="1068"/>
      <c r="K19" s="1334">
        <v>-1</v>
      </c>
      <c r="L19" s="1334"/>
      <c r="M19" s="1335"/>
      <c r="N19" s="20"/>
      <c r="O19" s="20"/>
      <c r="P19" s="27"/>
      <c r="Q19" s="28"/>
      <c r="R19" s="27"/>
      <c r="CP19" s="28"/>
      <c r="CQ19" s="28"/>
    </row>
    <row r="20" spans="1:95" ht="39" customHeight="1" thickBot="1">
      <c r="A20" s="1343"/>
      <c r="B20" s="983"/>
      <c r="C20" s="1277"/>
      <c r="D20" s="1347"/>
      <c r="E20" s="999"/>
      <c r="F20" s="983"/>
      <c r="G20" s="569">
        <v>-2</v>
      </c>
      <c r="H20" s="565" t="s">
        <v>304</v>
      </c>
      <c r="I20" s="1340">
        <v>200</v>
      </c>
      <c r="J20" s="1341"/>
      <c r="K20" s="1336"/>
      <c r="L20" s="1336"/>
      <c r="M20" s="1337"/>
      <c r="N20" s="20"/>
      <c r="O20" s="20"/>
      <c r="P20" s="27"/>
      <c r="Q20" s="28"/>
      <c r="R20" s="27"/>
      <c r="CP20" s="28"/>
      <c r="CQ20" s="28"/>
    </row>
    <row r="21" spans="1:95" ht="39" customHeight="1">
      <c r="A21" s="1343"/>
      <c r="B21" s="983"/>
      <c r="C21" s="1277"/>
      <c r="D21" s="1347"/>
      <c r="E21" s="999"/>
      <c r="F21" s="983"/>
      <c r="G21" s="569">
        <v>-1</v>
      </c>
      <c r="H21" s="565" t="s">
        <v>4</v>
      </c>
      <c r="I21" s="1318" t="s">
        <v>3</v>
      </c>
      <c r="J21" s="1319"/>
      <c r="K21" s="1336"/>
      <c r="L21" s="1336"/>
      <c r="M21" s="1337"/>
      <c r="N21" s="20"/>
      <c r="O21" s="20"/>
      <c r="P21" s="27"/>
      <c r="Q21" s="28"/>
      <c r="R21" s="27"/>
      <c r="CP21" s="28"/>
      <c r="CQ21" s="28"/>
    </row>
    <row r="22" spans="1:95" ht="39" customHeight="1">
      <c r="A22" s="1343"/>
      <c r="B22" s="983"/>
      <c r="C22" s="569">
        <v>-2</v>
      </c>
      <c r="D22" s="12" t="s">
        <v>299</v>
      </c>
      <c r="E22" s="82"/>
      <c r="F22" s="51"/>
      <c r="G22" s="51"/>
      <c r="H22" s="51"/>
      <c r="I22" s="1320"/>
      <c r="J22" s="1321"/>
      <c r="K22" s="1336"/>
      <c r="L22" s="1336"/>
      <c r="M22" s="1337"/>
      <c r="N22" s="20"/>
      <c r="O22" s="20"/>
      <c r="P22" s="27"/>
      <c r="Q22" s="28"/>
      <c r="R22" s="27"/>
      <c r="CP22" s="28"/>
      <c r="CQ22" s="28"/>
    </row>
    <row r="23" spans="1:95" ht="39" customHeight="1" thickBot="1">
      <c r="A23" s="1343"/>
      <c r="B23" s="983"/>
      <c r="C23" s="678" t="s">
        <v>503</v>
      </c>
      <c r="D23" s="68" t="s">
        <v>4</v>
      </c>
      <c r="E23" s="679"/>
      <c r="F23" s="565"/>
      <c r="G23" s="258"/>
      <c r="H23" s="722"/>
      <c r="I23" s="1322"/>
      <c r="J23" s="1323"/>
      <c r="K23" s="1336"/>
      <c r="L23" s="1336"/>
      <c r="M23" s="1337"/>
      <c r="N23" s="20"/>
      <c r="O23" s="20"/>
      <c r="P23" s="27"/>
      <c r="Q23" s="28"/>
      <c r="R23" s="27"/>
      <c r="CP23" s="28"/>
      <c r="CQ23" s="28"/>
    </row>
    <row r="24" spans="1:95" ht="39" customHeight="1" thickBot="1">
      <c r="A24" s="1344"/>
      <c r="B24" s="985"/>
      <c r="C24" s="680" t="s">
        <v>3</v>
      </c>
      <c r="D24" s="576" t="s">
        <v>5</v>
      </c>
      <c r="E24" s="681"/>
      <c r="F24" s="652"/>
      <c r="G24" s="573"/>
      <c r="H24" s="723"/>
      <c r="I24" s="1324"/>
      <c r="J24" s="1325"/>
      <c r="K24" s="1338"/>
      <c r="L24" s="1338"/>
      <c r="M24" s="1339"/>
      <c r="N24" s="20"/>
      <c r="O24" s="20"/>
      <c r="P24" s="3"/>
      <c r="Q24" s="28"/>
      <c r="R24" s="27"/>
      <c r="CP24" s="28"/>
      <c r="CQ24" s="28"/>
    </row>
    <row r="25" ht="14.25" thickBot="1" thickTop="1">
      <c r="P25" s="28"/>
    </row>
    <row r="26" spans="1:13" ht="13.5" thickTop="1">
      <c r="A26" s="31" t="s">
        <v>301</v>
      </c>
      <c r="I26" s="1326" t="s">
        <v>161</v>
      </c>
      <c r="J26" s="1327"/>
      <c r="K26" s="1327"/>
      <c r="L26" s="1327"/>
      <c r="M26" s="1328"/>
    </row>
    <row r="27" spans="9:13" ht="12.75">
      <c r="I27" s="966" t="s">
        <v>193</v>
      </c>
      <c r="J27" s="967"/>
      <c r="K27" s="967"/>
      <c r="L27" s="967"/>
      <c r="M27" s="968"/>
    </row>
    <row r="28" spans="9:13" ht="25.5">
      <c r="I28" s="966" t="s">
        <v>194</v>
      </c>
      <c r="J28" s="967"/>
      <c r="K28" s="967"/>
      <c r="L28" s="1156"/>
      <c r="M28" s="699" t="s">
        <v>176</v>
      </c>
    </row>
    <row r="29" spans="9:13" ht="12.75">
      <c r="I29" s="1329" t="s">
        <v>195</v>
      </c>
      <c r="J29" s="987"/>
      <c r="K29" s="987"/>
      <c r="L29" s="1330"/>
      <c r="M29" s="1011" t="s">
        <v>121</v>
      </c>
    </row>
    <row r="30" spans="9:13" s="65" customFormat="1" ht="12.75">
      <c r="I30" s="1331" t="s">
        <v>209</v>
      </c>
      <c r="J30" s="1332"/>
      <c r="K30" s="1332"/>
      <c r="L30" s="1333"/>
      <c r="M30" s="1011"/>
    </row>
    <row r="31" spans="9:13" s="65" customFormat="1" ht="12.75" customHeight="1">
      <c r="I31" s="966" t="s">
        <v>210</v>
      </c>
      <c r="J31" s="967"/>
      <c r="K31" s="967"/>
      <c r="L31" s="1156"/>
      <c r="M31" s="1011"/>
    </row>
    <row r="32" spans="9:13" s="65" customFormat="1" ht="12.75">
      <c r="I32" s="697">
        <v>1</v>
      </c>
      <c r="J32" s="698">
        <v>2</v>
      </c>
      <c r="K32" s="634" t="s">
        <v>590</v>
      </c>
      <c r="L32" s="698" t="s">
        <v>3</v>
      </c>
      <c r="M32" s="1011"/>
    </row>
    <row r="33" spans="6:13" s="237" customFormat="1" ht="47.25" customHeight="1" thickBot="1">
      <c r="F33" s="65"/>
      <c r="G33" s="65"/>
      <c r="I33" s="697" t="s">
        <v>211</v>
      </c>
      <c r="J33" s="698" t="s">
        <v>212</v>
      </c>
      <c r="K33" s="698" t="s">
        <v>383</v>
      </c>
      <c r="L33" s="698" t="s">
        <v>4</v>
      </c>
      <c r="M33" s="1011"/>
    </row>
    <row r="34" spans="1:95" ht="39" customHeight="1" thickBot="1" thickTop="1">
      <c r="A34" s="1342" t="s">
        <v>297</v>
      </c>
      <c r="B34" s="982" t="s">
        <v>298</v>
      </c>
      <c r="C34" s="1345" t="s">
        <v>302</v>
      </c>
      <c r="D34" s="1346" t="s">
        <v>303</v>
      </c>
      <c r="E34" s="998" t="s">
        <v>295</v>
      </c>
      <c r="F34" s="982" t="s">
        <v>296</v>
      </c>
      <c r="G34" s="202">
        <v>1</v>
      </c>
      <c r="H34" s="554" t="s">
        <v>0</v>
      </c>
      <c r="I34" s="204">
        <v>306</v>
      </c>
      <c r="J34" s="205">
        <v>80</v>
      </c>
      <c r="K34" s="735">
        <v>0</v>
      </c>
      <c r="L34" s="735">
        <v>0</v>
      </c>
      <c r="M34" s="798">
        <v>0</v>
      </c>
      <c r="N34" s="20"/>
      <c r="O34" s="20"/>
      <c r="P34" s="27"/>
      <c r="Q34" s="28"/>
      <c r="R34" s="27"/>
      <c r="CP34" s="28"/>
      <c r="CQ34" s="28"/>
    </row>
    <row r="35" spans="1:95" ht="39" customHeight="1" thickBot="1">
      <c r="A35" s="1343"/>
      <c r="B35" s="983"/>
      <c r="C35" s="1277"/>
      <c r="D35" s="1347"/>
      <c r="E35" s="999"/>
      <c r="F35" s="983"/>
      <c r="G35" s="539">
        <v>-2</v>
      </c>
      <c r="H35" s="527" t="s">
        <v>304</v>
      </c>
      <c r="I35" s="385">
        <v>12471</v>
      </c>
      <c r="J35" s="323">
        <v>1345</v>
      </c>
      <c r="K35" s="184">
        <v>209</v>
      </c>
      <c r="L35" s="797"/>
      <c r="M35" s="799">
        <v>0</v>
      </c>
      <c r="N35" s="20"/>
      <c r="O35" s="20"/>
      <c r="P35" s="27"/>
      <c r="Q35" s="28"/>
      <c r="R35" s="27"/>
      <c r="CP35" s="28"/>
      <c r="CQ35" s="28"/>
    </row>
    <row r="36" spans="1:95" ht="39" customHeight="1">
      <c r="A36" s="1343"/>
      <c r="B36" s="983"/>
      <c r="C36" s="1277"/>
      <c r="D36" s="1347"/>
      <c r="E36" s="999"/>
      <c r="F36" s="983"/>
      <c r="G36" s="539">
        <v>-1</v>
      </c>
      <c r="H36" s="527" t="s">
        <v>4</v>
      </c>
      <c r="I36" s="329">
        <v>14</v>
      </c>
      <c r="J36" s="325">
        <v>1</v>
      </c>
      <c r="K36" s="184">
        <v>0</v>
      </c>
      <c r="L36" s="797"/>
      <c r="M36" s="799">
        <v>0</v>
      </c>
      <c r="N36" s="20"/>
      <c r="O36" s="20"/>
      <c r="P36" s="27"/>
      <c r="Q36" s="28"/>
      <c r="R36" s="27"/>
      <c r="CP36" s="28"/>
      <c r="CQ36" s="28"/>
    </row>
    <row r="37" spans="1:95" ht="39" customHeight="1">
      <c r="A37" s="1343"/>
      <c r="B37" s="983"/>
      <c r="C37" s="539">
        <v>-2</v>
      </c>
      <c r="D37" s="12" t="s">
        <v>299</v>
      </c>
      <c r="E37" s="82"/>
      <c r="F37" s="51"/>
      <c r="G37" s="51"/>
      <c r="H37" s="51"/>
      <c r="I37" s="391">
        <v>0</v>
      </c>
      <c r="J37" s="326">
        <v>0</v>
      </c>
      <c r="K37" s="184">
        <v>15834</v>
      </c>
      <c r="L37" s="797"/>
      <c r="M37" s="799">
        <v>0</v>
      </c>
      <c r="N37" s="20"/>
      <c r="O37" s="20"/>
      <c r="P37" s="27"/>
      <c r="Q37" s="28"/>
      <c r="R37" s="27"/>
      <c r="CP37" s="28"/>
      <c r="CQ37" s="28"/>
    </row>
    <row r="38" spans="1:95" ht="39" customHeight="1" thickBot="1">
      <c r="A38" s="1343"/>
      <c r="B38" s="983"/>
      <c r="C38" s="678" t="s">
        <v>503</v>
      </c>
      <c r="D38" s="68" t="s">
        <v>4</v>
      </c>
      <c r="E38" s="679"/>
      <c r="F38" s="527"/>
      <c r="G38" s="258"/>
      <c r="H38" s="722"/>
      <c r="I38" s="439">
        <v>72</v>
      </c>
      <c r="J38" s="426">
        <v>33</v>
      </c>
      <c r="K38" s="184">
        <v>10</v>
      </c>
      <c r="L38" s="797"/>
      <c r="M38" s="799">
        <v>0</v>
      </c>
      <c r="N38" s="20"/>
      <c r="O38" s="20"/>
      <c r="P38" s="27"/>
      <c r="Q38" s="28"/>
      <c r="R38" s="27"/>
      <c r="CP38" s="28"/>
      <c r="CQ38" s="28"/>
    </row>
    <row r="39" spans="1:95" ht="39" customHeight="1" thickBot="1">
      <c r="A39" s="1344"/>
      <c r="B39" s="985"/>
      <c r="C39" s="680" t="s">
        <v>3</v>
      </c>
      <c r="D39" s="551" t="s">
        <v>5</v>
      </c>
      <c r="E39" s="681"/>
      <c r="F39" s="652"/>
      <c r="G39" s="540"/>
      <c r="H39" s="723"/>
      <c r="I39" s="795">
        <v>0</v>
      </c>
      <c r="J39" s="796">
        <v>0</v>
      </c>
      <c r="K39" s="800">
        <v>0</v>
      </c>
      <c r="L39" s="211">
        <v>845</v>
      </c>
      <c r="M39" s="212">
        <v>6271</v>
      </c>
      <c r="N39" s="20"/>
      <c r="O39" s="20"/>
      <c r="P39" s="3"/>
      <c r="Q39" s="28"/>
      <c r="R39" s="27"/>
      <c r="CP39" s="28"/>
      <c r="CQ39" s="28"/>
    </row>
    <row r="40" ht="13.5" thickTop="1">
      <c r="P40" s="28"/>
    </row>
    <row r="45" spans="9:14" ht="12.75">
      <c r="I45" s="341"/>
      <c r="J45" s="341"/>
      <c r="N45" s="341"/>
    </row>
    <row r="47" spans="12:14" ht="12.75">
      <c r="L47" s="341"/>
      <c r="N47" s="341"/>
    </row>
    <row r="49" spans="13:14" ht="12.75">
      <c r="M49" s="341"/>
      <c r="N49" s="341"/>
    </row>
    <row r="51" spans="9:10" ht="12.75">
      <c r="I51" s="341"/>
      <c r="J51" s="341"/>
    </row>
  </sheetData>
  <sheetProtection/>
  <mergeCells count="33">
    <mergeCell ref="L6:L7"/>
    <mergeCell ref="M6:M8"/>
    <mergeCell ref="M29:M33"/>
    <mergeCell ref="M14:M18"/>
    <mergeCell ref="A19:A24"/>
    <mergeCell ref="B19:B24"/>
    <mergeCell ref="C19:C21"/>
    <mergeCell ref="D19:D21"/>
    <mergeCell ref="E19:E21"/>
    <mergeCell ref="A34:A39"/>
    <mergeCell ref="B34:B39"/>
    <mergeCell ref="C34:C36"/>
    <mergeCell ref="D34:D36"/>
    <mergeCell ref="E34:E36"/>
    <mergeCell ref="F34:F36"/>
    <mergeCell ref="F19:F21"/>
    <mergeCell ref="I19:J19"/>
    <mergeCell ref="K19:M24"/>
    <mergeCell ref="I28:L28"/>
    <mergeCell ref="I29:L29"/>
    <mergeCell ref="I30:L30"/>
    <mergeCell ref="I31:L31"/>
    <mergeCell ref="I26:M26"/>
    <mergeCell ref="I27:M27"/>
    <mergeCell ref="I20:J20"/>
    <mergeCell ref="I16:L16"/>
    <mergeCell ref="I21:J23"/>
    <mergeCell ref="I24:J24"/>
    <mergeCell ref="I11:M11"/>
    <mergeCell ref="I12:M12"/>
    <mergeCell ref="I13:L13"/>
    <mergeCell ref="I14:L14"/>
    <mergeCell ref="I15:L15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61" r:id="rId1"/>
  <rowBreaks count="1" manualBreakCount="1">
    <brk id="2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0.7109375" style="28" customWidth="1"/>
    <col min="2" max="2" width="5.421875" style="28" customWidth="1"/>
    <col min="3" max="3" width="5.00390625" style="28" bestFit="1" customWidth="1"/>
    <col min="4" max="5" width="6.140625" style="28" customWidth="1"/>
    <col min="6" max="6" width="8.00390625" style="28" customWidth="1"/>
    <col min="7" max="7" width="6.140625" style="28" customWidth="1"/>
    <col min="8" max="8" width="8.00390625" style="28" customWidth="1"/>
    <col min="9" max="9" width="5.421875" style="28" bestFit="1" customWidth="1"/>
    <col min="10" max="10" width="13.140625" style="28" customWidth="1"/>
    <col min="11" max="11" width="7.28125" style="28" customWidth="1"/>
    <col min="12" max="12" width="16.28125" style="28" customWidth="1"/>
    <col min="13" max="13" width="5.421875" style="28" customWidth="1"/>
    <col min="14" max="14" width="8.140625" style="28" customWidth="1"/>
    <col min="15" max="15" width="7.140625" style="28" bestFit="1" customWidth="1"/>
    <col min="16" max="16" width="16.28125" style="28" customWidth="1"/>
    <col min="17" max="17" width="13.28125" style="28" customWidth="1"/>
    <col min="18" max="18" width="12.421875" style="28" customWidth="1"/>
    <col min="19" max="20" width="15.28125" style="28" customWidth="1"/>
    <col min="21" max="21" width="14.7109375" style="28" customWidth="1"/>
    <col min="22" max="22" width="14.140625" style="28" customWidth="1"/>
    <col min="23" max="23" width="11.00390625" style="28" customWidth="1"/>
    <col min="24" max="96" width="9.140625" style="27" customWidth="1"/>
    <col min="97" max="16384" width="9.140625" style="28" customWidth="1"/>
  </cols>
  <sheetData>
    <row r="1" ht="12.75">
      <c r="A1" s="31" t="s">
        <v>309</v>
      </c>
    </row>
    <row r="2" spans="1:16" ht="12.75">
      <c r="A2" t="s">
        <v>17</v>
      </c>
      <c r="B2" s="74" t="s">
        <v>591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2:16" ht="12.75">
      <c r="B3" s="173" t="s">
        <v>589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22" ht="12.75">
      <c r="B4" s="73"/>
      <c r="L4" s="206"/>
      <c r="M4" s="206"/>
      <c r="N4" s="206"/>
      <c r="O4" s="206"/>
      <c r="P4" s="206"/>
      <c r="V4" s="32"/>
    </row>
    <row r="5" spans="1:23" ht="12.75">
      <c r="A5" s="49">
        <v>-1</v>
      </c>
      <c r="B5" s="20"/>
      <c r="C5" s="34" t="s">
        <v>19</v>
      </c>
      <c r="D5" s="35"/>
      <c r="E5" s="35"/>
      <c r="F5" s="35"/>
      <c r="G5" s="35"/>
      <c r="H5" s="35"/>
      <c r="I5" s="35"/>
      <c r="J5" s="35"/>
      <c r="K5" s="35"/>
      <c r="Q5" s="342">
        <f>SUM(W56:W70)</f>
        <v>6271</v>
      </c>
      <c r="R5" s="342">
        <f>Q5</f>
        <v>6271</v>
      </c>
      <c r="S5" s="342">
        <f>R5</f>
        <v>6271</v>
      </c>
      <c r="T5" s="342">
        <f>S5</f>
        <v>6271</v>
      </c>
      <c r="U5" s="342">
        <f>T5</f>
        <v>6271</v>
      </c>
      <c r="V5" s="342">
        <f>T5</f>
        <v>6271</v>
      </c>
      <c r="W5" s="342">
        <f>V5</f>
        <v>6271</v>
      </c>
    </row>
    <row r="6" spans="1:23" ht="12.75">
      <c r="A6" s="336">
        <v>0</v>
      </c>
      <c r="B6" s="28"/>
      <c r="C6" s="79" t="s">
        <v>35</v>
      </c>
      <c r="D6" s="97"/>
      <c r="E6" s="97"/>
      <c r="F6" s="97"/>
      <c r="G6" s="97"/>
      <c r="H6" s="97"/>
      <c r="I6" s="35"/>
      <c r="J6" s="35"/>
      <c r="K6" s="35"/>
      <c r="Q6" s="343">
        <f>SUM(T68:U68)</f>
        <v>15775</v>
      </c>
      <c r="R6" s="1396">
        <f>SUM(Q6:Q8)</f>
        <v>30186</v>
      </c>
      <c r="S6" s="1397">
        <f>SUM(R6:R9)</f>
        <v>30201</v>
      </c>
      <c r="T6" s="1394">
        <f>SUM(S6:S10)</f>
        <v>30260</v>
      </c>
      <c r="U6" s="1394">
        <f>SUM(T6:T11)</f>
        <v>30260</v>
      </c>
      <c r="V6" s="1394">
        <f>SUM(U6:U12)</f>
        <v>30260</v>
      </c>
      <c r="W6" s="1395">
        <f>SUM(V6:V13)</f>
        <v>31220</v>
      </c>
    </row>
    <row r="7" spans="1:23" ht="12.75">
      <c r="A7" s="337" t="s">
        <v>524</v>
      </c>
      <c r="B7" s="28"/>
      <c r="C7" s="53" t="s">
        <v>36</v>
      </c>
      <c r="D7" s="97"/>
      <c r="E7" s="97"/>
      <c r="F7" s="97"/>
      <c r="G7" s="97"/>
      <c r="H7" s="97"/>
      <c r="I7" s="35"/>
      <c r="J7" s="35"/>
      <c r="K7" s="35"/>
      <c r="Q7" s="343">
        <f>SUM(Q58:V59,Q62:V63)</f>
        <v>14376</v>
      </c>
      <c r="R7" s="1396"/>
      <c r="S7" s="1397"/>
      <c r="T7" s="1394"/>
      <c r="U7" s="1394"/>
      <c r="V7" s="1394"/>
      <c r="W7" s="1395"/>
    </row>
    <row r="8" spans="1:23" ht="12.75">
      <c r="A8" s="336">
        <v>90</v>
      </c>
      <c r="B8" s="28"/>
      <c r="C8" s="71" t="s">
        <v>527</v>
      </c>
      <c r="D8" s="97"/>
      <c r="E8" s="97"/>
      <c r="F8" s="97"/>
      <c r="G8" s="97"/>
      <c r="H8" s="97"/>
      <c r="I8" s="35"/>
      <c r="J8" s="35"/>
      <c r="K8" s="35"/>
      <c r="Q8" s="344">
        <f>SUM(Q56:V57,Q64:V64)</f>
        <v>35</v>
      </c>
      <c r="R8" s="1396"/>
      <c r="S8" s="1397"/>
      <c r="T8" s="1394"/>
      <c r="U8" s="1394"/>
      <c r="V8" s="1394"/>
      <c r="W8" s="1395"/>
    </row>
    <row r="9" spans="1:23" ht="12.75">
      <c r="A9" s="338" t="s">
        <v>525</v>
      </c>
      <c r="B9" s="28"/>
      <c r="C9" s="28" t="s">
        <v>528</v>
      </c>
      <c r="D9" s="97"/>
      <c r="E9" s="97"/>
      <c r="F9" s="97"/>
      <c r="G9" s="97"/>
      <c r="H9" s="97"/>
      <c r="I9" s="35"/>
      <c r="J9" s="35"/>
      <c r="K9" s="35"/>
      <c r="Q9" s="345">
        <f>SUM(Q60:V61)</f>
        <v>15</v>
      </c>
      <c r="R9" s="346">
        <f>Q9</f>
        <v>15</v>
      </c>
      <c r="S9" s="1397"/>
      <c r="T9" s="1394"/>
      <c r="U9" s="1394"/>
      <c r="V9" s="1394"/>
      <c r="W9" s="1395"/>
    </row>
    <row r="10" spans="1:23" ht="12.75">
      <c r="A10" s="338" t="s">
        <v>526</v>
      </c>
      <c r="B10" s="28"/>
      <c r="C10" s="28" t="s">
        <v>529</v>
      </c>
      <c r="D10" s="97"/>
      <c r="E10" s="97"/>
      <c r="F10" s="97"/>
      <c r="G10" s="97"/>
      <c r="H10" s="97"/>
      <c r="I10" s="35"/>
      <c r="J10" s="35"/>
      <c r="K10" s="35"/>
      <c r="Q10" s="347">
        <f>SUM(S68)</f>
        <v>59</v>
      </c>
      <c r="R10" s="348">
        <f>Q10</f>
        <v>59</v>
      </c>
      <c r="S10" s="348">
        <f>R10</f>
        <v>59</v>
      </c>
      <c r="T10" s="1394"/>
      <c r="U10" s="1394"/>
      <c r="V10" s="1394"/>
      <c r="W10" s="1395"/>
    </row>
    <row r="11" spans="1:23" ht="12.75">
      <c r="A11" s="338">
        <v>9000</v>
      </c>
      <c r="B11" s="28"/>
      <c r="C11" s="28" t="s">
        <v>560</v>
      </c>
      <c r="D11" s="97"/>
      <c r="E11" s="97"/>
      <c r="F11" s="97"/>
      <c r="G11" s="97"/>
      <c r="H11" s="97"/>
      <c r="I11" s="35"/>
      <c r="J11" s="35"/>
      <c r="K11" s="35"/>
      <c r="Q11" s="349"/>
      <c r="R11" s="350">
        <f>Q11</f>
        <v>0</v>
      </c>
      <c r="S11" s="350">
        <f>R11</f>
        <v>0</v>
      </c>
      <c r="T11" s="350">
        <f>S11</f>
        <v>0</v>
      </c>
      <c r="U11" s="1394"/>
      <c r="V11" s="1394"/>
      <c r="W11" s="1395"/>
    </row>
    <row r="12" spans="1:23" ht="12.75">
      <c r="A12" s="48">
        <v>-9</v>
      </c>
      <c r="B12" s="28"/>
      <c r="C12" s="44" t="s">
        <v>37</v>
      </c>
      <c r="D12" s="97"/>
      <c r="E12" s="97"/>
      <c r="F12" s="97"/>
      <c r="G12" s="97"/>
      <c r="H12" s="97"/>
      <c r="I12" s="35"/>
      <c r="J12" s="35"/>
      <c r="K12" s="35"/>
      <c r="Q12" s="351">
        <f>SUM(Q65:V67)</f>
        <v>0</v>
      </c>
      <c r="R12" s="351">
        <f>Q12</f>
        <v>0</v>
      </c>
      <c r="S12" s="351">
        <f>R12</f>
        <v>0</v>
      </c>
      <c r="T12" s="351">
        <f>S12</f>
        <v>0</v>
      </c>
      <c r="U12" s="351">
        <f>T12</f>
        <v>0</v>
      </c>
      <c r="V12" s="1394"/>
      <c r="W12" s="1395"/>
    </row>
    <row r="13" spans="1:23" ht="12.75">
      <c r="A13" s="141" t="s">
        <v>3</v>
      </c>
      <c r="B13" s="173"/>
      <c r="C13" s="35" t="s">
        <v>4</v>
      </c>
      <c r="D13" s="97"/>
      <c r="E13" s="97"/>
      <c r="F13" s="97"/>
      <c r="G13" s="97"/>
      <c r="H13" s="97"/>
      <c r="I13" s="35"/>
      <c r="J13" s="35"/>
      <c r="K13" s="35"/>
      <c r="Q13" s="352">
        <f>SUM(Q68:R68,V68,Q69:V70)</f>
        <v>960</v>
      </c>
      <c r="R13" s="352">
        <f>Q13</f>
        <v>960</v>
      </c>
      <c r="S13" s="352">
        <f>R13</f>
        <v>960</v>
      </c>
      <c r="T13" s="352">
        <f>S13</f>
        <v>960</v>
      </c>
      <c r="U13" s="352">
        <f>T13</f>
        <v>960</v>
      </c>
      <c r="V13" s="352">
        <f>U13</f>
        <v>960</v>
      </c>
      <c r="W13" s="1395"/>
    </row>
    <row r="14" spans="1:23" ht="13.5" thickBot="1">
      <c r="A14" s="26"/>
      <c r="B14" s="42"/>
      <c r="C14" s="42"/>
      <c r="D14" s="339"/>
      <c r="E14" s="339"/>
      <c r="F14" s="339"/>
      <c r="G14" s="339"/>
      <c r="H14" s="339"/>
      <c r="S14" s="353"/>
      <c r="T14" s="353"/>
      <c r="U14" s="354"/>
      <c r="V14" s="353"/>
      <c r="W14" s="355">
        <f>SUM(W5:W13)</f>
        <v>37491</v>
      </c>
    </row>
    <row r="15" spans="1:2" ht="14.25" thickBot="1" thickTop="1">
      <c r="A15" s="41"/>
      <c r="B15" s="1"/>
    </row>
    <row r="16" spans="1:23" ht="13.5" thickTop="1">
      <c r="A16" s="31" t="s">
        <v>309</v>
      </c>
      <c r="Q16" s="1110" t="s">
        <v>161</v>
      </c>
      <c r="R16" s="1111"/>
      <c r="S16" s="1111"/>
      <c r="T16" s="1111"/>
      <c r="U16" s="1111"/>
      <c r="V16" s="1111"/>
      <c r="W16" s="1113"/>
    </row>
    <row r="17" spans="17:23" ht="12.75">
      <c r="Q17" s="1009" t="s">
        <v>193</v>
      </c>
      <c r="R17" s="1010"/>
      <c r="S17" s="1010"/>
      <c r="T17" s="1010"/>
      <c r="U17" s="1010"/>
      <c r="V17" s="1010"/>
      <c r="W17" s="1011"/>
    </row>
    <row r="18" spans="17:23" ht="25.5" customHeight="1">
      <c r="Q18" s="1009" t="s">
        <v>194</v>
      </c>
      <c r="R18" s="1010"/>
      <c r="S18" s="1010"/>
      <c r="T18" s="1010"/>
      <c r="U18" s="1010"/>
      <c r="V18" s="1010"/>
      <c r="W18" s="699" t="s">
        <v>176</v>
      </c>
    </row>
    <row r="19" spans="17:23" ht="12.75">
      <c r="Q19" s="1115" t="s">
        <v>195</v>
      </c>
      <c r="R19" s="1116"/>
      <c r="S19" s="1116"/>
      <c r="T19" s="1116"/>
      <c r="U19" s="1116"/>
      <c r="V19" s="1116"/>
      <c r="W19" s="1011" t="s">
        <v>121</v>
      </c>
    </row>
    <row r="20" spans="17:23" s="65" customFormat="1" ht="12.75">
      <c r="Q20" s="1118" t="s">
        <v>209</v>
      </c>
      <c r="R20" s="1097"/>
      <c r="S20" s="1097"/>
      <c r="T20" s="1097"/>
      <c r="U20" s="1097"/>
      <c r="V20" s="1097"/>
      <c r="W20" s="1011"/>
    </row>
    <row r="21" spans="17:23" s="65" customFormat="1" ht="12.75" customHeight="1">
      <c r="Q21" s="1009" t="s">
        <v>210</v>
      </c>
      <c r="R21" s="1010"/>
      <c r="S21" s="1010"/>
      <c r="T21" s="1010"/>
      <c r="U21" s="1010"/>
      <c r="V21" s="1010"/>
      <c r="W21" s="1011"/>
    </row>
    <row r="22" spans="17:23" s="65" customFormat="1" ht="12.75">
      <c r="Q22" s="697">
        <v>1</v>
      </c>
      <c r="R22" s="698">
        <v>2</v>
      </c>
      <c r="S22" s="1382" t="s">
        <v>590</v>
      </c>
      <c r="T22" s="1382"/>
      <c r="U22" s="1010"/>
      <c r="V22" s="706" t="s">
        <v>3</v>
      </c>
      <c r="W22" s="1011"/>
    </row>
    <row r="23" spans="14:23" s="237" customFormat="1" ht="12.75" customHeight="1">
      <c r="N23" s="65"/>
      <c r="O23" s="65"/>
      <c r="Q23" s="1009" t="s">
        <v>211</v>
      </c>
      <c r="R23" s="1010" t="s">
        <v>212</v>
      </c>
      <c r="S23" s="1383" t="s">
        <v>383</v>
      </c>
      <c r="T23" s="987"/>
      <c r="U23" s="987"/>
      <c r="V23" s="1010" t="s">
        <v>4</v>
      </c>
      <c r="W23" s="1011"/>
    </row>
    <row r="24" spans="14:23" s="237" customFormat="1" ht="12.75">
      <c r="N24" s="65"/>
      <c r="O24" s="65"/>
      <c r="Q24" s="1009"/>
      <c r="R24" s="1010"/>
      <c r="S24" s="1097" t="s">
        <v>498</v>
      </c>
      <c r="T24" s="1097"/>
      <c r="U24" s="1097"/>
      <c r="V24" s="1010"/>
      <c r="W24" s="1011"/>
    </row>
    <row r="25" spans="14:23" s="237" customFormat="1" ht="12.75" customHeight="1">
      <c r="N25" s="65"/>
      <c r="O25" s="65"/>
      <c r="Q25" s="1009"/>
      <c r="R25" s="1010"/>
      <c r="S25" s="1010" t="s">
        <v>382</v>
      </c>
      <c r="T25" s="1010"/>
      <c r="U25" s="1010"/>
      <c r="V25" s="1010"/>
      <c r="W25" s="1011"/>
    </row>
    <row r="26" spans="1:23" s="237" customFormat="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009"/>
      <c r="R26" s="1010"/>
      <c r="S26" s="698">
        <v>1</v>
      </c>
      <c r="T26" s="698">
        <v>2</v>
      </c>
      <c r="U26" s="698" t="s">
        <v>3</v>
      </c>
      <c r="V26" s="1010"/>
      <c r="W26" s="1011"/>
    </row>
    <row r="27" spans="14:23" s="237" customFormat="1" ht="13.5" thickBot="1">
      <c r="N27" s="65"/>
      <c r="O27" s="65"/>
      <c r="Q27" s="1109"/>
      <c r="R27" s="1096"/>
      <c r="S27" s="702" t="s">
        <v>1</v>
      </c>
      <c r="T27" s="702" t="s">
        <v>2</v>
      </c>
      <c r="U27" s="702" t="s">
        <v>4</v>
      </c>
      <c r="V27" s="1096"/>
      <c r="W27" s="1117"/>
    </row>
    <row r="28" spans="1:23" s="27" customFormat="1" ht="31.5" customHeight="1" thickBot="1" thickTop="1">
      <c r="A28" s="1342" t="s">
        <v>297</v>
      </c>
      <c r="B28" s="982" t="s">
        <v>298</v>
      </c>
      <c r="C28" s="1385">
        <v>1</v>
      </c>
      <c r="D28" s="1346" t="s">
        <v>0</v>
      </c>
      <c r="E28" s="969" t="s">
        <v>308</v>
      </c>
      <c r="F28" s="971" t="s">
        <v>557</v>
      </c>
      <c r="G28" s="549">
        <v>90</v>
      </c>
      <c r="H28" s="158" t="s">
        <v>523</v>
      </c>
      <c r="I28" s="671"/>
      <c r="J28" s="672"/>
      <c r="K28" s="673"/>
      <c r="L28" s="158"/>
      <c r="M28" s="672"/>
      <c r="N28" s="672"/>
      <c r="O28" s="545"/>
      <c r="P28" s="158"/>
      <c r="Q28" s="1363">
        <v>90</v>
      </c>
      <c r="R28" s="1364"/>
      <c r="S28" s="1364"/>
      <c r="T28" s="1364"/>
      <c r="U28" s="1364"/>
      <c r="V28" s="1364"/>
      <c r="W28" s="1360">
        <v>-1</v>
      </c>
    </row>
    <row r="29" spans="1:23" s="27" customFormat="1" ht="31.5" customHeight="1" thickBot="1">
      <c r="A29" s="1384"/>
      <c r="B29" s="972"/>
      <c r="C29" s="1386"/>
      <c r="D29" s="990"/>
      <c r="E29" s="1093"/>
      <c r="F29" s="1000"/>
      <c r="G29" s="1154" t="s">
        <v>520</v>
      </c>
      <c r="H29" s="1387" t="s">
        <v>522</v>
      </c>
      <c r="I29" s="1388" t="s">
        <v>295</v>
      </c>
      <c r="J29" s="984" t="s">
        <v>296</v>
      </c>
      <c r="K29" s="1391">
        <v>1</v>
      </c>
      <c r="L29" s="1155" t="s">
        <v>0</v>
      </c>
      <c r="M29" s="984" t="s">
        <v>311</v>
      </c>
      <c r="N29" s="984" t="s">
        <v>310</v>
      </c>
      <c r="O29" s="546">
        <v>90</v>
      </c>
      <c r="P29" s="548" t="s">
        <v>523</v>
      </c>
      <c r="Q29" s="1365"/>
      <c r="R29" s="1366"/>
      <c r="S29" s="1366"/>
      <c r="T29" s="1366"/>
      <c r="U29" s="1366"/>
      <c r="V29" s="1366"/>
      <c r="W29" s="1361"/>
    </row>
    <row r="30" spans="1:23" s="27" customFormat="1" ht="31.5" customHeight="1" thickBot="1">
      <c r="A30" s="1384"/>
      <c r="B30" s="972"/>
      <c r="C30" s="1386"/>
      <c r="D30" s="990"/>
      <c r="E30" s="1093"/>
      <c r="F30" s="1000"/>
      <c r="G30" s="967"/>
      <c r="H30" s="989"/>
      <c r="I30" s="1147"/>
      <c r="J30" s="1000"/>
      <c r="K30" s="1392"/>
      <c r="L30" s="1156"/>
      <c r="M30" s="1000"/>
      <c r="N30" s="1000"/>
      <c r="O30" s="50" t="s">
        <v>524</v>
      </c>
      <c r="P30" s="527" t="s">
        <v>522</v>
      </c>
      <c r="Q30" s="1369" t="s">
        <v>307</v>
      </c>
      <c r="R30" s="1370"/>
      <c r="S30" s="1370"/>
      <c r="T30" s="1370"/>
      <c r="U30" s="1370"/>
      <c r="V30" s="1370"/>
      <c r="W30" s="1361"/>
    </row>
    <row r="31" spans="1:23" s="27" customFormat="1" ht="31.5" customHeight="1" thickBot="1">
      <c r="A31" s="1343"/>
      <c r="B31" s="983"/>
      <c r="C31" s="1159"/>
      <c r="D31" s="1347"/>
      <c r="E31" s="1093"/>
      <c r="F31" s="1000"/>
      <c r="G31" s="967"/>
      <c r="H31" s="989"/>
      <c r="I31" s="1147"/>
      <c r="J31" s="1000"/>
      <c r="K31" s="1393"/>
      <c r="L31" s="1330"/>
      <c r="M31" s="972"/>
      <c r="N31" s="972"/>
      <c r="O31" s="550">
        <v>0</v>
      </c>
      <c r="P31" s="527" t="s">
        <v>555</v>
      </c>
      <c r="Q31" s="1071"/>
      <c r="R31" s="1371"/>
      <c r="S31" s="1371"/>
      <c r="T31" s="1371"/>
      <c r="U31" s="1371"/>
      <c r="V31" s="1371"/>
      <c r="W31" s="1361"/>
    </row>
    <row r="32" spans="1:23" s="27" customFormat="1" ht="31.5" customHeight="1" thickBot="1">
      <c r="A32" s="1343"/>
      <c r="B32" s="983"/>
      <c r="C32" s="1159"/>
      <c r="D32" s="1347"/>
      <c r="E32" s="1093"/>
      <c r="F32" s="1000"/>
      <c r="G32" s="967"/>
      <c r="H32" s="989"/>
      <c r="I32" s="1147"/>
      <c r="J32" s="1000"/>
      <c r="K32" s="1376" t="s">
        <v>503</v>
      </c>
      <c r="L32" s="1377" t="s">
        <v>4</v>
      </c>
      <c r="M32" s="983" t="s">
        <v>556</v>
      </c>
      <c r="N32" s="983" t="s">
        <v>557</v>
      </c>
      <c r="O32" s="550">
        <v>0</v>
      </c>
      <c r="P32" s="527" t="s">
        <v>555</v>
      </c>
      <c r="Q32" s="1372" t="s">
        <v>558</v>
      </c>
      <c r="R32" s="1373"/>
      <c r="S32" s="1373"/>
      <c r="T32" s="1373"/>
      <c r="U32" s="1373"/>
      <c r="V32" s="1373"/>
      <c r="W32" s="1361"/>
    </row>
    <row r="33" spans="1:23" s="27" customFormat="1" ht="31.5" customHeight="1" thickBot="1">
      <c r="A33" s="1343"/>
      <c r="B33" s="983"/>
      <c r="C33" s="1159"/>
      <c r="D33" s="1347"/>
      <c r="E33" s="1093"/>
      <c r="F33" s="1000"/>
      <c r="G33" s="967"/>
      <c r="H33" s="989"/>
      <c r="I33" s="1147"/>
      <c r="J33" s="1000"/>
      <c r="K33" s="1376"/>
      <c r="L33" s="1377"/>
      <c r="M33" s="983"/>
      <c r="N33" s="983"/>
      <c r="O33" s="50" t="s">
        <v>524</v>
      </c>
      <c r="P33" s="527" t="s">
        <v>522</v>
      </c>
      <c r="Q33" s="1374"/>
      <c r="R33" s="1375"/>
      <c r="S33" s="1375"/>
      <c r="T33" s="1375"/>
      <c r="U33" s="1375"/>
      <c r="V33" s="1375"/>
      <c r="W33" s="1361"/>
    </row>
    <row r="34" spans="1:23" s="27" customFormat="1" ht="31.5" customHeight="1" thickBot="1">
      <c r="A34" s="1343"/>
      <c r="B34" s="983"/>
      <c r="C34" s="1159"/>
      <c r="D34" s="1347"/>
      <c r="E34" s="1093"/>
      <c r="F34" s="1000"/>
      <c r="G34" s="967"/>
      <c r="H34" s="989"/>
      <c r="I34" s="1147"/>
      <c r="J34" s="1000"/>
      <c r="K34" s="1376">
        <v>-2</v>
      </c>
      <c r="L34" s="1377" t="s">
        <v>553</v>
      </c>
      <c r="M34" s="992" t="s">
        <v>308</v>
      </c>
      <c r="N34" s="983" t="s">
        <v>554</v>
      </c>
      <c r="O34" s="550">
        <v>0</v>
      </c>
      <c r="P34" s="527" t="s">
        <v>555</v>
      </c>
      <c r="Q34" s="1378" t="s">
        <v>308</v>
      </c>
      <c r="R34" s="1379"/>
      <c r="S34" s="1379"/>
      <c r="T34" s="1379"/>
      <c r="U34" s="1379"/>
      <c r="V34" s="1379"/>
      <c r="W34" s="1361"/>
    </row>
    <row r="35" spans="1:23" s="27" customFormat="1" ht="31.5" customHeight="1" thickBot="1">
      <c r="A35" s="1343"/>
      <c r="B35" s="983"/>
      <c r="C35" s="1159"/>
      <c r="D35" s="1347"/>
      <c r="E35" s="1093"/>
      <c r="F35" s="1000"/>
      <c r="G35" s="987"/>
      <c r="H35" s="990"/>
      <c r="I35" s="1389"/>
      <c r="J35" s="972"/>
      <c r="K35" s="1376"/>
      <c r="L35" s="1377"/>
      <c r="M35" s="992"/>
      <c r="N35" s="983"/>
      <c r="O35" s="50" t="s">
        <v>524</v>
      </c>
      <c r="P35" s="527" t="s">
        <v>522</v>
      </c>
      <c r="Q35" s="1380"/>
      <c r="R35" s="1381"/>
      <c r="S35" s="1381"/>
      <c r="T35" s="1381"/>
      <c r="U35" s="1381"/>
      <c r="V35" s="1381"/>
      <c r="W35" s="1361"/>
    </row>
    <row r="36" spans="1:23" s="27" customFormat="1" ht="34.5" customHeight="1" thickBot="1">
      <c r="A36" s="1343"/>
      <c r="B36" s="983"/>
      <c r="C36" s="1159">
        <v>-6</v>
      </c>
      <c r="D36" s="983" t="s">
        <v>300</v>
      </c>
      <c r="E36" s="999" t="s">
        <v>295</v>
      </c>
      <c r="F36" s="983" t="s">
        <v>296</v>
      </c>
      <c r="G36" s="1376">
        <v>1</v>
      </c>
      <c r="H36" s="1377" t="s">
        <v>0</v>
      </c>
      <c r="I36" s="1161" t="s">
        <v>541</v>
      </c>
      <c r="J36" s="983" t="s">
        <v>559</v>
      </c>
      <c r="K36" s="550" t="s">
        <v>521</v>
      </c>
      <c r="L36" s="12" t="s">
        <v>523</v>
      </c>
      <c r="M36" s="371"/>
      <c r="N36" s="371"/>
      <c r="O36" s="371"/>
      <c r="P36" s="371"/>
      <c r="Q36" s="1358">
        <v>90</v>
      </c>
      <c r="R36" s="1359"/>
      <c r="S36" s="1359"/>
      <c r="T36" s="1359"/>
      <c r="U36" s="1359"/>
      <c r="V36" s="1359"/>
      <c r="W36" s="1361"/>
    </row>
    <row r="37" spans="1:23" s="27" customFormat="1" ht="34.5" customHeight="1" thickBot="1">
      <c r="A37" s="1343"/>
      <c r="B37" s="983"/>
      <c r="C37" s="1159"/>
      <c r="D37" s="983"/>
      <c r="E37" s="999"/>
      <c r="F37" s="983"/>
      <c r="G37" s="1376"/>
      <c r="H37" s="1377"/>
      <c r="I37" s="1390"/>
      <c r="J37" s="983"/>
      <c r="K37" s="550" t="s">
        <v>520</v>
      </c>
      <c r="L37" s="12" t="s">
        <v>522</v>
      </c>
      <c r="M37" s="371"/>
      <c r="N37" s="371"/>
      <c r="O37" s="371"/>
      <c r="P37" s="371"/>
      <c r="Q37" s="1367">
        <v>-9</v>
      </c>
      <c r="R37" s="1368"/>
      <c r="S37" s="1368"/>
      <c r="T37" s="1368"/>
      <c r="U37" s="1368"/>
      <c r="V37" s="1368"/>
      <c r="W37" s="1361"/>
    </row>
    <row r="38" spans="1:23" s="27" customFormat="1" ht="31.5" customHeight="1" thickBot="1">
      <c r="A38" s="1343"/>
      <c r="B38" s="983"/>
      <c r="C38" s="1159"/>
      <c r="D38" s="983"/>
      <c r="E38" s="999"/>
      <c r="F38" s="983"/>
      <c r="G38" s="556" t="s">
        <v>503</v>
      </c>
      <c r="H38" s="12" t="s">
        <v>4</v>
      </c>
      <c r="I38" s="12"/>
      <c r="J38" s="12"/>
      <c r="K38" s="12"/>
      <c r="L38" s="12"/>
      <c r="M38" s="371"/>
      <c r="N38" s="371"/>
      <c r="O38" s="371"/>
      <c r="P38" s="371"/>
      <c r="Q38" s="1367"/>
      <c r="R38" s="1368"/>
      <c r="S38" s="1368"/>
      <c r="T38" s="1368"/>
      <c r="U38" s="1368"/>
      <c r="V38" s="1368"/>
      <c r="W38" s="1361"/>
    </row>
    <row r="39" spans="1:23" s="27" customFormat="1" ht="31.5" customHeight="1" thickBot="1">
      <c r="A39" s="1343"/>
      <c r="B39" s="983"/>
      <c r="C39" s="1159"/>
      <c r="D39" s="983"/>
      <c r="E39" s="999"/>
      <c r="F39" s="983"/>
      <c r="G39" s="556" t="s">
        <v>539</v>
      </c>
      <c r="H39" s="12" t="s">
        <v>553</v>
      </c>
      <c r="I39" s="12"/>
      <c r="J39" s="12"/>
      <c r="K39" s="12"/>
      <c r="L39" s="12"/>
      <c r="M39" s="371"/>
      <c r="N39" s="371"/>
      <c r="O39" s="371"/>
      <c r="P39" s="371"/>
      <c r="Q39" s="1367"/>
      <c r="R39" s="1368"/>
      <c r="S39" s="1368"/>
      <c r="T39" s="1368"/>
      <c r="U39" s="1368"/>
      <c r="V39" s="1368"/>
      <c r="W39" s="1361"/>
    </row>
    <row r="40" spans="1:23" s="27" customFormat="1" ht="31.5" customHeight="1" thickBot="1">
      <c r="A40" s="1343"/>
      <c r="B40" s="983"/>
      <c r="C40" s="539">
        <v>-2</v>
      </c>
      <c r="D40" s="12" t="s">
        <v>299</v>
      </c>
      <c r="E40" s="12"/>
      <c r="F40" s="12"/>
      <c r="G40" s="12"/>
      <c r="H40" s="12"/>
      <c r="I40" s="82"/>
      <c r="J40" s="51"/>
      <c r="K40" s="51"/>
      <c r="L40" s="51"/>
      <c r="M40" s="51"/>
      <c r="N40" s="51"/>
      <c r="O40" s="51"/>
      <c r="P40" s="51"/>
      <c r="Q40" s="1318"/>
      <c r="R40" s="1355"/>
      <c r="S40" s="861">
        <v>2001</v>
      </c>
      <c r="T40" s="1356">
        <v>0</v>
      </c>
      <c r="U40" s="1357"/>
      <c r="V40" s="862"/>
      <c r="W40" s="1361"/>
    </row>
    <row r="41" spans="1:23" s="27" customFormat="1" ht="31.5" customHeight="1" thickBot="1">
      <c r="A41" s="1343"/>
      <c r="B41" s="983"/>
      <c r="C41" s="539">
        <v>-1</v>
      </c>
      <c r="D41" s="12" t="s">
        <v>4</v>
      </c>
      <c r="E41" s="12"/>
      <c r="F41" s="12"/>
      <c r="G41" s="12"/>
      <c r="H41" s="12"/>
      <c r="I41" s="529"/>
      <c r="J41" s="528"/>
      <c r="K41" s="556"/>
      <c r="L41" s="527"/>
      <c r="M41" s="527"/>
      <c r="N41" s="527"/>
      <c r="O41" s="527"/>
      <c r="P41" s="527"/>
      <c r="Q41" s="1320" t="s">
        <v>3</v>
      </c>
      <c r="R41" s="1351"/>
      <c r="S41" s="1351"/>
      <c r="T41" s="1351"/>
      <c r="U41" s="1351"/>
      <c r="V41" s="1321"/>
      <c r="W41" s="1361"/>
    </row>
    <row r="42" spans="1:23" s="27" customFormat="1" ht="31.5" customHeight="1" thickBot="1">
      <c r="A42" s="1344"/>
      <c r="B42" s="985"/>
      <c r="C42" s="540" t="s">
        <v>3</v>
      </c>
      <c r="D42" s="209" t="s">
        <v>4</v>
      </c>
      <c r="E42" s="209"/>
      <c r="F42" s="209"/>
      <c r="G42" s="209"/>
      <c r="H42" s="209"/>
      <c r="I42" s="319"/>
      <c r="J42" s="317"/>
      <c r="K42" s="209"/>
      <c r="L42" s="209"/>
      <c r="M42" s="209"/>
      <c r="N42" s="209"/>
      <c r="O42" s="209"/>
      <c r="P42" s="209"/>
      <c r="Q42" s="1352"/>
      <c r="R42" s="1353"/>
      <c r="S42" s="1353"/>
      <c r="T42" s="1353"/>
      <c r="U42" s="1353"/>
      <c r="V42" s="1354"/>
      <c r="W42" s="1362"/>
    </row>
    <row r="43" spans="1:2" ht="14.25" thickBot="1" thickTop="1">
      <c r="A43" s="41"/>
      <c r="B43" s="1"/>
    </row>
    <row r="44" spans="1:23" ht="13.5" thickTop="1">
      <c r="A44" s="31" t="s">
        <v>309</v>
      </c>
      <c r="Q44" s="1110" t="s">
        <v>161</v>
      </c>
      <c r="R44" s="1111"/>
      <c r="S44" s="1111"/>
      <c r="T44" s="1111"/>
      <c r="U44" s="1111"/>
      <c r="V44" s="1111"/>
      <c r="W44" s="1113"/>
    </row>
    <row r="45" spans="17:23" ht="12.75">
      <c r="Q45" s="1009" t="s">
        <v>193</v>
      </c>
      <c r="R45" s="1010"/>
      <c r="S45" s="1010"/>
      <c r="T45" s="1010"/>
      <c r="U45" s="1010"/>
      <c r="V45" s="1010"/>
      <c r="W45" s="1011"/>
    </row>
    <row r="46" spans="17:23" ht="24" customHeight="1">
      <c r="Q46" s="1009" t="s">
        <v>194</v>
      </c>
      <c r="R46" s="1010"/>
      <c r="S46" s="1010"/>
      <c r="T46" s="1010"/>
      <c r="U46" s="1010"/>
      <c r="V46" s="1010"/>
      <c r="W46" s="699" t="s">
        <v>176</v>
      </c>
    </row>
    <row r="47" spans="17:23" ht="12.75">
      <c r="Q47" s="1115" t="s">
        <v>195</v>
      </c>
      <c r="R47" s="1116"/>
      <c r="S47" s="1116"/>
      <c r="T47" s="1116"/>
      <c r="U47" s="1116"/>
      <c r="V47" s="1116"/>
      <c r="W47" s="1011" t="s">
        <v>121</v>
      </c>
    </row>
    <row r="48" spans="17:23" s="65" customFormat="1" ht="12.75">
      <c r="Q48" s="1118" t="s">
        <v>209</v>
      </c>
      <c r="R48" s="1097"/>
      <c r="S48" s="1097"/>
      <c r="T48" s="1097"/>
      <c r="U48" s="1097"/>
      <c r="V48" s="1097"/>
      <c r="W48" s="1011"/>
    </row>
    <row r="49" spans="17:23" s="65" customFormat="1" ht="12.75" customHeight="1">
      <c r="Q49" s="1009" t="s">
        <v>210</v>
      </c>
      <c r="R49" s="1010"/>
      <c r="S49" s="1010"/>
      <c r="T49" s="1010"/>
      <c r="U49" s="1010"/>
      <c r="V49" s="1010"/>
      <c r="W49" s="1011"/>
    </row>
    <row r="50" spans="17:23" s="65" customFormat="1" ht="12.75">
      <c r="Q50" s="697">
        <v>1</v>
      </c>
      <c r="R50" s="698">
        <v>2</v>
      </c>
      <c r="S50" s="1382" t="s">
        <v>590</v>
      </c>
      <c r="T50" s="1382"/>
      <c r="U50" s="1010"/>
      <c r="V50" s="706" t="s">
        <v>3</v>
      </c>
      <c r="W50" s="1011"/>
    </row>
    <row r="51" spans="14:23" s="237" customFormat="1" ht="12.75" customHeight="1">
      <c r="N51" s="65"/>
      <c r="O51" s="65"/>
      <c r="Q51" s="1009" t="s">
        <v>211</v>
      </c>
      <c r="R51" s="1010" t="s">
        <v>212</v>
      </c>
      <c r="S51" s="1383" t="s">
        <v>383</v>
      </c>
      <c r="T51" s="987"/>
      <c r="U51" s="987"/>
      <c r="V51" s="1010" t="s">
        <v>4</v>
      </c>
      <c r="W51" s="1011"/>
    </row>
    <row r="52" spans="14:23" s="237" customFormat="1" ht="12.75">
      <c r="N52" s="65"/>
      <c r="O52" s="65"/>
      <c r="Q52" s="1009"/>
      <c r="R52" s="1010"/>
      <c r="S52" s="1097" t="s">
        <v>498</v>
      </c>
      <c r="T52" s="1097"/>
      <c r="U52" s="1097"/>
      <c r="V52" s="1010"/>
      <c r="W52" s="1011"/>
    </row>
    <row r="53" spans="14:23" s="237" customFormat="1" ht="12.75" customHeight="1">
      <c r="N53" s="65"/>
      <c r="O53" s="65"/>
      <c r="Q53" s="1009"/>
      <c r="R53" s="1010"/>
      <c r="S53" s="1010" t="s">
        <v>382</v>
      </c>
      <c r="T53" s="1010"/>
      <c r="U53" s="1010"/>
      <c r="V53" s="1010"/>
      <c r="W53" s="1011"/>
    </row>
    <row r="54" spans="1:23" s="237" customFormat="1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1009"/>
      <c r="R54" s="1010"/>
      <c r="S54" s="698">
        <v>1</v>
      </c>
      <c r="T54" s="698">
        <v>2</v>
      </c>
      <c r="U54" s="698" t="s">
        <v>3</v>
      </c>
      <c r="V54" s="1010"/>
      <c r="W54" s="1011"/>
    </row>
    <row r="55" spans="14:23" s="237" customFormat="1" ht="12.75" customHeight="1" thickBot="1">
      <c r="N55" s="65"/>
      <c r="O55" s="65"/>
      <c r="Q55" s="1109"/>
      <c r="R55" s="1096"/>
      <c r="S55" s="702" t="s">
        <v>1</v>
      </c>
      <c r="T55" s="702" t="s">
        <v>2</v>
      </c>
      <c r="U55" s="702" t="s">
        <v>4</v>
      </c>
      <c r="V55" s="1096"/>
      <c r="W55" s="1117"/>
    </row>
    <row r="56" spans="1:23" s="27" customFormat="1" ht="31.5" customHeight="1" thickTop="1">
      <c r="A56" s="1342" t="s">
        <v>297</v>
      </c>
      <c r="B56" s="982" t="s">
        <v>298</v>
      </c>
      <c r="C56" s="1385">
        <v>1</v>
      </c>
      <c r="D56" s="1346" t="s">
        <v>0</v>
      </c>
      <c r="E56" s="969" t="s">
        <v>308</v>
      </c>
      <c r="F56" s="971" t="s">
        <v>557</v>
      </c>
      <c r="G56" s="549">
        <v>90</v>
      </c>
      <c r="H56" s="158" t="s">
        <v>523</v>
      </c>
      <c r="I56" s="671"/>
      <c r="J56" s="672"/>
      <c r="K56" s="673"/>
      <c r="L56" s="158"/>
      <c r="M56" s="672"/>
      <c r="N56" s="672"/>
      <c r="O56" s="545"/>
      <c r="P56" s="158"/>
      <c r="Q56" s="864">
        <v>32</v>
      </c>
      <c r="R56" s="865">
        <v>0</v>
      </c>
      <c r="S56" s="865">
        <v>0</v>
      </c>
      <c r="T56" s="865">
        <v>0</v>
      </c>
      <c r="U56" s="865">
        <v>0</v>
      </c>
      <c r="V56" s="866">
        <v>0</v>
      </c>
      <c r="W56" s="867">
        <v>0</v>
      </c>
    </row>
    <row r="57" spans="1:23" s="27" customFormat="1" ht="31.5" customHeight="1">
      <c r="A57" s="1384"/>
      <c r="B57" s="972"/>
      <c r="C57" s="1386"/>
      <c r="D57" s="990"/>
      <c r="E57" s="1093"/>
      <c r="F57" s="1000"/>
      <c r="G57" s="1154" t="s">
        <v>520</v>
      </c>
      <c r="H57" s="1387" t="s">
        <v>522</v>
      </c>
      <c r="I57" s="1388" t="s">
        <v>295</v>
      </c>
      <c r="J57" s="984" t="s">
        <v>296</v>
      </c>
      <c r="K57" s="1391">
        <v>1</v>
      </c>
      <c r="L57" s="1155" t="s">
        <v>0</v>
      </c>
      <c r="M57" s="984" t="s">
        <v>311</v>
      </c>
      <c r="N57" s="984" t="s">
        <v>310</v>
      </c>
      <c r="O57" s="546">
        <v>90</v>
      </c>
      <c r="P57" s="548" t="s">
        <v>523</v>
      </c>
      <c r="Q57" s="868">
        <v>3</v>
      </c>
      <c r="R57" s="869">
        <v>0</v>
      </c>
      <c r="S57" s="869">
        <v>0</v>
      </c>
      <c r="T57" s="869">
        <v>0</v>
      </c>
      <c r="U57" s="869">
        <v>0</v>
      </c>
      <c r="V57" s="870">
        <v>0</v>
      </c>
      <c r="W57" s="871">
        <v>0</v>
      </c>
    </row>
    <row r="58" spans="1:23" s="27" customFormat="1" ht="31.5" customHeight="1">
      <c r="A58" s="1384"/>
      <c r="B58" s="972"/>
      <c r="C58" s="1386"/>
      <c r="D58" s="990"/>
      <c r="E58" s="1093"/>
      <c r="F58" s="1000"/>
      <c r="G58" s="967"/>
      <c r="H58" s="989"/>
      <c r="I58" s="1147"/>
      <c r="J58" s="1000"/>
      <c r="K58" s="1392"/>
      <c r="L58" s="1156"/>
      <c r="M58" s="1000"/>
      <c r="N58" s="1000"/>
      <c r="O58" s="50" t="s">
        <v>524</v>
      </c>
      <c r="P58" s="527" t="s">
        <v>522</v>
      </c>
      <c r="Q58" s="872">
        <v>303</v>
      </c>
      <c r="R58" s="816">
        <v>80</v>
      </c>
      <c r="S58" s="816">
        <v>0</v>
      </c>
      <c r="T58" s="816">
        <v>0</v>
      </c>
      <c r="U58" s="816">
        <v>0</v>
      </c>
      <c r="V58" s="817">
        <v>0</v>
      </c>
      <c r="W58" s="871">
        <v>0</v>
      </c>
    </row>
    <row r="59" spans="1:23" s="27" customFormat="1" ht="31.5" customHeight="1" thickBot="1">
      <c r="A59" s="1343"/>
      <c r="B59" s="983"/>
      <c r="C59" s="1159"/>
      <c r="D59" s="1347"/>
      <c r="E59" s="1093"/>
      <c r="F59" s="1000"/>
      <c r="G59" s="967"/>
      <c r="H59" s="989"/>
      <c r="I59" s="1147"/>
      <c r="J59" s="1000"/>
      <c r="K59" s="1393"/>
      <c r="L59" s="1330"/>
      <c r="M59" s="972"/>
      <c r="N59" s="972"/>
      <c r="O59" s="550">
        <v>0</v>
      </c>
      <c r="P59" s="527" t="s">
        <v>555</v>
      </c>
      <c r="Q59" s="873"/>
      <c r="R59" s="874"/>
      <c r="S59" s="874"/>
      <c r="T59" s="874"/>
      <c r="U59" s="874"/>
      <c r="V59" s="875"/>
      <c r="W59" s="871"/>
    </row>
    <row r="60" spans="1:23" s="27" customFormat="1" ht="31.5" customHeight="1">
      <c r="A60" s="1343"/>
      <c r="B60" s="983"/>
      <c r="C60" s="1159"/>
      <c r="D60" s="1347"/>
      <c r="E60" s="1093"/>
      <c r="F60" s="1000"/>
      <c r="G60" s="967"/>
      <c r="H60" s="989"/>
      <c r="I60" s="1147"/>
      <c r="J60" s="1000"/>
      <c r="K60" s="1376" t="s">
        <v>503</v>
      </c>
      <c r="L60" s="1377" t="s">
        <v>4</v>
      </c>
      <c r="M60" s="983" t="s">
        <v>556</v>
      </c>
      <c r="N60" s="983" t="s">
        <v>557</v>
      </c>
      <c r="O60" s="550">
        <v>0</v>
      </c>
      <c r="P60" s="527" t="s">
        <v>555</v>
      </c>
      <c r="Q60" s="876"/>
      <c r="R60" s="877"/>
      <c r="S60" s="877"/>
      <c r="T60" s="877"/>
      <c r="U60" s="877"/>
      <c r="V60" s="878"/>
      <c r="W60" s="871"/>
    </row>
    <row r="61" spans="1:23" s="27" customFormat="1" ht="31.5" customHeight="1" thickBot="1">
      <c r="A61" s="1343"/>
      <c r="B61" s="983"/>
      <c r="C61" s="1159"/>
      <c r="D61" s="1347"/>
      <c r="E61" s="1093"/>
      <c r="F61" s="1000"/>
      <c r="G61" s="967"/>
      <c r="H61" s="989"/>
      <c r="I61" s="1147"/>
      <c r="J61" s="1000"/>
      <c r="K61" s="1376"/>
      <c r="L61" s="1377"/>
      <c r="M61" s="983"/>
      <c r="N61" s="983"/>
      <c r="O61" s="50" t="s">
        <v>524</v>
      </c>
      <c r="P61" s="527" t="s">
        <v>522</v>
      </c>
      <c r="Q61" s="879">
        <v>14</v>
      </c>
      <c r="R61" s="880">
        <v>1</v>
      </c>
      <c r="S61" s="880">
        <v>0</v>
      </c>
      <c r="T61" s="880">
        <v>0</v>
      </c>
      <c r="U61" s="880">
        <v>0</v>
      </c>
      <c r="V61" s="881">
        <v>0</v>
      </c>
      <c r="W61" s="871">
        <v>0</v>
      </c>
    </row>
    <row r="62" spans="1:23" s="27" customFormat="1" ht="31.5" customHeight="1">
      <c r="A62" s="1343"/>
      <c r="B62" s="983"/>
      <c r="C62" s="1159"/>
      <c r="D62" s="1347"/>
      <c r="E62" s="1093"/>
      <c r="F62" s="1000"/>
      <c r="G62" s="967"/>
      <c r="H62" s="989"/>
      <c r="I62" s="1147"/>
      <c r="J62" s="1000"/>
      <c r="K62" s="1376">
        <v>-2</v>
      </c>
      <c r="L62" s="1377" t="s">
        <v>553</v>
      </c>
      <c r="M62" s="992" t="s">
        <v>308</v>
      </c>
      <c r="N62" s="983" t="s">
        <v>554</v>
      </c>
      <c r="O62" s="550">
        <v>0</v>
      </c>
      <c r="P62" s="527" t="s">
        <v>555</v>
      </c>
      <c r="Q62" s="882"/>
      <c r="R62" s="883"/>
      <c r="S62" s="883"/>
      <c r="T62" s="883"/>
      <c r="U62" s="883"/>
      <c r="V62" s="884"/>
      <c r="W62" s="871"/>
    </row>
    <row r="63" spans="1:23" s="27" customFormat="1" ht="31.5" customHeight="1">
      <c r="A63" s="1343"/>
      <c r="B63" s="983"/>
      <c r="C63" s="1159"/>
      <c r="D63" s="1347"/>
      <c r="E63" s="1093"/>
      <c r="F63" s="1000"/>
      <c r="G63" s="987"/>
      <c r="H63" s="990"/>
      <c r="I63" s="1389"/>
      <c r="J63" s="972"/>
      <c r="K63" s="1376"/>
      <c r="L63" s="1377"/>
      <c r="M63" s="992"/>
      <c r="N63" s="983"/>
      <c r="O63" s="50" t="s">
        <v>524</v>
      </c>
      <c r="P63" s="527" t="s">
        <v>522</v>
      </c>
      <c r="Q63" s="868">
        <v>12439</v>
      </c>
      <c r="R63" s="869">
        <v>1345</v>
      </c>
      <c r="S63" s="869">
        <v>209</v>
      </c>
      <c r="T63" s="869">
        <v>0</v>
      </c>
      <c r="U63" s="869">
        <v>0</v>
      </c>
      <c r="V63" s="870">
        <v>0</v>
      </c>
      <c r="W63" s="871">
        <v>0</v>
      </c>
    </row>
    <row r="64" spans="1:23" s="27" customFormat="1" ht="34.5" customHeight="1" thickBot="1">
      <c r="A64" s="1343"/>
      <c r="B64" s="983"/>
      <c r="C64" s="1159">
        <v>-6</v>
      </c>
      <c r="D64" s="983" t="s">
        <v>300</v>
      </c>
      <c r="E64" s="999" t="s">
        <v>295</v>
      </c>
      <c r="F64" s="983" t="s">
        <v>296</v>
      </c>
      <c r="G64" s="1376">
        <v>1</v>
      </c>
      <c r="H64" s="1377" t="s">
        <v>0</v>
      </c>
      <c r="I64" s="1161" t="s">
        <v>541</v>
      </c>
      <c r="J64" s="983" t="s">
        <v>559</v>
      </c>
      <c r="K64" s="550" t="s">
        <v>521</v>
      </c>
      <c r="L64" s="12" t="s">
        <v>523</v>
      </c>
      <c r="M64" s="371"/>
      <c r="N64" s="371"/>
      <c r="O64" s="371"/>
      <c r="P64" s="371"/>
      <c r="Q64" s="885"/>
      <c r="R64" s="886"/>
      <c r="S64" s="886"/>
      <c r="T64" s="886"/>
      <c r="U64" s="886"/>
      <c r="V64" s="887"/>
      <c r="W64" s="871"/>
    </row>
    <row r="65" spans="1:23" s="27" customFormat="1" ht="34.5" customHeight="1">
      <c r="A65" s="1343"/>
      <c r="B65" s="983"/>
      <c r="C65" s="1159"/>
      <c r="D65" s="983"/>
      <c r="E65" s="999"/>
      <c r="F65" s="983"/>
      <c r="G65" s="1376"/>
      <c r="H65" s="1377"/>
      <c r="I65" s="1390"/>
      <c r="J65" s="983"/>
      <c r="K65" s="550" t="s">
        <v>520</v>
      </c>
      <c r="L65" s="12" t="s">
        <v>522</v>
      </c>
      <c r="M65" s="371"/>
      <c r="N65" s="371"/>
      <c r="O65" s="371"/>
      <c r="P65" s="371"/>
      <c r="Q65" s="888"/>
      <c r="R65" s="889"/>
      <c r="S65" s="889"/>
      <c r="T65" s="889"/>
      <c r="U65" s="889"/>
      <c r="V65" s="890"/>
      <c r="W65" s="871"/>
    </row>
    <row r="66" spans="1:23" s="27" customFormat="1" ht="31.5" customHeight="1">
      <c r="A66" s="1343"/>
      <c r="B66" s="983"/>
      <c r="C66" s="1159"/>
      <c r="D66" s="983"/>
      <c r="E66" s="999"/>
      <c r="F66" s="983"/>
      <c r="G66" s="556" t="s">
        <v>503</v>
      </c>
      <c r="H66" s="12" t="s">
        <v>4</v>
      </c>
      <c r="I66" s="12"/>
      <c r="J66" s="12"/>
      <c r="K66" s="12"/>
      <c r="L66" s="12"/>
      <c r="M66" s="371"/>
      <c r="N66" s="371"/>
      <c r="O66" s="371"/>
      <c r="P66" s="371"/>
      <c r="Q66" s="891"/>
      <c r="R66" s="892"/>
      <c r="S66" s="892"/>
      <c r="T66" s="892"/>
      <c r="U66" s="892"/>
      <c r="V66" s="893"/>
      <c r="W66" s="871"/>
    </row>
    <row r="67" spans="1:23" s="27" customFormat="1" ht="31.5" customHeight="1" thickBot="1">
      <c r="A67" s="1343"/>
      <c r="B67" s="983"/>
      <c r="C67" s="1159"/>
      <c r="D67" s="983"/>
      <c r="E67" s="999"/>
      <c r="F67" s="983"/>
      <c r="G67" s="556" t="s">
        <v>539</v>
      </c>
      <c r="H67" s="12" t="s">
        <v>553</v>
      </c>
      <c r="I67" s="12"/>
      <c r="J67" s="12"/>
      <c r="K67" s="12"/>
      <c r="L67" s="12"/>
      <c r="M67" s="371"/>
      <c r="N67" s="371"/>
      <c r="O67" s="371"/>
      <c r="P67" s="371"/>
      <c r="Q67" s="894"/>
      <c r="R67" s="895"/>
      <c r="S67" s="895"/>
      <c r="T67" s="895"/>
      <c r="U67" s="895"/>
      <c r="V67" s="896"/>
      <c r="W67" s="871"/>
    </row>
    <row r="68" spans="1:23" s="27" customFormat="1" ht="31.5" customHeight="1" thickBot="1">
      <c r="A68" s="1343"/>
      <c r="B68" s="983"/>
      <c r="C68" s="539">
        <v>-2</v>
      </c>
      <c r="D68" s="12" t="s">
        <v>299</v>
      </c>
      <c r="E68" s="12"/>
      <c r="F68" s="12"/>
      <c r="G68" s="12"/>
      <c r="H68" s="12"/>
      <c r="I68" s="82"/>
      <c r="J68" s="51"/>
      <c r="K68" s="51"/>
      <c r="L68" s="51"/>
      <c r="M68" s="51"/>
      <c r="N68" s="51"/>
      <c r="O68" s="51"/>
      <c r="P68" s="51"/>
      <c r="Q68" s="897">
        <v>0</v>
      </c>
      <c r="R68" s="837">
        <v>0</v>
      </c>
      <c r="S68" s="863">
        <v>59</v>
      </c>
      <c r="T68" s="906">
        <v>15773</v>
      </c>
      <c r="U68" s="738">
        <v>2</v>
      </c>
      <c r="V68" s="898">
        <v>0</v>
      </c>
      <c r="W68" s="871">
        <v>0</v>
      </c>
    </row>
    <row r="69" spans="1:23" s="27" customFormat="1" ht="31.5" customHeight="1">
      <c r="A69" s="1343"/>
      <c r="B69" s="983"/>
      <c r="C69" s="539">
        <v>-1</v>
      </c>
      <c r="D69" s="12" t="s">
        <v>4</v>
      </c>
      <c r="E69" s="12"/>
      <c r="F69" s="12"/>
      <c r="G69" s="12"/>
      <c r="H69" s="12"/>
      <c r="I69" s="529"/>
      <c r="J69" s="528"/>
      <c r="K69" s="556"/>
      <c r="L69" s="527"/>
      <c r="M69" s="527"/>
      <c r="N69" s="527"/>
      <c r="O69" s="527"/>
      <c r="P69" s="527"/>
      <c r="Q69" s="899">
        <v>72</v>
      </c>
      <c r="R69" s="900">
        <v>33</v>
      </c>
      <c r="S69" s="900">
        <v>10</v>
      </c>
      <c r="T69" s="900">
        <v>0</v>
      </c>
      <c r="U69" s="900">
        <v>0</v>
      </c>
      <c r="V69" s="901">
        <v>0</v>
      </c>
      <c r="W69" s="871">
        <v>0</v>
      </c>
    </row>
    <row r="70" spans="1:23" s="27" customFormat="1" ht="31.5" customHeight="1" thickBot="1">
      <c r="A70" s="1344"/>
      <c r="B70" s="985"/>
      <c r="C70" s="540" t="s">
        <v>3</v>
      </c>
      <c r="D70" s="209" t="s">
        <v>4</v>
      </c>
      <c r="E70" s="209"/>
      <c r="F70" s="209"/>
      <c r="G70" s="209"/>
      <c r="H70" s="209"/>
      <c r="I70" s="319"/>
      <c r="J70" s="317"/>
      <c r="K70" s="209"/>
      <c r="L70" s="209"/>
      <c r="M70" s="209"/>
      <c r="N70" s="209"/>
      <c r="O70" s="209"/>
      <c r="P70" s="209"/>
      <c r="Q70" s="902">
        <v>0</v>
      </c>
      <c r="R70" s="903">
        <v>0</v>
      </c>
      <c r="S70" s="903">
        <v>0</v>
      </c>
      <c r="T70" s="903">
        <v>0</v>
      </c>
      <c r="U70" s="903">
        <v>0</v>
      </c>
      <c r="V70" s="904">
        <v>845</v>
      </c>
      <c r="W70" s="905">
        <v>6271</v>
      </c>
    </row>
    <row r="71" ht="13.5" thickTop="1"/>
  </sheetData>
  <sheetProtection/>
  <mergeCells count="104">
    <mergeCell ref="Q19:V19"/>
    <mergeCell ref="W19:W27"/>
    <mergeCell ref="Q20:V20"/>
    <mergeCell ref="Q21:V21"/>
    <mergeCell ref="S22:U22"/>
    <mergeCell ref="Q23:Q27"/>
    <mergeCell ref="R23:R27"/>
    <mergeCell ref="S23:U23"/>
    <mergeCell ref="S24:U24"/>
    <mergeCell ref="S25:U25"/>
    <mergeCell ref="U6:U11"/>
    <mergeCell ref="V6:V12"/>
    <mergeCell ref="W6:W13"/>
    <mergeCell ref="R6:R8"/>
    <mergeCell ref="S6:S9"/>
    <mergeCell ref="T6:T10"/>
    <mergeCell ref="Q16:W16"/>
    <mergeCell ref="Q17:W17"/>
    <mergeCell ref="Q18:V18"/>
    <mergeCell ref="C64:C67"/>
    <mergeCell ref="D64:D67"/>
    <mergeCell ref="E64:E67"/>
    <mergeCell ref="F64:F67"/>
    <mergeCell ref="G64:G65"/>
    <mergeCell ref="H64:H65"/>
    <mergeCell ref="I64:I65"/>
    <mergeCell ref="J64:J65"/>
    <mergeCell ref="A56:A70"/>
    <mergeCell ref="B56:B70"/>
    <mergeCell ref="C56:C63"/>
    <mergeCell ref="D56:D63"/>
    <mergeCell ref="E56:E63"/>
    <mergeCell ref="F56:F63"/>
    <mergeCell ref="G57:G63"/>
    <mergeCell ref="H57:H63"/>
    <mergeCell ref="I57:I63"/>
    <mergeCell ref="J57:J63"/>
    <mergeCell ref="J36:J37"/>
    <mergeCell ref="J29:J35"/>
    <mergeCell ref="K57:K59"/>
    <mergeCell ref="L57:L59"/>
    <mergeCell ref="M57:M59"/>
    <mergeCell ref="N57:N59"/>
    <mergeCell ref="N62:N63"/>
    <mergeCell ref="K60:K61"/>
    <mergeCell ref="L60:L61"/>
    <mergeCell ref="M60:M61"/>
    <mergeCell ref="N60:N61"/>
    <mergeCell ref="K62:K63"/>
    <mergeCell ref="L62:L63"/>
    <mergeCell ref="M62:M63"/>
    <mergeCell ref="K34:K35"/>
    <mergeCell ref="L34:L35"/>
    <mergeCell ref="M34:M35"/>
    <mergeCell ref="N34:N35"/>
    <mergeCell ref="K29:K31"/>
    <mergeCell ref="L29:L31"/>
    <mergeCell ref="M29:M31"/>
    <mergeCell ref="N29:N31"/>
    <mergeCell ref="A28:A42"/>
    <mergeCell ref="B28:B42"/>
    <mergeCell ref="C28:C35"/>
    <mergeCell ref="D28:D35"/>
    <mergeCell ref="E28:E35"/>
    <mergeCell ref="F28:F35"/>
    <mergeCell ref="G29:G35"/>
    <mergeCell ref="H29:H35"/>
    <mergeCell ref="I29:I35"/>
    <mergeCell ref="C36:C39"/>
    <mergeCell ref="D36:D39"/>
    <mergeCell ref="E36:E39"/>
    <mergeCell ref="F36:F39"/>
    <mergeCell ref="G36:G37"/>
    <mergeCell ref="H36:H37"/>
    <mergeCell ref="I36:I37"/>
    <mergeCell ref="K32:K33"/>
    <mergeCell ref="L32:L33"/>
    <mergeCell ref="M32:M33"/>
    <mergeCell ref="N32:N33"/>
    <mergeCell ref="Q45:W45"/>
    <mergeCell ref="Q46:V46"/>
    <mergeCell ref="Q34:V35"/>
    <mergeCell ref="Q47:V47"/>
    <mergeCell ref="W47:W55"/>
    <mergeCell ref="Q48:V48"/>
    <mergeCell ref="Q49:V49"/>
    <mergeCell ref="S50:U50"/>
    <mergeCell ref="Q51:Q55"/>
    <mergeCell ref="R51:R55"/>
    <mergeCell ref="S51:U51"/>
    <mergeCell ref="S52:U52"/>
    <mergeCell ref="S53:U53"/>
    <mergeCell ref="V23:V27"/>
    <mergeCell ref="V51:V55"/>
    <mergeCell ref="Q41:V42"/>
    <mergeCell ref="Q40:R40"/>
    <mergeCell ref="T40:U40"/>
    <mergeCell ref="Q44:W44"/>
    <mergeCell ref="Q36:V36"/>
    <mergeCell ref="W28:W42"/>
    <mergeCell ref="Q28:V29"/>
    <mergeCell ref="Q37:V39"/>
    <mergeCell ref="Q30:V31"/>
    <mergeCell ref="Q32:V33"/>
  </mergeCells>
  <printOptions horizontalCentered="1" verticalCentered="1"/>
  <pageMargins left="0.2362204724409449" right="0.15748031496062992" top="0.15748031496062992" bottom="0.15748031496062992" header="0.15748031496062992" footer="0"/>
  <pageSetup fitToHeight="2" horizontalDpi="600" verticalDpi="600" orientation="landscape" paperSize="9" scale="46" r:id="rId1"/>
  <rowBreaks count="1" manualBreakCount="1">
    <brk id="43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421875" style="28" customWidth="1"/>
    <col min="2" max="2" width="5.28125" style="28" customWidth="1"/>
    <col min="3" max="3" width="4.8515625" style="28" customWidth="1"/>
    <col min="4" max="4" width="5.28125" style="28" customWidth="1"/>
    <col min="5" max="5" width="6.140625" style="28" customWidth="1"/>
    <col min="6" max="6" width="5.421875" style="28" customWidth="1"/>
    <col min="7" max="7" width="4.421875" style="27" customWidth="1"/>
    <col min="8" max="8" width="25.140625" style="28" customWidth="1"/>
    <col min="9" max="9" width="19.421875" style="28" customWidth="1"/>
    <col min="10" max="10" width="15.8515625" style="28" customWidth="1"/>
    <col min="11" max="12" width="14.421875" style="28" customWidth="1"/>
    <col min="13" max="75" width="9.140625" style="27" customWidth="1"/>
    <col min="76" max="16384" width="9.140625" style="28" customWidth="1"/>
  </cols>
  <sheetData>
    <row r="1" spans="1:7" ht="12.75">
      <c r="A1" s="31" t="s">
        <v>312</v>
      </c>
      <c r="G1" s="2"/>
    </row>
    <row r="2" spans="1:7" ht="12.75">
      <c r="A2" t="s">
        <v>104</v>
      </c>
      <c r="B2" s="47" t="s">
        <v>591</v>
      </c>
      <c r="G2" s="2"/>
    </row>
    <row r="3" spans="2:7" ht="12.75">
      <c r="B3" t="s">
        <v>589</v>
      </c>
      <c r="G3" s="2"/>
    </row>
    <row r="4" ht="12.75">
      <c r="G4" s="2"/>
    </row>
    <row r="5" spans="1:12" ht="12.75">
      <c r="A5" s="34">
        <v>-1</v>
      </c>
      <c r="B5" s="34" t="s">
        <v>19</v>
      </c>
      <c r="C5" s="35"/>
      <c r="D5" s="35"/>
      <c r="F5" s="131"/>
      <c r="G5" s="32"/>
      <c r="H5" s="26"/>
      <c r="I5" s="193">
        <f>SUM(L20:L24)</f>
        <v>6271</v>
      </c>
      <c r="J5" s="194">
        <f>SUM(I5)</f>
        <v>6271</v>
      </c>
      <c r="K5" s="194">
        <f>SUM(J5)</f>
        <v>6271</v>
      </c>
      <c r="L5" s="194">
        <f>SUM(K5)</f>
        <v>6271</v>
      </c>
    </row>
    <row r="6" spans="1:12" ht="12.75">
      <c r="A6" s="52">
        <v>0</v>
      </c>
      <c r="B6" s="53" t="s">
        <v>20</v>
      </c>
      <c r="C6" s="35"/>
      <c r="D6" s="35"/>
      <c r="F6" s="112"/>
      <c r="G6" s="32"/>
      <c r="H6" s="26"/>
      <c r="I6" s="364">
        <f>SUM(K20)</f>
        <v>14758</v>
      </c>
      <c r="J6" s="1411">
        <f>SUM(I6:I8)</f>
        <v>30368</v>
      </c>
      <c r="K6" s="1418">
        <f>SUM(J6:J9)</f>
        <v>30370</v>
      </c>
      <c r="L6" s="1417">
        <f>SUM(K6:K10)</f>
        <v>31220</v>
      </c>
    </row>
    <row r="7" spans="1:12" ht="12.75">
      <c r="A7" s="522" t="s">
        <v>564</v>
      </c>
      <c r="B7" s="1410" t="s">
        <v>328</v>
      </c>
      <c r="C7" s="1410"/>
      <c r="D7" s="1410"/>
      <c r="E7" s="1410"/>
      <c r="F7" s="1410"/>
      <c r="G7" s="1410"/>
      <c r="H7" s="26"/>
      <c r="I7" s="364">
        <f>SUM(K21)</f>
        <v>2425</v>
      </c>
      <c r="J7" s="1412"/>
      <c r="K7" s="1418"/>
      <c r="L7" s="1417"/>
    </row>
    <row r="8" spans="1:12" ht="12.75">
      <c r="A8" s="52">
        <v>52</v>
      </c>
      <c r="B8" s="1410"/>
      <c r="C8" s="1410"/>
      <c r="D8" s="1410"/>
      <c r="E8" s="1410"/>
      <c r="F8" s="1410"/>
      <c r="G8" s="1410"/>
      <c r="H8" s="26"/>
      <c r="I8" s="364">
        <f>SUM(K22)</f>
        <v>13185</v>
      </c>
      <c r="J8" s="1413"/>
      <c r="K8" s="1418"/>
      <c r="L8" s="1417"/>
    </row>
    <row r="9" spans="1:12" ht="12.75">
      <c r="A9" s="338" t="s">
        <v>333</v>
      </c>
      <c r="B9" s="28" t="s">
        <v>329</v>
      </c>
      <c r="C9" s="35"/>
      <c r="D9" s="35"/>
      <c r="F9" s="112"/>
      <c r="G9" s="32"/>
      <c r="H9" s="26"/>
      <c r="I9" s="366">
        <f>SUM(K23)</f>
        <v>2</v>
      </c>
      <c r="J9" s="366">
        <f>+I9</f>
        <v>2</v>
      </c>
      <c r="K9" s="1418"/>
      <c r="L9" s="1417"/>
    </row>
    <row r="10" spans="1:12" ht="12.75">
      <c r="A10" s="48" t="s">
        <v>3</v>
      </c>
      <c r="B10" s="44" t="s">
        <v>4</v>
      </c>
      <c r="C10" s="35"/>
      <c r="D10" s="35"/>
      <c r="F10" s="112"/>
      <c r="G10" s="32"/>
      <c r="H10" s="26"/>
      <c r="I10" s="195">
        <f>SUM(K24)</f>
        <v>850</v>
      </c>
      <c r="J10" s="196">
        <f>SUM(I10)</f>
        <v>850</v>
      </c>
      <c r="K10" s="196">
        <f>SUM(J10)</f>
        <v>850</v>
      </c>
      <c r="L10" s="1417"/>
    </row>
    <row r="11" spans="1:12" ht="13.5" thickBot="1">
      <c r="A11" s="37"/>
      <c r="B11" s="37"/>
      <c r="F11" s="77"/>
      <c r="G11" s="2"/>
      <c r="H11" s="41"/>
      <c r="I11" s="197"/>
      <c r="J11" s="198"/>
      <c r="K11" s="198"/>
      <c r="L11" s="199">
        <f>SUM(L5:L10)</f>
        <v>37491</v>
      </c>
    </row>
    <row r="12" spans="1:12" ht="13.5" thickTop="1">
      <c r="A12" s="56"/>
      <c r="B12" s="37"/>
      <c r="G12" s="2"/>
      <c r="H12" s="57"/>
      <c r="L12" s="28"/>
    </row>
    <row r="13" spans="1:8" ht="12.75">
      <c r="A13" s="41"/>
      <c r="B13" s="1"/>
      <c r="G13" s="2"/>
      <c r="H13" s="57"/>
    </row>
    <row r="14" spans="1:8" ht="12.75">
      <c r="A14" s="41"/>
      <c r="B14" s="1"/>
      <c r="G14" s="2"/>
      <c r="H14" s="57"/>
    </row>
    <row r="15" spans="1:12" ht="13.5" thickBot="1">
      <c r="A15" s="41"/>
      <c r="B15" s="1"/>
      <c r="G15" s="2"/>
      <c r="H15" s="57"/>
      <c r="K15" s="2"/>
      <c r="L15" s="2"/>
    </row>
    <row r="16" spans="1:12" ht="13.5" thickTop="1">
      <c r="A16" s="31" t="s">
        <v>312</v>
      </c>
      <c r="E16" s="20"/>
      <c r="F16" s="20"/>
      <c r="G16" s="20"/>
      <c r="H16" s="20"/>
      <c r="I16" s="1110" t="s">
        <v>161</v>
      </c>
      <c r="J16" s="1113"/>
      <c r="K16" s="1110" t="s">
        <v>161</v>
      </c>
      <c r="L16" s="1113"/>
    </row>
    <row r="17" spans="1:12" ht="28.5" customHeight="1">
      <c r="A17" s="56"/>
      <c r="E17" s="20"/>
      <c r="F17" s="20"/>
      <c r="G17" s="20"/>
      <c r="H17" s="20"/>
      <c r="I17" s="1009" t="s">
        <v>193</v>
      </c>
      <c r="J17" s="1011"/>
      <c r="K17" s="1009" t="s">
        <v>193</v>
      </c>
      <c r="L17" s="1011"/>
    </row>
    <row r="18" spans="1:12" ht="12.75">
      <c r="A18" s="75"/>
      <c r="E18" s="20"/>
      <c r="F18" s="20"/>
      <c r="G18" s="20"/>
      <c r="H18" s="20"/>
      <c r="I18" s="362" t="s">
        <v>194</v>
      </c>
      <c r="J18" s="363" t="s">
        <v>176</v>
      </c>
      <c r="K18" s="362" t="s">
        <v>194</v>
      </c>
      <c r="L18" s="363" t="s">
        <v>176</v>
      </c>
    </row>
    <row r="19" spans="5:12" ht="13.5" thickBot="1">
      <c r="E19" s="20"/>
      <c r="F19" s="20"/>
      <c r="G19" s="20"/>
      <c r="H19" s="20"/>
      <c r="I19" s="163" t="s">
        <v>195</v>
      </c>
      <c r="J19" s="201" t="s">
        <v>121</v>
      </c>
      <c r="K19" s="163" t="s">
        <v>195</v>
      </c>
      <c r="L19" s="201" t="s">
        <v>121</v>
      </c>
    </row>
    <row r="20" spans="1:12" ht="63.75" customHeight="1" thickTop="1">
      <c r="A20" s="1398" t="s">
        <v>314</v>
      </c>
      <c r="B20" s="982" t="s">
        <v>105</v>
      </c>
      <c r="C20" s="1408">
        <v>0</v>
      </c>
      <c r="D20" s="1346" t="s">
        <v>107</v>
      </c>
      <c r="E20" s="1402" t="s">
        <v>313</v>
      </c>
      <c r="F20" s="982" t="s">
        <v>111</v>
      </c>
      <c r="G20" s="159">
        <v>0</v>
      </c>
      <c r="H20" s="357" t="s">
        <v>108</v>
      </c>
      <c r="I20" s="359">
        <v>0</v>
      </c>
      <c r="J20" s="1414">
        <v>-1</v>
      </c>
      <c r="K20" s="360">
        <v>14758</v>
      </c>
      <c r="L20" s="512">
        <v>0</v>
      </c>
    </row>
    <row r="21" spans="1:12" ht="63.75" customHeight="1">
      <c r="A21" s="1399"/>
      <c r="B21" s="972"/>
      <c r="C21" s="987"/>
      <c r="D21" s="990"/>
      <c r="E21" s="1403"/>
      <c r="F21" s="972"/>
      <c r="G21" s="50" t="s">
        <v>110</v>
      </c>
      <c r="H21" s="689" t="s">
        <v>562</v>
      </c>
      <c r="I21" s="1419" t="s">
        <v>315</v>
      </c>
      <c r="J21" s="1415"/>
      <c r="K21" s="321">
        <v>2425</v>
      </c>
      <c r="L21" s="513">
        <v>0</v>
      </c>
    </row>
    <row r="22" spans="1:12" ht="63.75" customHeight="1" thickBot="1">
      <c r="A22" s="1400"/>
      <c r="B22" s="983"/>
      <c r="C22" s="1409"/>
      <c r="D22" s="1347"/>
      <c r="E22" s="1390"/>
      <c r="F22" s="983"/>
      <c r="G22" s="50">
        <v>12</v>
      </c>
      <c r="H22" s="152" t="s">
        <v>563</v>
      </c>
      <c r="I22" s="1420"/>
      <c r="J22" s="1415"/>
      <c r="K22" s="214">
        <v>13185</v>
      </c>
      <c r="L22" s="513">
        <v>0</v>
      </c>
    </row>
    <row r="23" spans="1:12" ht="73.5" customHeight="1" thickBot="1">
      <c r="A23" s="1400"/>
      <c r="B23" s="983"/>
      <c r="C23" s="1405" t="s">
        <v>106</v>
      </c>
      <c r="D23" s="1347" t="s">
        <v>112</v>
      </c>
      <c r="E23" s="1390" t="s">
        <v>313</v>
      </c>
      <c r="F23" s="983" t="s">
        <v>111</v>
      </c>
      <c r="G23" s="50" t="s">
        <v>110</v>
      </c>
      <c r="H23" s="152" t="s">
        <v>109</v>
      </c>
      <c r="I23" s="216" t="s">
        <v>323</v>
      </c>
      <c r="J23" s="1415"/>
      <c r="K23" s="215">
        <v>2</v>
      </c>
      <c r="L23" s="513">
        <v>0</v>
      </c>
    </row>
    <row r="24" spans="1:12" ht="63.75" customHeight="1" thickBot="1">
      <c r="A24" s="1401"/>
      <c r="B24" s="985"/>
      <c r="C24" s="1406"/>
      <c r="D24" s="1407"/>
      <c r="E24" s="1404"/>
      <c r="F24" s="985"/>
      <c r="G24" s="356">
        <v>0</v>
      </c>
      <c r="H24" s="358" t="s">
        <v>108</v>
      </c>
      <c r="I24" s="361" t="s">
        <v>3</v>
      </c>
      <c r="J24" s="1416"/>
      <c r="K24" s="217">
        <v>850</v>
      </c>
      <c r="L24" s="514">
        <v>6271</v>
      </c>
    </row>
    <row r="25" ht="13.5" thickTop="1">
      <c r="G25" s="28"/>
    </row>
    <row r="26" ht="12.75">
      <c r="G26" s="28"/>
    </row>
    <row r="27" ht="12.75">
      <c r="G27" s="28"/>
    </row>
    <row r="28" ht="12.75">
      <c r="G28" s="28"/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4" ht="12.75">
      <c r="G34" s="28"/>
    </row>
    <row r="35" ht="12.75">
      <c r="G35" s="28"/>
    </row>
    <row r="36" ht="12.75">
      <c r="G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8"/>
    </row>
  </sheetData>
  <sheetProtection/>
  <mergeCells count="20">
    <mergeCell ref="B7:G8"/>
    <mergeCell ref="J6:J8"/>
    <mergeCell ref="J20:J24"/>
    <mergeCell ref="I16:J16"/>
    <mergeCell ref="K16:L16"/>
    <mergeCell ref="I17:J17"/>
    <mergeCell ref="K17:L17"/>
    <mergeCell ref="L6:L10"/>
    <mergeCell ref="K6:K9"/>
    <mergeCell ref="I21:I22"/>
    <mergeCell ref="A20:A24"/>
    <mergeCell ref="E20:E22"/>
    <mergeCell ref="F20:F22"/>
    <mergeCell ref="E23:E24"/>
    <mergeCell ref="C23:C24"/>
    <mergeCell ref="D20:D22"/>
    <mergeCell ref="F23:F24"/>
    <mergeCell ref="D23:D24"/>
    <mergeCell ref="B20:B24"/>
    <mergeCell ref="C20:C22"/>
  </mergeCells>
  <printOptions horizontalCentered="1" verticalCentered="1"/>
  <pageMargins left="0.2362204724409449" right="0.15748031496062992" top="0.15748031496062992" bottom="0.15748031496062992" header="0.15748031496062992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munzi</dc:creator>
  <cp:keywords/>
  <dc:description/>
  <cp:lastModifiedBy>kruten</cp:lastModifiedBy>
  <cp:lastPrinted>2010-03-22T12:09:50Z</cp:lastPrinted>
  <dcterms:created xsi:type="dcterms:W3CDTF">2006-09-08T09:29:18Z</dcterms:created>
  <dcterms:modified xsi:type="dcterms:W3CDTF">2010-05-17T12:30:51Z</dcterms:modified>
  <cp:category/>
  <cp:version/>
  <cp:contentType/>
  <cp:contentStatus/>
</cp:coreProperties>
</file>