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45" windowHeight="6090" activeTab="0"/>
  </bookViews>
  <sheets>
    <sheet name="PCLFS" sheetId="1" r:id="rId1"/>
    <sheet name="PCLFS (2)" sheetId="2" state="hidden" r:id="rId2"/>
    <sheet name="PCMAS" sheetId="3" r:id="rId3"/>
    <sheet name="PCMAS_formal" sheetId="4" state="hidden" r:id="rId4"/>
    <sheet name="PCMAS (time use)" sheetId="5" state="hidden" r:id="rId5"/>
    <sheet name="PUMASmvalues" sheetId="6" state="hidden" r:id="rId6"/>
    <sheet name="pweektl_check" sheetId="7" state="hidden" r:id="rId7"/>
    <sheet name="PWEEKTLmgrid" sheetId="8" state="hidden" r:id="rId8"/>
    <sheet name="Sheet1" sheetId="9" state="hidden" r:id="rId9"/>
    <sheet name="COUPLE" sheetId="10" state="hidden" r:id="rId10"/>
    <sheet name="PCARE_couple" sheetId="11" state="hidden" r:id="rId11"/>
    <sheet name="PUMAS" sheetId="12" r:id="rId12"/>
    <sheet name="PSECJOB" sheetId="13" r:id="rId13"/>
    <sheet name="PHOURSU" sheetId="14" r:id="rId14"/>
    <sheet name="PWEXPTL" sheetId="15" r:id="rId15"/>
    <sheet name="PSEARCH" sheetId="16" r:id="rId16"/>
    <sheet name="PCARE" sheetId="17" r:id="rId17"/>
    <sheet name="PACTIV" sheetId="18" r:id="rId18"/>
    <sheet name="POCC" sheetId="19" r:id="rId19"/>
    <sheet name="PIND" sheetId="20" r:id="rId20"/>
    <sheet name="PNEMP" sheetId="21" r:id="rId21"/>
    <sheet name="PFULPAR" sheetId="22" r:id="rId22"/>
    <sheet name="PCONTRA" sheetId="23" r:id="rId23"/>
    <sheet name="PSUPERV" sheetId="24" r:id="rId24"/>
  </sheets>
  <definedNames>
    <definedName name="_xlnm.Print_Area" localSheetId="9">'COUPLE'!$A$1:$P$109</definedName>
    <definedName name="_xlnm.Print_Area" localSheetId="17">'PACTIV'!$A$1:$O$107</definedName>
    <definedName name="_xlnm.Print_Area" localSheetId="10">'PCARE_couple'!$A$1:$AR$65</definedName>
    <definedName name="_xlnm.Print_Area" localSheetId="0">'PCLFS'!$A$1:$BD$89</definedName>
    <definedName name="_xlnm.Print_Area" localSheetId="1">'PCLFS (2)'!$A$1:$BA$85</definedName>
    <definedName name="_xlnm.Print_Area" localSheetId="4">'PCMAS (time use)'!$A$1:$AH$109</definedName>
    <definedName name="_xlnm.Print_Area" localSheetId="3">'PCMAS_formal'!$A$1:$J$42</definedName>
    <definedName name="_xlnm.Print_Area" localSheetId="22">'PCONTRA'!$A$1:$S$107</definedName>
    <definedName name="_xlnm.Print_Area" localSheetId="19">'PIND'!$A$1:$S$181</definedName>
    <definedName name="_xlnm.Print_Area" localSheetId="20">'PNEMP'!$A$1:$S$133</definedName>
    <definedName name="_xlnm.Print_Area" localSheetId="18">'POCC'!$A$1:$O$116</definedName>
    <definedName name="_xlnm.Print_Area" localSheetId="15">'PSEARCH'!$A$1:$G$33</definedName>
    <definedName name="_xlnm.Print_Area" localSheetId="23">'PSUPERV'!$A$1:$S$128</definedName>
    <definedName name="_xlnm.Print_Area" localSheetId="11">'PUMAS'!$A$1:$AE$164</definedName>
    <definedName name="_xlnm.Print_Titles" localSheetId="4">'PCMAS (time use)'!$1:$2</definedName>
  </definedNames>
  <calcPr fullCalcOnLoad="1"/>
</workbook>
</file>

<file path=xl/comments10.xml><?xml version="1.0" encoding="utf-8"?>
<comments xmlns="http://schemas.openxmlformats.org/spreadsheetml/2006/main">
  <authors>
    <author>Helen Connolly</author>
  </authors>
  <commentList>
    <comment ref="H62" authorId="0">
      <text>
        <r>
          <rPr>
            <b/>
            <sz val="8"/>
            <rFont val="Tahoma"/>
            <family val="2"/>
          </rPr>
          <t>Helen Connolly:</t>
        </r>
        <r>
          <rPr>
            <sz val="8"/>
            <rFont val="Tahoma"/>
            <family val="2"/>
          </rPr>
          <t xml:space="preserve">
Assumes only 2 grandparents in the HH.  In SVN1999, there is never more than one grandparent in the HH.</t>
        </r>
      </text>
    </comment>
    <comment ref="H29" authorId="0">
      <text>
        <r>
          <rPr>
            <b/>
            <sz val="8"/>
            <rFont val="Tahoma"/>
            <family val="2"/>
          </rPr>
          <t>Helen Connolly:</t>
        </r>
        <r>
          <rPr>
            <sz val="8"/>
            <rFont val="Tahoma"/>
            <family val="2"/>
          </rPr>
          <t xml:space="preserve">
Assumes only 2 grandparents in the HH.  In SVN1999, there is never more than one grandparent in the HH.</t>
        </r>
      </text>
    </comment>
  </commentList>
</comments>
</file>

<file path=xl/sharedStrings.xml><?xml version="1.0" encoding="utf-8"?>
<sst xmlns="http://schemas.openxmlformats.org/spreadsheetml/2006/main" count="4782" uniqueCount="855">
  <si>
    <t>yes</t>
  </si>
  <si>
    <t>no</t>
  </si>
  <si>
    <t>mi</t>
  </si>
  <si>
    <t>not employed</t>
  </si>
  <si>
    <t>missing</t>
  </si>
  <si>
    <t>military service</t>
  </si>
  <si>
    <t>rp50</t>
  </si>
  <si>
    <t>0-14</t>
  </si>
  <si>
    <t>15-34</t>
  </si>
  <si>
    <t>35+</t>
  </si>
  <si>
    <t>na</t>
  </si>
  <si>
    <t>rp0201 &gt;= (rp0204 + rp0207 + rp0210 + rp0213 + rp0219)</t>
  </si>
  <si>
    <t>hours spent working &gt;= hours spent on home care</t>
  </si>
  <si>
    <t>C1</t>
  </si>
  <si>
    <t>C2</t>
  </si>
  <si>
    <t>C3</t>
  </si>
  <si>
    <t>rp0201 &gt;= rp0216</t>
  </si>
  <si>
    <t>hours spent working &gt;= hours spent in education</t>
  </si>
  <si>
    <t>rp0201 &gt;= rp0222</t>
  </si>
  <si>
    <t>hours spent working &gt;= hours spent in free time</t>
  </si>
  <si>
    <t>C4</t>
  </si>
  <si>
    <t>rp0216 &gt;= (rp0204 + rp0207 + rp0210 + rp0213 + rp0219)</t>
  </si>
  <si>
    <t>hours spent in education &gt;= hours spent on home care</t>
  </si>
  <si>
    <t>rp0216 &gt;= rp0222</t>
  </si>
  <si>
    <t>hours spent in education &gt;= hours spent in free time</t>
  </si>
  <si>
    <t>1-4</t>
  </si>
  <si>
    <t>rp0216 &gt;= rp0201</t>
  </si>
  <si>
    <t>(p0210 + rp0213) &gt;= (rp0204 + rp0207)</t>
  </si>
  <si>
    <t>(p0210 + rp0213) &gt;= (rp0219 + rp0222)</t>
  </si>
  <si>
    <t>hours spent on care &gt;= hours spent on housework</t>
  </si>
  <si>
    <t>hours spent on care &gt;= hours spent on other house activities</t>
  </si>
  <si>
    <t>rp0213 &gt;= rp0210</t>
  </si>
  <si>
    <t>ok</t>
  </si>
  <si>
    <t>(rp0204 + rp0207 + rp0219) &gt;= rp0222</t>
  </si>
  <si>
    <t>rp0207 &gt;= rp0204</t>
  </si>
  <si>
    <t>hours spent at housework &gt;= hours spent at errands</t>
  </si>
  <si>
    <t>rp0207 &gt;= rp0219</t>
  </si>
  <si>
    <t>hours spent at housework &gt;= hours spent on repairs</t>
  </si>
  <si>
    <t>rp0204 &gt;= rp0219</t>
  </si>
  <si>
    <t>hours spent at errands &gt;= hours spent on repairs</t>
  </si>
  <si>
    <t>hours spent at homemaking &gt;= hours spent on free time</t>
  </si>
  <si>
    <t>-3</t>
  </si>
  <si>
    <t>C5</t>
  </si>
  <si>
    <t>C6</t>
  </si>
  <si>
    <t>C7</t>
  </si>
  <si>
    <t>C8</t>
  </si>
  <si>
    <t>C9</t>
  </si>
  <si>
    <t>YES</t>
  </si>
  <si>
    <t>NO</t>
  </si>
  <si>
    <t>average weekly hours worked</t>
  </si>
  <si>
    <t>-2</t>
  </si>
  <si>
    <t>hours spent on child care &gt;= hours spent on other care</t>
  </si>
  <si>
    <t>imp</t>
  </si>
  <si>
    <t>hours spent education &gt;= hours spent working</t>
  </si>
  <si>
    <t>rp0210 &gt;= rp0213</t>
  </si>
  <si>
    <t>time use data not missing</t>
  </si>
  <si>
    <t>rp02XX &lt;&gt; -1 &amp; rp02XX&lt;&gt; -3 for XX=01, 04, 07, 10, 13, 19 22</t>
  </si>
  <si>
    <t>150-349</t>
  </si>
  <si>
    <t>0-149</t>
  </si>
  <si>
    <t>350+</t>
  </si>
  <si>
    <t>rp02XX &lt;&gt; -1 &amp; rp02XX&lt;&gt; -3 for XX=01, 04, 07, 10, 13, 19, 22</t>
  </si>
  <si>
    <t>valid value</t>
  </si>
  <si>
    <t>other</t>
  </si>
  <si>
    <t>Not in Universe</t>
  </si>
  <si>
    <t>In Universe, no information</t>
  </si>
  <si>
    <t>Age</t>
  </si>
  <si>
    <t>Not Emp; retired</t>
  </si>
  <si>
    <t>&gt;0</t>
  </si>
  <si>
    <t>Other</t>
  </si>
  <si>
    <t>Variables and Values</t>
  </si>
  <si>
    <t>rp1a0x</t>
  </si>
  <si>
    <t>For the following variable names, x represents the month [01,12]:</t>
  </si>
  <si>
    <t>Full-time employed</t>
  </si>
  <si>
    <t>Part-time employed or marginal</t>
  </si>
  <si>
    <t>Registered unemployed</t>
  </si>
  <si>
    <t>Maternity or child-rearing leave</t>
  </si>
  <si>
    <t>Military or community service (compulsory)</t>
  </si>
  <si>
    <t>NA</t>
  </si>
  <si>
    <t>In school, at university or higher education</t>
  </si>
  <si>
    <t>In retirement or early retirement</t>
  </si>
  <si>
    <t>variable</t>
  </si>
  <si>
    <t>contents</t>
  </si>
  <si>
    <t>rp1b0x</t>
  </si>
  <si>
    <t>rp1c0x</t>
  </si>
  <si>
    <t>rp1d0x</t>
  </si>
  <si>
    <t>rp1e0x</t>
  </si>
  <si>
    <t>rp1f0x</t>
  </si>
  <si>
    <t>rp1g0x</t>
  </si>
  <si>
    <t>rp1h0x</t>
  </si>
  <si>
    <t>rp1i0x</t>
  </si>
  <si>
    <t>rp1j0x</t>
  </si>
  <si>
    <t>rp1m0x</t>
  </si>
  <si>
    <t>First-time company training, apprenticeship</t>
  </si>
  <si>
    <t>workshop for the disabled</t>
  </si>
  <si>
    <t>Housewife/ husband</t>
  </si>
  <si>
    <t>Further on-the-job training/ retraining</t>
  </si>
  <si>
    <t>sick</t>
  </si>
  <si>
    <t>vacation</t>
  </si>
  <si>
    <t>possible values</t>
  </si>
  <si>
    <t>NR to all questions</t>
  </si>
  <si>
    <t>ONLY REPORTED ACTIVITY</t>
  </si>
  <si>
    <t>Other (not employed)</t>
  </si>
  <si>
    <t>Other (short time pay)</t>
  </si>
  <si>
    <t>short-time pay</t>
  </si>
  <si>
    <t>5</t>
  </si>
  <si>
    <t>1</t>
  </si>
  <si>
    <t>6</t>
  </si>
  <si>
    <t>7</t>
  </si>
  <si>
    <t>8</t>
  </si>
  <si>
    <t>9</t>
  </si>
  <si>
    <t>10</t>
  </si>
  <si>
    <t>11</t>
  </si>
  <si>
    <t>1-7</t>
  </si>
  <si>
    <t>DEU2000: concurrent activities in PWEEKTL</t>
  </si>
  <si>
    <t xml:space="preserve">           </t>
  </si>
  <si>
    <t>act201</t>
  </si>
  <si>
    <t>ac</t>
  </si>
  <si>
    <t>t201</t>
  </si>
  <si>
    <t xml:space="preserve">    act101 </t>
  </si>
  <si>
    <t>appren</t>
  </si>
  <si>
    <t>voc.</t>
  </si>
  <si>
    <t>pt emp</t>
  </si>
  <si>
    <t>retire</t>
  </si>
  <si>
    <t>school</t>
  </si>
  <si>
    <t>leave</t>
  </si>
  <si>
    <t>house</t>
  </si>
  <si>
    <t>unemp</t>
  </si>
  <si>
    <t>1 activit</t>
  </si>
  <si>
    <t>-----------+-------------------------------------------------------+----------</t>
  </si>
  <si>
    <t xml:space="preserve">  military </t>
  </si>
  <si>
    <t xml:space="preserve">    ft emp </t>
  </si>
  <si>
    <t xml:space="preserve">    appren </t>
  </si>
  <si>
    <t xml:space="preserve">      voc. </t>
  </si>
  <si>
    <t xml:space="preserve">    pt emp </t>
  </si>
  <si>
    <t xml:space="preserve">    retire </t>
  </si>
  <si>
    <t xml:space="preserve">    school </t>
  </si>
  <si>
    <t xml:space="preserve">     leave </t>
  </si>
  <si>
    <t xml:space="preserve">     house </t>
  </si>
  <si>
    <t xml:space="preserve">     unemp </t>
  </si>
  <si>
    <t xml:space="preserve">short-time </t>
  </si>
  <si>
    <t xml:space="preserve">     other </t>
  </si>
  <si>
    <t xml:space="preserve">   missing </t>
  </si>
  <si>
    <t>act202</t>
  </si>
  <si>
    <t>t202</t>
  </si>
  <si>
    <t xml:space="preserve">    act102 </t>
  </si>
  <si>
    <t>act203</t>
  </si>
  <si>
    <t>t203</t>
  </si>
  <si>
    <t xml:space="preserve">    act103 </t>
  </si>
  <si>
    <t>act204</t>
  </si>
  <si>
    <t>t204</t>
  </si>
  <si>
    <t xml:space="preserve">    act104 </t>
  </si>
  <si>
    <t>act205</t>
  </si>
  <si>
    <t>t205</t>
  </si>
  <si>
    <t xml:space="preserve">    act105 </t>
  </si>
  <si>
    <t>act206</t>
  </si>
  <si>
    <t>t206</t>
  </si>
  <si>
    <t xml:space="preserve">    act106 </t>
  </si>
  <si>
    <t>act207</t>
  </si>
  <si>
    <t>t207</t>
  </si>
  <si>
    <t xml:space="preserve">    act107 </t>
  </si>
  <si>
    <t>act208</t>
  </si>
  <si>
    <t xml:space="preserve">    act108 </t>
  </si>
  <si>
    <t>act209</t>
  </si>
  <si>
    <t xml:space="preserve">    act109 </t>
  </si>
  <si>
    <t>act210</t>
  </si>
  <si>
    <t xml:space="preserve">    act110 </t>
  </si>
  <si>
    <t>act211</t>
  </si>
  <si>
    <t xml:space="preserve">    act111 </t>
  </si>
  <si>
    <t>act212</t>
  </si>
  <si>
    <t xml:space="preserve">    act112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</si>
  <si>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</si>
  <si>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</si>
  <si>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</si>
  <si>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</si>
  <si>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</si>
  <si>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</si>
  <si>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</si>
  <si>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</si>
  <si>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</si>
  <si>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</si>
  <si>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</si>
  <si>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</si>
  <si>
    <t>unemployed</t>
  </si>
  <si>
    <t>m_age</t>
  </si>
  <si>
    <t>&lt;15</t>
  </si>
  <si>
    <t>&gt;=15</t>
  </si>
  <si>
    <t>m_formal</t>
  </si>
  <si>
    <t>Formal activity status</t>
  </si>
  <si>
    <t>not military service</t>
  </si>
  <si>
    <t>m_status</t>
  </si>
  <si>
    <t>NR</t>
  </si>
  <si>
    <t>retired</t>
  </si>
  <si>
    <t>pupil, student</t>
  </si>
  <si>
    <t>housewife</t>
  </si>
  <si>
    <t>unable to work</t>
  </si>
  <si>
    <t>Emp; military service</t>
  </si>
  <si>
    <t>Unemp; ILO</t>
  </si>
  <si>
    <t>% Employed =</t>
  </si>
  <si>
    <t>Universe= age &gt;=15</t>
  </si>
  <si>
    <t>SVN1999: PCMAS</t>
  </si>
  <si>
    <t>Indist; n.e.c.</t>
  </si>
  <si>
    <t>Not Emp; unemp</t>
  </si>
  <si>
    <t>Not Emp; pupil/student</t>
  </si>
  <si>
    <t>Not Emp; housewife</t>
  </si>
  <si>
    <t>Not Emp; unable to work</t>
  </si>
  <si>
    <t>worker</t>
  </si>
  <si>
    <t>Emp; worker</t>
  </si>
  <si>
    <t>Not Emp; n.e.c.</t>
  </si>
  <si>
    <t>NOT 6</t>
  </si>
  <si>
    <t>Status for non-working</t>
  </si>
  <si>
    <t>m_employ</t>
  </si>
  <si>
    <t>NOT 10</t>
  </si>
  <si>
    <t>Employment status in the last 7 days</t>
  </si>
  <si>
    <t>2-6</t>
  </si>
  <si>
    <t>paid employee</t>
  </si>
  <si>
    <t>other worker</t>
  </si>
  <si>
    <t>SVN1999: PCARE</t>
  </si>
  <si>
    <t>child</t>
  </si>
  <si>
    <t>matern</t>
  </si>
  <si>
    <t>parent</t>
  </si>
  <si>
    <t>child1</t>
  </si>
  <si>
    <t>layett</t>
  </si>
  <si>
    <t>none</t>
  </si>
  <si>
    <t>matern &amp; child1</t>
  </si>
  <si>
    <t>matern &amp; layett</t>
  </si>
  <si>
    <t>parent &amp; child1</t>
  </si>
  <si>
    <t>child1 &amp; layett</t>
  </si>
  <si>
    <t>matern &amp; child1 &amp; layett</t>
  </si>
  <si>
    <t>no child benefits recieved by ind/couple</t>
  </si>
  <si>
    <t>employed on leave, receives maternity benefits</t>
  </si>
  <si>
    <t>employed on leave, receives parental benefits</t>
  </si>
  <si>
    <t>ind/couple received birth grant</t>
  </si>
  <si>
    <t>ind/couple receives care benefits for special needs child</t>
  </si>
  <si>
    <t>ind/couple receives income-based child allowance</t>
  </si>
  <si>
    <t>m_matern</t>
  </si>
  <si>
    <t>Maternity leave compensation</t>
  </si>
  <si>
    <t>m_parent</t>
  </si>
  <si>
    <t>m_layett</t>
  </si>
  <si>
    <t>mi for both self and partner</t>
  </si>
  <si>
    <t>&gt;0 for either self or partner</t>
  </si>
  <si>
    <t>m_child1</t>
  </si>
  <si>
    <t>Child care allowance (special medical needs)</t>
  </si>
  <si>
    <t>Birth grant</t>
  </si>
  <si>
    <t>Parental allowance</t>
  </si>
  <si>
    <t>m_child</t>
  </si>
  <si>
    <t>Income-based family allowance</t>
  </si>
  <si>
    <t>&gt;0 for partner</t>
  </si>
  <si>
    <t>self-employed</t>
  </si>
  <si>
    <t>7-9</t>
  </si>
  <si>
    <t>partner receives maternity benefits, n.e.c.</t>
  </si>
  <si>
    <t>partner receives parental benefits, n.e.c.</t>
  </si>
  <si>
    <t>PROGRAMMING NOTE: Grey area is not necessary for definitions.  It is used only to determine the distribution of PCARE over employment status.</t>
  </si>
  <si>
    <t>PROGRAMMING NOTE: See COUPLE tab for coding and definitions of couple status.</t>
  </si>
  <si>
    <t>SVN1999: COUPLE</t>
  </si>
  <si>
    <t>Universe= all individuals</t>
  </si>
  <si>
    <t>uncoupled individual</t>
  </si>
  <si>
    <t>head couple</t>
  </si>
  <si>
    <t>both parents of head</t>
  </si>
  <si>
    <t>both parents-in-laws of head</t>
  </si>
  <si>
    <t>both grandparents of head</t>
  </si>
  <si>
    <t>sibling &amp; his/her spouse/partner</t>
  </si>
  <si>
    <t>child &amp; his/her spouse/partner</t>
  </si>
  <si>
    <t>unidentifiable partner relationship</t>
  </si>
  <si>
    <t>There are no heads reported to be in same-sex relationships.  Therefore, it is assumed that no other couples are in same-sex relationships.</t>
  </si>
  <si>
    <t>m_relati</t>
  </si>
  <si>
    <t>Relation to the head of household</t>
  </si>
  <si>
    <t>head</t>
  </si>
  <si>
    <t>2-3</t>
  </si>
  <si>
    <t>4</t>
  </si>
  <si>
    <t>sister/brother</t>
  </si>
  <si>
    <t>grandparent</t>
  </si>
  <si>
    <t>grandchild</t>
  </si>
  <si>
    <t>parent-in-law</t>
  </si>
  <si>
    <t>m_gender</t>
  </si>
  <si>
    <t>spouse present in HH</t>
  </si>
  <si>
    <t>&gt;1</t>
  </si>
  <si>
    <t>no spouse present in HH</t>
  </si>
  <si>
    <t>two parents in HH</t>
  </si>
  <si>
    <t>one parent in HH</t>
  </si>
  <si>
    <t>two parents-in-law in HH</t>
  </si>
  <si>
    <t>one parent-in-law in HH</t>
  </si>
  <si>
    <t>&gt;2</t>
  </si>
  <si>
    <t>one grandparent in HH</t>
  </si>
  <si>
    <t>two grandparents in HH</t>
  </si>
  <si>
    <t>not a couple</t>
  </si>
  <si>
    <t>couple</t>
  </si>
  <si>
    <t>more than 2 grandparents in HH</t>
  </si>
  <si>
    <t>brother</t>
  </si>
  <si>
    <t>sister</t>
  </si>
  <si>
    <t>one brother in HH</t>
  </si>
  <si>
    <r>
      <t xml:space="preserve"># individuals with 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5 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=1</t>
    </r>
  </si>
  <si>
    <r>
      <t xml:space="preserve"># individuals with 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8 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=2</t>
    </r>
  </si>
  <si>
    <t>one sister-in-law in HH</t>
  </si>
  <si>
    <t>no sister-in-law in HH</t>
  </si>
  <si>
    <t>more than one sister-in-law in HH</t>
  </si>
  <si>
    <t>more than one brother in HH</t>
  </si>
  <si>
    <t>at least one sister-in-law in HH</t>
  </si>
  <si>
    <t>Same as for "brother" with genders reversed</t>
  </si>
  <si>
    <r>
      <t xml:space="preserve">Same as "sister/brother" with </t>
    </r>
    <r>
      <rPr>
        <b/>
        <sz val="10"/>
        <rFont val="Arial"/>
        <family val="2"/>
      </rPr>
      <t>m_relati</t>
    </r>
    <r>
      <rPr>
        <b/>
        <i/>
        <sz val="10"/>
        <rFont val="Arial"/>
        <family val="2"/>
      </rPr>
      <t xml:space="preserve">=8 &amp; </t>
    </r>
    <r>
      <rPr>
        <b/>
        <sz val="10"/>
        <rFont val="Arial"/>
        <family val="2"/>
      </rPr>
      <t>m_relati</t>
    </r>
    <r>
      <rPr>
        <b/>
        <i/>
        <sz val="10"/>
        <rFont val="Arial"/>
        <family val="2"/>
      </rPr>
      <t>=5 reversed</t>
    </r>
  </si>
  <si>
    <r>
      <t xml:space="preserve">Same as "child or foster child" with </t>
    </r>
    <r>
      <rPr>
        <b/>
        <sz val="10"/>
        <rFont val="Arial"/>
        <family val="2"/>
      </rPr>
      <t>m_relati</t>
    </r>
    <r>
      <rPr>
        <b/>
        <i/>
        <sz val="10"/>
        <rFont val="Arial"/>
        <family val="2"/>
      </rPr>
      <t xml:space="preserve">=(2 or 3) &amp; </t>
    </r>
    <r>
      <rPr>
        <b/>
        <sz val="10"/>
        <rFont val="Arial"/>
        <family val="2"/>
      </rPr>
      <t>m_relati</t>
    </r>
    <r>
      <rPr>
        <b/>
        <i/>
        <sz val="10"/>
        <rFont val="Arial"/>
        <family val="2"/>
      </rPr>
      <t>=7 reversed</t>
    </r>
  </si>
  <si>
    <t>child or foster child</t>
  </si>
  <si>
    <r>
      <t xml:space="preserve"># individuals with 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(2 or 3) 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=1</t>
    </r>
  </si>
  <si>
    <t>one son in HH</t>
  </si>
  <si>
    <r>
      <t xml:space="preserve"># individuals with 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7 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=2</t>
    </r>
  </si>
  <si>
    <t>no daughter-in-law in HH</t>
  </si>
  <si>
    <t>one daughter-in-law in HH</t>
  </si>
  <si>
    <t>more than one daughter-in-law in HH</t>
  </si>
  <si>
    <t>at least one daughter-in-law in HH</t>
  </si>
  <si>
    <t>only unattached adult grandchildren remain unclassified</t>
  </si>
  <si>
    <t>See "brother"</t>
  </si>
  <si>
    <t>See "son"</t>
  </si>
  <si>
    <t>Same as for "son" with genders reversed</t>
  </si>
  <si>
    <t>grandchildren, other relatives, and non-relatives in HH</t>
  </si>
  <si>
    <r>
      <t># individuals with [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10] == [# individuals with mi(couple)] &gt; 0</t>
    </r>
  </si>
  <si>
    <t># individuals with mi(couple)</t>
  </si>
  <si>
    <t>more than one unknown relationship</t>
  </si>
  <si>
    <t>last remaining unassigned individual</t>
  </si>
  <si>
    <t>11, 12</t>
  </si>
  <si>
    <t>other relative or non-relative</t>
  </si>
  <si>
    <t>NOTE:</t>
  </si>
  <si>
    <r>
      <t>min(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>)
within HH</t>
    </r>
  </si>
  <si>
    <r>
      <t xml:space="preserve"># individuals with
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9</t>
    </r>
  </si>
  <si>
    <t>daughter/
son-in-law</t>
  </si>
  <si>
    <t>sister/
brother-in-law</t>
  </si>
  <si>
    <r>
      <t>m_gender</t>
    </r>
    <r>
      <rPr>
        <b/>
        <sz val="10"/>
        <rFont val="Arial"/>
        <family val="2"/>
      </rPr>
      <t>[ind 1]
 =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[ind 2]</t>
    </r>
  </si>
  <si>
    <r>
      <t xml:space="preserve"># individuals with
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8 
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=2</t>
    </r>
  </si>
  <si>
    <t># individuals with
m_relati = 8 
&amp; m_gender=2</t>
  </si>
  <si>
    <t>brother-in-law</t>
  </si>
  <si>
    <t>sister-in-law</t>
  </si>
  <si>
    <r>
      <t xml:space="preserve"># individuals with 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8 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=1</t>
    </r>
  </si>
  <si>
    <t>one brother-in-law in HH</t>
  </si>
  <si>
    <t>more than one brother-in-law in HH</t>
  </si>
  <si>
    <r>
      <t xml:space="preserve"># individuals with
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5 
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=2</t>
    </r>
  </si>
  <si>
    <t>no sister in HH</t>
  </si>
  <si>
    <t>one sister in HH</t>
  </si>
  <si>
    <t>more than one sister in HH</t>
  </si>
  <si>
    <t>at least one sister in HH</t>
  </si>
  <si>
    <r>
      <t xml:space="preserve"># individuals with
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5 
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=1</t>
    </r>
  </si>
  <si>
    <t>at least one brother in HH</t>
  </si>
  <si>
    <t>no brother in HH</t>
  </si>
  <si>
    <t>son</t>
  </si>
  <si>
    <t>daughter</t>
  </si>
  <si>
    <r>
      <t xml:space="preserve"># individuals with 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(2 or 3) 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=2</t>
    </r>
  </si>
  <si>
    <t>more than one son in HH</t>
  </si>
  <si>
    <t>one daughter in HH</t>
  </si>
  <si>
    <t>more than one daughter in HH</t>
  </si>
  <si>
    <r>
      <t xml:space="preserve"># individuals with 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7 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=1</t>
    </r>
  </si>
  <si>
    <r>
      <t xml:space="preserve"># individuals with 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5 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=2</t>
    </r>
  </si>
  <si>
    <t># individuals with
m_relati = 8 
&amp; m_gender=1</t>
  </si>
  <si>
    <r>
      <t xml:space="preserve"># individuals with
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8 
&amp; </t>
    </r>
    <r>
      <rPr>
        <b/>
        <i/>
        <sz val="10"/>
        <rFont val="Arial"/>
        <family val="2"/>
      </rPr>
      <t>m_gender</t>
    </r>
    <r>
      <rPr>
        <b/>
        <sz val="10"/>
        <rFont val="Arial"/>
        <family val="2"/>
      </rPr>
      <t>=1</t>
    </r>
  </si>
  <si>
    <t>no brother-in-law in HH</t>
  </si>
  <si>
    <t>at least one brother-in-law in HH</t>
  </si>
  <si>
    <t>no son-in-law in HH</t>
  </si>
  <si>
    <t>one son-in-law in HH</t>
  </si>
  <si>
    <t>more than one son-in-law in HH</t>
  </si>
  <si>
    <t>at least one son-in-law in HH</t>
  </si>
  <si>
    <t>son-in-law</t>
  </si>
  <si>
    <t>no son in HH</t>
  </si>
  <si>
    <t>at least one son in HH</t>
  </si>
  <si>
    <t>no daughter in HH</t>
  </si>
  <si>
    <t>at least one daughter in HH</t>
  </si>
  <si>
    <t>daughter-in-law</t>
  </si>
  <si>
    <t>spouse</t>
  </si>
  <si>
    <r>
      <t xml:space="preserve"># individuals with
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4</t>
    </r>
  </si>
  <si>
    <r>
      <t xml:space="preserve"># individuals with
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6</t>
    </r>
  </si>
  <si>
    <t>head or missing</t>
  </si>
  <si>
    <r>
      <t># adults with [</t>
    </r>
    <r>
      <rPr>
        <b/>
        <i/>
        <sz val="10"/>
        <rFont val="Arial"/>
        <family val="2"/>
      </rPr>
      <t>m_relati</t>
    </r>
    <r>
      <rPr>
        <b/>
        <sz val="10"/>
        <rFont val="Arial"/>
        <family val="2"/>
      </rPr>
      <t xml:space="preserve"> = 10] == [# adults with mi(couple)] &gt; 0</t>
    </r>
  </si>
  <si>
    <t># adults with mi(couple)</t>
  </si>
  <si>
    <t>adult</t>
  </si>
  <si>
    <t>.</t>
  </si>
  <si>
    <t>Employed</t>
  </si>
  <si>
    <t>Unemployed</t>
  </si>
  <si>
    <t>ILO unemployed</t>
  </si>
  <si>
    <t>occupation</t>
  </si>
  <si>
    <t>Armed Forces</t>
  </si>
  <si>
    <t>not Armed Forces</t>
  </si>
  <si>
    <t>Univ</t>
  </si>
  <si>
    <t>EE04: PCLFS</t>
  </si>
  <si>
    <t>rb080</t>
  </si>
  <si>
    <t>year of birth</t>
  </si>
  <si>
    <t>&lt;=1988</t>
  </si>
  <si>
    <t>&gt;1988</t>
  </si>
  <si>
    <t>g01</t>
  </si>
  <si>
    <t>bx2</t>
  </si>
  <si>
    <t>main social status last week</t>
  </si>
  <si>
    <t>worked at least one hour for pay</t>
  </si>
  <si>
    <t>g02</t>
  </si>
  <si>
    <t>g03</t>
  </si>
  <si>
    <t>worked without pay in a family enterprise</t>
  </si>
  <si>
    <t>g04</t>
  </si>
  <si>
    <t>engaged in producing agricultural products for sale</t>
  </si>
  <si>
    <t>g05</t>
  </si>
  <si>
    <t>g07</t>
  </si>
  <si>
    <t>can continue job after period of absence</t>
  </si>
  <si>
    <t>g08</t>
  </si>
  <si>
    <t>up to 3 months</t>
  </si>
  <si>
    <t>g09</t>
  </si>
  <si>
    <t>g32</t>
  </si>
  <si>
    <t>g33</t>
  </si>
  <si>
    <t>a01alg</t>
  </si>
  <si>
    <t>interview day</t>
  </si>
  <si>
    <t>not interviewed</t>
  </si>
  <si>
    <t>interviewed</t>
  </si>
  <si>
    <t>working</t>
  </si>
  <si>
    <t>pensioner</t>
  </si>
  <si>
    <t>other non active</t>
  </si>
  <si>
    <t>g16k</t>
  </si>
  <si>
    <t>!0</t>
  </si>
  <si>
    <t>available to start next 2 weeks</t>
  </si>
  <si>
    <t>looking for a job last 4 weeks</t>
  </si>
  <si>
    <t>paid for time of absence</t>
  </si>
  <si>
    <t>&gt;3 months</t>
  </si>
  <si>
    <t>absent from a job or temporarily inactive in a business activity</t>
  </si>
  <si>
    <t>NILF; old-age pensioner or received pension for incapacity for work</t>
  </si>
  <si>
    <t>NILF; homemaker, on parental leave, conscript, student/pupil, other</t>
  </si>
  <si>
    <t>Unemp; looking for job last 4 weeks</t>
  </si>
  <si>
    <t>Unemp; self-declared unemployed</t>
  </si>
  <si>
    <t>EE04: PCMAS</t>
  </si>
  <si>
    <t>Emp; mainly working last week</t>
  </si>
  <si>
    <t>worked as self-employed</t>
  </si>
  <si>
    <t>Not Emp; student</t>
  </si>
  <si>
    <t>Not Emp; unemployed</t>
  </si>
  <si>
    <t>Indist; 6 mos employment, 6 mos non-employment</t>
  </si>
  <si>
    <t>rb170</t>
  </si>
  <si>
    <t>main activity status during the income reference period</t>
  </si>
  <si>
    <t>at work</t>
  </si>
  <si>
    <t>armed forces</t>
  </si>
  <si>
    <t>not armed forces</t>
  </si>
  <si>
    <t>more than 6 months not in employment</t>
  </si>
  <si>
    <t>more than 6 months in indistinguishable situation</t>
  </si>
  <si>
    <t>exaclty 6 months in employment</t>
  </si>
  <si>
    <t>exaclty 6 months not in employment</t>
  </si>
  <si>
    <t># months with missing information</t>
  </si>
  <si>
    <t>no missing months</t>
  </si>
  <si>
    <t>1 missing months</t>
  </si>
  <si>
    <t>2 missing months</t>
  </si>
  <si>
    <t>3 missing months</t>
  </si>
  <si>
    <t>4 missing months</t>
  </si>
  <si>
    <t>5 missing months</t>
  </si>
  <si>
    <t>6 missing months</t>
  </si>
  <si>
    <t>exaclty 6 months in indistinguishable situation</t>
  </si>
  <si>
    <t>7 missing months</t>
  </si>
  <si>
    <t>8 missing months</t>
  </si>
  <si>
    <t>9 missing months</t>
  </si>
  <si>
    <t>10 missing months</t>
  </si>
  <si>
    <t>11 missing months</t>
  </si>
  <si>
    <t>all missing months</t>
  </si>
  <si>
    <t>g34</t>
  </si>
  <si>
    <t>g06</t>
  </si>
  <si>
    <t>old-age pensioner</t>
  </si>
  <si>
    <t>imprisoned person</t>
  </si>
  <si>
    <t>last week temporarily out of work</t>
  </si>
  <si>
    <t>reason why absent from work</t>
  </si>
  <si>
    <t>duty chart, work free season</t>
  </si>
  <si>
    <t>lay-off</t>
  </si>
  <si>
    <t>public holidays</t>
  </si>
  <si>
    <t>studies</t>
  </si>
  <si>
    <t>in-service training or retraining</t>
  </si>
  <si>
    <t>12</t>
  </si>
  <si>
    <t>13</t>
  </si>
  <si>
    <t>14</t>
  </si>
  <si>
    <t>15</t>
  </si>
  <si>
    <t>own illness or injury</t>
  </si>
  <si>
    <t xml:space="preserve">pregnancy or maternity leave </t>
  </si>
  <si>
    <t>parental leave</t>
  </si>
  <si>
    <t xml:space="preserve">need to take care of children </t>
  </si>
  <si>
    <t>need to take care of other members of the family</t>
  </si>
  <si>
    <t>strike, lockout</t>
  </si>
  <si>
    <t>shortage of orders or work</t>
  </si>
  <si>
    <t>weather conditions</t>
  </si>
  <si>
    <t>Not Emp; old age pensioner</t>
  </si>
  <si>
    <t>Not Emp; imprisoned person</t>
  </si>
  <si>
    <t>repair, breakdown, shortage of materials or raw materials</t>
  </si>
  <si>
    <t>EE04: PUMAS</t>
  </si>
  <si>
    <t>sum{g35a-g35l=10}&gt;6</t>
  </si>
  <si>
    <t>sum{g35a-g35l=[99]}</t>
  </si>
  <si>
    <t>sum{g35a-g35l=06}&gt;6</t>
  </si>
  <si>
    <t>sum{g35a-g35l=11}&gt;6</t>
  </si>
  <si>
    <t>&lt;&gt;11</t>
  </si>
  <si>
    <t>other reasons</t>
  </si>
  <si>
    <t>duty chart, work free reason</t>
  </si>
  <si>
    <t>Not Emp; other</t>
  </si>
  <si>
    <t>sum{g35a-g35l = 12}&gt;6</t>
  </si>
  <si>
    <t>EE04: PSECJOB</t>
  </si>
  <si>
    <t>g21</t>
  </si>
  <si>
    <t>total hours in all jobs</t>
  </si>
  <si>
    <t>EE04: PHOURSU</t>
  </si>
  <si>
    <t>g20</t>
  </si>
  <si>
    <t>998-999</t>
  </si>
  <si>
    <t>g22</t>
  </si>
  <si>
    <t>1000 - 1090</t>
  </si>
  <si>
    <t>&lt; zero hours &gt;</t>
  </si>
  <si>
    <t>&lt; valid number of hours &gt;</t>
  </si>
  <si>
    <t>at least xx hours, missing or incomplete information in 2nd job</t>
  </si>
  <si>
    <t>EE04: PWEXPTL</t>
  </si>
  <si>
    <t>f02</t>
  </si>
  <si>
    <t>f01</t>
  </si>
  <si>
    <t>0.08</t>
  </si>
  <si>
    <t>&lt; 1 year experience</t>
  </si>
  <si>
    <t>&lt;valid value &gt;</t>
  </si>
  <si>
    <t>1000</t>
  </si>
  <si>
    <t>flag for age started first job</t>
  </si>
  <si>
    <t>1 - 60</t>
  </si>
  <si>
    <t>Emp; at work; engaged in producing agricultural products for sale</t>
  </si>
  <si>
    <t>Emp; at work; at least one hour for pay</t>
  </si>
  <si>
    <t>Emp; at work; self-emploed</t>
  </si>
  <si>
    <t>Emp; at work; without pay in a family enterprise</t>
  </si>
  <si>
    <t>Emp; at work; last week was work free season</t>
  </si>
  <si>
    <t>Emp; on leave; less than 3 months absence</t>
  </si>
  <si>
    <t>Emp; on leave; more than 3 months paid absence</t>
  </si>
  <si>
    <t>Emp; at work; Armed Forces</t>
  </si>
  <si>
    <t>Emp; on leave; Armed Forces</t>
  </si>
  <si>
    <t>length of absence</t>
  </si>
  <si>
    <t>LFS Uncert; can continue job after &gt;3 month absence, looking for work</t>
  </si>
  <si>
    <t>LFS Uncert; can continue job after &gt;3 month absence, not looking for work</t>
  </si>
  <si>
    <t>LFS Uncert; mainly employed, on permanent leave from job</t>
  </si>
  <si>
    <t>LFS Uncert; mainly employed, unknown or no work last week</t>
  </si>
  <si>
    <t>LFS Uncert; mainly unemployed, unknown if worked last week</t>
  </si>
  <si>
    <t>LFS Uncert; mainly pensioner, unknown if worked last week</t>
  </si>
  <si>
    <t>LFS Uncert; mainly other inactive, unknown if worked last week</t>
  </si>
  <si>
    <t>all individuals</t>
  </si>
  <si>
    <t>Universe=</t>
  </si>
  <si>
    <t>adults</t>
  </si>
  <si>
    <t>page&gt;=0</t>
  </si>
  <si>
    <t>conscript</t>
  </si>
  <si>
    <t>socio-economic status</t>
  </si>
  <si>
    <t>employed</t>
  </si>
  <si>
    <t>student (pupil)</t>
  </si>
  <si>
    <t>pension for incapacity for work</t>
  </si>
  <si>
    <t>homemaker or on parental leave</t>
  </si>
  <si>
    <t>NILF; old-age pensioner</t>
  </si>
  <si>
    <t>NILF; student (pupil)</t>
  </si>
  <si>
    <t>NILF; homemaker or on parental leave</t>
  </si>
  <si>
    <t>NILF; imprisoned person</t>
  </si>
  <si>
    <t>NILF; other, not specified</t>
  </si>
  <si>
    <t>Emp; at work; conscript</t>
  </si>
  <si>
    <t>2 or mi</t>
  </si>
  <si>
    <t>no or missing</t>
  </si>
  <si>
    <t>Emp; at work; self-employed</t>
  </si>
  <si>
    <t>no or missing (na)</t>
  </si>
  <si>
    <t>2</t>
  </si>
  <si>
    <t>3</t>
  </si>
  <si>
    <t>Not Emp; homemaker or on parental leave</t>
  </si>
  <si>
    <t>Not Emp; on pension for work incapacity</t>
  </si>
  <si>
    <t>NILF; pension for work incapacity</t>
  </si>
  <si>
    <t>Emp; Armed Forces</t>
  </si>
  <si>
    <t>Emp; conscript</t>
  </si>
  <si>
    <t>Not Emp; absent last week, studies</t>
  </si>
  <si>
    <t>Not Emp; absent last week, inservice training or retraining</t>
  </si>
  <si>
    <t>Not Emp; absent last week, pregnancy or maternity leave</t>
  </si>
  <si>
    <t>Not Emp; absent last week, parental leave</t>
  </si>
  <si>
    <t>Not Emp; absent last week, taking care of children</t>
  </si>
  <si>
    <t>Not Emp; absent last week, taking care of other family members</t>
  </si>
  <si>
    <t xml:space="preserve">Not Emp; absent last week, own illness or injury </t>
  </si>
  <si>
    <t>Not Emp; absent last week, lay-off</t>
  </si>
  <si>
    <t>Not Emp; absent last week, strike, lockout</t>
  </si>
  <si>
    <t>Not Emp; absent last week, shortage of orders or work</t>
  </si>
  <si>
    <t>Not Emp; absent last week, repair, breakdown or shortage of materials</t>
  </si>
  <si>
    <t>Not Emp; absent last week, vacation</t>
  </si>
  <si>
    <t>Not Emp; absent last week, public holidays</t>
  </si>
  <si>
    <t>Not Emp; absent last week, weather conditions</t>
  </si>
  <si>
    <t>Not Emp; absent last week, other reasons</t>
  </si>
  <si>
    <t>Emp; &gt;6 mos full-time</t>
  </si>
  <si>
    <t>Emp; &gt;6 mos part-time</t>
  </si>
  <si>
    <t>Indist; 6 mos employment, 6 mos other situations</t>
  </si>
  <si>
    <t>Indist; 6 mos non-employment, 6 mos other situations</t>
  </si>
  <si>
    <t>Indist; 6 mos indistinguishable situation, 6 mos other</t>
  </si>
  <si>
    <t>Indist; &lt;6 mos all situations</t>
  </si>
  <si>
    <t>Indist; &lt;12 mos of information, 6 mos employment, &lt;6 mos other situations</t>
  </si>
  <si>
    <t>Indist; &lt;12 mos information, 6 mos non-employment, &lt;6 mos other situations</t>
  </si>
  <si>
    <t>Indist; &lt;12 mos information, 6 mos indist. situation, &lt;6 mos other situations</t>
  </si>
  <si>
    <t>sum{g35a-g35l=13}&gt;6</t>
  </si>
  <si>
    <t>Emp; &gt;6 mos regular armed forces</t>
  </si>
  <si>
    <t>Emp; &gt;6 mos conscript</t>
  </si>
  <si>
    <t>Not Emp; &gt;6 mos old-age pensioner</t>
  </si>
  <si>
    <t>Not Emp; &gt;6 mos student (pupil)</t>
  </si>
  <si>
    <t>Not Emp; &gt;6 months homemaker or on parental leave</t>
  </si>
  <si>
    <t>Not Emp; &gt;6 mos receiving pension for work incapacity</t>
  </si>
  <si>
    <t>Not Emp; &gt;6 mos unemployed</t>
  </si>
  <si>
    <t>Not Emp; &gt;6 mos imprisoned</t>
  </si>
  <si>
    <t>Not emp; &gt;6 mos other</t>
  </si>
  <si>
    <t>Not Emp; &gt;6 mos any comb. not emp</t>
  </si>
  <si>
    <t>Emp; &gt;6 mos any comb. employment</t>
  </si>
  <si>
    <t>Indist; &gt;6 mos in &lt;indistinguishable situation&gt;</t>
  </si>
  <si>
    <t>Indist; &lt;12 mos of information, &lt;6 mos every situation</t>
  </si>
  <si>
    <t>sum{g35a-g35l=1}&gt;6</t>
  </si>
  <si>
    <t>sum{g35a-g35l=3}&gt;6</t>
  </si>
  <si>
    <t>sum{g35a-g35l=1,3}&gt;6</t>
  </si>
  <si>
    <t>sum{g35a-g35l=2}&gt;6</t>
  </si>
  <si>
    <t>sum{g35a-g25l=4}&gt;6</t>
  </si>
  <si>
    <t>sum{g25a-g35l=2,4}&gt;6</t>
  </si>
  <si>
    <t>sum{g35a-g35l=7}&gt;6</t>
  </si>
  <si>
    <t>sum{g35a-g35l=9}&gt;6</t>
  </si>
  <si>
    <t>sum{g35a-g35l=8}&gt;6</t>
  </si>
  <si>
    <t>sum{g35a-g35l = 5}&gt;6</t>
  </si>
  <si>
    <t>sum{g35a-g35l=[1-4,10]}&gt;6</t>
  </si>
  <si>
    <t>sum{g35a-g35l=[1-4,10]}=6</t>
  </si>
  <si>
    <t>sum{g35a-g35l=[5-9,11-12]}=6</t>
  </si>
  <si>
    <t>sum{g35a-g35l=[13]}=6</t>
  </si>
  <si>
    <t>sum{g35a-g35l=[5-9,11-12]}&gt;6</t>
  </si>
  <si>
    <t>has other job in addition to main job</t>
  </si>
  <si>
    <t>adult &amp; employed last week (excluding conscripts)</t>
  </si>
  <si>
    <t>Has additional job(s)</t>
  </si>
  <si>
    <t>No additional job</t>
  </si>
  <si>
    <t># hours usually worked in main job</t>
  </si>
  <si>
    <t>1-167</t>
  </si>
  <si>
    <t>valid hours</t>
  </si>
  <si>
    <t># hours usually worked in additional job(s)</t>
  </si>
  <si>
    <r>
      <t>g20</t>
    </r>
    <r>
      <rPr>
        <b/>
        <sz val="10"/>
        <rFont val="Arial"/>
        <family val="2"/>
      </rPr>
      <t xml:space="preserve"> + </t>
    </r>
    <r>
      <rPr>
        <b/>
        <i/>
        <sz val="10"/>
        <rFont val="Arial"/>
        <family val="2"/>
      </rPr>
      <t>g22</t>
    </r>
  </si>
  <si>
    <t>168+ hours</t>
  </si>
  <si>
    <t>&gt;=168</t>
  </si>
  <si>
    <t>168 hours</t>
  </si>
  <si>
    <t>168</t>
  </si>
  <si>
    <r>
      <t xml:space="preserve">1000 + </t>
    </r>
    <r>
      <rPr>
        <b/>
        <i/>
        <sz val="12"/>
        <rFont val="Arial"/>
        <family val="2"/>
      </rPr>
      <t>g20</t>
    </r>
  </si>
  <si>
    <t>had employment of at least 6 months</t>
  </si>
  <si>
    <t>COMMENT: Contains years of work experience given any employment spell of 6 months or more</t>
  </si>
  <si>
    <t>f01a</t>
  </si>
  <si>
    <t>age started first job</t>
  </si>
  <si>
    <t>&lt;17</t>
  </si>
  <si>
    <t>17-45</t>
  </si>
  <si>
    <t>adult age</t>
  </si>
  <si>
    <t>no job of at least 6 months</t>
  </si>
  <si>
    <t>years spent working (including maternity leave)</t>
  </si>
  <si>
    <t>1-60</t>
  </si>
  <si>
    <t>valid work experience</t>
  </si>
  <si>
    <t>WARNING: Work experience will be underestimated for individuals who began work before age 17 if the experience prior to 17 was not continuous.</t>
  </si>
  <si>
    <t>&lt;1988</t>
  </si>
  <si>
    <t>recent adult</t>
  </si>
  <si>
    <t>valid date</t>
  </si>
  <si>
    <t>age - reported years of experience</t>
  </si>
  <si>
    <t>&gt;=17</t>
  </si>
  <si>
    <t>valid # years</t>
  </si>
  <si>
    <t>includes experience before adult age</t>
  </si>
  <si>
    <r>
      <t>(2005</t>
    </r>
    <r>
      <rPr>
        <b/>
        <i/>
        <sz val="10"/>
        <rFont val="Arial"/>
        <family val="2"/>
      </rPr>
      <t>-rb080</t>
    </r>
    <r>
      <rPr>
        <b/>
        <sz val="10"/>
        <rFont val="Arial"/>
        <family val="2"/>
      </rPr>
      <t>) 
-</t>
    </r>
    <r>
      <rPr>
        <b/>
        <i/>
        <sz val="10"/>
        <rFont val="Arial"/>
        <family val="2"/>
      </rPr>
      <t xml:space="preserve"> f02</t>
    </r>
  </si>
  <si>
    <t>&lt;1 year</t>
  </si>
  <si>
    <t>before adulthood</t>
  </si>
  <si>
    <r>
      <t xml:space="preserve">(2005 - </t>
    </r>
    <r>
      <rPr>
        <b/>
        <i/>
        <sz val="12"/>
        <rFont val="Arial"/>
        <family val="2"/>
      </rPr>
      <t>rb080</t>
    </r>
    <r>
      <rPr>
        <b/>
        <sz val="12"/>
        <rFont val="Arial"/>
        <family val="2"/>
      </rPr>
      <t>) - 17</t>
    </r>
  </si>
  <si>
    <t>has experience, unknown years</t>
  </si>
  <si>
    <t>never worked 6 months or more</t>
  </si>
  <si>
    <t>Universe</t>
  </si>
  <si>
    <t>EE04: PSEARCH</t>
  </si>
  <si>
    <t>seeking a job in the last 4 weeks</t>
  </si>
  <si>
    <t>na or missing</t>
  </si>
  <si>
    <t>adult &amp; interviewed</t>
  </si>
  <si>
    <t>SEARCHING; seeking a job in last 4 weeks</t>
  </si>
  <si>
    <t>NO SEARCH; not seeking job in last 4 weeks</t>
  </si>
  <si>
    <t>Current employment not affected by care for others</t>
  </si>
  <si>
    <t>change of job since last year</t>
  </si>
  <si>
    <t>&lt;&gt;5</t>
  </si>
  <si>
    <t>other reason</t>
  </si>
  <si>
    <t>reason for working &lt;30 hours</t>
  </si>
  <si>
    <t>missing or na</t>
  </si>
  <si>
    <t>ge1</t>
  </si>
  <si>
    <t>main reason for change of job last year</t>
  </si>
  <si>
    <t>ge2</t>
  </si>
  <si>
    <t>need to take care for children or other family members, including parental leave</t>
  </si>
  <si>
    <t>g24</t>
  </si>
  <si>
    <t>need to take care of children and/or other family members, need to take care of the household</t>
  </si>
  <si>
    <t>Changed job last year to care for child(ren) or others; parental leave</t>
  </si>
  <si>
    <t>Works &lt;30 hours for care for child(ren)/others, household</t>
  </si>
  <si>
    <t>EE04: PCARE</t>
  </si>
  <si>
    <t>EMP; employee</t>
  </si>
  <si>
    <t>employee</t>
  </si>
  <si>
    <t>EE04: PACTIV</t>
  </si>
  <si>
    <t>g17</t>
  </si>
  <si>
    <t>employment group in main job</t>
  </si>
  <si>
    <t>employer with employee(s), farmer with paid employees</t>
  </si>
  <si>
    <t>sole proprietor, farmer without salaried labour force, freelancer</t>
  </si>
  <si>
    <t>unpaid family worker</t>
  </si>
  <si>
    <t>SELF-EMP; employer with employee(s), farmer with paid employees</t>
  </si>
  <si>
    <t>SELF-EMP; sole proprietor, farmer without salaried labour force, freelancer</t>
  </si>
  <si>
    <t>OTH EMP; unpaid family worker</t>
  </si>
  <si>
    <t>SELF-EMP; unknown employees</t>
  </si>
  <si>
    <t>SELF-EMP; engaged in producing agricultural products for sale</t>
  </si>
  <si>
    <t>adult &amp; currently employed (excluding conscripts)</t>
  </si>
  <si>
    <t>&lt;valid 4-digit ISCO-88 occupation code&gt;</t>
  </si>
  <si>
    <t>0-9000</t>
  </si>
  <si>
    <t>EE04: POCC</t>
  </si>
  <si>
    <t>don't know</t>
  </si>
  <si>
    <t>legislators, senior officials &amp; managers</t>
  </si>
  <si>
    <t>professionals</t>
  </si>
  <si>
    <t>technicians and associate professionals</t>
  </si>
  <si>
    <t>clerks</t>
  </si>
  <si>
    <t>service workers &amp; shop &amp; market sales workers</t>
  </si>
  <si>
    <t>skilled agricultural &amp; fishery workers</t>
  </si>
  <si>
    <t>craft and related trades workers</t>
  </si>
  <si>
    <t>plant &amp; machine operators &amp; assemblers</t>
  </si>
  <si>
    <t>elementary occupations</t>
  </si>
  <si>
    <r>
      <rPr>
        <b/>
        <i/>
        <sz val="12"/>
        <rFont val="Arial"/>
        <family val="2"/>
      </rPr>
      <t>g16k</t>
    </r>
    <r>
      <rPr>
        <b/>
        <sz val="12"/>
        <rFont val="Arial"/>
        <family val="2"/>
      </rPr>
      <t xml:space="preserve"> * 1000</t>
    </r>
  </si>
  <si>
    <t>EE04: PIND</t>
  </si>
  <si>
    <t>g14b_kood</t>
  </si>
  <si>
    <t>economic activity of the local unit</t>
  </si>
  <si>
    <t>A</t>
  </si>
  <si>
    <t>B</t>
  </si>
  <si>
    <t>G</t>
  </si>
  <si>
    <t>D</t>
  </si>
  <si>
    <t>E</t>
  </si>
  <si>
    <t>F</t>
  </si>
  <si>
    <t>H</t>
  </si>
  <si>
    <t>I</t>
  </si>
  <si>
    <t>J</t>
  </si>
  <si>
    <t>K</t>
  </si>
  <si>
    <t>L</t>
  </si>
  <si>
    <t>N</t>
  </si>
  <si>
    <t>M</t>
  </si>
  <si>
    <t>O</t>
  </si>
  <si>
    <t>P</t>
  </si>
  <si>
    <t>Q</t>
  </si>
  <si>
    <t>C</t>
  </si>
  <si>
    <t>X</t>
  </si>
  <si>
    <t>A - agriculture, hunting and forestry</t>
  </si>
  <si>
    <t>B - fishing</t>
  </si>
  <si>
    <t>C - mining and quarrying</t>
  </si>
  <si>
    <t>D - manufacturing</t>
  </si>
  <si>
    <t>E - electricity, gas and water supply</t>
  </si>
  <si>
    <t>F - construction</t>
  </si>
  <si>
    <t>G - wholesale and retail trade</t>
  </si>
  <si>
    <t>H - hotels and restaurants</t>
  </si>
  <si>
    <t>I - transport, storage and communications</t>
  </si>
  <si>
    <t>J - financial intermediation</t>
  </si>
  <si>
    <t>K - real estate, renting and business activities</t>
  </si>
  <si>
    <t>L - public administration and defence; compuls. social security</t>
  </si>
  <si>
    <t>M - education</t>
  </si>
  <si>
    <t>N - health and social work</t>
  </si>
  <si>
    <t>O - other community, social and personal service activities</t>
  </si>
  <si>
    <t>P - private households with employed person</t>
  </si>
  <si>
    <t>Q - extra-territorial organizations and bodies</t>
  </si>
  <si>
    <t>O, P, or Q - other</t>
  </si>
  <si>
    <t>EE04: PNEMP</t>
  </si>
  <si>
    <t>g15</t>
  </si>
  <si>
    <t>1-10</t>
  </si>
  <si>
    <t>g15a</t>
  </si>
  <si>
    <t>#employees at local unit</t>
  </si>
  <si>
    <t>specify</t>
  </si>
  <si>
    <t>11-19</t>
  </si>
  <si>
    <t>20-49</t>
  </si>
  <si>
    <t>50+</t>
  </si>
  <si>
    <t>don't know, but fewer than 11</t>
  </si>
  <si>
    <t>don't know, but more than 10</t>
  </si>
  <si>
    <t>&lt;exact number&gt;</t>
  </si>
  <si>
    <t>11-19 employees</t>
  </si>
  <si>
    <t>20-49 employees</t>
  </si>
  <si>
    <t>50+ employees</t>
  </si>
  <si>
    <t>&lt;11 employees</t>
  </si>
  <si>
    <t>&gt;10 employees</t>
  </si>
  <si>
    <t>1 employee</t>
  </si>
  <si>
    <t>2 employees</t>
  </si>
  <si>
    <t>1-10 employees</t>
  </si>
  <si>
    <t>3 employees</t>
  </si>
  <si>
    <t>4 employees</t>
  </si>
  <si>
    <t>5 employees</t>
  </si>
  <si>
    <t>6 employees</t>
  </si>
  <si>
    <t>7 employees</t>
  </si>
  <si>
    <t>8 employees</t>
  </si>
  <si>
    <t>9 employees</t>
  </si>
  <si>
    <t>10 employees</t>
  </si>
  <si>
    <t>PT; &lt;30 hours, considered full-time</t>
  </si>
  <si>
    <t>PT; &lt;30 hours, do not want to work more hours</t>
  </si>
  <si>
    <t>PT; &lt;30 hours, other reason</t>
  </si>
  <si>
    <t>PT; &lt;30 hours, no reason given</t>
  </si>
  <si>
    <t>total # hours usually worked in main job</t>
  </si>
  <si>
    <t>30+ hours</t>
  </si>
  <si>
    <t>1-29</t>
  </si>
  <si>
    <t>fewer than 30 hours</t>
  </si>
  <si>
    <t>reason for working less than 30 hours</t>
  </si>
  <si>
    <t>do not want to work more hours</t>
  </si>
  <si>
    <t>considered full-time</t>
  </si>
  <si>
    <t>EE04: PFULPAR</t>
  </si>
  <si>
    <t>g23</t>
  </si>
  <si>
    <t>Hours worked per week in main and second jobs altogether</t>
  </si>
  <si>
    <t>usually &lt;30</t>
  </si>
  <si>
    <t>usually 30 or more</t>
  </si>
  <si>
    <t>PT; &lt;30 hours in main job, 30+ in all jobs</t>
  </si>
  <si>
    <t>FT; 30+ hours in main job</t>
  </si>
  <si>
    <t>1,3</t>
  </si>
  <si>
    <t>full-time</t>
  </si>
  <si>
    <t>2,4</t>
  </si>
  <si>
    <t>part-time</t>
  </si>
  <si>
    <t>5-12</t>
  </si>
  <si>
    <t>studies, in-service training or retraining</t>
  </si>
  <si>
    <t>own illness, injury or incapacity for work</t>
  </si>
  <si>
    <t>want to work 30+ hours, but have not found suitable work</t>
  </si>
  <si>
    <t>need to take care of children and/or other members of the family, need to take care of the household</t>
  </si>
  <si>
    <t>30-95</t>
  </si>
  <si>
    <t>999 or mi</t>
  </si>
  <si>
    <t>PT; &lt;30 hours, studies, in-service training or retraining</t>
  </si>
  <si>
    <t>PT; &lt;30 hours, care for children/others, household</t>
  </si>
  <si>
    <t>PT; &lt;30 hours, own illness, injury, or incapacity for work</t>
  </si>
  <si>
    <t>PT; &lt;30 hours, want 30+ hours, cannot find suitable job</t>
  </si>
  <si>
    <t>EE04: PCONTRA</t>
  </si>
  <si>
    <t>g19</t>
  </si>
  <si>
    <t>type of work agreement</t>
  </si>
  <si>
    <t>adult &amp; currently paid employed</t>
  </si>
  <si>
    <t>!1</t>
  </si>
  <si>
    <t>not paid employee</t>
  </si>
  <si>
    <t>permanent job under a written contract (incl. work for a term of one year or over)</t>
  </si>
  <si>
    <t>temporary job under a written contract (for a term of less than one year)</t>
  </si>
  <si>
    <t>job based on verbal contract</t>
  </si>
  <si>
    <t>NO CONTRACT; no work contract</t>
  </si>
  <si>
    <t>NO CONTRACT; job based on verbal contract</t>
  </si>
  <si>
    <t>CONTRACT; written, permanent, term of 1+ year</t>
  </si>
  <si>
    <t>CONTRACT; written, temporary, term of &lt;1 year</t>
  </si>
  <si>
    <t>g18</t>
  </si>
  <si>
    <t>#direct subordinates</t>
  </si>
  <si>
    <t>SUPERVISES; self-employed with employees</t>
  </si>
  <si>
    <t>DOES NOT SUPERVISE; employee</t>
  </si>
  <si>
    <t>DOES NOT SUPERVISE; self-employed without employees</t>
  </si>
  <si>
    <t>INDIST; family worker</t>
  </si>
  <si>
    <t>SUPERVISES; 5-9 direct subordinates</t>
  </si>
  <si>
    <t>SUPERVISES; 1-4 direct subordinates</t>
  </si>
  <si>
    <t>SUPERVISES; 10-19 direct subordinates</t>
  </si>
  <si>
    <t>SUPERVISES; 20-29 direct subordinates</t>
  </si>
  <si>
    <t>SUPERVISES; 30-39 direct subordinates</t>
  </si>
  <si>
    <t>SUPERVISES; 40-49 direct subordinates</t>
  </si>
  <si>
    <t>SUPERVISES; 50+ direct subordinates</t>
  </si>
  <si>
    <t>5-9</t>
  </si>
  <si>
    <t>10-19</t>
  </si>
  <si>
    <t>30-39</t>
  </si>
  <si>
    <t>20-29</t>
  </si>
  <si>
    <t>40-49</t>
  </si>
  <si>
    <t>50-100</t>
  </si>
  <si>
    <t>1-4 direct subordinates</t>
  </si>
  <si>
    <t>5-9 direct subordinates</t>
  </si>
  <si>
    <t>10-19 direct subordinates</t>
  </si>
  <si>
    <t>20-29 direct subordinates</t>
  </si>
  <si>
    <t>30-39 direct subordinates</t>
  </si>
  <si>
    <t>40-49 direct subordinates</t>
  </si>
  <si>
    <t>50+ direct subordinates</t>
  </si>
  <si>
    <t>INDIST; unknown hours in main job, self-defined as FT</t>
  </si>
  <si>
    <t>INDIST; unknown hours in main job, self-defined as PT</t>
  </si>
  <si>
    <t>EE04: PSUPERV</t>
  </si>
  <si>
    <t>na (same as enterprise)</t>
  </si>
  <si>
    <t>g14a_kood</t>
  </si>
  <si>
    <t>economic activity of enterprise</t>
  </si>
  <si>
    <t>2 or .</t>
  </si>
  <si>
    <t>no occurrencies</t>
  </si>
  <si>
    <t>&gt;6 months in FT self-employment</t>
  </si>
  <si>
    <t>&gt;6 months in FT employment</t>
  </si>
  <si>
    <t>&gt;6 months in conscript service</t>
  </si>
  <si>
    <t>&gt;6 months in PT employment</t>
  </si>
  <si>
    <t>&gt;6 months in PT self-employment</t>
  </si>
  <si>
    <t>&gt;6 months other inactive</t>
  </si>
  <si>
    <t>&gt;6 months unemployed</t>
  </si>
  <si>
    <t>&gt;6 months as student</t>
  </si>
  <si>
    <t>&gt;6 months homemaker or on parental leave</t>
  </si>
  <si>
    <t>&gt;6 months receiving pension for work incapacity</t>
  </si>
  <si>
    <t>&gt;6 months imprisoned</t>
  </si>
  <si>
    <t>&gt;6 months in retirement</t>
  </si>
  <si>
    <t>6 months not in employment</t>
  </si>
  <si>
    <t>&gt;6 months in employment</t>
  </si>
  <si>
    <r>
      <t>MIN (</t>
    </r>
    <r>
      <rPr>
        <b/>
        <i/>
        <sz val="12"/>
        <rFont val="Arial"/>
        <family val="2"/>
      </rPr>
      <t>g20</t>
    </r>
    <r>
      <rPr>
        <b/>
        <sz val="12"/>
        <rFont val="Arial"/>
        <family val="2"/>
      </rPr>
      <t xml:space="preserve"> + </t>
    </r>
    <r>
      <rPr>
        <b/>
        <i/>
        <sz val="12"/>
        <rFont val="Arial"/>
        <family val="2"/>
      </rPr>
      <t>g22</t>
    </r>
    <r>
      <rPr>
        <b/>
        <sz val="12"/>
        <rFont val="Arial"/>
        <family val="2"/>
      </rPr>
      <t>,168)</t>
    </r>
  </si>
  <si>
    <t>Univ=</t>
  </si>
  <si>
    <t>page&gt;=16</t>
  </si>
  <si>
    <t>page&gt;=16 &amp; (100&lt;=pclfs&lt;=199 &amp; pclfs!=182)</t>
  </si>
  <si>
    <t>(page&gt;=16) &amp; (100&lt;=pclfs&lt;=999)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</si>
</sst>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(* #,##0_);_(* \(#,##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FF"/>
      <name val="Arial"/>
      <family val="2"/>
    </font>
    <font>
      <b/>
      <sz val="10"/>
      <color theme="9" tint="-0.4999699890613556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ck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ck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/>
      <right style="double"/>
      <top/>
      <bottom/>
    </border>
    <border>
      <left style="thin"/>
      <right style="double"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double"/>
      <right style="medium"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thin"/>
      <right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medium"/>
      <right style="thin"/>
      <top/>
      <bottom style="thin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thin"/>
      <bottom style="medium"/>
    </border>
    <border>
      <left style="thin"/>
      <right/>
      <top/>
      <bottom style="thin"/>
    </border>
    <border>
      <left/>
      <right style="double"/>
      <top/>
      <bottom style="double"/>
    </border>
    <border>
      <left/>
      <right style="double"/>
      <top style="double"/>
      <bottom/>
    </border>
    <border>
      <left/>
      <right/>
      <top style="double"/>
      <bottom/>
    </border>
    <border>
      <left style="medium"/>
      <right/>
      <top style="double"/>
      <bottom/>
    </border>
    <border>
      <left/>
      <right style="medium"/>
      <top/>
      <bottom style="double"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/>
    </border>
    <border>
      <left/>
      <right style="medium"/>
      <top style="double"/>
      <bottom/>
    </border>
    <border>
      <left style="double"/>
      <right/>
      <top/>
      <bottom style="medium"/>
    </border>
    <border>
      <left style="double"/>
      <right/>
      <top style="medium"/>
      <bottom style="medium"/>
    </border>
    <border>
      <left style="thin"/>
      <right/>
      <top style="thin"/>
      <bottom style="double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 style="thin"/>
    </border>
    <border>
      <left style="thin"/>
      <right style="double"/>
      <top style="double"/>
      <bottom/>
    </border>
    <border>
      <left style="double"/>
      <right/>
      <top style="thin"/>
      <bottom style="double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double"/>
    </border>
    <border>
      <left/>
      <right style="double"/>
      <top/>
      <bottom style="thin"/>
    </border>
    <border>
      <left style="thin"/>
      <right style="medium"/>
      <top/>
      <bottom style="medium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double"/>
      <right/>
      <top/>
      <bottom style="thin"/>
    </border>
    <border>
      <left style="double"/>
      <right/>
      <top style="thin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 style="double"/>
      <right style="medium"/>
      <top/>
      <bottom style="thin"/>
    </border>
    <border>
      <left style="double"/>
      <right style="medium"/>
      <top style="thin"/>
      <bottom style="medium"/>
    </border>
    <border>
      <left style="medium"/>
      <right style="medium"/>
      <top/>
      <bottom style="double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34" xfId="0" applyFont="1" applyFill="1" applyBorder="1" applyAlignment="1" quotePrefix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25" xfId="0" applyFont="1" applyFill="1" applyBorder="1" applyAlignment="1" quotePrefix="1">
      <alignment horizontal="center" wrapText="1"/>
    </xf>
    <xf numFmtId="0" fontId="4" fillId="0" borderId="35" xfId="0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top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52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4" fillId="0" borderId="55" xfId="0" applyFont="1" applyBorder="1" applyAlignment="1">
      <alignment vertical="center"/>
    </xf>
    <xf numFmtId="0" fontId="4" fillId="0" borderId="34" xfId="0" applyFont="1" applyBorder="1" applyAlignment="1" quotePrefix="1">
      <alignment horizontal="center" vertical="center" wrapText="1"/>
    </xf>
    <xf numFmtId="3" fontId="0" fillId="34" borderId="45" xfId="0" applyNumberFormat="1" applyFont="1" applyFill="1" applyBorder="1" applyAlignment="1">
      <alignment horizontal="center" vertical="center"/>
    </xf>
    <xf numFmtId="3" fontId="0" fillId="34" borderId="55" xfId="0" applyNumberFormat="1" applyFont="1" applyFill="1" applyBorder="1" applyAlignment="1">
      <alignment horizontal="center" vertical="center"/>
    </xf>
    <xf numFmtId="3" fontId="0" fillId="34" borderId="46" xfId="0" applyNumberFormat="1" applyFont="1" applyFill="1" applyBorder="1" applyAlignment="1">
      <alignment horizontal="center" vertical="center"/>
    </xf>
    <xf numFmtId="3" fontId="0" fillId="34" borderId="56" xfId="0" applyNumberFormat="1" applyFont="1" applyFill="1" applyBorder="1" applyAlignment="1">
      <alignment horizontal="center" vertical="center"/>
    </xf>
    <xf numFmtId="3" fontId="0" fillId="34" borderId="29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3" fontId="6" fillId="33" borderId="24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0" fillId="34" borderId="47" xfId="0" applyNumberFormat="1" applyFont="1" applyFill="1" applyBorder="1" applyAlignment="1">
      <alignment horizontal="center" vertical="center"/>
    </xf>
    <xf numFmtId="16" fontId="4" fillId="0" borderId="14" xfId="0" applyNumberFormat="1" applyFont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5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35" borderId="54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8" xfId="0" applyFont="1" applyBorder="1" applyAlignment="1">
      <alignment horizontal="center"/>
    </xf>
    <xf numFmtId="3" fontId="0" fillId="36" borderId="28" xfId="0" applyNumberFormat="1" applyFont="1" applyFill="1" applyBorder="1" applyAlignment="1">
      <alignment horizontal="center" vertical="center"/>
    </xf>
    <xf numFmtId="0" fontId="6" fillId="37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6" fillId="37" borderId="61" xfId="0" applyFont="1" applyFill="1" applyBorder="1" applyAlignment="1">
      <alignment horizontal="center" vertical="center"/>
    </xf>
    <xf numFmtId="0" fontId="6" fillId="37" borderId="62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63" xfId="0" applyNumberFormat="1" applyFill="1" applyBorder="1" applyAlignment="1">
      <alignment/>
    </xf>
    <xf numFmtId="0" fontId="0" fillId="0" borderId="14" xfId="0" applyFont="1" applyBorder="1" applyAlignment="1">
      <alignment/>
    </xf>
    <xf numFmtId="10" fontId="4" fillId="0" borderId="0" xfId="64" applyNumberFormat="1" applyFont="1" applyAlignment="1">
      <alignment/>
    </xf>
    <xf numFmtId="0" fontId="6" fillId="38" borderId="64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3" fontId="0" fillId="34" borderId="62" xfId="0" applyNumberFormat="1" applyFont="1" applyFill="1" applyBorder="1" applyAlignment="1">
      <alignment horizontal="center" vertical="center"/>
    </xf>
    <xf numFmtId="3" fontId="0" fillId="34" borderId="59" xfId="0" applyNumberFormat="1" applyFont="1" applyFill="1" applyBorder="1" applyAlignment="1">
      <alignment horizontal="center" vertical="center"/>
    </xf>
    <xf numFmtId="3" fontId="0" fillId="37" borderId="62" xfId="0" applyNumberFormat="1" applyFont="1" applyFill="1" applyBorder="1" applyAlignment="1">
      <alignment horizontal="center" vertical="center"/>
    </xf>
    <xf numFmtId="3" fontId="0" fillId="37" borderId="61" xfId="0" applyNumberFormat="1" applyFont="1" applyFill="1" applyBorder="1" applyAlignment="1">
      <alignment horizontal="center" vertical="center"/>
    </xf>
    <xf numFmtId="3" fontId="0" fillId="37" borderId="59" xfId="0" applyNumberFormat="1" applyFont="1" applyFill="1" applyBorder="1" applyAlignment="1">
      <alignment horizontal="center" vertical="center"/>
    </xf>
    <xf numFmtId="3" fontId="0" fillId="38" borderId="6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4" fillId="0" borderId="55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63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3" fontId="0" fillId="34" borderId="16" xfId="0" applyNumberFormat="1" applyFont="1" applyFill="1" applyBorder="1" applyAlignment="1">
      <alignment horizontal="center" vertical="center"/>
    </xf>
    <xf numFmtId="3" fontId="0" fillId="34" borderId="57" xfId="0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9" xfId="0" applyNumberForma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 wrapText="1"/>
    </xf>
    <xf numFmtId="0" fontId="4" fillId="33" borderId="34" xfId="0" applyFont="1" applyFill="1" applyBorder="1" applyAlignment="1" quotePrefix="1">
      <alignment horizontal="center" wrapText="1"/>
    </xf>
    <xf numFmtId="0" fontId="4" fillId="33" borderId="66" xfId="0" applyFont="1" applyFill="1" applyBorder="1" applyAlignment="1" quotePrefix="1">
      <alignment horizont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horizontal="right"/>
    </xf>
    <xf numFmtId="3" fontId="0" fillId="35" borderId="26" xfId="0" applyNumberFormat="1" applyFont="1" applyFill="1" applyBorder="1" applyAlignment="1">
      <alignment horizontal="center" vertical="center"/>
    </xf>
    <xf numFmtId="3" fontId="0" fillId="35" borderId="27" xfId="0" applyNumberFormat="1" applyFont="1" applyFill="1" applyBorder="1" applyAlignment="1">
      <alignment horizontal="center" vertical="center"/>
    </xf>
    <xf numFmtId="3" fontId="0" fillId="35" borderId="68" xfId="0" applyNumberFormat="1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0" fillId="34" borderId="45" xfId="0" applyNumberFormat="1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horizontal="center" vertical="center" wrapText="1"/>
    </xf>
    <xf numFmtId="3" fontId="0" fillId="34" borderId="52" xfId="0" applyNumberFormat="1" applyFont="1" applyFill="1" applyBorder="1" applyAlignment="1">
      <alignment horizontal="center" vertical="center" wrapText="1"/>
    </xf>
    <xf numFmtId="3" fontId="0" fillId="35" borderId="27" xfId="0" applyNumberFormat="1" applyFont="1" applyFill="1" applyBorder="1" applyAlignment="1">
      <alignment horizontal="center" vertical="center" wrapText="1"/>
    </xf>
    <xf numFmtId="3" fontId="0" fillId="34" borderId="46" xfId="0" applyNumberFormat="1" applyFont="1" applyFill="1" applyBorder="1" applyAlignment="1">
      <alignment horizontal="center" vertical="center" wrapText="1"/>
    </xf>
    <xf numFmtId="3" fontId="0" fillId="35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/>
    </xf>
    <xf numFmtId="0" fontId="4" fillId="33" borderId="56" xfId="0" applyFont="1" applyFill="1" applyBorder="1" applyAlignment="1">
      <alignment horizontal="center" vertical="center" wrapText="1"/>
    </xf>
    <xf numFmtId="3" fontId="0" fillId="33" borderId="52" xfId="0" applyNumberFormat="1" applyFont="1" applyFill="1" applyBorder="1" applyAlignment="1">
      <alignment horizontal="center" vertical="center" wrapText="1"/>
    </xf>
    <xf numFmtId="3" fontId="0" fillId="33" borderId="27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3" fontId="0" fillId="36" borderId="27" xfId="0" applyNumberFormat="1" applyFont="1" applyFill="1" applyBorder="1" applyAlignment="1">
      <alignment horizontal="center" vertical="center" wrapText="1"/>
    </xf>
    <xf numFmtId="3" fontId="0" fillId="36" borderId="26" xfId="0" applyNumberFormat="1" applyFont="1" applyFill="1" applyBorder="1" applyAlignment="1">
      <alignment horizontal="center" vertical="center" wrapText="1"/>
    </xf>
    <xf numFmtId="165" fontId="0" fillId="0" borderId="0" xfId="42" applyNumberFormat="1" applyFont="1" applyAlignment="1">
      <alignment/>
    </xf>
    <xf numFmtId="165" fontId="7" fillId="0" borderId="0" xfId="42" applyNumberFormat="1" applyFont="1" applyFill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29" xfId="42" applyNumberFormat="1" applyFont="1" applyBorder="1" applyAlignment="1">
      <alignment/>
    </xf>
    <xf numFmtId="165" fontId="0" fillId="0" borderId="16" xfId="42" applyNumberFormat="1" applyFont="1" applyFill="1" applyBorder="1" applyAlignment="1">
      <alignment/>
    </xf>
    <xf numFmtId="165" fontId="0" fillId="0" borderId="63" xfId="0" applyNumberFormat="1" applyFill="1" applyBorder="1" applyAlignment="1">
      <alignment/>
    </xf>
    <xf numFmtId="0" fontId="6" fillId="33" borderId="52" xfId="0" applyFont="1" applyFill="1" applyBorder="1" applyAlignment="1">
      <alignment horizontal="center" vertical="center" wrapText="1"/>
    </xf>
    <xf numFmtId="3" fontId="0" fillId="37" borderId="52" xfId="0" applyNumberFormat="1" applyFont="1" applyFill="1" applyBorder="1" applyAlignment="1">
      <alignment horizontal="center" vertical="center" wrapText="1"/>
    </xf>
    <xf numFmtId="3" fontId="0" fillId="37" borderId="46" xfId="0" applyNumberFormat="1" applyFont="1" applyFill="1" applyBorder="1" applyAlignment="1">
      <alignment horizontal="center" vertical="center" wrapText="1"/>
    </xf>
    <xf numFmtId="3" fontId="0" fillId="38" borderId="20" xfId="0" applyNumberFormat="1" applyFont="1" applyFill="1" applyBorder="1" applyAlignment="1">
      <alignment horizontal="center" vertical="center" wrapText="1"/>
    </xf>
    <xf numFmtId="3" fontId="0" fillId="38" borderId="52" xfId="0" applyNumberFormat="1" applyFont="1" applyFill="1" applyBorder="1" applyAlignment="1">
      <alignment horizontal="center" vertical="center" wrapText="1"/>
    </xf>
    <xf numFmtId="0" fontId="6" fillId="38" borderId="52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9" borderId="52" xfId="0" applyFont="1" applyFill="1" applyBorder="1" applyAlignment="1">
      <alignment horizontal="center" vertical="center" wrapText="1"/>
    </xf>
    <xf numFmtId="3" fontId="0" fillId="35" borderId="2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66" fontId="6" fillId="0" borderId="0" xfId="64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4" xfId="0" applyFont="1" applyBorder="1" applyAlignment="1">
      <alignment vertical="center" textRotation="90" wrapText="1"/>
    </xf>
    <xf numFmtId="0" fontId="4" fillId="0" borderId="14" xfId="0" applyFont="1" applyBorder="1" applyAlignment="1" quotePrefix="1">
      <alignment vertical="center"/>
    </xf>
    <xf numFmtId="0" fontId="4" fillId="0" borderId="14" xfId="0" applyFont="1" applyBorder="1" applyAlignment="1">
      <alignment vertical="center" textRotation="90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textRotation="90"/>
    </xf>
    <xf numFmtId="0" fontId="4" fillId="0" borderId="69" xfId="0" applyFont="1" applyBorder="1" applyAlignment="1">
      <alignment horizontal="left" vertical="center" wrapText="1"/>
    </xf>
    <xf numFmtId="166" fontId="4" fillId="0" borderId="0" xfId="64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165" fontId="0" fillId="0" borderId="0" xfId="42" applyNumberFormat="1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textRotation="90" wrapText="1"/>
    </xf>
    <xf numFmtId="0" fontId="4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4" fillId="0" borderId="74" xfId="0" applyFont="1" applyBorder="1" applyAlignment="1">
      <alignment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0" fontId="4" fillId="0" borderId="70" xfId="0" applyFont="1" applyBorder="1" applyAlignment="1">
      <alignment vertical="center"/>
    </xf>
    <xf numFmtId="0" fontId="5" fillId="0" borderId="70" xfId="0" applyFont="1" applyBorder="1" applyAlignment="1">
      <alignment vertical="center" textRotation="90" wrapText="1"/>
    </xf>
    <xf numFmtId="0" fontId="4" fillId="0" borderId="70" xfId="0" applyFont="1" applyBorder="1" applyAlignment="1">
      <alignment vertical="center" textRotation="90" wrapText="1"/>
    </xf>
    <xf numFmtId="0" fontId="4" fillId="0" borderId="70" xfId="0" applyFont="1" applyBorder="1" applyAlignment="1">
      <alignment vertical="center" textRotation="90"/>
    </xf>
    <xf numFmtId="0" fontId="4" fillId="0" borderId="7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 textRotation="90" wrapText="1"/>
    </xf>
    <xf numFmtId="3" fontId="0" fillId="40" borderId="10" xfId="0" applyNumberFormat="1" applyFont="1" applyFill="1" applyBorder="1" applyAlignment="1">
      <alignment horizontal="center" vertical="center"/>
    </xf>
    <xf numFmtId="3" fontId="0" fillId="41" borderId="51" xfId="0" applyNumberFormat="1" applyFont="1" applyFill="1" applyBorder="1" applyAlignment="1">
      <alignment horizontal="center" vertical="center"/>
    </xf>
    <xf numFmtId="3" fontId="0" fillId="41" borderId="78" xfId="0" applyNumberFormat="1" applyFont="1" applyFill="1" applyBorder="1" applyAlignment="1">
      <alignment horizontal="center" vertical="center"/>
    </xf>
    <xf numFmtId="3" fontId="0" fillId="42" borderId="14" xfId="0" applyNumberFormat="1" applyFont="1" applyFill="1" applyBorder="1" applyAlignment="1">
      <alignment vertical="center"/>
    </xf>
    <xf numFmtId="3" fontId="0" fillId="40" borderId="14" xfId="0" applyNumberFormat="1" applyFont="1" applyFill="1" applyBorder="1" applyAlignment="1">
      <alignment vertical="center"/>
    </xf>
    <xf numFmtId="3" fontId="0" fillId="43" borderId="14" xfId="0" applyNumberFormat="1" applyFont="1" applyFill="1" applyBorder="1" applyAlignment="1">
      <alignment vertical="center"/>
    </xf>
    <xf numFmtId="3" fontId="0" fillId="41" borderId="14" xfId="0" applyNumberFormat="1" applyFont="1" applyFill="1" applyBorder="1" applyAlignment="1">
      <alignment vertical="center"/>
    </xf>
    <xf numFmtId="3" fontId="0" fillId="44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/>
    </xf>
    <xf numFmtId="0" fontId="4" fillId="0" borderId="69" xfId="0" applyFont="1" applyBorder="1" applyAlignment="1">
      <alignment vertical="center"/>
    </xf>
    <xf numFmtId="0" fontId="4" fillId="0" borderId="14" xfId="0" applyFont="1" applyBorder="1" applyAlignment="1">
      <alignment vertical="center" textRotation="90" wrapText="1"/>
    </xf>
    <xf numFmtId="0" fontId="4" fillId="0" borderId="69" xfId="0" applyFont="1" applyBorder="1" applyAlignment="1">
      <alignment vertical="center" wrapText="1"/>
    </xf>
    <xf numFmtId="3" fontId="6" fillId="40" borderId="46" xfId="0" applyNumberFormat="1" applyFont="1" applyFill="1" applyBorder="1" applyAlignment="1">
      <alignment horizontal="center" vertical="center"/>
    </xf>
    <xf numFmtId="3" fontId="6" fillId="22" borderId="80" xfId="0" applyNumberFormat="1" applyFont="1" applyFill="1" applyBorder="1" applyAlignment="1">
      <alignment horizontal="center" vertical="center"/>
    </xf>
    <xf numFmtId="3" fontId="6" fillId="22" borderId="81" xfId="0" applyNumberFormat="1" applyFont="1" applyFill="1" applyBorder="1" applyAlignment="1">
      <alignment horizontal="center" vertical="center"/>
    </xf>
    <xf numFmtId="3" fontId="6" fillId="40" borderId="59" xfId="0" applyNumberFormat="1" applyFont="1" applyFill="1" applyBorder="1" applyAlignment="1">
      <alignment horizontal="center" vertical="center"/>
    </xf>
    <xf numFmtId="3" fontId="6" fillId="41" borderId="64" xfId="0" applyNumberFormat="1" applyFont="1" applyFill="1" applyBorder="1" applyAlignment="1">
      <alignment horizontal="center" vertical="center"/>
    </xf>
    <xf numFmtId="3" fontId="0" fillId="41" borderId="64" xfId="0" applyNumberFormat="1" applyFont="1" applyFill="1" applyBorder="1" applyAlignment="1">
      <alignment horizontal="center" vertical="center"/>
    </xf>
    <xf numFmtId="3" fontId="0" fillId="40" borderId="46" xfId="0" applyNumberFormat="1" applyFont="1" applyFill="1" applyBorder="1" applyAlignment="1">
      <alignment horizontal="center" vertical="center"/>
    </xf>
    <xf numFmtId="3" fontId="0" fillId="22" borderId="80" xfId="0" applyNumberFormat="1" applyFont="1" applyFill="1" applyBorder="1" applyAlignment="1">
      <alignment horizontal="center" vertical="center"/>
    </xf>
    <xf numFmtId="3" fontId="0" fillId="22" borderId="81" xfId="0" applyNumberFormat="1" applyFont="1" applyFill="1" applyBorder="1" applyAlignment="1">
      <alignment horizontal="center" vertical="center"/>
    </xf>
    <xf numFmtId="3" fontId="0" fillId="40" borderId="59" xfId="0" applyNumberFormat="1" applyFont="1" applyFill="1" applyBorder="1" applyAlignment="1">
      <alignment horizontal="center" vertical="center"/>
    </xf>
    <xf numFmtId="3" fontId="0" fillId="45" borderId="82" xfId="0" applyNumberFormat="1" applyFont="1" applyFill="1" applyBorder="1" applyAlignment="1">
      <alignment horizontal="center" vertical="center"/>
    </xf>
    <xf numFmtId="3" fontId="0" fillId="40" borderId="22" xfId="0" applyNumberFormat="1" applyFont="1" applyFill="1" applyBorder="1" applyAlignment="1">
      <alignment horizontal="center" vertical="center"/>
    </xf>
    <xf numFmtId="3" fontId="0" fillId="40" borderId="30" xfId="0" applyNumberFormat="1" applyFont="1" applyFill="1" applyBorder="1" applyAlignment="1">
      <alignment horizontal="center" vertical="center"/>
    </xf>
    <xf numFmtId="3" fontId="0" fillId="40" borderId="23" xfId="0" applyNumberFormat="1" applyFont="1" applyFill="1" applyBorder="1" applyAlignment="1">
      <alignment horizontal="center" vertical="center"/>
    </xf>
    <xf numFmtId="3" fontId="0" fillId="45" borderId="83" xfId="0" applyNumberFormat="1" applyFont="1" applyFill="1" applyBorder="1" applyAlignment="1">
      <alignment horizontal="center" vertical="center"/>
    </xf>
    <xf numFmtId="3" fontId="0" fillId="41" borderId="45" xfId="0" applyNumberFormat="1" applyFont="1" applyFill="1" applyBorder="1" applyAlignment="1">
      <alignment horizontal="center" vertical="center"/>
    </xf>
    <xf numFmtId="3" fontId="0" fillId="41" borderId="29" xfId="0" applyNumberFormat="1" applyFont="1" applyFill="1" applyBorder="1" applyAlignment="1">
      <alignment horizontal="center" vertical="center"/>
    </xf>
    <xf numFmtId="3" fontId="0" fillId="41" borderId="55" xfId="0" applyNumberFormat="1" applyFont="1" applyFill="1" applyBorder="1" applyAlignment="1">
      <alignment horizontal="center" vertical="center"/>
    </xf>
    <xf numFmtId="3" fontId="0" fillId="41" borderId="47" xfId="0" applyNumberFormat="1" applyFont="1" applyFill="1" applyBorder="1" applyAlignment="1">
      <alignment horizontal="center" vertical="center"/>
    </xf>
    <xf numFmtId="3" fontId="0" fillId="41" borderId="16" xfId="0" applyNumberFormat="1" applyFont="1" applyFill="1" applyBorder="1" applyAlignment="1">
      <alignment horizontal="center" vertical="center"/>
    </xf>
    <xf numFmtId="3" fontId="0" fillId="41" borderId="57" xfId="0" applyNumberFormat="1" applyFont="1" applyFill="1" applyBorder="1" applyAlignment="1">
      <alignment horizontal="center" vertical="center"/>
    </xf>
    <xf numFmtId="3" fontId="0" fillId="40" borderId="45" xfId="0" applyNumberFormat="1" applyFont="1" applyFill="1" applyBorder="1" applyAlignment="1">
      <alignment horizontal="center" vertical="center"/>
    </xf>
    <xf numFmtId="3" fontId="0" fillId="40" borderId="29" xfId="0" applyNumberFormat="1" applyFont="1" applyFill="1" applyBorder="1" applyAlignment="1">
      <alignment horizontal="center" vertical="center"/>
    </xf>
    <xf numFmtId="3" fontId="0" fillId="40" borderId="55" xfId="0" applyNumberFormat="1" applyFont="1" applyFill="1" applyBorder="1" applyAlignment="1">
      <alignment horizontal="center" vertical="center"/>
    </xf>
    <xf numFmtId="3" fontId="0" fillId="40" borderId="84" xfId="0" applyNumberFormat="1" applyFont="1" applyFill="1" applyBorder="1" applyAlignment="1">
      <alignment horizontal="center" vertical="center"/>
    </xf>
    <xf numFmtId="3" fontId="0" fillId="40" borderId="85" xfId="0" applyNumberFormat="1" applyFont="1" applyFill="1" applyBorder="1" applyAlignment="1">
      <alignment horizontal="center" vertical="center"/>
    </xf>
    <xf numFmtId="3" fontId="0" fillId="40" borderId="52" xfId="0" applyNumberFormat="1" applyFont="1" applyFill="1" applyBorder="1" applyAlignment="1">
      <alignment horizontal="center" vertical="center"/>
    </xf>
    <xf numFmtId="3" fontId="0" fillId="40" borderId="13" xfId="0" applyNumberFormat="1" applyFont="1" applyFill="1" applyBorder="1" applyAlignment="1">
      <alignment horizontal="center" vertical="center"/>
    </xf>
    <xf numFmtId="3" fontId="0" fillId="40" borderId="86" xfId="0" applyNumberFormat="1" applyFont="1" applyFill="1" applyBorder="1" applyAlignment="1">
      <alignment horizontal="center" vertical="center"/>
    </xf>
    <xf numFmtId="3" fontId="0" fillId="41" borderId="17" xfId="0" applyNumberFormat="1" applyFont="1" applyFill="1" applyBorder="1" applyAlignment="1">
      <alignment horizontal="center" vertical="center"/>
    </xf>
    <xf numFmtId="3" fontId="0" fillId="41" borderId="24" xfId="0" applyNumberFormat="1" applyFont="1" applyFill="1" applyBorder="1" applyAlignment="1">
      <alignment horizontal="center" vertical="center"/>
    </xf>
    <xf numFmtId="3" fontId="0" fillId="41" borderId="34" xfId="0" applyNumberFormat="1" applyFont="1" applyFill="1" applyBorder="1" applyAlignment="1">
      <alignment horizontal="center" vertical="center"/>
    </xf>
    <xf numFmtId="3" fontId="0" fillId="41" borderId="72" xfId="0" applyNumberFormat="1" applyFont="1" applyFill="1" applyBorder="1" applyAlignment="1">
      <alignment horizontal="center" vertical="center"/>
    </xf>
    <xf numFmtId="3" fontId="0" fillId="45" borderId="87" xfId="0" applyNumberFormat="1" applyFont="1" applyFill="1" applyBorder="1" applyAlignment="1">
      <alignment horizontal="center" vertical="center"/>
    </xf>
    <xf numFmtId="3" fontId="0" fillId="41" borderId="88" xfId="0" applyNumberFormat="1" applyFont="1" applyFill="1" applyBorder="1" applyAlignment="1">
      <alignment horizontal="center" vertical="center"/>
    </xf>
    <xf numFmtId="3" fontId="0" fillId="41" borderId="89" xfId="0" applyNumberFormat="1" applyFont="1" applyFill="1" applyBorder="1" applyAlignment="1">
      <alignment horizontal="center" vertical="center"/>
    </xf>
    <xf numFmtId="3" fontId="0" fillId="41" borderId="73" xfId="0" applyNumberFormat="1" applyFont="1" applyFill="1" applyBorder="1" applyAlignment="1">
      <alignment horizontal="center" vertical="center"/>
    </xf>
    <xf numFmtId="3" fontId="0" fillId="21" borderId="90" xfId="0" applyNumberFormat="1" applyFont="1" applyFill="1" applyBorder="1" applyAlignment="1">
      <alignment horizontal="center" vertical="center"/>
    </xf>
    <xf numFmtId="3" fontId="0" fillId="21" borderId="91" xfId="0" applyNumberFormat="1" applyFont="1" applyFill="1" applyBorder="1" applyAlignment="1">
      <alignment horizontal="center" vertical="center"/>
    </xf>
    <xf numFmtId="3" fontId="0" fillId="21" borderId="74" xfId="0" applyNumberFormat="1" applyFont="1" applyFill="1" applyBorder="1" applyAlignment="1">
      <alignment horizontal="center" vertical="center"/>
    </xf>
    <xf numFmtId="3" fontId="0" fillId="21" borderId="75" xfId="0" applyNumberFormat="1" applyFont="1" applyFill="1" applyBorder="1" applyAlignment="1">
      <alignment horizontal="center" vertical="center"/>
    </xf>
    <xf numFmtId="3" fontId="0" fillId="21" borderId="71" xfId="0" applyNumberFormat="1" applyFont="1" applyFill="1" applyBorder="1" applyAlignment="1">
      <alignment horizontal="center" vertical="center"/>
    </xf>
    <xf numFmtId="3" fontId="0" fillId="21" borderId="32" xfId="0" applyNumberFormat="1" applyFont="1" applyFill="1" applyBorder="1" applyAlignment="1">
      <alignment horizontal="center" vertical="center"/>
    </xf>
    <xf numFmtId="3" fontId="0" fillId="21" borderId="14" xfId="0" applyNumberFormat="1" applyFont="1" applyFill="1" applyBorder="1" applyAlignment="1">
      <alignment horizontal="center" vertical="center"/>
    </xf>
    <xf numFmtId="3" fontId="0" fillId="21" borderId="69" xfId="0" applyNumberFormat="1" applyFont="1" applyFill="1" applyBorder="1" applyAlignment="1">
      <alignment horizontal="center" vertical="center"/>
    </xf>
    <xf numFmtId="3" fontId="0" fillId="21" borderId="92" xfId="0" applyNumberFormat="1" applyFont="1" applyFill="1" applyBorder="1" applyAlignment="1">
      <alignment horizontal="center" vertical="center"/>
    </xf>
    <xf numFmtId="3" fontId="0" fillId="21" borderId="93" xfId="0" applyNumberFormat="1" applyFont="1" applyFill="1" applyBorder="1" applyAlignment="1">
      <alignment horizontal="center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69" xfId="0" applyFont="1" applyFill="1" applyBorder="1" applyAlignment="1">
      <alignment horizontal="center" vertical="center"/>
    </xf>
    <xf numFmtId="0" fontId="0" fillId="21" borderId="71" xfId="0" applyFont="1" applyFill="1" applyBorder="1" applyAlignment="1">
      <alignment horizontal="center" vertical="center"/>
    </xf>
    <xf numFmtId="0" fontId="0" fillId="21" borderId="94" xfId="0" applyFont="1" applyFill="1" applyBorder="1" applyAlignment="1">
      <alignment horizontal="center" vertical="center"/>
    </xf>
    <xf numFmtId="3" fontId="0" fillId="21" borderId="95" xfId="0" applyNumberFormat="1" applyFont="1" applyFill="1" applyBorder="1" applyAlignment="1">
      <alignment horizontal="center" vertical="center"/>
    </xf>
    <xf numFmtId="3" fontId="0" fillId="21" borderId="16" xfId="0" applyNumberFormat="1" applyFont="1" applyFill="1" applyBorder="1" applyAlignment="1">
      <alignment horizontal="center" vertical="center"/>
    </xf>
    <xf numFmtId="3" fontId="0" fillId="21" borderId="96" xfId="0" applyNumberFormat="1" applyFont="1" applyFill="1" applyBorder="1" applyAlignment="1">
      <alignment horizontal="center" vertical="center"/>
    </xf>
    <xf numFmtId="3" fontId="0" fillId="36" borderId="29" xfId="0" applyNumberFormat="1" applyFill="1" applyBorder="1" applyAlignment="1">
      <alignment vertical="center"/>
    </xf>
    <xf numFmtId="3" fontId="0" fillId="24" borderId="14" xfId="0" applyNumberFormat="1" applyFont="1" applyFill="1" applyBorder="1" applyAlignment="1">
      <alignment vertical="center"/>
    </xf>
    <xf numFmtId="165" fontId="7" fillId="0" borderId="0" xfId="42" applyNumberFormat="1" applyFont="1" applyFill="1" applyBorder="1" applyAlignment="1">
      <alignment horizontal="center" vertical="center"/>
    </xf>
    <xf numFmtId="165" fontId="0" fillId="46" borderId="14" xfId="42" applyNumberFormat="1" applyFont="1" applyFill="1" applyBorder="1" applyAlignment="1">
      <alignment horizontal="center" vertical="center"/>
    </xf>
    <xf numFmtId="165" fontId="0" fillId="44" borderId="14" xfId="42" applyNumberFormat="1" applyFont="1" applyFill="1" applyBorder="1" applyAlignment="1">
      <alignment horizontal="center" vertical="center"/>
    </xf>
    <xf numFmtId="165" fontId="0" fillId="0" borderId="70" xfId="42" applyNumberFormat="1" applyFont="1" applyFill="1" applyBorder="1" applyAlignment="1">
      <alignment horizontal="center" vertical="center"/>
    </xf>
    <xf numFmtId="165" fontId="0" fillId="42" borderId="14" xfId="42" applyNumberFormat="1" applyFont="1" applyFill="1" applyBorder="1" applyAlignment="1">
      <alignment vertical="center"/>
    </xf>
    <xf numFmtId="165" fontId="0" fillId="40" borderId="14" xfId="42" applyNumberFormat="1" applyFont="1" applyFill="1" applyBorder="1" applyAlignment="1">
      <alignment vertical="center"/>
    </xf>
    <xf numFmtId="165" fontId="0" fillId="0" borderId="0" xfId="42" applyNumberFormat="1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34" xfId="0" applyFont="1" applyBorder="1" applyAlignment="1" quotePrefix="1">
      <alignment horizontal="center"/>
    </xf>
    <xf numFmtId="0" fontId="4" fillId="0" borderId="70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3" fontId="6" fillId="22" borderId="98" xfId="0" applyNumberFormat="1" applyFont="1" applyFill="1" applyBorder="1" applyAlignment="1">
      <alignment horizontal="center" vertical="center"/>
    </xf>
    <xf numFmtId="3" fontId="6" fillId="45" borderId="24" xfId="0" applyNumberFormat="1" applyFont="1" applyFill="1" applyBorder="1" applyAlignment="1">
      <alignment horizontal="center" vertical="center"/>
    </xf>
    <xf numFmtId="3" fontId="6" fillId="45" borderId="25" xfId="0" applyNumberFormat="1" applyFont="1" applyFill="1" applyBorder="1" applyAlignment="1">
      <alignment vertical="center"/>
    </xf>
    <xf numFmtId="3" fontId="6" fillId="21" borderId="64" xfId="0" applyNumberFormat="1" applyFont="1" applyFill="1" applyBorder="1" applyAlignment="1">
      <alignment horizontal="center" vertical="center"/>
    </xf>
    <xf numFmtId="3" fontId="6" fillId="22" borderId="99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/>
    </xf>
    <xf numFmtId="0" fontId="0" fillId="40" borderId="34" xfId="0" applyFont="1" applyFill="1" applyBorder="1" applyAlignment="1">
      <alignment horizontal="center" vertical="center"/>
    </xf>
    <xf numFmtId="0" fontId="0" fillId="40" borderId="35" xfId="0" applyFont="1" applyFill="1" applyBorder="1" applyAlignment="1">
      <alignment horizontal="center" vertical="center"/>
    </xf>
    <xf numFmtId="0" fontId="0" fillId="40" borderId="65" xfId="0" applyFont="1" applyFill="1" applyBorder="1" applyAlignment="1">
      <alignment horizontal="center" vertical="center"/>
    </xf>
    <xf numFmtId="0" fontId="0" fillId="40" borderId="100" xfId="0" applyFont="1" applyFill="1" applyBorder="1" applyAlignment="1">
      <alignment horizontal="center" vertical="center"/>
    </xf>
    <xf numFmtId="0" fontId="0" fillId="40" borderId="66" xfId="0" applyFont="1" applyFill="1" applyBorder="1" applyAlignment="1">
      <alignment horizontal="center" vertical="center"/>
    </xf>
    <xf numFmtId="0" fontId="0" fillId="40" borderId="67" xfId="0" applyFont="1" applyFill="1" applyBorder="1" applyAlignment="1">
      <alignment horizontal="center" vertical="center"/>
    </xf>
    <xf numFmtId="0" fontId="0" fillId="40" borderId="39" xfId="0" applyFont="1" applyFill="1" applyBorder="1" applyAlignment="1">
      <alignment horizontal="center" vertical="center"/>
    </xf>
    <xf numFmtId="0" fontId="0" fillId="40" borderId="42" xfId="0" applyFont="1" applyFill="1" applyBorder="1" applyAlignment="1">
      <alignment horizontal="center" vertical="center"/>
    </xf>
    <xf numFmtId="0" fontId="0" fillId="40" borderId="44" xfId="0" applyFont="1" applyFill="1" applyBorder="1" applyAlignment="1">
      <alignment horizontal="center" vertical="center"/>
    </xf>
    <xf numFmtId="0" fontId="0" fillId="21" borderId="101" xfId="0" applyFont="1" applyFill="1" applyBorder="1" applyAlignment="1">
      <alignment horizontal="center" vertical="center" wrapText="1"/>
    </xf>
    <xf numFmtId="0" fontId="0" fillId="21" borderId="102" xfId="0" applyFont="1" applyFill="1" applyBorder="1" applyAlignment="1">
      <alignment horizontal="center" vertical="center" wrapText="1"/>
    </xf>
    <xf numFmtId="0" fontId="0" fillId="40" borderId="103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0" fontId="0" fillId="40" borderId="105" xfId="0" applyFont="1" applyFill="1" applyBorder="1" applyAlignment="1">
      <alignment horizontal="center" vertical="center" wrapText="1"/>
    </xf>
    <xf numFmtId="0" fontId="6" fillId="40" borderId="42" xfId="0" applyFont="1" applyFill="1" applyBorder="1" applyAlignment="1">
      <alignment horizontal="center" vertical="center"/>
    </xf>
    <xf numFmtId="0" fontId="6" fillId="40" borderId="48" xfId="0" applyFont="1" applyFill="1" applyBorder="1" applyAlignment="1">
      <alignment horizontal="center" vertical="center"/>
    </xf>
    <xf numFmtId="0" fontId="6" fillId="21" borderId="64" xfId="0" applyFont="1" applyFill="1" applyBorder="1" applyAlignment="1">
      <alignment horizontal="center" vertical="center"/>
    </xf>
    <xf numFmtId="0" fontId="6" fillId="40" borderId="39" xfId="0" applyFont="1" applyFill="1" applyBorder="1" applyAlignment="1">
      <alignment horizontal="center" vertical="center"/>
    </xf>
    <xf numFmtId="0" fontId="6" fillId="40" borderId="106" xfId="0" applyFont="1" applyFill="1" applyBorder="1" applyAlignment="1">
      <alignment horizontal="center" vertical="center"/>
    </xf>
    <xf numFmtId="0" fontId="6" fillId="40" borderId="44" xfId="0" applyFont="1" applyFill="1" applyBorder="1" applyAlignment="1">
      <alignment horizontal="center" vertical="center"/>
    </xf>
    <xf numFmtId="0" fontId="0" fillId="40" borderId="48" xfId="0" applyFont="1" applyFill="1" applyBorder="1" applyAlignment="1">
      <alignment horizontal="center" vertical="center"/>
    </xf>
    <xf numFmtId="0" fontId="0" fillId="40" borderId="106" xfId="0" applyFont="1" applyFill="1" applyBorder="1" applyAlignment="1">
      <alignment horizontal="center" vertical="center"/>
    </xf>
    <xf numFmtId="0" fontId="0" fillId="21" borderId="64" xfId="0" applyFont="1" applyFill="1" applyBorder="1" applyAlignment="1">
      <alignment horizontal="center" vertical="center"/>
    </xf>
    <xf numFmtId="165" fontId="0" fillId="0" borderId="0" xfId="42" applyNumberFormat="1" applyFont="1" applyAlignment="1">
      <alignment/>
    </xf>
    <xf numFmtId="165" fontId="0" fillId="36" borderId="14" xfId="42" applyNumberFormat="1" applyFont="1" applyFill="1" applyBorder="1" applyAlignment="1">
      <alignment vertical="center"/>
    </xf>
    <xf numFmtId="165" fontId="0" fillId="35" borderId="14" xfId="42" applyNumberFormat="1" applyFont="1" applyFill="1" applyBorder="1" applyAlignment="1">
      <alignment vertical="center"/>
    </xf>
    <xf numFmtId="165" fontId="0" fillId="0" borderId="70" xfId="42" applyNumberFormat="1" applyFont="1" applyBorder="1" applyAlignment="1">
      <alignment vertical="center"/>
    </xf>
    <xf numFmtId="0" fontId="0" fillId="0" borderId="0" xfId="58" applyFont="1" applyFill="1" applyBorder="1" applyAlignment="1">
      <alignment vertical="top"/>
      <protection/>
    </xf>
    <xf numFmtId="0" fontId="0" fillId="45" borderId="77" xfId="0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horizontal="center" vertical="center"/>
    </xf>
    <xf numFmtId="0" fontId="0" fillId="40" borderId="107" xfId="0" applyFont="1" applyFill="1" applyBorder="1" applyAlignment="1">
      <alignment horizontal="center" vertical="center"/>
    </xf>
    <xf numFmtId="0" fontId="0" fillId="40" borderId="29" xfId="0" applyFont="1" applyFill="1" applyBorder="1" applyAlignment="1">
      <alignment horizontal="center" vertical="center"/>
    </xf>
    <xf numFmtId="0" fontId="0" fillId="40" borderId="108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0" fillId="34" borderId="109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0" fillId="34" borderId="93" xfId="0" applyFont="1" applyFill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94" xfId="0" applyFont="1" applyFill="1" applyBorder="1" applyAlignment="1">
      <alignment horizontal="center" vertical="center"/>
    </xf>
    <xf numFmtId="0" fontId="0" fillId="34" borderId="100" xfId="0" applyFont="1" applyFill="1" applyBorder="1" applyAlignment="1">
      <alignment horizontal="center" vertical="center"/>
    </xf>
    <xf numFmtId="0" fontId="0" fillId="40" borderId="108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44" borderId="110" xfId="0" applyFont="1" applyFill="1" applyBorder="1" applyAlignment="1">
      <alignment horizontal="center" vertical="center"/>
    </xf>
    <xf numFmtId="0" fontId="0" fillId="44" borderId="63" xfId="0" applyFont="1" applyFill="1" applyBorder="1" applyAlignment="1">
      <alignment horizontal="center" vertical="center"/>
    </xf>
    <xf numFmtId="0" fontId="0" fillId="44" borderId="111" xfId="0" applyFont="1" applyFill="1" applyBorder="1" applyAlignment="1">
      <alignment horizontal="center" vertical="center"/>
    </xf>
    <xf numFmtId="0" fontId="0" fillId="40" borderId="112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5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 wrapText="1"/>
    </xf>
    <xf numFmtId="165" fontId="0" fillId="40" borderId="14" xfId="42" applyNumberFormat="1" applyFont="1" applyFill="1" applyBorder="1" applyAlignment="1">
      <alignment horizontal="center" vertical="center"/>
    </xf>
    <xf numFmtId="165" fontId="0" fillId="42" borderId="14" xfId="42" applyNumberFormat="1" applyFont="1" applyFill="1" applyBorder="1" applyAlignment="1">
      <alignment horizontal="center" vertical="center"/>
    </xf>
    <xf numFmtId="165" fontId="0" fillId="0" borderId="0" xfId="42" applyNumberFormat="1" applyFont="1" applyBorder="1" applyAlignment="1">
      <alignment vertical="center"/>
    </xf>
    <xf numFmtId="165" fontId="0" fillId="34" borderId="14" xfId="42" applyNumberFormat="1" applyFont="1" applyFill="1" applyBorder="1" applyAlignment="1">
      <alignment vertical="center"/>
    </xf>
    <xf numFmtId="165" fontId="0" fillId="37" borderId="14" xfId="42" applyNumberFormat="1" applyFont="1" applyFill="1" applyBorder="1" applyAlignment="1">
      <alignment vertical="center"/>
    </xf>
    <xf numFmtId="165" fontId="0" fillId="24" borderId="14" xfId="42" applyNumberFormat="1" applyFont="1" applyFill="1" applyBorder="1" applyAlignment="1">
      <alignment vertical="center"/>
    </xf>
    <xf numFmtId="0" fontId="0" fillId="34" borderId="65" xfId="0" applyFont="1" applyFill="1" applyBorder="1" applyAlignment="1">
      <alignment horizontal="center" vertical="center"/>
    </xf>
    <xf numFmtId="0" fontId="0" fillId="34" borderId="113" xfId="0" applyFont="1" applyFill="1" applyBorder="1" applyAlignment="1">
      <alignment horizontal="center" vertical="center"/>
    </xf>
    <xf numFmtId="0" fontId="0" fillId="45" borderId="24" xfId="0" applyNumberFormat="1" applyFont="1" applyFill="1" applyBorder="1" applyAlignment="1">
      <alignment horizontal="center" vertical="center"/>
    </xf>
    <xf numFmtId="0" fontId="0" fillId="42" borderId="46" xfId="0" applyNumberFormat="1" applyFont="1" applyFill="1" applyBorder="1" applyAlignment="1">
      <alignment horizontal="center" vertical="center"/>
    </xf>
    <xf numFmtId="0" fontId="0" fillId="42" borderId="14" xfId="0" applyNumberFormat="1" applyFont="1" applyFill="1" applyBorder="1" applyAlignment="1">
      <alignment horizontal="center" vertical="center"/>
    </xf>
    <xf numFmtId="0" fontId="0" fillId="42" borderId="47" xfId="0" applyNumberFormat="1" applyFont="1" applyFill="1" applyBorder="1" applyAlignment="1">
      <alignment horizontal="center" vertical="center"/>
    </xf>
    <xf numFmtId="0" fontId="0" fillId="42" borderId="16" xfId="0" applyNumberFormat="1" applyFont="1" applyFill="1" applyBorder="1" applyAlignment="1">
      <alignment horizontal="center" vertical="center"/>
    </xf>
    <xf numFmtId="0" fontId="0" fillId="45" borderId="25" xfId="0" applyNumberFormat="1" applyFont="1" applyFill="1" applyBorder="1" applyAlignment="1">
      <alignment horizontal="center" vertical="center"/>
    </xf>
    <xf numFmtId="0" fontId="0" fillId="40" borderId="22" xfId="0" applyNumberFormat="1" applyFont="1" applyFill="1" applyBorder="1" applyAlignment="1">
      <alignment horizontal="center" vertical="center"/>
    </xf>
    <xf numFmtId="0" fontId="0" fillId="40" borderId="30" xfId="0" applyNumberFormat="1" applyFont="1" applyFill="1" applyBorder="1" applyAlignment="1">
      <alignment horizontal="center" vertical="center"/>
    </xf>
    <xf numFmtId="0" fontId="0" fillId="41" borderId="45" xfId="0" applyNumberFormat="1" applyFont="1" applyFill="1" applyBorder="1" applyAlignment="1">
      <alignment horizontal="center" vertical="center"/>
    </xf>
    <xf numFmtId="0" fontId="0" fillId="41" borderId="29" xfId="0" applyNumberFormat="1" applyFont="1" applyFill="1" applyBorder="1" applyAlignment="1">
      <alignment horizontal="center" vertical="center"/>
    </xf>
    <xf numFmtId="0" fontId="0" fillId="41" borderId="47" xfId="0" applyNumberFormat="1" applyFont="1" applyFill="1" applyBorder="1" applyAlignment="1">
      <alignment horizontal="center" vertical="center"/>
    </xf>
    <xf numFmtId="0" fontId="0" fillId="41" borderId="16" xfId="0" applyNumberFormat="1" applyFont="1" applyFill="1" applyBorder="1" applyAlignment="1">
      <alignment horizontal="center" vertical="center"/>
    </xf>
    <xf numFmtId="0" fontId="0" fillId="40" borderId="45" xfId="0" applyNumberFormat="1" applyFont="1" applyFill="1" applyBorder="1" applyAlignment="1">
      <alignment horizontal="center" vertical="center"/>
    </xf>
    <xf numFmtId="0" fontId="0" fillId="40" borderId="29" xfId="0" applyNumberFormat="1" applyFont="1" applyFill="1" applyBorder="1" applyAlignment="1">
      <alignment horizontal="center" vertical="center"/>
    </xf>
    <xf numFmtId="0" fontId="0" fillId="40" borderId="84" xfId="0" applyNumberFormat="1" applyFont="1" applyFill="1" applyBorder="1" applyAlignment="1">
      <alignment horizontal="center" vertical="center"/>
    </xf>
    <xf numFmtId="0" fontId="0" fillId="40" borderId="10" xfId="0" applyNumberFormat="1" applyFont="1" applyFill="1" applyBorder="1" applyAlignment="1">
      <alignment horizontal="center" vertical="center"/>
    </xf>
    <xf numFmtId="0" fontId="0" fillId="41" borderId="64" xfId="0" applyNumberFormat="1" applyFont="1" applyFill="1" applyBorder="1" applyAlignment="1">
      <alignment horizontal="center" vertical="center"/>
    </xf>
    <xf numFmtId="0" fontId="0" fillId="40" borderId="46" xfId="0" applyNumberFormat="1" applyFont="1" applyFill="1" applyBorder="1" applyAlignment="1">
      <alignment horizontal="center" vertical="center"/>
    </xf>
    <xf numFmtId="0" fontId="0" fillId="22" borderId="80" xfId="0" applyNumberFormat="1" applyFont="1" applyFill="1" applyBorder="1" applyAlignment="1">
      <alignment horizontal="center" vertical="center"/>
    </xf>
    <xf numFmtId="0" fontId="0" fillId="22" borderId="98" xfId="0" applyNumberFormat="1" applyFont="1" applyFill="1" applyBorder="1" applyAlignment="1">
      <alignment horizontal="center" vertical="center"/>
    </xf>
    <xf numFmtId="0" fontId="0" fillId="22" borderId="81" xfId="0" applyNumberFormat="1" applyFont="1" applyFill="1" applyBorder="1" applyAlignment="1">
      <alignment horizontal="center" vertical="center"/>
    </xf>
    <xf numFmtId="0" fontId="0" fillId="44" borderId="30" xfId="0" applyNumberFormat="1" applyFont="1" applyFill="1" applyBorder="1" applyAlignment="1">
      <alignment horizontal="center" vertical="center"/>
    </xf>
    <xf numFmtId="0" fontId="0" fillId="40" borderId="52" xfId="0" applyNumberFormat="1" applyFont="1" applyFill="1" applyBorder="1" applyAlignment="1">
      <alignment horizontal="center" vertical="center"/>
    </xf>
    <xf numFmtId="0" fontId="0" fillId="40" borderId="13" xfId="0" applyNumberFormat="1" applyFont="1" applyFill="1" applyBorder="1" applyAlignment="1">
      <alignment horizontal="center" vertical="center"/>
    </xf>
    <xf numFmtId="0" fontId="0" fillId="21" borderId="64" xfId="0" applyNumberFormat="1" applyFont="1" applyFill="1" applyBorder="1" applyAlignment="1">
      <alignment horizontal="center" vertical="center"/>
    </xf>
    <xf numFmtId="0" fontId="0" fillId="40" borderId="59" xfId="0" applyNumberFormat="1" applyFont="1" applyFill="1" applyBorder="1" applyAlignment="1">
      <alignment horizontal="center" vertical="center"/>
    </xf>
    <xf numFmtId="0" fontId="0" fillId="22" borderId="99" xfId="0" applyNumberFormat="1" applyFont="1" applyFill="1" applyBorder="1" applyAlignment="1">
      <alignment horizontal="center" vertical="center"/>
    </xf>
    <xf numFmtId="0" fontId="0" fillId="44" borderId="17" xfId="0" applyNumberFormat="1" applyFont="1" applyFill="1" applyBorder="1" applyAlignment="1">
      <alignment horizontal="center" vertical="center"/>
    </xf>
    <xf numFmtId="165" fontId="0" fillId="36" borderId="14" xfId="42" applyNumberFormat="1" applyFont="1" applyFill="1" applyBorder="1" applyAlignment="1">
      <alignment vertical="center"/>
    </xf>
    <xf numFmtId="165" fontId="0" fillId="22" borderId="14" xfId="42" applyNumberFormat="1" applyFont="1" applyFill="1" applyBorder="1" applyAlignment="1">
      <alignment vertical="center"/>
    </xf>
    <xf numFmtId="165" fontId="0" fillId="41" borderId="14" xfId="42" applyNumberFormat="1" applyFont="1" applyFill="1" applyBorder="1" applyAlignment="1">
      <alignment vertical="center"/>
    </xf>
    <xf numFmtId="165" fontId="0" fillId="44" borderId="14" xfId="42" applyNumberFormat="1" applyFont="1" applyFill="1" applyBorder="1" applyAlignment="1">
      <alignment vertical="center"/>
    </xf>
    <xf numFmtId="165" fontId="0" fillId="0" borderId="0" xfId="42" applyNumberFormat="1" applyFont="1" applyFill="1" applyAlignment="1">
      <alignment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0" fillId="25" borderId="24" xfId="42" applyNumberFormat="1" applyFont="1" applyFill="1" applyBorder="1" applyAlignment="1">
      <alignment horizontal="center" vertical="center"/>
    </xf>
    <xf numFmtId="0" fontId="0" fillId="25" borderId="0" xfId="42" applyNumberFormat="1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/>
    </xf>
    <xf numFmtId="0" fontId="0" fillId="40" borderId="23" xfId="0" applyFont="1" applyFill="1" applyBorder="1" applyAlignment="1">
      <alignment horizontal="center" vertical="center"/>
    </xf>
    <xf numFmtId="165" fontId="0" fillId="25" borderId="14" xfId="42" applyNumberFormat="1" applyFont="1" applyFill="1" applyBorder="1" applyAlignment="1">
      <alignment/>
    </xf>
    <xf numFmtId="165" fontId="0" fillId="25" borderId="14" xfId="42" applyNumberFormat="1" applyFont="1" applyFill="1" applyBorder="1" applyAlignment="1">
      <alignment vertical="center"/>
    </xf>
    <xf numFmtId="165" fontId="0" fillId="21" borderId="14" xfId="42" applyNumberFormat="1" applyFont="1" applyFill="1" applyBorder="1" applyAlignment="1">
      <alignment/>
    </xf>
    <xf numFmtId="165" fontId="0" fillId="40" borderId="14" xfId="42" applyNumberFormat="1" applyFont="1" applyFill="1" applyBorder="1" applyAlignment="1">
      <alignment/>
    </xf>
    <xf numFmtId="165" fontId="0" fillId="44" borderId="14" xfId="42" applyNumberFormat="1" applyFont="1" applyFill="1" applyBorder="1" applyAlignment="1">
      <alignment/>
    </xf>
    <xf numFmtId="165" fontId="0" fillId="0" borderId="70" xfId="42" applyNumberFormat="1" applyFont="1" applyFill="1" applyBorder="1" applyAlignment="1">
      <alignment vertical="center"/>
    </xf>
    <xf numFmtId="0" fontId="4" fillId="0" borderId="14" xfId="0" applyFont="1" applyBorder="1" applyAlignment="1" quotePrefix="1">
      <alignment horizontal="center" vertical="center" wrapText="1"/>
    </xf>
    <xf numFmtId="49" fontId="0" fillId="0" borderId="0" xfId="0" applyNumberFormat="1" applyFont="1" applyAlignment="1" quotePrefix="1">
      <alignment horizontal="left"/>
    </xf>
    <xf numFmtId="0" fontId="0" fillId="21" borderId="0" xfId="42" applyNumberFormat="1" applyFont="1" applyFill="1" applyBorder="1" applyAlignment="1">
      <alignment horizontal="center" vertical="center"/>
    </xf>
    <xf numFmtId="0" fontId="0" fillId="45" borderId="0" xfId="42" applyNumberFormat="1" applyFont="1" applyFill="1" applyBorder="1" applyAlignment="1">
      <alignment horizontal="center" vertical="center"/>
    </xf>
    <xf numFmtId="0" fontId="0" fillId="45" borderId="24" xfId="42" applyNumberFormat="1" applyFont="1" applyFill="1" applyBorder="1" applyAlignment="1">
      <alignment horizontal="center" vertical="center"/>
    </xf>
    <xf numFmtId="0" fontId="0" fillId="21" borderId="0" xfId="0" applyNumberFormat="1" applyFont="1" applyFill="1" applyBorder="1" applyAlignment="1">
      <alignment horizontal="center" vertical="center"/>
    </xf>
    <xf numFmtId="0" fontId="0" fillId="21" borderId="66" xfId="0" applyNumberFormat="1" applyFont="1" applyFill="1" applyBorder="1" applyAlignment="1">
      <alignment horizontal="center" vertical="center"/>
    </xf>
    <xf numFmtId="0" fontId="0" fillId="21" borderId="67" xfId="0" applyNumberFormat="1" applyFont="1" applyFill="1" applyBorder="1" applyAlignment="1">
      <alignment horizontal="center" vertical="center"/>
    </xf>
    <xf numFmtId="0" fontId="0" fillId="40" borderId="23" xfId="0" applyNumberFormat="1" applyFont="1" applyFill="1" applyBorder="1" applyAlignment="1">
      <alignment horizontal="center" vertical="center"/>
    </xf>
    <xf numFmtId="0" fontId="0" fillId="44" borderId="23" xfId="0" applyNumberFormat="1" applyFont="1" applyFill="1" applyBorder="1" applyAlignment="1">
      <alignment horizontal="center" vertical="center"/>
    </xf>
    <xf numFmtId="165" fontId="0" fillId="21" borderId="14" xfId="42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5" borderId="1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7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49" fontId="58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21" borderId="10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4" fillId="0" borderId="34" xfId="0" applyFont="1" applyBorder="1" applyAlignment="1" quotePrefix="1">
      <alignment horizontal="center" vertical="center"/>
    </xf>
    <xf numFmtId="0" fontId="0" fillId="45" borderId="25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25" borderId="14" xfId="42" applyNumberFormat="1" applyFont="1" applyFill="1" applyBorder="1" applyAlignment="1">
      <alignment horizontal="center"/>
    </xf>
    <xf numFmtId="165" fontId="0" fillId="25" borderId="14" xfId="0" applyNumberFormat="1" applyFont="1" applyFill="1" applyBorder="1" applyAlignment="1">
      <alignment horizontal="center"/>
    </xf>
    <xf numFmtId="165" fontId="0" fillId="21" borderId="14" xfId="42" applyNumberFormat="1" applyFont="1" applyFill="1" applyBorder="1" applyAlignment="1">
      <alignment horizontal="center"/>
    </xf>
    <xf numFmtId="165" fontId="0" fillId="21" borderId="14" xfId="0" applyNumberFormat="1" applyFont="1" applyFill="1" applyBorder="1" applyAlignment="1">
      <alignment/>
    </xf>
    <xf numFmtId="165" fontId="0" fillId="40" borderId="14" xfId="42" applyNumberFormat="1" applyFont="1" applyFill="1" applyBorder="1" applyAlignment="1">
      <alignment horizontal="center"/>
    </xf>
    <xf numFmtId="165" fontId="0" fillId="40" borderId="14" xfId="0" applyNumberFormat="1" applyFont="1" applyFill="1" applyBorder="1" applyAlignment="1">
      <alignment horizontal="center"/>
    </xf>
    <xf numFmtId="165" fontId="0" fillId="44" borderId="14" xfId="42" applyNumberFormat="1" applyFont="1" applyFill="1" applyBorder="1" applyAlignment="1">
      <alignment horizontal="center"/>
    </xf>
    <xf numFmtId="165" fontId="0" fillId="44" borderId="14" xfId="0" applyNumberFormat="1" applyFont="1" applyFill="1" applyBorder="1" applyAlignment="1">
      <alignment horizontal="center"/>
    </xf>
    <xf numFmtId="165" fontId="0" fillId="0" borderId="70" xfId="0" applyNumberFormat="1" applyFont="1" applyBorder="1" applyAlignment="1">
      <alignment/>
    </xf>
    <xf numFmtId="0" fontId="4" fillId="0" borderId="0" xfId="60" applyFont="1">
      <alignment/>
      <protection/>
    </xf>
    <xf numFmtId="0" fontId="59" fillId="0" borderId="0" xfId="60" applyFont="1">
      <alignment/>
      <protection/>
    </xf>
    <xf numFmtId="0" fontId="59" fillId="0" borderId="0" xfId="60" applyFont="1" applyAlignment="1">
      <alignment/>
      <protection/>
    </xf>
    <xf numFmtId="0" fontId="44" fillId="0" borderId="0" xfId="60">
      <alignment/>
      <protection/>
    </xf>
    <xf numFmtId="0" fontId="44" fillId="0" borderId="0" xfId="60" applyFont="1">
      <alignment/>
      <protection/>
    </xf>
    <xf numFmtId="0" fontId="60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7" fillId="0" borderId="0" xfId="60" applyFont="1" applyFill="1" applyBorder="1" applyAlignment="1">
      <alignment vertical="top"/>
      <protection/>
    </xf>
    <xf numFmtId="0" fontId="0" fillId="0" borderId="0" xfId="60" applyFont="1" applyAlignment="1">
      <alignment horizontal="center"/>
      <protection/>
    </xf>
    <xf numFmtId="0" fontId="7" fillId="0" borderId="0" xfId="60" applyFont="1" applyFill="1" applyAlignment="1">
      <alignment/>
      <protection/>
    </xf>
    <xf numFmtId="165" fontId="0" fillId="25" borderId="10" xfId="44" applyNumberFormat="1" applyFont="1" applyFill="1" applyBorder="1" applyAlignment="1">
      <alignment vertical="center"/>
    </xf>
    <xf numFmtId="0" fontId="0" fillId="0" borderId="0" xfId="60" applyFont="1" applyFill="1" applyAlignment="1" quotePrefix="1">
      <alignment horizontal="right"/>
      <protection/>
    </xf>
    <xf numFmtId="165" fontId="0" fillId="34" borderId="10" xfId="44" applyNumberFormat="1" applyFont="1" applyFill="1" applyBorder="1" applyAlignment="1">
      <alignment vertical="center"/>
    </xf>
    <xf numFmtId="165" fontId="0" fillId="37" borderId="10" xfId="44" applyNumberFormat="1" applyFont="1" applyFill="1" applyBorder="1" applyAlignment="1">
      <alignment vertical="center"/>
    </xf>
    <xf numFmtId="0" fontId="7" fillId="0" borderId="0" xfId="60" applyFont="1" applyAlignment="1">
      <alignment horizontal="right"/>
      <protection/>
    </xf>
    <xf numFmtId="0" fontId="7" fillId="0" borderId="0" xfId="60" applyFont="1">
      <alignment/>
      <protection/>
    </xf>
    <xf numFmtId="165" fontId="0" fillId="35" borderId="14" xfId="44" applyNumberFormat="1" applyFont="1" applyFill="1" applyBorder="1" applyAlignment="1">
      <alignment vertical="center"/>
    </xf>
    <xf numFmtId="3" fontId="59" fillId="0" borderId="0" xfId="60" applyNumberFormat="1" applyFont="1" applyBorder="1">
      <alignment/>
      <protection/>
    </xf>
    <xf numFmtId="3" fontId="59" fillId="0" borderId="0" xfId="60" applyNumberFormat="1" applyFont="1" applyBorder="1" applyAlignment="1">
      <alignment horizontal="center" vertical="center"/>
      <protection/>
    </xf>
    <xf numFmtId="0" fontId="59" fillId="0" borderId="0" xfId="60" applyFont="1" applyFill="1">
      <alignment/>
      <protection/>
    </xf>
    <xf numFmtId="0" fontId="59" fillId="0" borderId="0" xfId="60" applyFont="1" applyAlignment="1">
      <alignment horizont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 wrapText="1"/>
      <protection/>
    </xf>
    <xf numFmtId="0" fontId="44" fillId="0" borderId="0" xfId="60" applyAlignment="1">
      <alignment/>
      <protection/>
    </xf>
    <xf numFmtId="0" fontId="4" fillId="0" borderId="14" xfId="60" applyFont="1" applyBorder="1" applyAlignment="1" quotePrefix="1">
      <alignment horizontal="center" vertical="center"/>
      <protection/>
    </xf>
    <xf numFmtId="165" fontId="0" fillId="0" borderId="0" xfId="44" applyNumberFormat="1" applyFont="1" applyFill="1" applyBorder="1" applyAlignment="1">
      <alignment vertical="center"/>
    </xf>
    <xf numFmtId="165" fontId="0" fillId="0" borderId="70" xfId="44" applyNumberFormat="1" applyFont="1" applyBorder="1" applyAlignment="1">
      <alignment/>
    </xf>
    <xf numFmtId="0" fontId="5" fillId="0" borderId="0" xfId="60" applyFont="1" applyAlignment="1">
      <alignment horizontal="center"/>
      <protection/>
    </xf>
    <xf numFmtId="0" fontId="7" fillId="0" borderId="0" xfId="60" applyFont="1" applyFill="1">
      <alignment/>
      <protection/>
    </xf>
    <xf numFmtId="0" fontId="59" fillId="0" borderId="0" xfId="60" applyFont="1" applyBorder="1">
      <alignment/>
      <protection/>
    </xf>
    <xf numFmtId="0" fontId="0" fillId="47" borderId="24" xfId="60" applyFont="1" applyFill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textRotation="90"/>
      <protection/>
    </xf>
    <xf numFmtId="165" fontId="0" fillId="25" borderId="14" xfId="44" applyNumberFormat="1" applyFont="1" applyFill="1" applyBorder="1" applyAlignment="1">
      <alignment vertical="center"/>
    </xf>
    <xf numFmtId="165" fontId="0" fillId="34" borderId="14" xfId="44" applyNumberFormat="1" applyFont="1" applyFill="1" applyBorder="1" applyAlignment="1">
      <alignment vertical="center"/>
    </xf>
    <xf numFmtId="165" fontId="0" fillId="40" borderId="14" xfId="44" applyNumberFormat="1" applyFont="1" applyFill="1" applyBorder="1" applyAlignment="1">
      <alignment vertical="center"/>
    </xf>
    <xf numFmtId="165" fontId="0" fillId="41" borderId="14" xfId="44" applyNumberFormat="1" applyFont="1" applyFill="1" applyBorder="1" applyAlignment="1">
      <alignment vertical="center"/>
    </xf>
    <xf numFmtId="165" fontId="0" fillId="0" borderId="0" xfId="44" applyNumberFormat="1" applyFont="1" applyBorder="1" applyAlignment="1">
      <alignment vertical="center"/>
    </xf>
    <xf numFmtId="165" fontId="44" fillId="0" borderId="70" xfId="60" applyNumberFormat="1" applyBorder="1" applyAlignment="1">
      <alignment/>
      <protection/>
    </xf>
    <xf numFmtId="0" fontId="0" fillId="40" borderId="0" xfId="60" applyFont="1" applyFill="1" applyBorder="1" applyAlignment="1">
      <alignment horizontal="center" vertical="center" wrapText="1"/>
      <protection/>
    </xf>
    <xf numFmtId="0" fontId="4" fillId="0" borderId="34" xfId="60" applyFont="1" applyBorder="1" applyAlignment="1">
      <alignment horizontal="center" vertical="center"/>
      <protection/>
    </xf>
    <xf numFmtId="0" fontId="0" fillId="25" borderId="115" xfId="0" applyFont="1" applyFill="1" applyBorder="1" applyAlignment="1">
      <alignment horizontal="center" vertical="center"/>
    </xf>
    <xf numFmtId="0" fontId="0" fillId="25" borderId="7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3" fontId="0" fillId="40" borderId="107" xfId="0" applyNumberFormat="1" applyFont="1" applyFill="1" applyBorder="1" applyAlignment="1">
      <alignment horizontal="center" vertical="center"/>
    </xf>
    <xf numFmtId="3" fontId="0" fillId="23" borderId="30" xfId="0" applyNumberFormat="1" applyFont="1" applyFill="1" applyBorder="1" applyAlignment="1">
      <alignment horizontal="center" vertical="center"/>
    </xf>
    <xf numFmtId="0" fontId="0" fillId="25" borderId="116" xfId="0" applyFont="1" applyFill="1" applyBorder="1" applyAlignment="1">
      <alignment horizontal="center" vertical="center"/>
    </xf>
    <xf numFmtId="0" fontId="0" fillId="25" borderId="79" xfId="0" applyFont="1" applyFill="1" applyBorder="1" applyAlignment="1">
      <alignment horizontal="center" vertical="center"/>
    </xf>
    <xf numFmtId="0" fontId="0" fillId="25" borderId="117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88" xfId="0" applyFont="1" applyFill="1" applyBorder="1" applyAlignment="1">
      <alignment horizontal="center" vertical="center"/>
    </xf>
    <xf numFmtId="3" fontId="0" fillId="40" borderId="12" xfId="0" applyNumberFormat="1" applyFont="1" applyFill="1" applyBorder="1" applyAlignment="1">
      <alignment horizontal="center" vertical="center"/>
    </xf>
    <xf numFmtId="3" fontId="0" fillId="40" borderId="21" xfId="0" applyNumberFormat="1" applyFont="1" applyFill="1" applyBorder="1" applyAlignment="1">
      <alignment horizontal="center" vertical="center"/>
    </xf>
    <xf numFmtId="3" fontId="0" fillId="23" borderId="23" xfId="0" applyNumberFormat="1" applyFont="1" applyFill="1" applyBorder="1" applyAlignment="1">
      <alignment horizontal="center" vertical="center"/>
    </xf>
    <xf numFmtId="3" fontId="0" fillId="40" borderId="26" xfId="0" applyNumberFormat="1" applyFont="1" applyFill="1" applyBorder="1" applyAlignment="1">
      <alignment horizontal="center" vertical="center"/>
    </xf>
    <xf numFmtId="3" fontId="0" fillId="23" borderId="19" xfId="0" applyNumberFormat="1" applyFont="1" applyFill="1" applyBorder="1" applyAlignment="1">
      <alignment horizontal="center" vertical="center"/>
    </xf>
    <xf numFmtId="3" fontId="0" fillId="23" borderId="27" xfId="0" applyNumberFormat="1" applyFont="1" applyFill="1" applyBorder="1" applyAlignment="1">
      <alignment horizontal="center" vertical="center"/>
    </xf>
    <xf numFmtId="3" fontId="0" fillId="44" borderId="17" xfId="0" applyNumberFormat="1" applyFont="1" applyFill="1" applyBorder="1" applyAlignment="1">
      <alignment horizontal="center" vertical="center"/>
    </xf>
    <xf numFmtId="3" fontId="0" fillId="44" borderId="18" xfId="0" applyNumberFormat="1" applyFont="1" applyFill="1" applyBorder="1" applyAlignment="1">
      <alignment horizontal="center" vertical="center"/>
    </xf>
    <xf numFmtId="3" fontId="0" fillId="44" borderId="118" xfId="0" applyNumberFormat="1" applyFont="1" applyFill="1" applyBorder="1" applyAlignment="1">
      <alignment horizontal="center" vertical="center"/>
    </xf>
    <xf numFmtId="167" fontId="0" fillId="40" borderId="10" xfId="45" applyNumberFormat="1" applyFont="1" applyFill="1" applyBorder="1" applyAlignment="1">
      <alignment vertical="center"/>
    </xf>
    <xf numFmtId="3" fontId="44" fillId="0" borderId="0" xfId="60" applyNumberFormat="1">
      <alignment/>
      <protection/>
    </xf>
    <xf numFmtId="167" fontId="0" fillId="25" borderId="14" xfId="45" applyNumberFormat="1" applyFont="1" applyFill="1" applyBorder="1" applyAlignment="1">
      <alignment vertical="center"/>
    </xf>
    <xf numFmtId="167" fontId="0" fillId="21" borderId="14" xfId="45" applyNumberFormat="1" applyFont="1" applyFill="1" applyBorder="1" applyAlignment="1">
      <alignment vertical="center"/>
    </xf>
    <xf numFmtId="167" fontId="0" fillId="40" borderId="14" xfId="45" applyNumberFormat="1" applyFont="1" applyFill="1" applyBorder="1" applyAlignment="1">
      <alignment vertical="center"/>
    </xf>
    <xf numFmtId="167" fontId="0" fillId="23" borderId="14" xfId="45" applyNumberFormat="1" applyFont="1" applyFill="1" applyBorder="1" applyAlignment="1">
      <alignment vertical="center"/>
    </xf>
    <xf numFmtId="167" fontId="0" fillId="44" borderId="14" xfId="45" applyNumberFormat="1" applyFont="1" applyFill="1" applyBorder="1" applyAlignment="1">
      <alignment vertical="center"/>
    </xf>
    <xf numFmtId="0" fontId="61" fillId="0" borderId="0" xfId="60" applyFont="1" applyAlignment="1">
      <alignment vertical="center"/>
      <protection/>
    </xf>
    <xf numFmtId="167" fontId="44" fillId="0" borderId="70" xfId="60" applyNumberFormat="1" applyBorder="1" applyAlignment="1">
      <alignment/>
      <protection/>
    </xf>
    <xf numFmtId="0" fontId="0" fillId="0" borderId="0" xfId="0" applyFont="1" applyFill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textRotation="90" wrapText="1"/>
    </xf>
    <xf numFmtId="0" fontId="4" fillId="0" borderId="14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wrapText="1"/>
    </xf>
    <xf numFmtId="0" fontId="6" fillId="34" borderId="100" xfId="0" applyFont="1" applyFill="1" applyBorder="1" applyAlignment="1">
      <alignment horizontal="center" vertical="center"/>
    </xf>
    <xf numFmtId="0" fontId="4" fillId="0" borderId="14" xfId="60" applyFont="1" applyBorder="1" applyAlignment="1">
      <alignment horizontal="center" vertical="center" textRotation="90" wrapText="1"/>
      <protection/>
    </xf>
    <xf numFmtId="0" fontId="4" fillId="0" borderId="14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 textRotation="90"/>
      <protection/>
    </xf>
    <xf numFmtId="0" fontId="44" fillId="0" borderId="0" xfId="61">
      <alignment/>
      <protection/>
    </xf>
    <xf numFmtId="0" fontId="44" fillId="0" borderId="0" xfId="61" applyFont="1">
      <alignment/>
      <protection/>
    </xf>
    <xf numFmtId="0" fontId="60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>
      <alignment/>
      <protection/>
    </xf>
    <xf numFmtId="0" fontId="7" fillId="0" borderId="0" xfId="61" applyFont="1" applyFill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167" fontId="0" fillId="0" borderId="0" xfId="46" applyNumberFormat="1" applyFont="1" applyFill="1" applyBorder="1" applyAlignment="1">
      <alignment horizontal="center" vertical="center"/>
    </xf>
    <xf numFmtId="167" fontId="0" fillId="25" borderId="14" xfId="46" applyNumberFormat="1" applyFont="1" applyFill="1" applyBorder="1" applyAlignment="1">
      <alignment horizontal="center" vertical="center"/>
    </xf>
    <xf numFmtId="0" fontId="0" fillId="0" borderId="0" xfId="61" applyFont="1" applyFill="1" applyAlignment="1" quotePrefix="1">
      <alignment horizontal="right"/>
      <protection/>
    </xf>
    <xf numFmtId="0" fontId="14" fillId="0" borderId="0" xfId="61" applyFont="1" applyFill="1">
      <alignment/>
      <protection/>
    </xf>
    <xf numFmtId="167" fontId="0" fillId="0" borderId="0" xfId="46" applyNumberFormat="1" applyFont="1" applyFill="1" applyBorder="1" applyAlignment="1">
      <alignment vertical="center"/>
    </xf>
    <xf numFmtId="167" fontId="0" fillId="21" borderId="14" xfId="46" applyNumberFormat="1" applyFont="1" applyFill="1" applyBorder="1" applyAlignment="1">
      <alignment horizontal="center" vertical="center"/>
    </xf>
    <xf numFmtId="0" fontId="7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167" fontId="0" fillId="44" borderId="14" xfId="46" applyNumberFormat="1" applyFont="1" applyFill="1" applyBorder="1" applyAlignment="1">
      <alignment horizontal="center" vertical="center"/>
    </xf>
    <xf numFmtId="165" fontId="0" fillId="0" borderId="0" xfId="44" applyNumberFormat="1" applyFont="1" applyBorder="1" applyAlignment="1">
      <alignment horizontal="center"/>
    </xf>
    <xf numFmtId="0" fontId="44" fillId="0" borderId="0" xfId="61" applyAlignment="1">
      <alignment vertical="center"/>
      <protection/>
    </xf>
    <xf numFmtId="0" fontId="4" fillId="0" borderId="69" xfId="61" applyFont="1" applyBorder="1" applyAlignment="1">
      <alignment vertical="center" wrapText="1"/>
      <protection/>
    </xf>
    <xf numFmtId="0" fontId="4" fillId="0" borderId="76" xfId="61" applyFont="1" applyBorder="1" applyAlignment="1">
      <alignment vertical="center"/>
      <protection/>
    </xf>
    <xf numFmtId="0" fontId="0" fillId="0" borderId="0" xfId="61" applyFont="1" applyFill="1" applyAlignment="1">
      <alignment horizontal="right"/>
      <protection/>
    </xf>
    <xf numFmtId="0" fontId="4" fillId="0" borderId="10" xfId="0" applyFont="1" applyBorder="1" applyAlignment="1">
      <alignment vertical="center"/>
    </xf>
    <xf numFmtId="3" fontId="0" fillId="44" borderId="79" xfId="0" applyNumberFormat="1" applyFont="1" applyFill="1" applyBorder="1" applyAlignment="1">
      <alignment horizontal="center" vertical="center"/>
    </xf>
    <xf numFmtId="3" fontId="0" fillId="44" borderId="119" xfId="0" applyNumberFormat="1" applyFont="1" applyFill="1" applyBorder="1" applyAlignment="1">
      <alignment horizontal="center" vertical="center"/>
    </xf>
    <xf numFmtId="3" fontId="0" fillId="44" borderId="19" xfId="0" applyNumberFormat="1" applyFont="1" applyFill="1" applyBorder="1" applyAlignment="1">
      <alignment horizontal="center" vertical="center"/>
    </xf>
    <xf numFmtId="3" fontId="0" fillId="44" borderId="120" xfId="0" applyNumberFormat="1" applyFont="1" applyFill="1" applyBorder="1" applyAlignment="1">
      <alignment horizontal="center" vertical="center"/>
    </xf>
    <xf numFmtId="3" fontId="0" fillId="44" borderId="0" xfId="0" applyNumberFormat="1" applyFont="1" applyFill="1" applyBorder="1" applyAlignment="1">
      <alignment horizontal="center" vertical="center"/>
    </xf>
    <xf numFmtId="3" fontId="0" fillId="44" borderId="25" xfId="0" applyNumberFormat="1" applyFont="1" applyFill="1" applyBorder="1" applyAlignment="1">
      <alignment horizontal="center" vertical="center"/>
    </xf>
    <xf numFmtId="3" fontId="0" fillId="44" borderId="12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0" fillId="42" borderId="120" xfId="0" applyNumberFormat="1" applyFont="1" applyFill="1" applyBorder="1" applyAlignment="1">
      <alignment horizontal="center" vertical="center"/>
    </xf>
    <xf numFmtId="3" fontId="0" fillId="42" borderId="0" xfId="0" applyNumberFormat="1" applyFont="1" applyFill="1" applyBorder="1" applyAlignment="1">
      <alignment horizontal="center" vertical="center"/>
    </xf>
    <xf numFmtId="3" fontId="0" fillId="42" borderId="25" xfId="0" applyNumberFormat="1" applyFont="1" applyFill="1" applyBorder="1" applyAlignment="1">
      <alignment horizontal="center" vertical="center"/>
    </xf>
    <xf numFmtId="167" fontId="44" fillId="0" borderId="79" xfId="60" applyNumberFormat="1" applyBorder="1" applyAlignment="1">
      <alignment/>
      <protection/>
    </xf>
    <xf numFmtId="167" fontId="0" fillId="21" borderId="14" xfId="46" applyNumberFormat="1" applyFont="1" applyFill="1" applyBorder="1" applyAlignment="1">
      <alignment vertical="center"/>
    </xf>
    <xf numFmtId="167" fontId="0" fillId="44" borderId="14" xfId="46" applyNumberFormat="1" applyFont="1" applyFill="1" applyBorder="1" applyAlignment="1">
      <alignment vertical="center"/>
    </xf>
    <xf numFmtId="3" fontId="0" fillId="42" borderId="122" xfId="0" applyNumberFormat="1" applyFont="1" applyFill="1" applyBorder="1" applyAlignment="1">
      <alignment horizontal="center" vertical="center"/>
    </xf>
    <xf numFmtId="3" fontId="0" fillId="42" borderId="116" xfId="0" applyNumberFormat="1" applyFont="1" applyFill="1" applyBorder="1" applyAlignment="1">
      <alignment horizontal="center" vertical="center"/>
    </xf>
    <xf numFmtId="3" fontId="0" fillId="42" borderId="123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 wrapText="1"/>
      <protection/>
    </xf>
    <xf numFmtId="0" fontId="14" fillId="0" borderId="0" xfId="61" applyFont="1" applyFill="1" applyAlignment="1">
      <alignment vertical="center"/>
      <protection/>
    </xf>
    <xf numFmtId="0" fontId="0" fillId="0" borderId="0" xfId="0" applyFont="1" applyFill="1" applyAlignment="1" quotePrefix="1">
      <alignment horizontal="right"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4" fillId="0" borderId="13" xfId="0" applyFont="1" applyBorder="1" applyAlignment="1" quotePrefix="1">
      <alignment vertical="center"/>
    </xf>
    <xf numFmtId="3" fontId="0" fillId="42" borderId="124" xfId="0" applyNumberFormat="1" applyFont="1" applyFill="1" applyBorder="1" applyAlignment="1">
      <alignment horizontal="center" vertical="center"/>
    </xf>
    <xf numFmtId="3" fontId="0" fillId="42" borderId="12" xfId="0" applyNumberFormat="1" applyFont="1" applyFill="1" applyBorder="1" applyAlignment="1">
      <alignment horizontal="center" vertical="center"/>
    </xf>
    <xf numFmtId="3" fontId="0" fillId="42" borderId="21" xfId="0" applyNumberFormat="1" applyFont="1" applyFill="1" applyBorder="1" applyAlignment="1">
      <alignment horizontal="center" vertical="center"/>
    </xf>
    <xf numFmtId="3" fontId="0" fillId="24" borderId="125" xfId="0" applyNumberFormat="1" applyFont="1" applyFill="1" applyBorder="1" applyAlignment="1">
      <alignment horizontal="center" vertical="center"/>
    </xf>
    <xf numFmtId="3" fontId="0" fillId="24" borderId="30" xfId="0" applyNumberFormat="1" applyFont="1" applyFill="1" applyBorder="1" applyAlignment="1">
      <alignment horizontal="center" vertical="center"/>
    </xf>
    <xf numFmtId="3" fontId="0" fillId="24" borderId="23" xfId="0" applyNumberFormat="1" applyFont="1" applyFill="1" applyBorder="1" applyAlignment="1">
      <alignment horizontal="center" vertical="center"/>
    </xf>
    <xf numFmtId="3" fontId="0" fillId="40" borderId="108" xfId="0" applyNumberFormat="1" applyFont="1" applyFill="1" applyBorder="1" applyAlignment="1">
      <alignment horizontal="center" vertical="center"/>
    </xf>
    <xf numFmtId="3" fontId="0" fillId="40" borderId="14" xfId="0" applyNumberFormat="1" applyFont="1" applyFill="1" applyBorder="1" applyAlignment="1">
      <alignment horizontal="center" vertical="center"/>
    </xf>
    <xf numFmtId="3" fontId="0" fillId="40" borderId="56" xfId="0" applyNumberFormat="1" applyFont="1" applyFill="1" applyBorder="1" applyAlignment="1">
      <alignment horizontal="center" vertical="center"/>
    </xf>
    <xf numFmtId="3" fontId="0" fillId="40" borderId="112" xfId="0" applyNumberFormat="1" applyFont="1" applyFill="1" applyBorder="1" applyAlignment="1">
      <alignment horizontal="center" vertical="center"/>
    </xf>
    <xf numFmtId="3" fontId="0" fillId="40" borderId="16" xfId="0" applyNumberFormat="1" applyFont="1" applyFill="1" applyBorder="1" applyAlignment="1">
      <alignment horizontal="center" vertical="center"/>
    </xf>
    <xf numFmtId="3" fontId="0" fillId="40" borderId="57" xfId="0" applyNumberFormat="1" applyFont="1" applyFill="1" applyBorder="1" applyAlignment="1">
      <alignment horizontal="center" vertical="center"/>
    </xf>
    <xf numFmtId="3" fontId="0" fillId="24" borderId="107" xfId="0" applyNumberFormat="1" applyFont="1" applyFill="1" applyBorder="1" applyAlignment="1">
      <alignment horizontal="center" vertical="center"/>
    </xf>
    <xf numFmtId="3" fontId="0" fillId="24" borderId="29" xfId="0" applyNumberFormat="1" applyFont="1" applyFill="1" applyBorder="1" applyAlignment="1">
      <alignment horizontal="center" vertical="center"/>
    </xf>
    <xf numFmtId="3" fontId="0" fillId="24" borderId="55" xfId="0" applyNumberFormat="1" applyFont="1" applyFill="1" applyBorder="1" applyAlignment="1">
      <alignment horizontal="center" vertical="center"/>
    </xf>
    <xf numFmtId="3" fontId="0" fillId="24" borderId="112" xfId="0" applyNumberFormat="1" applyFont="1" applyFill="1" applyBorder="1" applyAlignment="1">
      <alignment horizontal="center" vertical="center"/>
    </xf>
    <xf numFmtId="3" fontId="0" fillId="24" borderId="16" xfId="0" applyNumberFormat="1" applyFont="1" applyFill="1" applyBorder="1" applyAlignment="1">
      <alignment horizontal="center" vertical="center"/>
    </xf>
    <xf numFmtId="3" fontId="0" fillId="24" borderId="57" xfId="0" applyNumberFormat="1" applyFont="1" applyFill="1" applyBorder="1" applyAlignment="1">
      <alignment horizontal="center" vertical="center"/>
    </xf>
    <xf numFmtId="3" fontId="0" fillId="21" borderId="14" xfId="42" applyNumberFormat="1" applyFill="1" applyBorder="1" applyAlignment="1">
      <alignment vertical="center"/>
    </xf>
    <xf numFmtId="3" fontId="0" fillId="37" borderId="14" xfId="42" applyNumberFormat="1" applyFill="1" applyBorder="1" applyAlignment="1">
      <alignment vertical="center"/>
    </xf>
    <xf numFmtId="3" fontId="0" fillId="24" borderId="14" xfId="42" applyNumberFormat="1" applyFill="1" applyBorder="1" applyAlignment="1">
      <alignment vertical="center"/>
    </xf>
    <xf numFmtId="3" fontId="44" fillId="25" borderId="14" xfId="60" applyNumberFormat="1" applyFill="1" applyBorder="1" applyAlignment="1">
      <alignment vertical="center"/>
      <protection/>
    </xf>
    <xf numFmtId="3" fontId="44" fillId="44" borderId="14" xfId="60" applyNumberFormat="1" applyFill="1" applyBorder="1" applyAlignment="1">
      <alignment vertical="center"/>
      <protection/>
    </xf>
    <xf numFmtId="3" fontId="44" fillId="0" borderId="70" xfId="60" applyNumberFormat="1" applyBorder="1">
      <alignment/>
      <protection/>
    </xf>
    <xf numFmtId="0" fontId="44" fillId="0" borderId="0" xfId="61" applyFont="1" applyAlignment="1">
      <alignment/>
      <protection/>
    </xf>
    <xf numFmtId="0" fontId="5" fillId="0" borderId="0" xfId="61" applyFont="1" applyAlignment="1">
      <alignment horizont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/>
      <protection/>
    </xf>
    <xf numFmtId="3" fontId="44" fillId="0" borderId="0" xfId="61" applyNumberFormat="1" applyFont="1" applyBorder="1">
      <alignment/>
      <protection/>
    </xf>
    <xf numFmtId="3" fontId="44" fillId="0" borderId="0" xfId="61" applyNumberFormat="1" applyFont="1" applyBorder="1" applyAlignment="1">
      <alignment horizontal="center" vertical="center"/>
      <protection/>
    </xf>
    <xf numFmtId="0" fontId="44" fillId="0" borderId="0" xfId="61" applyFont="1" applyBorder="1">
      <alignment/>
      <protection/>
    </xf>
    <xf numFmtId="0" fontId="44" fillId="0" borderId="0" xfId="61" applyFont="1" applyFill="1">
      <alignment/>
      <protection/>
    </xf>
    <xf numFmtId="0" fontId="44" fillId="0" borderId="0" xfId="61" applyFont="1" applyAlignment="1">
      <alignment horizontal="center"/>
      <protection/>
    </xf>
    <xf numFmtId="0" fontId="4" fillId="0" borderId="74" xfId="61" applyFont="1" applyBorder="1" applyAlignment="1">
      <alignment vertical="center"/>
      <protection/>
    </xf>
    <xf numFmtId="0" fontId="44" fillId="0" borderId="74" xfId="61" applyFont="1" applyBorder="1" applyAlignment="1">
      <alignment vertical="center"/>
      <protection/>
    </xf>
    <xf numFmtId="0" fontId="44" fillId="0" borderId="75" xfId="61" applyFont="1" applyBorder="1" applyAlignment="1">
      <alignment vertical="center"/>
      <protection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4" fillId="0" borderId="14" xfId="61" applyFont="1" applyBorder="1" applyAlignment="1" quotePrefix="1">
      <alignment horizontal="center"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62" fillId="0" borderId="126" xfId="61" applyFont="1" applyBorder="1" applyAlignment="1">
      <alignment vertical="center" textRotation="90"/>
      <protection/>
    </xf>
    <xf numFmtId="0" fontId="44" fillId="0" borderId="70" xfId="61" applyFont="1" applyBorder="1" applyAlignment="1">
      <alignment vertical="center" textRotation="90" wrapText="1"/>
      <protection/>
    </xf>
    <xf numFmtId="0" fontId="4" fillId="0" borderId="70" xfId="61" applyFont="1" applyBorder="1" applyAlignment="1" quotePrefix="1">
      <alignment horizontal="center" vertical="center"/>
      <protection/>
    </xf>
    <xf numFmtId="0" fontId="4" fillId="0" borderId="70" xfId="61" applyFont="1" applyBorder="1" applyAlignment="1">
      <alignment vertical="center"/>
      <protection/>
    </xf>
    <xf numFmtId="0" fontId="0" fillId="25" borderId="117" xfId="61" applyFont="1" applyFill="1" applyBorder="1" applyAlignment="1">
      <alignment horizontal="center" vertical="center"/>
      <protection/>
    </xf>
    <xf numFmtId="0" fontId="0" fillId="25" borderId="115" xfId="61" applyFont="1" applyFill="1" applyBorder="1" applyAlignment="1">
      <alignment horizontal="center" vertical="center"/>
      <protection/>
    </xf>
    <xf numFmtId="0" fontId="0" fillId="40" borderId="107" xfId="61" applyFont="1" applyFill="1" applyBorder="1" applyAlignment="1">
      <alignment horizontal="center" vertical="center"/>
      <protection/>
    </xf>
    <xf numFmtId="0" fontId="0" fillId="40" borderId="55" xfId="61" applyFont="1" applyFill="1" applyBorder="1" applyAlignment="1">
      <alignment horizontal="center" vertical="center"/>
      <protection/>
    </xf>
    <xf numFmtId="0" fontId="0" fillId="25" borderId="24" xfId="61" applyFont="1" applyFill="1" applyBorder="1" applyAlignment="1">
      <alignment horizontal="center" vertical="center"/>
      <protection/>
    </xf>
    <xf numFmtId="0" fontId="0" fillId="25" borderId="77" xfId="61" applyFont="1" applyFill="1" applyBorder="1" applyAlignment="1">
      <alignment horizontal="center" vertical="center"/>
      <protection/>
    </xf>
    <xf numFmtId="0" fontId="0" fillId="40" borderId="108" xfId="61" applyFont="1" applyFill="1" applyBorder="1" applyAlignment="1">
      <alignment horizontal="center" vertical="center"/>
      <protection/>
    </xf>
    <xf numFmtId="0" fontId="0" fillId="40" borderId="56" xfId="61" applyFont="1" applyFill="1" applyBorder="1" applyAlignment="1">
      <alignment horizontal="center" vertical="center"/>
      <protection/>
    </xf>
    <xf numFmtId="0" fontId="0" fillId="40" borderId="112" xfId="61" applyFont="1" applyFill="1" applyBorder="1" applyAlignment="1">
      <alignment horizontal="center" vertical="center"/>
      <protection/>
    </xf>
    <xf numFmtId="0" fontId="0" fillId="40" borderId="57" xfId="61" applyFont="1" applyFill="1" applyBorder="1" applyAlignment="1">
      <alignment horizontal="center" vertical="center"/>
      <protection/>
    </xf>
    <xf numFmtId="0" fontId="0" fillId="25" borderId="88" xfId="61" applyFont="1" applyFill="1" applyBorder="1" applyAlignment="1">
      <alignment horizontal="center" vertical="center"/>
      <protection/>
    </xf>
    <xf numFmtId="0" fontId="0" fillId="25" borderId="114" xfId="61" applyFont="1" applyFill="1" applyBorder="1" applyAlignment="1">
      <alignment horizontal="center" vertical="center"/>
      <protection/>
    </xf>
    <xf numFmtId="16" fontId="4" fillId="0" borderId="70" xfId="61" applyNumberFormat="1" applyFont="1" applyBorder="1" applyAlignment="1" quotePrefix="1">
      <alignment vertical="center"/>
      <protection/>
    </xf>
    <xf numFmtId="0" fontId="4" fillId="0" borderId="69" xfId="61" applyFont="1" applyBorder="1" applyAlignment="1">
      <alignment vertical="center"/>
      <protection/>
    </xf>
    <xf numFmtId="0" fontId="3" fillId="0" borderId="14" xfId="61" applyFont="1" applyBorder="1">
      <alignment/>
      <protection/>
    </xf>
    <xf numFmtId="0" fontId="3" fillId="0" borderId="69" xfId="61" applyFont="1" applyBorder="1">
      <alignment/>
      <protection/>
    </xf>
    <xf numFmtId="0" fontId="4" fillId="0" borderId="74" xfId="61" applyFont="1" applyBorder="1" applyAlignment="1" quotePrefix="1">
      <alignment horizontal="center" vertical="center"/>
      <protection/>
    </xf>
    <xf numFmtId="0" fontId="0" fillId="21" borderId="127" xfId="61" applyFont="1" applyFill="1" applyBorder="1" applyAlignment="1">
      <alignment horizontal="center" vertical="center"/>
      <protection/>
    </xf>
    <xf numFmtId="0" fontId="0" fillId="21" borderId="128" xfId="61" applyFont="1" applyFill="1" applyBorder="1" applyAlignment="1">
      <alignment horizontal="center" vertical="center"/>
      <protection/>
    </xf>
    <xf numFmtId="0" fontId="0" fillId="21" borderId="129" xfId="61" applyFont="1" applyFill="1" applyBorder="1" applyAlignment="1">
      <alignment horizontal="center" vertical="center"/>
      <protection/>
    </xf>
    <xf numFmtId="0" fontId="0" fillId="25" borderId="116" xfId="61" applyFont="1" applyFill="1" applyBorder="1" applyAlignment="1">
      <alignment horizontal="center" vertical="center"/>
      <protection/>
    </xf>
    <xf numFmtId="0" fontId="0" fillId="40" borderId="29" xfId="61" applyFont="1" applyFill="1" applyBorder="1" applyAlignment="1">
      <alignment horizontal="center" vertical="center"/>
      <protection/>
    </xf>
    <xf numFmtId="0" fontId="0" fillId="25" borderId="0" xfId="61" applyFont="1" applyFill="1" applyBorder="1" applyAlignment="1">
      <alignment horizontal="center" vertical="center"/>
      <protection/>
    </xf>
    <xf numFmtId="0" fontId="0" fillId="40" borderId="14" xfId="61" applyFont="1" applyFill="1" applyBorder="1" applyAlignment="1">
      <alignment horizontal="center" vertical="center"/>
      <protection/>
    </xf>
    <xf numFmtId="0" fontId="0" fillId="40" borderId="16" xfId="61" applyFont="1" applyFill="1" applyBorder="1" applyAlignment="1">
      <alignment horizontal="center" vertical="center"/>
      <protection/>
    </xf>
    <xf numFmtId="0" fontId="0" fillId="24" borderId="107" xfId="61" applyFont="1" applyFill="1" applyBorder="1" applyAlignment="1">
      <alignment horizontal="center" vertical="center"/>
      <protection/>
    </xf>
    <xf numFmtId="0" fontId="0" fillId="24" borderId="29" xfId="61" applyFont="1" applyFill="1" applyBorder="1" applyAlignment="1">
      <alignment horizontal="center" vertical="center"/>
      <protection/>
    </xf>
    <xf numFmtId="0" fontId="0" fillId="24" borderId="55" xfId="61" applyFont="1" applyFill="1" applyBorder="1" applyAlignment="1">
      <alignment horizontal="center" vertical="center"/>
      <protection/>
    </xf>
    <xf numFmtId="0" fontId="0" fillId="24" borderId="112" xfId="61" applyFont="1" applyFill="1" applyBorder="1" applyAlignment="1">
      <alignment horizontal="center" vertical="center"/>
      <protection/>
    </xf>
    <xf numFmtId="0" fontId="0" fillId="24" borderId="16" xfId="61" applyFont="1" applyFill="1" applyBorder="1" applyAlignment="1">
      <alignment horizontal="center" vertical="center"/>
      <protection/>
    </xf>
    <xf numFmtId="0" fontId="0" fillId="24" borderId="57" xfId="61" applyFont="1" applyFill="1" applyBorder="1" applyAlignment="1">
      <alignment horizontal="center" vertical="center"/>
      <protection/>
    </xf>
    <xf numFmtId="0" fontId="0" fillId="44" borderId="110" xfId="61" applyFont="1" applyFill="1" applyBorder="1" applyAlignment="1">
      <alignment horizontal="center" vertical="center"/>
      <protection/>
    </xf>
    <xf numFmtId="0" fontId="0" fillId="44" borderId="63" xfId="61" applyFont="1" applyFill="1" applyBorder="1" applyAlignment="1">
      <alignment horizontal="center" vertical="center"/>
      <protection/>
    </xf>
    <xf numFmtId="0" fontId="0" fillId="44" borderId="111" xfId="61" applyFont="1" applyFill="1" applyBorder="1" applyAlignment="1">
      <alignment horizontal="center" vertical="center"/>
      <protection/>
    </xf>
    <xf numFmtId="0" fontId="0" fillId="25" borderId="79" xfId="61" applyFont="1" applyFill="1" applyBorder="1" applyAlignment="1">
      <alignment horizontal="center" vertical="center"/>
      <protection/>
    </xf>
    <xf numFmtId="167" fontId="0" fillId="25" borderId="14" xfId="46" applyNumberFormat="1" applyFont="1" applyFill="1" applyBorder="1" applyAlignment="1">
      <alignment vertical="center"/>
    </xf>
    <xf numFmtId="167" fontId="0" fillId="40" borderId="14" xfId="46" applyNumberFormat="1" applyFont="1" applyFill="1" applyBorder="1" applyAlignment="1">
      <alignment vertical="center"/>
    </xf>
    <xf numFmtId="167" fontId="0" fillId="24" borderId="14" xfId="46" applyNumberFormat="1" applyFont="1" applyFill="1" applyBorder="1" applyAlignment="1">
      <alignment vertical="center"/>
    </xf>
    <xf numFmtId="167" fontId="0" fillId="0" borderId="0" xfId="46" applyNumberFormat="1" applyFont="1" applyAlignment="1">
      <alignment vertical="center"/>
    </xf>
    <xf numFmtId="0" fontId="0" fillId="0" borderId="0" xfId="61" applyFont="1" applyAlignment="1">
      <alignment/>
      <protection/>
    </xf>
    <xf numFmtId="165" fontId="0" fillId="0" borderId="79" xfId="44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3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21" borderId="109" xfId="0" applyNumberFormat="1" applyFont="1" applyFill="1" applyBorder="1" applyAlignment="1">
      <alignment horizontal="center" vertical="center"/>
    </xf>
    <xf numFmtId="3" fontId="0" fillId="21" borderId="130" xfId="0" applyNumberFormat="1" applyFont="1" applyFill="1" applyBorder="1" applyAlignment="1">
      <alignment horizontal="center" vertical="center"/>
    </xf>
    <xf numFmtId="3" fontId="0" fillId="21" borderId="112" xfId="0" applyNumberFormat="1" applyFont="1" applyFill="1" applyBorder="1" applyAlignment="1">
      <alignment horizontal="center" vertical="center"/>
    </xf>
    <xf numFmtId="3" fontId="0" fillId="21" borderId="57" xfId="0" applyNumberFormat="1" applyFont="1" applyFill="1" applyBorder="1" applyAlignment="1">
      <alignment horizontal="center" vertical="center"/>
    </xf>
    <xf numFmtId="3" fontId="0" fillId="44" borderId="12" xfId="0" applyNumberFormat="1" applyFont="1" applyFill="1" applyBorder="1" applyAlignment="1">
      <alignment horizontal="center" vertical="center"/>
    </xf>
    <xf numFmtId="3" fontId="0" fillId="44" borderId="21" xfId="0" applyNumberFormat="1" applyFont="1" applyFill="1" applyBorder="1" applyAlignment="1">
      <alignment horizontal="center" vertical="center"/>
    </xf>
    <xf numFmtId="3" fontId="0" fillId="44" borderId="124" xfId="0" applyNumberFormat="1" applyFont="1" applyFill="1" applyBorder="1" applyAlignment="1">
      <alignment horizontal="center" vertical="center"/>
    </xf>
    <xf numFmtId="3" fontId="0" fillId="25" borderId="110" xfId="0" applyNumberFormat="1" applyFont="1" applyFill="1" applyBorder="1" applyAlignment="1">
      <alignment horizontal="center" vertical="center"/>
    </xf>
    <xf numFmtId="3" fontId="0" fillId="25" borderId="63" xfId="0" applyNumberFormat="1" applyFont="1" applyFill="1" applyBorder="1" applyAlignment="1">
      <alignment horizontal="center" vertical="center"/>
    </xf>
    <xf numFmtId="167" fontId="0" fillId="42" borderId="14" xfId="46" applyNumberFormat="1" applyFont="1" applyFill="1" applyBorder="1" applyAlignment="1">
      <alignment vertical="center"/>
    </xf>
    <xf numFmtId="167" fontId="0" fillId="0" borderId="0" xfId="46" applyNumberFormat="1" applyFont="1" applyAlignment="1">
      <alignment/>
    </xf>
    <xf numFmtId="165" fontId="0" fillId="0" borderId="70" xfId="44" applyNumberFormat="1" applyFont="1" applyFill="1" applyBorder="1" applyAlignment="1">
      <alignment vertical="center"/>
    </xf>
    <xf numFmtId="0" fontId="4" fillId="0" borderId="75" xfId="0" applyFont="1" applyBorder="1" applyAlignment="1">
      <alignment vertical="center" wrapText="1"/>
    </xf>
    <xf numFmtId="167" fontId="0" fillId="41" borderId="14" xfId="46" applyNumberFormat="1" applyFont="1" applyFill="1" applyBorder="1" applyAlignment="1">
      <alignment vertical="center"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167" fontId="59" fillId="0" borderId="0" xfId="46" applyNumberFormat="1" applyFont="1" applyAlignment="1">
      <alignment/>
    </xf>
    <xf numFmtId="167" fontId="0" fillId="0" borderId="70" xfId="0" applyNumberFormat="1" applyBorder="1" applyAlignment="1">
      <alignment/>
    </xf>
    <xf numFmtId="3" fontId="6" fillId="44" borderId="30" xfId="0" applyNumberFormat="1" applyFont="1" applyFill="1" applyBorder="1" applyAlignment="1">
      <alignment horizontal="center" vertical="center"/>
    </xf>
    <xf numFmtId="3" fontId="0" fillId="40" borderId="127" xfId="0" applyNumberFormat="1" applyFont="1" applyFill="1" applyBorder="1" applyAlignment="1">
      <alignment horizontal="center" vertical="center"/>
    </xf>
    <xf numFmtId="3" fontId="0" fillId="40" borderId="128" xfId="0" applyNumberFormat="1" applyFont="1" applyFill="1" applyBorder="1" applyAlignment="1">
      <alignment horizontal="center" vertical="center"/>
    </xf>
    <xf numFmtId="3" fontId="0" fillId="40" borderId="129" xfId="0" applyNumberFormat="1" applyFont="1" applyFill="1" applyBorder="1" applyAlignment="1">
      <alignment horizontal="center" vertical="center"/>
    </xf>
    <xf numFmtId="3" fontId="0" fillId="21" borderId="107" xfId="0" applyNumberFormat="1" applyFont="1" applyFill="1" applyBorder="1" applyAlignment="1">
      <alignment horizontal="center" vertical="center"/>
    </xf>
    <xf numFmtId="3" fontId="0" fillId="21" borderId="29" xfId="0" applyNumberFormat="1" applyFont="1" applyFill="1" applyBorder="1" applyAlignment="1">
      <alignment horizontal="center" vertical="center"/>
    </xf>
    <xf numFmtId="3" fontId="0" fillId="21" borderId="55" xfId="0" applyNumberFormat="1" applyFont="1" applyFill="1" applyBorder="1" applyAlignment="1">
      <alignment horizontal="center" vertical="center"/>
    </xf>
    <xf numFmtId="3" fontId="0" fillId="21" borderId="108" xfId="0" applyNumberFormat="1" applyFont="1" applyFill="1" applyBorder="1" applyAlignment="1">
      <alignment horizontal="center" vertical="center"/>
    </xf>
    <xf numFmtId="3" fontId="0" fillId="21" borderId="56" xfId="0" applyNumberFormat="1" applyFont="1" applyFill="1" applyBorder="1" applyAlignment="1">
      <alignment horizontal="center" vertical="center"/>
    </xf>
    <xf numFmtId="3" fontId="0" fillId="21" borderId="125" xfId="0" applyNumberFormat="1" applyFont="1" applyFill="1" applyBorder="1" applyAlignment="1">
      <alignment horizontal="center" vertical="center"/>
    </xf>
    <xf numFmtId="3" fontId="0" fillId="21" borderId="30" xfId="0" applyNumberFormat="1" applyFont="1" applyFill="1" applyBorder="1" applyAlignment="1">
      <alignment horizontal="center" vertical="center"/>
    </xf>
    <xf numFmtId="3" fontId="0" fillId="21" borderId="23" xfId="0" applyNumberFormat="1" applyFont="1" applyFill="1" applyBorder="1" applyAlignment="1">
      <alignment horizontal="center" vertical="center"/>
    </xf>
    <xf numFmtId="3" fontId="0" fillId="40" borderId="125" xfId="0" applyNumberFormat="1" applyFont="1" applyFill="1" applyBorder="1" applyAlignment="1">
      <alignment horizontal="center" vertical="center"/>
    </xf>
    <xf numFmtId="3" fontId="0" fillId="44" borderId="30" xfId="0" applyNumberFormat="1" applyFont="1" applyFill="1" applyBorder="1" applyAlignment="1">
      <alignment horizontal="center" vertical="center"/>
    </xf>
    <xf numFmtId="3" fontId="0" fillId="44" borderId="23" xfId="0" applyNumberFormat="1" applyFont="1" applyFill="1" applyBorder="1" applyAlignment="1">
      <alignment horizontal="center" vertical="center"/>
    </xf>
    <xf numFmtId="0" fontId="0" fillId="42" borderId="56" xfId="0" applyNumberFormat="1" applyFont="1" applyFill="1" applyBorder="1" applyAlignment="1">
      <alignment horizontal="center" vertical="center"/>
    </xf>
    <xf numFmtId="0" fontId="0" fillId="42" borderId="29" xfId="0" applyNumberFormat="1" applyFont="1" applyFill="1" applyBorder="1" applyAlignment="1">
      <alignment horizontal="center" vertical="center"/>
    </xf>
    <xf numFmtId="0" fontId="0" fillId="42" borderId="55" xfId="0" applyNumberFormat="1" applyFont="1" applyFill="1" applyBorder="1" applyAlignment="1">
      <alignment horizontal="center" vertical="center"/>
    </xf>
    <xf numFmtId="0" fontId="0" fillId="42" borderId="10" xfId="0" applyNumberFormat="1" applyFont="1" applyFill="1" applyBorder="1" applyAlignment="1">
      <alignment horizontal="center" vertical="center"/>
    </xf>
    <xf numFmtId="0" fontId="0" fillId="42" borderId="85" xfId="0" applyNumberFormat="1" applyFont="1" applyFill="1" applyBorder="1" applyAlignment="1">
      <alignment horizontal="center" vertical="center"/>
    </xf>
    <xf numFmtId="0" fontId="0" fillId="42" borderId="0" xfId="0" applyNumberFormat="1" applyFont="1" applyFill="1" applyBorder="1" applyAlignment="1">
      <alignment horizontal="center" vertical="center"/>
    </xf>
    <xf numFmtId="0" fontId="0" fillId="42" borderId="25" xfId="0" applyNumberFormat="1" applyFont="1" applyFill="1" applyBorder="1" applyAlignment="1">
      <alignment horizontal="center" vertical="center"/>
    </xf>
    <xf numFmtId="0" fontId="0" fillId="42" borderId="12" xfId="0" applyNumberFormat="1" applyFont="1" applyFill="1" applyBorder="1" applyAlignment="1">
      <alignment horizontal="center" vertical="center"/>
    </xf>
    <xf numFmtId="0" fontId="0" fillId="42" borderId="21" xfId="0" applyNumberFormat="1" applyFont="1" applyFill="1" applyBorder="1" applyAlignment="1">
      <alignment horizontal="center" vertical="center"/>
    </xf>
    <xf numFmtId="0" fontId="0" fillId="44" borderId="19" xfId="0" applyNumberFormat="1" applyFont="1" applyFill="1" applyBorder="1" applyAlignment="1">
      <alignment horizontal="center" vertical="center"/>
    </xf>
    <xf numFmtId="0" fontId="0" fillId="44" borderId="18" xfId="0" applyNumberFormat="1" applyFont="1" applyFill="1" applyBorder="1" applyAlignment="1">
      <alignment horizontal="center" vertical="center"/>
    </xf>
    <xf numFmtId="3" fontId="44" fillId="0" borderId="0" xfId="61" applyNumberFormat="1">
      <alignment/>
      <protection/>
    </xf>
    <xf numFmtId="167" fontId="44" fillId="0" borderId="0" xfId="61" applyNumberFormat="1" applyAlignment="1">
      <alignment vertical="center"/>
      <protection/>
    </xf>
    <xf numFmtId="0" fontId="5" fillId="0" borderId="90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165" fontId="0" fillId="24" borderId="14" xfId="42" applyNumberFormat="1" applyFont="1" applyFill="1" applyBorder="1" applyAlignment="1">
      <alignment vertical="center"/>
    </xf>
    <xf numFmtId="165" fontId="0" fillId="0" borderId="14" xfId="42" applyNumberFormat="1" applyFont="1" applyBorder="1" applyAlignment="1">
      <alignment horizontal="center" vertical="center"/>
    </xf>
    <xf numFmtId="165" fontId="0" fillId="0" borderId="14" xfId="42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textRotation="90" wrapText="1"/>
    </xf>
    <xf numFmtId="165" fontId="0" fillId="42" borderId="14" xfId="42" applyNumberFormat="1" applyFont="1" applyFill="1" applyBorder="1" applyAlignment="1">
      <alignment vertical="center"/>
    </xf>
    <xf numFmtId="0" fontId="4" fillId="0" borderId="71" xfId="0" applyFont="1" applyBorder="1" applyAlignment="1">
      <alignment horizontal="center" vertical="center" wrapText="1"/>
    </xf>
    <xf numFmtId="165" fontId="0" fillId="0" borderId="14" xfId="42" applyNumberFormat="1" applyFont="1" applyFill="1" applyBorder="1" applyAlignment="1">
      <alignment vertical="center"/>
    </xf>
    <xf numFmtId="165" fontId="0" fillId="40" borderId="14" xfId="42" applyNumberFormat="1" applyFont="1" applyFill="1" applyBorder="1" applyAlignment="1">
      <alignment vertical="center"/>
    </xf>
    <xf numFmtId="165" fontId="0" fillId="22" borderId="14" xfId="42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5" fillId="0" borderId="109" xfId="0" applyFont="1" applyBorder="1" applyAlignment="1">
      <alignment horizontal="center" vertical="center" textRotation="90"/>
    </xf>
    <xf numFmtId="0" fontId="5" fillId="0" borderId="108" xfId="0" applyFont="1" applyBorder="1" applyAlignment="1">
      <alignment horizontal="center" vertical="center" textRotation="90"/>
    </xf>
    <xf numFmtId="0" fontId="5" fillId="0" borderId="13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7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 textRotation="90"/>
    </xf>
    <xf numFmtId="0" fontId="4" fillId="0" borderId="133" xfId="0" applyFont="1" applyBorder="1" applyAlignment="1">
      <alignment horizontal="center" vertical="center" textRotation="90"/>
    </xf>
    <xf numFmtId="0" fontId="5" fillId="0" borderId="7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0" borderId="32" xfId="0" applyFont="1" applyBorder="1" applyAlignment="1">
      <alignment vertical="center" textRotation="90"/>
    </xf>
    <xf numFmtId="0" fontId="4" fillId="0" borderId="14" xfId="0" applyFont="1" applyBorder="1" applyAlignment="1">
      <alignment vertical="center" textRotation="90" wrapText="1"/>
    </xf>
    <xf numFmtId="0" fontId="0" fillId="0" borderId="14" xfId="0" applyBorder="1" applyAlignment="1">
      <alignment vertical="center" textRotation="90" wrapText="1"/>
    </xf>
    <xf numFmtId="0" fontId="0" fillId="0" borderId="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69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6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6" fillId="42" borderId="74" xfId="0" applyNumberFormat="1" applyFont="1" applyFill="1" applyBorder="1" applyAlignment="1">
      <alignment horizontal="center" vertical="center"/>
    </xf>
    <xf numFmtId="3" fontId="6" fillId="42" borderId="75" xfId="0" applyNumberFormat="1" applyFont="1" applyFill="1" applyBorder="1" applyAlignment="1">
      <alignment horizontal="center" vertical="center"/>
    </xf>
    <xf numFmtId="3" fontId="6" fillId="42" borderId="46" xfId="0" applyNumberFormat="1" applyFont="1" applyFill="1" applyBorder="1" applyAlignment="1">
      <alignment horizontal="center" vertical="center"/>
    </xf>
    <xf numFmtId="3" fontId="6" fillId="42" borderId="14" xfId="0" applyNumberFormat="1" applyFont="1" applyFill="1" applyBorder="1" applyAlignment="1">
      <alignment horizontal="center" vertical="center"/>
    </xf>
    <xf numFmtId="3" fontId="6" fillId="42" borderId="69" xfId="0" applyNumberFormat="1" applyFont="1" applyFill="1" applyBorder="1" applyAlignment="1">
      <alignment horizontal="center" vertical="center"/>
    </xf>
    <xf numFmtId="3" fontId="6" fillId="42" borderId="47" xfId="0" applyNumberFormat="1" applyFont="1" applyFill="1" applyBorder="1" applyAlignment="1">
      <alignment horizontal="center" vertical="center"/>
    </xf>
    <xf numFmtId="3" fontId="6" fillId="42" borderId="16" xfId="0" applyNumberFormat="1" applyFont="1" applyFill="1" applyBorder="1" applyAlignment="1">
      <alignment horizontal="center" vertical="center"/>
    </xf>
    <xf numFmtId="3" fontId="6" fillId="42" borderId="96" xfId="0" applyNumberFormat="1" applyFont="1" applyFill="1" applyBorder="1" applyAlignment="1">
      <alignment horizontal="center" vertical="center"/>
    </xf>
    <xf numFmtId="3" fontId="6" fillId="40" borderId="22" xfId="0" applyNumberFormat="1" applyFont="1" applyFill="1" applyBorder="1" applyAlignment="1">
      <alignment horizontal="center" vertical="center"/>
    </xf>
    <xf numFmtId="3" fontId="6" fillId="40" borderId="30" xfId="0" applyNumberFormat="1" applyFont="1" applyFill="1" applyBorder="1" applyAlignment="1">
      <alignment horizontal="center" vertical="center"/>
    </xf>
    <xf numFmtId="3" fontId="6" fillId="40" borderId="23" xfId="0" applyNumberFormat="1" applyFont="1" applyFill="1" applyBorder="1" applyAlignment="1">
      <alignment horizontal="center" vertical="center"/>
    </xf>
    <xf numFmtId="3" fontId="6" fillId="41" borderId="45" xfId="0" applyNumberFormat="1" applyFont="1" applyFill="1" applyBorder="1" applyAlignment="1">
      <alignment horizontal="center" vertical="center"/>
    </xf>
    <xf numFmtId="3" fontId="6" fillId="41" borderId="29" xfId="0" applyNumberFormat="1" applyFont="1" applyFill="1" applyBorder="1" applyAlignment="1">
      <alignment horizontal="center" vertical="center"/>
    </xf>
    <xf numFmtId="3" fontId="6" fillId="41" borderId="55" xfId="0" applyNumberFormat="1" applyFont="1" applyFill="1" applyBorder="1" applyAlignment="1">
      <alignment horizontal="center" vertical="center"/>
    </xf>
    <xf numFmtId="3" fontId="6" fillId="41" borderId="47" xfId="0" applyNumberFormat="1" applyFont="1" applyFill="1" applyBorder="1" applyAlignment="1">
      <alignment horizontal="center" vertical="center"/>
    </xf>
    <xf numFmtId="3" fontId="6" fillId="41" borderId="16" xfId="0" applyNumberFormat="1" applyFont="1" applyFill="1" applyBorder="1" applyAlignment="1">
      <alignment horizontal="center" vertical="center"/>
    </xf>
    <xf numFmtId="3" fontId="6" fillId="40" borderId="45" xfId="0" applyNumberFormat="1" applyFont="1" applyFill="1" applyBorder="1" applyAlignment="1">
      <alignment horizontal="center" vertical="center"/>
    </xf>
    <xf numFmtId="3" fontId="6" fillId="40" borderId="29" xfId="0" applyNumberFormat="1" applyFont="1" applyFill="1" applyBorder="1" applyAlignment="1">
      <alignment horizontal="center" vertical="center"/>
    </xf>
    <xf numFmtId="3" fontId="6" fillId="40" borderId="55" xfId="0" applyNumberFormat="1" applyFont="1" applyFill="1" applyBorder="1" applyAlignment="1">
      <alignment horizontal="center" vertical="center"/>
    </xf>
    <xf numFmtId="3" fontId="6" fillId="40" borderId="84" xfId="0" applyNumberFormat="1" applyFont="1" applyFill="1" applyBorder="1" applyAlignment="1">
      <alignment horizontal="center" vertical="center"/>
    </xf>
    <xf numFmtId="3" fontId="6" fillId="40" borderId="10" xfId="0" applyNumberFormat="1" applyFont="1" applyFill="1" applyBorder="1" applyAlignment="1">
      <alignment horizontal="center" vertical="center"/>
    </xf>
    <xf numFmtId="3" fontId="6" fillId="40" borderId="85" xfId="0" applyNumberFormat="1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/>
    </xf>
    <xf numFmtId="0" fontId="6" fillId="25" borderId="115" xfId="0" applyFont="1" applyFill="1" applyBorder="1" applyAlignment="1">
      <alignment horizontal="center" vertical="center"/>
    </xf>
    <xf numFmtId="0" fontId="6" fillId="25" borderId="77" xfId="0" applyFont="1" applyFill="1" applyBorder="1" applyAlignment="1">
      <alignment horizontal="center" vertical="center"/>
    </xf>
    <xf numFmtId="0" fontId="6" fillId="25" borderId="114" xfId="0" applyFont="1" applyFill="1" applyBorder="1" applyAlignment="1">
      <alignment horizontal="center" vertical="center"/>
    </xf>
    <xf numFmtId="3" fontId="6" fillId="40" borderId="52" xfId="0" applyNumberFormat="1" applyFont="1" applyFill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center" vertical="center"/>
    </xf>
    <xf numFmtId="3" fontId="6" fillId="40" borderId="86" xfId="0" applyNumberFormat="1" applyFont="1" applyFill="1" applyBorder="1" applyAlignment="1">
      <alignment horizontal="center" vertical="center"/>
    </xf>
    <xf numFmtId="3" fontId="0" fillId="42" borderId="14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3" fontId="0" fillId="24" borderId="14" xfId="0" applyNumberFormat="1" applyFont="1" applyFill="1" applyBorder="1" applyAlignment="1">
      <alignment vertical="center"/>
    </xf>
    <xf numFmtId="0" fontId="4" fillId="0" borderId="74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3" fontId="0" fillId="41" borderId="14" xfId="0" applyNumberFormat="1" applyFont="1" applyFill="1" applyBorder="1" applyAlignment="1">
      <alignment vertical="center"/>
    </xf>
    <xf numFmtId="0" fontId="5" fillId="0" borderId="90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131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 vertical="center" textRotation="90" wrapText="1"/>
    </xf>
    <xf numFmtId="0" fontId="4" fillId="0" borderId="135" xfId="0" applyFont="1" applyBorder="1" applyAlignment="1">
      <alignment horizontal="center" vertical="center" textRotation="90" wrapText="1"/>
    </xf>
    <xf numFmtId="0" fontId="4" fillId="0" borderId="9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3" fontId="0" fillId="40" borderId="14" xfId="0" applyNumberFormat="1" applyFont="1" applyFill="1" applyBorder="1" applyAlignment="1">
      <alignment vertical="center"/>
    </xf>
    <xf numFmtId="3" fontId="0" fillId="43" borderId="14" xfId="0" applyNumberFormat="1" applyFont="1" applyFill="1" applyBorder="1" applyAlignment="1">
      <alignment vertical="center"/>
    </xf>
    <xf numFmtId="3" fontId="6" fillId="42" borderId="90" xfId="0" applyNumberFormat="1" applyFont="1" applyFill="1" applyBorder="1" applyAlignment="1">
      <alignment horizontal="center" vertical="center"/>
    </xf>
    <xf numFmtId="3" fontId="6" fillId="42" borderId="71" xfId="0" applyNumberFormat="1" applyFont="1" applyFill="1" applyBorder="1" applyAlignment="1">
      <alignment horizontal="center" vertical="center"/>
    </xf>
    <xf numFmtId="3" fontId="6" fillId="42" borderId="92" xfId="0" applyNumberFormat="1" applyFont="1" applyFill="1" applyBorder="1" applyAlignment="1">
      <alignment horizontal="center" vertical="center"/>
    </xf>
    <xf numFmtId="3" fontId="6" fillId="42" borderId="91" xfId="0" applyNumberFormat="1" applyFont="1" applyFill="1" applyBorder="1" applyAlignment="1">
      <alignment horizontal="center" vertical="center"/>
    </xf>
    <xf numFmtId="3" fontId="6" fillId="42" borderId="3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6" fillId="42" borderId="93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" fontId="6" fillId="42" borderId="95" xfId="0" applyNumberFormat="1" applyFont="1" applyFill="1" applyBorder="1" applyAlignment="1">
      <alignment horizontal="center" vertical="center"/>
    </xf>
    <xf numFmtId="3" fontId="6" fillId="45" borderId="83" xfId="0" applyNumberFormat="1" applyFont="1" applyFill="1" applyBorder="1" applyAlignment="1">
      <alignment horizontal="center" vertical="center"/>
    </xf>
    <xf numFmtId="3" fontId="6" fillId="45" borderId="87" xfId="0" applyNumberFormat="1" applyFont="1" applyFill="1" applyBorder="1" applyAlignment="1">
      <alignment horizontal="center" vertical="center"/>
    </xf>
    <xf numFmtId="3" fontId="6" fillId="41" borderId="24" xfId="0" applyNumberFormat="1" applyFont="1" applyFill="1" applyBorder="1" applyAlignment="1">
      <alignment horizontal="center" vertical="center"/>
    </xf>
    <xf numFmtId="3" fontId="6" fillId="41" borderId="0" xfId="0" applyNumberFormat="1" applyFont="1" applyFill="1" applyBorder="1" applyAlignment="1">
      <alignment horizontal="center" vertical="center"/>
    </xf>
    <xf numFmtId="3" fontId="6" fillId="41" borderId="25" xfId="0" applyNumberFormat="1" applyFont="1" applyFill="1" applyBorder="1" applyAlignment="1">
      <alignment horizontal="center" vertical="center"/>
    </xf>
    <xf numFmtId="3" fontId="6" fillId="40" borderId="14" xfId="0" applyNumberFormat="1" applyFont="1" applyFill="1" applyBorder="1" applyAlignment="1">
      <alignment horizontal="center" vertical="center"/>
    </xf>
    <xf numFmtId="3" fontId="6" fillId="40" borderId="48" xfId="0" applyNumberFormat="1" applyFont="1" applyFill="1" applyBorder="1" applyAlignment="1">
      <alignment horizontal="center" vertical="center"/>
    </xf>
    <xf numFmtId="3" fontId="6" fillId="40" borderId="37" xfId="0" applyNumberFormat="1" applyFont="1" applyFill="1" applyBorder="1" applyAlignment="1">
      <alignment horizontal="center" vertical="center"/>
    </xf>
    <xf numFmtId="3" fontId="6" fillId="40" borderId="38" xfId="0" applyNumberFormat="1" applyFont="1" applyFill="1" applyBorder="1" applyAlignment="1">
      <alignment horizontal="center" vertical="center"/>
    </xf>
    <xf numFmtId="3" fontId="6" fillId="40" borderId="137" xfId="0" applyNumberFormat="1" applyFont="1" applyFill="1" applyBorder="1" applyAlignment="1">
      <alignment horizontal="center" vertical="center"/>
    </xf>
    <xf numFmtId="3" fontId="6" fillId="41" borderId="17" xfId="0" applyNumberFormat="1" applyFont="1" applyFill="1" applyBorder="1" applyAlignment="1">
      <alignment horizontal="center" vertical="center"/>
    </xf>
    <xf numFmtId="3" fontId="6" fillId="41" borderId="36" xfId="0" applyNumberFormat="1" applyFont="1" applyFill="1" applyBorder="1" applyAlignment="1">
      <alignment horizontal="center" vertical="center"/>
    </xf>
    <xf numFmtId="3" fontId="6" fillId="41" borderId="138" xfId="0" applyNumberFormat="1" applyFont="1" applyFill="1" applyBorder="1" applyAlignment="1">
      <alignment horizontal="center" vertical="center"/>
    </xf>
    <xf numFmtId="3" fontId="6" fillId="41" borderId="34" xfId="0" applyNumberFormat="1" applyFont="1" applyFill="1" applyBorder="1" applyAlignment="1">
      <alignment horizontal="center" vertical="center"/>
    </xf>
    <xf numFmtId="3" fontId="6" fillId="41" borderId="89" xfId="0" applyNumberFormat="1" applyFont="1" applyFill="1" applyBorder="1" applyAlignment="1">
      <alignment horizontal="center" vertical="center"/>
    </xf>
    <xf numFmtId="3" fontId="6" fillId="41" borderId="72" xfId="0" applyNumberFormat="1" applyFont="1" applyFill="1" applyBorder="1" applyAlignment="1">
      <alignment horizontal="center" vertical="center"/>
    </xf>
    <xf numFmtId="3" fontId="6" fillId="41" borderId="73" xfId="0" applyNumberFormat="1" applyFont="1" applyFill="1" applyBorder="1" applyAlignment="1">
      <alignment horizontal="center" vertical="center"/>
    </xf>
    <xf numFmtId="0" fontId="5" fillId="0" borderId="122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3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/>
    </xf>
    <xf numFmtId="165" fontId="0" fillId="0" borderId="14" xfId="42" applyNumberFormat="1" applyFont="1" applyFill="1" applyBorder="1" applyAlignment="1">
      <alignment horizontal="center" vertical="center"/>
    </xf>
    <xf numFmtId="165" fontId="0" fillId="40" borderId="14" xfId="42" applyNumberFormat="1" applyFont="1" applyFill="1" applyBorder="1" applyAlignment="1">
      <alignment horizontal="center" vertical="center"/>
    </xf>
    <xf numFmtId="165" fontId="0" fillId="42" borderId="14" xfId="42" applyNumberFormat="1" applyFont="1" applyFill="1" applyBorder="1" applyAlignment="1">
      <alignment horizontal="center" vertical="center"/>
    </xf>
    <xf numFmtId="165" fontId="0" fillId="40" borderId="10" xfId="42" applyNumberFormat="1" applyFont="1" applyFill="1" applyBorder="1" applyAlignment="1">
      <alignment horizontal="center" vertical="center"/>
    </xf>
    <xf numFmtId="165" fontId="0" fillId="40" borderId="0" xfId="42" applyNumberFormat="1" applyFont="1" applyFill="1" applyBorder="1" applyAlignment="1">
      <alignment horizontal="center" vertical="center"/>
    </xf>
    <xf numFmtId="165" fontId="0" fillId="40" borderId="13" xfId="42" applyNumberFormat="1" applyFont="1" applyFill="1" applyBorder="1" applyAlignment="1">
      <alignment horizontal="center" vertical="center"/>
    </xf>
    <xf numFmtId="0" fontId="6" fillId="40" borderId="49" xfId="0" applyFont="1" applyFill="1" applyBorder="1" applyAlignment="1">
      <alignment horizontal="center" vertical="center"/>
    </xf>
    <xf numFmtId="0" fontId="6" fillId="40" borderId="140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49" fontId="6" fillId="45" borderId="19" xfId="0" applyNumberFormat="1" applyFont="1" applyFill="1" applyBorder="1" applyAlignment="1">
      <alignment horizontal="center" vertical="center"/>
    </xf>
    <xf numFmtId="49" fontId="6" fillId="45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textRotation="90"/>
    </xf>
    <xf numFmtId="49" fontId="4" fillId="0" borderId="14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 wrapText="1"/>
    </xf>
    <xf numFmtId="49" fontId="5" fillId="0" borderId="32" xfId="0" applyNumberFormat="1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6" fillId="40" borderId="66" xfId="0" applyFont="1" applyFill="1" applyBorder="1" applyAlignment="1">
      <alignment horizontal="center" vertical="center"/>
    </xf>
    <xf numFmtId="0" fontId="6" fillId="40" borderId="6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3" fontId="0" fillId="0" borderId="14" xfId="0" applyNumberFormat="1" applyFont="1" applyBorder="1" applyAlignment="1">
      <alignment vertical="center"/>
    </xf>
    <xf numFmtId="3" fontId="0" fillId="36" borderId="26" xfId="0" applyNumberFormat="1" applyFont="1" applyFill="1" applyBorder="1" applyAlignment="1">
      <alignment horizontal="center" vertical="center"/>
    </xf>
    <xf numFmtId="3" fontId="0" fillId="36" borderId="27" xfId="0" applyNumberFormat="1" applyFont="1" applyFill="1" applyBorder="1" applyAlignment="1">
      <alignment horizontal="center" vertical="center"/>
    </xf>
    <xf numFmtId="3" fontId="0" fillId="36" borderId="68" xfId="0" applyNumberFormat="1" applyFont="1" applyFill="1" applyBorder="1" applyAlignment="1">
      <alignment horizontal="center" vertical="center"/>
    </xf>
    <xf numFmtId="0" fontId="5" fillId="0" borderId="141" xfId="0" applyFont="1" applyBorder="1" applyAlignment="1">
      <alignment horizontal="center"/>
    </xf>
    <xf numFmtId="0" fontId="5" fillId="0" borderId="142" xfId="0" applyFont="1" applyBorder="1" applyAlignment="1">
      <alignment horizontal="center"/>
    </xf>
    <xf numFmtId="0" fontId="4" fillId="0" borderId="143" xfId="0" applyFont="1" applyBorder="1" applyAlignment="1">
      <alignment horizontal="center"/>
    </xf>
    <xf numFmtId="0" fontId="4" fillId="0" borderId="144" xfId="0" applyFont="1" applyBorder="1" applyAlignment="1">
      <alignment horizontal="center"/>
    </xf>
    <xf numFmtId="0" fontId="6" fillId="36" borderId="55" xfId="0" applyFont="1" applyFill="1" applyBorder="1" applyAlignment="1">
      <alignment horizontal="center" vertical="center"/>
    </xf>
    <xf numFmtId="0" fontId="6" fillId="36" borderId="56" xfId="0" applyFont="1" applyFill="1" applyBorder="1" applyAlignment="1">
      <alignment horizontal="center" vertical="center"/>
    </xf>
    <xf numFmtId="0" fontId="6" fillId="36" borderId="5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14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6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14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33" borderId="4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4" fillId="0" borderId="1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" fontId="0" fillId="36" borderId="27" xfId="0" applyNumberFormat="1" applyFont="1" applyFill="1" applyBorder="1" applyAlignment="1">
      <alignment horizontal="center" vertical="center" wrapText="1"/>
    </xf>
    <xf numFmtId="3" fontId="0" fillId="36" borderId="28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3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13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65" xfId="0" applyFont="1" applyBorder="1" applyAlignment="1">
      <alignment horizontal="center" vertical="center" textRotation="90"/>
    </xf>
    <xf numFmtId="0" fontId="5" fillId="0" borderId="113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34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165" fontId="0" fillId="0" borderId="10" xfId="42" applyNumberFormat="1" applyFont="1" applyBorder="1" applyAlignment="1">
      <alignment vertical="center"/>
    </xf>
    <xf numFmtId="165" fontId="0" fillId="0" borderId="0" xfId="42" applyNumberFormat="1" applyFont="1" applyBorder="1" applyAlignment="1">
      <alignment vertical="center"/>
    </xf>
    <xf numFmtId="165" fontId="0" fillId="0" borderId="13" xfId="42" applyNumberFormat="1" applyFont="1" applyBorder="1" applyAlignment="1">
      <alignment vertical="center"/>
    </xf>
    <xf numFmtId="165" fontId="0" fillId="0" borderId="0" xfId="42" applyNumberFormat="1" applyFont="1" applyFill="1" applyBorder="1" applyAlignment="1">
      <alignment vertical="center"/>
    </xf>
    <xf numFmtId="165" fontId="0" fillId="0" borderId="13" xfId="42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textRotation="90"/>
    </xf>
    <xf numFmtId="0" fontId="4" fillId="33" borderId="100" xfId="0" applyFont="1" applyFill="1" applyBorder="1" applyAlignment="1">
      <alignment horizontal="center" vertical="center" textRotation="90"/>
    </xf>
    <xf numFmtId="0" fontId="4" fillId="33" borderId="1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4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3" fontId="0" fillId="34" borderId="46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3" fontId="0" fillId="34" borderId="56" xfId="0" applyNumberFormat="1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 textRotation="90"/>
    </xf>
    <xf numFmtId="0" fontId="4" fillId="33" borderId="20" xfId="0" applyFont="1" applyFill="1" applyBorder="1" applyAlignment="1">
      <alignment horizontal="center" vertical="center" textRotation="90"/>
    </xf>
    <xf numFmtId="0" fontId="6" fillId="34" borderId="45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66" xfId="0" applyFont="1" applyFill="1" applyBorder="1" applyAlignment="1">
      <alignment horizontal="center" wrapText="1"/>
    </xf>
    <xf numFmtId="165" fontId="0" fillId="34" borderId="10" xfId="42" applyNumberFormat="1" applyFont="1" applyFill="1" applyBorder="1" applyAlignment="1">
      <alignment horizontal="center" vertical="center"/>
    </xf>
    <xf numFmtId="165" fontId="0" fillId="34" borderId="0" xfId="42" applyNumberFormat="1" applyFont="1" applyFill="1" applyBorder="1" applyAlignment="1">
      <alignment horizontal="center" vertical="center"/>
    </xf>
    <xf numFmtId="165" fontId="0" fillId="34" borderId="13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113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5" fillId="48" borderId="71" xfId="0" applyFont="1" applyFill="1" applyBorder="1" applyAlignment="1">
      <alignment horizontal="center" vertical="center" wrapText="1"/>
    </xf>
    <xf numFmtId="0" fontId="5" fillId="48" borderId="34" xfId="0" applyFont="1" applyFill="1" applyBorder="1" applyAlignment="1">
      <alignment horizontal="center" vertical="center" wrapText="1"/>
    </xf>
    <xf numFmtId="0" fontId="4" fillId="48" borderId="71" xfId="0" applyFont="1" applyFill="1" applyBorder="1" applyAlignment="1">
      <alignment horizontal="center" vertical="center" wrapText="1"/>
    </xf>
    <xf numFmtId="0" fontId="4" fillId="48" borderId="34" xfId="0" applyFont="1" applyFill="1" applyBorder="1" applyAlignment="1">
      <alignment horizontal="center" vertical="center" wrapText="1"/>
    </xf>
    <xf numFmtId="0" fontId="4" fillId="48" borderId="92" xfId="0" applyFont="1" applyFill="1" applyBorder="1" applyAlignment="1">
      <alignment horizontal="center" vertical="center" wrapText="1"/>
    </xf>
    <xf numFmtId="0" fontId="4" fillId="48" borderId="97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7" borderId="40" xfId="0" applyFont="1" applyFill="1" applyBorder="1" applyAlignment="1">
      <alignment horizontal="center" vertical="center"/>
    </xf>
    <xf numFmtId="0" fontId="6" fillId="41" borderId="29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6" fillId="44" borderId="110" xfId="0" applyFont="1" applyFill="1" applyBorder="1" applyAlignment="1">
      <alignment horizontal="center" vertical="center"/>
    </xf>
    <xf numFmtId="0" fontId="6" fillId="44" borderId="63" xfId="0" applyFont="1" applyFill="1" applyBorder="1" applyAlignment="1">
      <alignment horizontal="center" vertical="center"/>
    </xf>
    <xf numFmtId="165" fontId="0" fillId="34" borderId="14" xfId="42" applyNumberFormat="1" applyFont="1" applyFill="1" applyBorder="1" applyAlignment="1">
      <alignment vertical="center"/>
    </xf>
    <xf numFmtId="165" fontId="0" fillId="37" borderId="14" xfId="42" applyNumberFormat="1" applyFont="1" applyFill="1" applyBorder="1" applyAlignment="1">
      <alignment vertical="center"/>
    </xf>
    <xf numFmtId="165" fontId="0" fillId="24" borderId="14" xfId="42" applyNumberFormat="1" applyFont="1" applyFill="1" applyBorder="1" applyAlignment="1">
      <alignment horizontal="center" vertical="center"/>
    </xf>
    <xf numFmtId="165" fontId="0" fillId="37" borderId="14" xfId="42" applyNumberFormat="1" applyFont="1" applyFill="1" applyBorder="1" applyAlignment="1">
      <alignment horizontal="center" vertical="center"/>
    </xf>
    <xf numFmtId="165" fontId="0" fillId="24" borderId="14" xfId="42" applyNumberFormat="1" applyFont="1" applyFill="1" applyBorder="1" applyAlignment="1">
      <alignment vertical="center"/>
    </xf>
    <xf numFmtId="0" fontId="6" fillId="37" borderId="14" xfId="0" applyFont="1" applyFill="1" applyBorder="1" applyAlignment="1">
      <alignment horizontal="center" vertical="center" wrapText="1"/>
    </xf>
    <xf numFmtId="0" fontId="6" fillId="45" borderId="27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25" borderId="24" xfId="42" applyNumberFormat="1" applyFont="1" applyFill="1" applyBorder="1" applyAlignment="1">
      <alignment horizontal="center" vertical="center"/>
    </xf>
    <xf numFmtId="0" fontId="6" fillId="25" borderId="0" xfId="42" applyNumberFormat="1" applyFont="1" applyFill="1" applyBorder="1" applyAlignment="1">
      <alignment horizontal="center" vertical="center"/>
    </xf>
    <xf numFmtId="0" fontId="6" fillId="25" borderId="77" xfId="42" applyNumberFormat="1" applyFont="1" applyFill="1" applyBorder="1" applyAlignment="1">
      <alignment horizontal="center" vertical="center"/>
    </xf>
    <xf numFmtId="0" fontId="6" fillId="25" borderId="88" xfId="42" applyNumberFormat="1" applyFont="1" applyFill="1" applyBorder="1" applyAlignment="1">
      <alignment horizontal="center" vertical="center"/>
    </xf>
    <xf numFmtId="0" fontId="6" fillId="25" borderId="79" xfId="42" applyNumberFormat="1" applyFont="1" applyFill="1" applyBorder="1" applyAlignment="1">
      <alignment horizontal="center" vertical="center"/>
    </xf>
    <xf numFmtId="0" fontId="6" fillId="25" borderId="114" xfId="42" applyNumberFormat="1" applyFont="1" applyFill="1" applyBorder="1" applyAlignment="1">
      <alignment horizontal="center" vertical="center"/>
    </xf>
    <xf numFmtId="0" fontId="6" fillId="44" borderId="111" xfId="0" applyFont="1" applyFill="1" applyBorder="1" applyAlignment="1">
      <alignment horizontal="center" vertical="center"/>
    </xf>
    <xf numFmtId="0" fontId="6" fillId="40" borderId="125" xfId="0" applyFont="1" applyFill="1" applyBorder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/>
    </xf>
    <xf numFmtId="165" fontId="0" fillId="21" borderId="14" xfId="42" applyNumberFormat="1" applyFont="1" applyFill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 textRotation="90"/>
    </xf>
    <xf numFmtId="0" fontId="4" fillId="0" borderId="14" xfId="0" applyFont="1" applyBorder="1" applyAlignment="1" quotePrefix="1">
      <alignment horizontal="center" vertical="center" textRotation="90" wrapText="1"/>
    </xf>
    <xf numFmtId="0" fontId="6" fillId="21" borderId="0" xfId="42" applyNumberFormat="1" applyFont="1" applyFill="1" applyBorder="1" applyAlignment="1">
      <alignment horizontal="center" vertical="center"/>
    </xf>
    <xf numFmtId="0" fontId="6" fillId="21" borderId="25" xfId="42" applyNumberFormat="1" applyFont="1" applyFill="1" applyBorder="1" applyAlignment="1">
      <alignment horizontal="center" vertical="center"/>
    </xf>
    <xf numFmtId="0" fontId="6" fillId="40" borderId="30" xfId="0" applyNumberFormat="1" applyFont="1" applyFill="1" applyBorder="1" applyAlignment="1">
      <alignment horizontal="center" vertical="center"/>
    </xf>
    <xf numFmtId="0" fontId="6" fillId="40" borderId="23" xfId="0" applyNumberFormat="1" applyFont="1" applyFill="1" applyBorder="1" applyAlignment="1">
      <alignment horizontal="center" vertical="center"/>
    </xf>
    <xf numFmtId="0" fontId="6" fillId="21" borderId="0" xfId="0" applyNumberFormat="1" applyFont="1" applyFill="1" applyBorder="1" applyAlignment="1">
      <alignment horizontal="center" vertical="center"/>
    </xf>
    <xf numFmtId="0" fontId="6" fillId="21" borderId="66" xfId="0" applyNumberFormat="1" applyFont="1" applyFill="1" applyBorder="1" applyAlignment="1">
      <alignment horizontal="center" vertical="center"/>
    </xf>
    <xf numFmtId="0" fontId="6" fillId="21" borderId="12" xfId="0" applyNumberFormat="1" applyFont="1" applyFill="1" applyBorder="1" applyAlignment="1">
      <alignment horizontal="center" vertical="center"/>
    </xf>
    <xf numFmtId="0" fontId="6" fillId="21" borderId="67" xfId="0" applyNumberFormat="1" applyFont="1" applyFill="1" applyBorder="1" applyAlignment="1">
      <alignment horizontal="center" vertical="center"/>
    </xf>
    <xf numFmtId="0" fontId="15" fillId="21" borderId="30" xfId="0" applyNumberFormat="1" applyFont="1" applyFill="1" applyBorder="1" applyAlignment="1">
      <alignment horizontal="center" vertical="center"/>
    </xf>
    <xf numFmtId="0" fontId="15" fillId="21" borderId="150" xfId="0" applyNumberFormat="1" applyFont="1" applyFill="1" applyBorder="1" applyAlignment="1">
      <alignment horizontal="center" vertical="center"/>
    </xf>
    <xf numFmtId="0" fontId="6" fillId="44" borderId="30" xfId="0" applyNumberFormat="1" applyFont="1" applyFill="1" applyBorder="1" applyAlignment="1">
      <alignment horizontal="center" vertical="center"/>
    </xf>
    <xf numFmtId="0" fontId="6" fillId="44" borderId="23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0" fontId="6" fillId="40" borderId="19" xfId="0" applyFont="1" applyFill="1" applyBorder="1" applyAlignment="1">
      <alignment horizontal="center" vertical="center"/>
    </xf>
    <xf numFmtId="165" fontId="0" fillId="21" borderId="14" xfId="0" applyNumberFormat="1" applyFont="1" applyFill="1" applyBorder="1" applyAlignment="1">
      <alignment vertical="center"/>
    </xf>
    <xf numFmtId="165" fontId="0" fillId="0" borderId="14" xfId="0" applyNumberFormat="1" applyFont="1" applyFill="1" applyBorder="1" applyAlignment="1">
      <alignment vertical="center"/>
    </xf>
    <xf numFmtId="0" fontId="6" fillId="21" borderId="14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4" fillId="0" borderId="14" xfId="60" applyFont="1" applyBorder="1" applyAlignment="1">
      <alignment horizontal="center" vertical="center" textRotation="90" wrapText="1"/>
      <protection/>
    </xf>
    <xf numFmtId="165" fontId="0" fillId="0" borderId="10" xfId="44" applyNumberFormat="1" applyFont="1" applyFill="1" applyBorder="1" applyAlignment="1">
      <alignment vertical="center"/>
    </xf>
    <xf numFmtId="165" fontId="0" fillId="0" borderId="0" xfId="44" applyNumberFormat="1" applyFont="1" applyFill="1" applyBorder="1" applyAlignment="1">
      <alignment vertical="center"/>
    </xf>
    <xf numFmtId="165" fontId="0" fillId="0" borderId="13" xfId="44" applyNumberFormat="1" applyFont="1" applyFill="1" applyBorder="1" applyAlignment="1">
      <alignment vertical="center"/>
    </xf>
    <xf numFmtId="165" fontId="0" fillId="0" borderId="14" xfId="44" applyNumberFormat="1" applyFont="1" applyFill="1" applyBorder="1" applyAlignment="1">
      <alignment vertical="center"/>
    </xf>
    <xf numFmtId="0" fontId="4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textRotation="90" wrapText="1"/>
      <protection/>
    </xf>
    <xf numFmtId="0" fontId="5" fillId="0" borderId="14" xfId="60" applyFont="1" applyBorder="1" applyAlignment="1">
      <alignment horizontal="center" vertical="center" textRotation="90"/>
      <protection/>
    </xf>
    <xf numFmtId="0" fontId="5" fillId="0" borderId="38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 wrapText="1"/>
      <protection/>
    </xf>
    <xf numFmtId="3" fontId="6" fillId="40" borderId="112" xfId="0" applyNumberFormat="1" applyFont="1" applyFill="1" applyBorder="1" applyAlignment="1">
      <alignment horizontal="center" vertical="center"/>
    </xf>
    <xf numFmtId="3" fontId="6" fillId="40" borderId="16" xfId="0" applyNumberFormat="1" applyFont="1" applyFill="1" applyBorder="1" applyAlignment="1">
      <alignment horizontal="center" vertical="center"/>
    </xf>
    <xf numFmtId="3" fontId="6" fillId="40" borderId="57" xfId="0" applyNumberFormat="1" applyFont="1" applyFill="1" applyBorder="1" applyAlignment="1">
      <alignment horizontal="center" vertical="center"/>
    </xf>
    <xf numFmtId="3" fontId="6" fillId="23" borderId="30" xfId="0" applyNumberFormat="1" applyFont="1" applyFill="1" applyBorder="1" applyAlignment="1">
      <alignment horizontal="center" vertical="center"/>
    </xf>
    <xf numFmtId="3" fontId="6" fillId="23" borderId="19" xfId="0" applyNumberFormat="1" applyFont="1" applyFill="1" applyBorder="1" applyAlignment="1">
      <alignment horizontal="center" vertical="center"/>
    </xf>
    <xf numFmtId="3" fontId="6" fillId="23" borderId="23" xfId="0" applyNumberFormat="1" applyFont="1" applyFill="1" applyBorder="1" applyAlignment="1">
      <alignment horizontal="center" vertical="center"/>
    </xf>
    <xf numFmtId="0" fontId="6" fillId="25" borderId="117" xfId="0" applyFont="1" applyFill="1" applyBorder="1" applyAlignment="1">
      <alignment horizontal="center" vertical="center"/>
    </xf>
    <xf numFmtId="0" fontId="6" fillId="25" borderId="116" xfId="0" applyFont="1" applyFill="1" applyBorder="1" applyAlignment="1">
      <alignment horizontal="center" vertical="center"/>
    </xf>
    <xf numFmtId="0" fontId="6" fillId="25" borderId="24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88" xfId="0" applyFont="1" applyFill="1" applyBorder="1" applyAlignment="1">
      <alignment horizontal="center" vertical="center"/>
    </xf>
    <xf numFmtId="0" fontId="6" fillId="25" borderId="79" xfId="0" applyFont="1" applyFill="1" applyBorder="1" applyAlignment="1">
      <alignment horizontal="center" vertical="center"/>
    </xf>
    <xf numFmtId="167" fontId="0" fillId="0" borderId="14" xfId="45" applyNumberFormat="1" applyFont="1" applyFill="1" applyBorder="1" applyAlignment="1">
      <alignment vertical="center"/>
    </xf>
    <xf numFmtId="0" fontId="4" fillId="0" borderId="92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167" fontId="0" fillId="40" borderId="10" xfId="45" applyNumberFormat="1" applyFont="1" applyFill="1" applyBorder="1" applyAlignment="1">
      <alignment vertical="center"/>
    </xf>
    <xf numFmtId="167" fontId="0" fillId="40" borderId="13" xfId="45" applyNumberFormat="1" applyFont="1" applyFill="1" applyBorder="1" applyAlignment="1">
      <alignment vertical="center"/>
    </xf>
    <xf numFmtId="167" fontId="0" fillId="40" borderId="0" xfId="45" applyNumberFormat="1" applyFont="1" applyFill="1" applyBorder="1" applyAlignment="1">
      <alignment vertical="center"/>
    </xf>
    <xf numFmtId="167" fontId="0" fillId="0" borderId="10" xfId="45" applyNumberFormat="1" applyFont="1" applyFill="1" applyBorder="1" applyAlignment="1">
      <alignment vertical="center"/>
    </xf>
    <xf numFmtId="167" fontId="0" fillId="0" borderId="0" xfId="45" applyNumberFormat="1" applyFont="1" applyFill="1" applyBorder="1" applyAlignment="1">
      <alignment vertical="center"/>
    </xf>
    <xf numFmtId="167" fontId="0" fillId="0" borderId="13" xfId="45" applyNumberFormat="1" applyFont="1" applyFill="1" applyBorder="1" applyAlignment="1">
      <alignment vertical="center"/>
    </xf>
    <xf numFmtId="3" fontId="6" fillId="40" borderId="107" xfId="0" applyNumberFormat="1" applyFont="1" applyFill="1" applyBorder="1" applyAlignment="1">
      <alignment horizontal="center" vertical="center"/>
    </xf>
    <xf numFmtId="3" fontId="6" fillId="40" borderId="19" xfId="0" applyNumberFormat="1" applyFont="1" applyFill="1" applyBorder="1" applyAlignment="1">
      <alignment horizontal="center" vertical="center"/>
    </xf>
    <xf numFmtId="3" fontId="6" fillId="23" borderId="27" xfId="0" applyNumberFormat="1" applyFont="1" applyFill="1" applyBorder="1" applyAlignment="1">
      <alignment horizontal="center" vertical="center"/>
    </xf>
    <xf numFmtId="3" fontId="6" fillId="40" borderId="26" xfId="0" applyNumberFormat="1" applyFont="1" applyFill="1" applyBorder="1" applyAlignment="1">
      <alignment horizontal="center" vertical="center"/>
    </xf>
    <xf numFmtId="3" fontId="6" fillId="44" borderId="17" xfId="0" applyNumberFormat="1" applyFont="1" applyFill="1" applyBorder="1" applyAlignment="1">
      <alignment horizontal="center" vertical="center"/>
    </xf>
    <xf numFmtId="3" fontId="6" fillId="44" borderId="18" xfId="0" applyNumberFormat="1" applyFont="1" applyFill="1" applyBorder="1" applyAlignment="1">
      <alignment horizontal="center" vertical="center"/>
    </xf>
    <xf numFmtId="3" fontId="6" fillId="44" borderId="118" xfId="0" applyNumberFormat="1" applyFont="1" applyFill="1" applyBorder="1" applyAlignment="1">
      <alignment horizontal="center" vertical="center"/>
    </xf>
    <xf numFmtId="0" fontId="5" fillId="0" borderId="151" xfId="0" applyFont="1" applyBorder="1" applyAlignment="1">
      <alignment horizontal="center" vertical="center" textRotation="90"/>
    </xf>
    <xf numFmtId="0" fontId="5" fillId="0" borderId="152" xfId="0" applyFont="1" applyBorder="1" applyAlignment="1">
      <alignment horizontal="center" vertical="center" textRotation="90"/>
    </xf>
    <xf numFmtId="3" fontId="6" fillId="42" borderId="0" xfId="0" applyNumberFormat="1" applyFont="1" applyFill="1" applyBorder="1" applyAlignment="1">
      <alignment horizontal="center" vertical="center"/>
    </xf>
    <xf numFmtId="3" fontId="6" fillId="42" borderId="25" xfId="0" applyNumberFormat="1" applyFont="1" applyFill="1" applyBorder="1" applyAlignment="1">
      <alignment horizontal="center" vertical="center"/>
    </xf>
    <xf numFmtId="3" fontId="6" fillId="42" borderId="12" xfId="0" applyNumberFormat="1" applyFont="1" applyFill="1" applyBorder="1" applyAlignment="1">
      <alignment horizontal="center" vertical="center"/>
    </xf>
    <xf numFmtId="3" fontId="6" fillId="42" borderId="21" xfId="0" applyNumberFormat="1" applyFont="1" applyFill="1" applyBorder="1" applyAlignment="1">
      <alignment horizontal="center" vertical="center"/>
    </xf>
    <xf numFmtId="3" fontId="6" fillId="44" borderId="119" xfId="0" applyNumberFormat="1" applyFont="1" applyFill="1" applyBorder="1" applyAlignment="1">
      <alignment horizontal="center" vertical="center"/>
    </xf>
    <xf numFmtId="3" fontId="6" fillId="44" borderId="19" xfId="0" applyNumberFormat="1" applyFont="1" applyFill="1" applyBorder="1" applyAlignment="1">
      <alignment horizontal="center" vertical="center"/>
    </xf>
    <xf numFmtId="3" fontId="6" fillId="44" borderId="120" xfId="0" applyNumberFormat="1" applyFont="1" applyFill="1" applyBorder="1" applyAlignment="1">
      <alignment horizontal="center" vertical="center"/>
    </xf>
    <xf numFmtId="3" fontId="6" fillId="44" borderId="0" xfId="0" applyNumberFormat="1" applyFont="1" applyFill="1" applyBorder="1" applyAlignment="1">
      <alignment horizontal="center" vertical="center"/>
    </xf>
    <xf numFmtId="3" fontId="6" fillId="44" borderId="25" xfId="0" applyNumberFormat="1" applyFont="1" applyFill="1" applyBorder="1" applyAlignment="1">
      <alignment horizontal="center" vertical="center"/>
    </xf>
    <xf numFmtId="3" fontId="6" fillId="44" borderId="121" xfId="0" applyNumberFormat="1" applyFont="1" applyFill="1" applyBorder="1" applyAlignment="1">
      <alignment horizontal="center" vertical="center"/>
    </xf>
    <xf numFmtId="3" fontId="6" fillId="44" borderId="79" xfId="0" applyNumberFormat="1" applyFont="1" applyFill="1" applyBorder="1" applyAlignment="1">
      <alignment horizontal="center" vertical="center"/>
    </xf>
    <xf numFmtId="167" fontId="0" fillId="0" borderId="10" xfId="46" applyNumberFormat="1" applyFont="1" applyFill="1" applyBorder="1" applyAlignment="1">
      <alignment horizontal="center" vertical="center"/>
    </xf>
    <xf numFmtId="167" fontId="0" fillId="0" borderId="13" xfId="46" applyNumberFormat="1" applyFont="1" applyFill="1" applyBorder="1" applyAlignment="1">
      <alignment horizontal="center" vertical="center"/>
    </xf>
    <xf numFmtId="0" fontId="6" fillId="42" borderId="10" xfId="0" applyNumberFormat="1" applyFont="1" applyFill="1" applyBorder="1" applyAlignment="1">
      <alignment horizontal="center" vertical="center"/>
    </xf>
    <xf numFmtId="0" fontId="6" fillId="42" borderId="85" xfId="0" applyNumberFormat="1" applyFont="1" applyFill="1" applyBorder="1" applyAlignment="1">
      <alignment horizontal="center" vertical="center"/>
    </xf>
    <xf numFmtId="0" fontId="6" fillId="42" borderId="0" xfId="0" applyNumberFormat="1" applyFont="1" applyFill="1" applyBorder="1" applyAlignment="1">
      <alignment horizontal="center" vertical="center"/>
    </xf>
    <xf numFmtId="0" fontId="6" fillId="42" borderId="25" xfId="0" applyNumberFormat="1" applyFont="1" applyFill="1" applyBorder="1" applyAlignment="1">
      <alignment horizontal="center" vertical="center"/>
    </xf>
    <xf numFmtId="0" fontId="6" fillId="42" borderId="12" xfId="0" applyNumberFormat="1" applyFont="1" applyFill="1" applyBorder="1" applyAlignment="1">
      <alignment horizontal="center" vertical="center"/>
    </xf>
    <xf numFmtId="0" fontId="6" fillId="42" borderId="21" xfId="0" applyNumberFormat="1" applyFont="1" applyFill="1" applyBorder="1" applyAlignment="1">
      <alignment horizontal="center" vertical="center"/>
    </xf>
    <xf numFmtId="0" fontId="6" fillId="42" borderId="14" xfId="0" applyNumberFormat="1" applyFont="1" applyFill="1" applyBorder="1" applyAlignment="1">
      <alignment horizontal="center" vertical="center"/>
    </xf>
    <xf numFmtId="0" fontId="6" fillId="42" borderId="56" xfId="0" applyNumberFormat="1" applyFont="1" applyFill="1" applyBorder="1" applyAlignment="1">
      <alignment horizontal="center" vertical="center"/>
    </xf>
    <xf numFmtId="3" fontId="6" fillId="44" borderId="30" xfId="0" applyNumberFormat="1" applyFont="1" applyFill="1" applyBorder="1" applyAlignment="1">
      <alignment horizontal="center" vertical="center"/>
    </xf>
    <xf numFmtId="3" fontId="6" fillId="44" borderId="23" xfId="0" applyNumberFormat="1" applyFont="1" applyFill="1" applyBorder="1" applyAlignment="1">
      <alignment horizontal="center" vertical="center"/>
    </xf>
    <xf numFmtId="0" fontId="6" fillId="42" borderId="13" xfId="0" applyNumberFormat="1" applyFont="1" applyFill="1" applyBorder="1" applyAlignment="1">
      <alignment horizontal="center" vertical="center"/>
    </xf>
    <xf numFmtId="0" fontId="6" fillId="42" borderId="8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167" fontId="0" fillId="21" borderId="14" xfId="46" applyNumberFormat="1" applyFont="1" applyFill="1" applyBorder="1" applyAlignment="1">
      <alignment horizontal="center" vertical="center"/>
    </xf>
    <xf numFmtId="167" fontId="0" fillId="0" borderId="14" xfId="46" applyNumberFormat="1" applyFont="1" applyFill="1" applyBorder="1" applyAlignment="1">
      <alignment horizontal="center" vertical="center"/>
    </xf>
    <xf numFmtId="3" fontId="0" fillId="0" borderId="10" xfId="42" applyNumberFormat="1" applyFill="1" applyBorder="1" applyAlignment="1">
      <alignment horizontal="center" vertical="center"/>
    </xf>
    <xf numFmtId="3" fontId="0" fillId="0" borderId="0" xfId="42" applyNumberFormat="1" applyFill="1" applyBorder="1" applyAlignment="1">
      <alignment horizontal="center" vertical="center"/>
    </xf>
    <xf numFmtId="3" fontId="0" fillId="0" borderId="13" xfId="42" applyNumberFormat="1" applyFill="1" applyBorder="1" applyAlignment="1">
      <alignment horizontal="center" vertical="center"/>
    </xf>
    <xf numFmtId="3" fontId="6" fillId="24" borderId="125" xfId="0" applyNumberFormat="1" applyFont="1" applyFill="1" applyBorder="1" applyAlignment="1">
      <alignment horizontal="center" vertical="center"/>
    </xf>
    <xf numFmtId="3" fontId="6" fillId="24" borderId="30" xfId="0" applyNumberFormat="1" applyFont="1" applyFill="1" applyBorder="1" applyAlignment="1">
      <alignment horizontal="center" vertical="center"/>
    </xf>
    <xf numFmtId="3" fontId="6" fillId="24" borderId="23" xfId="0" applyNumberFormat="1" applyFont="1" applyFill="1" applyBorder="1" applyAlignment="1">
      <alignment horizontal="center" vertical="center"/>
    </xf>
    <xf numFmtId="3" fontId="6" fillId="40" borderId="152" xfId="0" applyNumberFormat="1" applyFont="1" applyFill="1" applyBorder="1" applyAlignment="1">
      <alignment horizontal="center" vertical="center"/>
    </xf>
    <xf numFmtId="3" fontId="6" fillId="24" borderId="107" xfId="0" applyNumberFormat="1" applyFont="1" applyFill="1" applyBorder="1" applyAlignment="1">
      <alignment horizontal="center" vertical="center"/>
    </xf>
    <xf numFmtId="3" fontId="6" fillId="24" borderId="29" xfId="0" applyNumberFormat="1" applyFont="1" applyFill="1" applyBorder="1" applyAlignment="1">
      <alignment horizontal="center" vertical="center"/>
    </xf>
    <xf numFmtId="3" fontId="6" fillId="24" borderId="55" xfId="0" applyNumberFormat="1" applyFont="1" applyFill="1" applyBorder="1" applyAlignment="1">
      <alignment horizontal="center" vertical="center"/>
    </xf>
    <xf numFmtId="3" fontId="6" fillId="24" borderId="112" xfId="0" applyNumberFormat="1" applyFont="1" applyFill="1" applyBorder="1" applyAlignment="1">
      <alignment horizontal="center" vertical="center"/>
    </xf>
    <xf numFmtId="3" fontId="6" fillId="24" borderId="16" xfId="0" applyNumberFormat="1" applyFont="1" applyFill="1" applyBorder="1" applyAlignment="1">
      <alignment horizontal="center" vertical="center"/>
    </xf>
    <xf numFmtId="3" fontId="6" fillId="24" borderId="57" xfId="0" applyNumberFormat="1" applyFont="1" applyFill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53" xfId="0" applyFont="1" applyBorder="1" applyAlignment="1" quotePrefix="1">
      <alignment horizontal="center" vertical="center" textRotation="90"/>
    </xf>
    <xf numFmtId="0" fontId="4" fillId="0" borderId="66" xfId="0" applyFont="1" applyBorder="1" applyAlignment="1" quotePrefix="1">
      <alignment horizontal="center" vertical="center" textRotation="90"/>
    </xf>
    <xf numFmtId="0" fontId="4" fillId="0" borderId="134" xfId="0" applyFont="1" applyBorder="1" applyAlignment="1" quotePrefix="1">
      <alignment horizontal="center" vertical="center" textRotation="90"/>
    </xf>
    <xf numFmtId="0" fontId="5" fillId="0" borderId="116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4" fillId="0" borderId="116" xfId="0" applyFont="1" applyBorder="1" applyAlignment="1">
      <alignment horizontal="center" vertical="center" textRotation="90"/>
    </xf>
    <xf numFmtId="3" fontId="15" fillId="42" borderId="122" xfId="0" applyNumberFormat="1" applyFont="1" applyFill="1" applyBorder="1" applyAlignment="1">
      <alignment horizontal="center" vertical="center"/>
    </xf>
    <xf numFmtId="3" fontId="15" fillId="42" borderId="116" xfId="0" applyNumberFormat="1" applyFont="1" applyFill="1" applyBorder="1" applyAlignment="1">
      <alignment horizontal="center" vertical="center"/>
    </xf>
    <xf numFmtId="3" fontId="15" fillId="42" borderId="123" xfId="0" applyNumberFormat="1" applyFont="1" applyFill="1" applyBorder="1" applyAlignment="1">
      <alignment horizontal="center" vertical="center"/>
    </xf>
    <xf numFmtId="3" fontId="15" fillId="42" borderId="120" xfId="0" applyNumberFormat="1" applyFont="1" applyFill="1" applyBorder="1" applyAlignment="1">
      <alignment horizontal="center" vertical="center"/>
    </xf>
    <xf numFmtId="3" fontId="15" fillId="42" borderId="0" xfId="0" applyNumberFormat="1" applyFont="1" applyFill="1" applyBorder="1" applyAlignment="1">
      <alignment horizontal="center" vertical="center"/>
    </xf>
    <xf numFmtId="3" fontId="15" fillId="42" borderId="25" xfId="0" applyNumberFormat="1" applyFont="1" applyFill="1" applyBorder="1" applyAlignment="1">
      <alignment horizontal="center" vertical="center"/>
    </xf>
    <xf numFmtId="3" fontId="15" fillId="42" borderId="124" xfId="0" applyNumberFormat="1" applyFont="1" applyFill="1" applyBorder="1" applyAlignment="1">
      <alignment horizontal="center" vertical="center"/>
    </xf>
    <xf numFmtId="3" fontId="15" fillId="42" borderId="12" xfId="0" applyNumberFormat="1" applyFont="1" applyFill="1" applyBorder="1" applyAlignment="1">
      <alignment horizontal="center" vertical="center"/>
    </xf>
    <xf numFmtId="3" fontId="15" fillId="42" borderId="21" xfId="0" applyNumberFormat="1" applyFont="1" applyFill="1" applyBorder="1" applyAlignment="1">
      <alignment horizontal="center" vertical="center"/>
    </xf>
    <xf numFmtId="3" fontId="0" fillId="0" borderId="14" xfId="42" applyNumberFormat="1" applyFill="1" applyBorder="1" applyAlignment="1">
      <alignment vertical="center"/>
    </xf>
    <xf numFmtId="3" fontId="0" fillId="37" borderId="14" xfId="42" applyNumberFormat="1" applyFill="1" applyBorder="1" applyAlignment="1">
      <alignment vertical="center"/>
    </xf>
    <xf numFmtId="3" fontId="0" fillId="24" borderId="14" xfId="42" applyNumberFormat="1" applyFill="1" applyBorder="1" applyAlignment="1">
      <alignment vertical="center"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79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textRotation="90"/>
      <protection/>
    </xf>
    <xf numFmtId="0" fontId="4" fillId="0" borderId="154" xfId="61" applyFont="1" applyBorder="1" applyAlignment="1">
      <alignment horizontal="center" vertical="center" textRotation="90"/>
      <protection/>
    </xf>
    <xf numFmtId="0" fontId="5" fillId="0" borderId="14" xfId="61" applyFont="1" applyBorder="1" applyAlignment="1">
      <alignment horizontal="center" vertical="center" textRotation="90"/>
      <protection/>
    </xf>
    <xf numFmtId="0" fontId="5" fillId="0" borderId="70" xfId="61" applyFont="1" applyBorder="1" applyAlignment="1">
      <alignment horizontal="center" vertical="center" textRotation="90"/>
      <protection/>
    </xf>
    <xf numFmtId="0" fontId="4" fillId="0" borderId="14" xfId="61" applyFont="1" applyBorder="1" applyAlignment="1">
      <alignment horizontal="center" vertical="center" textRotation="90" wrapText="1"/>
      <protection/>
    </xf>
    <xf numFmtId="0" fontId="4" fillId="0" borderId="70" xfId="61" applyFont="1" applyBorder="1" applyAlignment="1">
      <alignment horizontal="center" vertical="center" textRotation="90" wrapText="1"/>
      <protection/>
    </xf>
    <xf numFmtId="0" fontId="6" fillId="24" borderId="155" xfId="61" applyFont="1" applyFill="1" applyBorder="1" applyAlignment="1">
      <alignment horizontal="center" vertical="center" wrapText="1"/>
      <protection/>
    </xf>
    <xf numFmtId="0" fontId="6" fillId="24" borderId="68" xfId="61" applyFont="1" applyFill="1" applyBorder="1" applyAlignment="1">
      <alignment horizontal="center" vertical="center" wrapText="1"/>
      <protection/>
    </xf>
    <xf numFmtId="0" fontId="6" fillId="24" borderId="156" xfId="61" applyFont="1" applyFill="1" applyBorder="1" applyAlignment="1">
      <alignment horizontal="center" vertical="center" wrapText="1"/>
      <protection/>
    </xf>
    <xf numFmtId="0" fontId="6" fillId="24" borderId="59" xfId="61" applyFont="1" applyFill="1" applyBorder="1" applyAlignment="1">
      <alignment horizontal="center" vertical="center" wrapText="1"/>
      <protection/>
    </xf>
    <xf numFmtId="0" fontId="6" fillId="44" borderId="87" xfId="61" applyFont="1" applyFill="1" applyBorder="1" applyAlignment="1">
      <alignment horizontal="center" vertical="center"/>
      <protection/>
    </xf>
    <xf numFmtId="0" fontId="6" fillId="44" borderId="157" xfId="61" applyFont="1" applyFill="1" applyBorder="1" applyAlignment="1">
      <alignment horizontal="center" vertical="center"/>
      <protection/>
    </xf>
    <xf numFmtId="0" fontId="6" fillId="40" borderId="155" xfId="61" applyFont="1" applyFill="1" applyBorder="1" applyAlignment="1">
      <alignment horizontal="center" vertical="center" wrapText="1"/>
      <protection/>
    </xf>
    <xf numFmtId="0" fontId="6" fillId="40" borderId="68" xfId="61" applyFont="1" applyFill="1" applyBorder="1" applyAlignment="1">
      <alignment horizontal="center" vertical="center" wrapText="1"/>
      <protection/>
    </xf>
    <xf numFmtId="0" fontId="6" fillId="40" borderId="158" xfId="61" applyFont="1" applyFill="1" applyBorder="1" applyAlignment="1">
      <alignment horizontal="center" vertical="center" wrapText="1"/>
      <protection/>
    </xf>
    <xf numFmtId="0" fontId="6" fillId="40" borderId="61" xfId="61" applyFont="1" applyFill="1" applyBorder="1" applyAlignment="1">
      <alignment horizontal="center" vertical="center" wrapText="1"/>
      <protection/>
    </xf>
    <xf numFmtId="0" fontId="5" fillId="0" borderId="109" xfId="61" applyFont="1" applyBorder="1" applyAlignment="1">
      <alignment horizontal="center" vertical="center" textRotation="90"/>
      <protection/>
    </xf>
    <xf numFmtId="0" fontId="5" fillId="0" borderId="108" xfId="61" applyFont="1" applyBorder="1" applyAlignment="1">
      <alignment horizontal="center" vertical="center" textRotation="90"/>
      <protection/>
    </xf>
    <xf numFmtId="0" fontId="5" fillId="0" borderId="132" xfId="61" applyFont="1" applyBorder="1" applyAlignment="1">
      <alignment horizontal="center" vertical="center" textRotation="90"/>
      <protection/>
    </xf>
    <xf numFmtId="0" fontId="4" fillId="0" borderId="74" xfId="61" applyFont="1" applyBorder="1" applyAlignment="1">
      <alignment horizontal="center" vertical="center" textRotation="90" wrapText="1"/>
      <protection/>
    </xf>
    <xf numFmtId="0" fontId="6" fillId="21" borderId="159" xfId="61" applyFont="1" applyFill="1" applyBorder="1" applyAlignment="1">
      <alignment horizontal="center" vertical="center" wrapText="1"/>
      <protection/>
    </xf>
    <xf numFmtId="0" fontId="6" fillId="21" borderId="160" xfId="61" applyFont="1" applyFill="1" applyBorder="1" applyAlignment="1">
      <alignment horizontal="center" vertical="center" wrapText="1"/>
      <protection/>
    </xf>
    <xf numFmtId="0" fontId="6" fillId="25" borderId="161" xfId="61" applyFont="1" applyFill="1" applyBorder="1" applyAlignment="1">
      <alignment horizontal="center" vertical="center" wrapText="1"/>
      <protection/>
    </xf>
    <xf numFmtId="0" fontId="6" fillId="25" borderId="162" xfId="61" applyFont="1" applyFill="1" applyBorder="1" applyAlignment="1">
      <alignment horizontal="center" vertical="center" wrapText="1"/>
      <protection/>
    </xf>
    <xf numFmtId="0" fontId="6" fillId="25" borderId="61" xfId="61" applyFont="1" applyFill="1" applyBorder="1" applyAlignment="1">
      <alignment horizontal="center" vertical="center" wrapText="1"/>
      <protection/>
    </xf>
    <xf numFmtId="0" fontId="6" fillId="25" borderId="163" xfId="61" applyFont="1" applyFill="1" applyBorder="1" applyAlignment="1">
      <alignment horizontal="center" vertical="center" wrapText="1"/>
      <protection/>
    </xf>
    <xf numFmtId="0" fontId="6" fillId="25" borderId="164" xfId="61" applyFont="1" applyFill="1" applyBorder="1" applyAlignment="1">
      <alignment horizontal="center" vertical="center" wrapText="1"/>
      <protection/>
    </xf>
    <xf numFmtId="0" fontId="6" fillId="25" borderId="165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 quotePrefix="1">
      <alignment horizontal="center" vertical="center" textRotation="90"/>
      <protection/>
    </xf>
    <xf numFmtId="0" fontId="4" fillId="0" borderId="0" xfId="61" applyFont="1" applyBorder="1" applyAlignment="1" quotePrefix="1">
      <alignment horizontal="center" vertical="center" textRotation="90"/>
      <protection/>
    </xf>
    <xf numFmtId="0" fontId="4" fillId="0" borderId="11" xfId="61" applyFont="1" applyBorder="1" applyAlignment="1">
      <alignment horizontal="center" vertical="center" textRotation="90" wrapText="1"/>
      <protection/>
    </xf>
    <xf numFmtId="0" fontId="4" fillId="0" borderId="66" xfId="61" applyFont="1" applyBorder="1" applyAlignment="1">
      <alignment horizontal="center" vertical="center" textRotation="90" wrapText="1"/>
      <protection/>
    </xf>
    <xf numFmtId="0" fontId="5" fillId="0" borderId="31" xfId="61" applyFont="1" applyBorder="1" applyAlignment="1">
      <alignment horizontal="center" vertical="center" textRotation="90"/>
      <protection/>
    </xf>
    <xf numFmtId="0" fontId="5" fillId="0" borderId="65" xfId="61" applyFont="1" applyBorder="1" applyAlignment="1">
      <alignment horizontal="center" vertical="center" textRotation="90"/>
      <protection/>
    </xf>
    <xf numFmtId="0" fontId="4" fillId="0" borderId="10" xfId="61" applyFont="1" applyBorder="1" applyAlignment="1">
      <alignment horizontal="center" vertical="center" textRotation="90" wrapText="1"/>
      <protection/>
    </xf>
    <xf numFmtId="0" fontId="4" fillId="0" borderId="0" xfId="61" applyFont="1" applyBorder="1" applyAlignment="1">
      <alignment horizontal="center" vertical="center" textRotation="90" wrapText="1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textRotation="90" wrapText="1"/>
      <protection/>
    </xf>
    <xf numFmtId="0" fontId="6" fillId="40" borderId="156" xfId="61" applyFont="1" applyFill="1" applyBorder="1" applyAlignment="1">
      <alignment horizontal="center" vertical="center"/>
      <protection/>
    </xf>
    <xf numFmtId="0" fontId="6" fillId="40" borderId="59" xfId="61" applyFont="1" applyFill="1" applyBorder="1" applyAlignment="1">
      <alignment horizontal="center" vertical="center"/>
      <protection/>
    </xf>
    <xf numFmtId="167" fontId="0" fillId="0" borderId="14" xfId="46" applyNumberFormat="1" applyFont="1" applyFill="1" applyBorder="1" applyAlignment="1">
      <alignment vertical="center"/>
    </xf>
    <xf numFmtId="167" fontId="0" fillId="40" borderId="14" xfId="46" applyNumberFormat="1" applyFont="1" applyFill="1" applyBorder="1" applyAlignment="1">
      <alignment vertical="center"/>
    </xf>
    <xf numFmtId="167" fontId="0" fillId="24" borderId="14" xfId="46" applyNumberFormat="1" applyFont="1" applyFill="1" applyBorder="1" applyAlignment="1">
      <alignment vertical="center"/>
    </xf>
    <xf numFmtId="167" fontId="0" fillId="42" borderId="14" xfId="46" applyNumberFormat="1" applyFont="1" applyFill="1" applyBorder="1" applyAlignment="1">
      <alignment vertical="center"/>
    </xf>
    <xf numFmtId="3" fontId="6" fillId="25" borderId="110" xfId="0" applyNumberFormat="1" applyFont="1" applyFill="1" applyBorder="1" applyAlignment="1">
      <alignment horizontal="center" vertical="center"/>
    </xf>
    <xf numFmtId="3" fontId="6" fillId="25" borderId="63" xfId="0" applyNumberFormat="1" applyFont="1" applyFill="1" applyBorder="1" applyAlignment="1">
      <alignment horizontal="center" vertical="center"/>
    </xf>
    <xf numFmtId="3" fontId="6" fillId="44" borderId="124" xfId="0" applyNumberFormat="1" applyFont="1" applyFill="1" applyBorder="1" applyAlignment="1">
      <alignment horizontal="center" vertical="center"/>
    </xf>
    <xf numFmtId="3" fontId="6" fillId="44" borderId="12" xfId="0" applyNumberFormat="1" applyFont="1" applyFill="1" applyBorder="1" applyAlignment="1">
      <alignment horizontal="center" vertical="center"/>
    </xf>
    <xf numFmtId="3" fontId="6" fillId="44" borderId="21" xfId="0" applyNumberFormat="1" applyFont="1" applyFill="1" applyBorder="1" applyAlignment="1">
      <alignment horizontal="center" vertical="center"/>
    </xf>
    <xf numFmtId="3" fontId="6" fillId="21" borderId="120" xfId="0" applyNumberFormat="1" applyFont="1" applyFill="1" applyBorder="1" applyAlignment="1">
      <alignment horizontal="center" vertical="center"/>
    </xf>
    <xf numFmtId="3" fontId="6" fillId="21" borderId="0" xfId="0" applyNumberFormat="1" applyFont="1" applyFill="1" applyBorder="1" applyAlignment="1">
      <alignment horizontal="center" vertical="center"/>
    </xf>
    <xf numFmtId="3" fontId="6" fillId="21" borderId="25" xfId="0" applyNumberFormat="1" applyFont="1" applyFill="1" applyBorder="1" applyAlignment="1">
      <alignment horizontal="center" vertical="center"/>
    </xf>
    <xf numFmtId="3" fontId="6" fillId="40" borderId="124" xfId="0" applyNumberFormat="1" applyFont="1" applyFill="1" applyBorder="1" applyAlignment="1">
      <alignment horizontal="center" vertical="center"/>
    </xf>
    <xf numFmtId="3" fontId="6" fillId="40" borderId="12" xfId="0" applyNumberFormat="1" applyFont="1" applyFill="1" applyBorder="1" applyAlignment="1">
      <alignment horizontal="center" vertical="center"/>
    </xf>
    <xf numFmtId="3" fontId="6" fillId="40" borderId="21" xfId="0" applyNumberFormat="1" applyFont="1" applyFill="1" applyBorder="1" applyAlignment="1">
      <alignment horizontal="center" vertical="center"/>
    </xf>
    <xf numFmtId="0" fontId="4" fillId="0" borderId="153" xfId="0" applyFont="1" applyBorder="1" applyAlignment="1">
      <alignment horizontal="center" vertical="center" textRotation="90"/>
    </xf>
    <xf numFmtId="0" fontId="4" fillId="0" borderId="66" xfId="0" applyFont="1" applyBorder="1" applyAlignment="1">
      <alignment horizontal="center" vertical="center" textRotation="90"/>
    </xf>
    <xf numFmtId="3" fontId="6" fillId="42" borderId="109" xfId="0" applyNumberFormat="1" applyFont="1" applyFill="1" applyBorder="1" applyAlignment="1">
      <alignment horizontal="center" vertical="center"/>
    </xf>
    <xf numFmtId="3" fontId="6" fillId="42" borderId="130" xfId="0" applyNumberFormat="1" applyFont="1" applyFill="1" applyBorder="1" applyAlignment="1">
      <alignment horizontal="center" vertical="center"/>
    </xf>
    <xf numFmtId="3" fontId="6" fillId="21" borderId="125" xfId="0" applyNumberFormat="1" applyFont="1" applyFill="1" applyBorder="1" applyAlignment="1">
      <alignment horizontal="center" vertical="center"/>
    </xf>
    <xf numFmtId="3" fontId="6" fillId="21" borderId="30" xfId="0" applyNumberFormat="1" applyFont="1" applyFill="1" applyBorder="1" applyAlignment="1">
      <alignment horizontal="center" vertical="center"/>
    </xf>
    <xf numFmtId="3" fontId="6" fillId="21" borderId="23" xfId="0" applyNumberFormat="1" applyFont="1" applyFill="1" applyBorder="1" applyAlignment="1">
      <alignment horizontal="center" vertical="center"/>
    </xf>
    <xf numFmtId="3" fontId="6" fillId="40" borderId="125" xfId="0" applyNumberFormat="1" applyFont="1" applyFill="1" applyBorder="1" applyAlignment="1">
      <alignment horizontal="center" vertical="center"/>
    </xf>
    <xf numFmtId="3" fontId="6" fillId="40" borderId="127" xfId="0" applyNumberFormat="1" applyFont="1" applyFill="1" applyBorder="1" applyAlignment="1">
      <alignment horizontal="center" vertical="center"/>
    </xf>
    <xf numFmtId="3" fontId="6" fillId="40" borderId="128" xfId="0" applyNumberFormat="1" applyFont="1" applyFill="1" applyBorder="1" applyAlignment="1">
      <alignment horizontal="center" vertical="center"/>
    </xf>
    <xf numFmtId="3" fontId="6" fillId="40" borderId="129" xfId="0" applyNumberFormat="1" applyFont="1" applyFill="1" applyBorder="1" applyAlignment="1">
      <alignment horizontal="center" vertical="center"/>
    </xf>
    <xf numFmtId="3" fontId="6" fillId="21" borderId="108" xfId="0" applyNumberFormat="1" applyFont="1" applyFill="1" applyBorder="1" applyAlignment="1">
      <alignment horizontal="center" vertical="center"/>
    </xf>
    <xf numFmtId="3" fontId="6" fillId="21" borderId="14" xfId="0" applyNumberFormat="1" applyFont="1" applyFill="1" applyBorder="1" applyAlignment="1">
      <alignment horizontal="center" vertical="center"/>
    </xf>
    <xf numFmtId="3" fontId="6" fillId="21" borderId="56" xfId="0" applyNumberFormat="1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 textRotation="90" wrapText="1"/>
    </xf>
    <xf numFmtId="3" fontId="6" fillId="44" borderId="110" xfId="0" applyNumberFormat="1" applyFont="1" applyFill="1" applyBorder="1" applyAlignment="1">
      <alignment horizontal="center" vertical="center"/>
    </xf>
    <xf numFmtId="3" fontId="6" fillId="44" borderId="63" xfId="0" applyNumberFormat="1" applyFont="1" applyFill="1" applyBorder="1" applyAlignment="1">
      <alignment horizontal="center" vertical="center"/>
    </xf>
    <xf numFmtId="3" fontId="6" fillId="44" borderId="111" xfId="0" applyNumberFormat="1" applyFont="1" applyFill="1" applyBorder="1" applyAlignment="1">
      <alignment horizontal="center" vertical="center"/>
    </xf>
    <xf numFmtId="167" fontId="0" fillId="40" borderId="14" xfId="46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34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140" xfId="0" applyFont="1" applyBorder="1" applyAlignment="1">
      <alignment horizontal="center" vertical="center" textRotation="90"/>
    </xf>
    <xf numFmtId="3" fontId="6" fillId="42" borderId="26" xfId="0" applyNumberFormat="1" applyFont="1" applyFill="1" applyBorder="1" applyAlignment="1">
      <alignment horizontal="center" vertical="center"/>
    </xf>
    <xf numFmtId="3" fontId="6" fillId="45" borderId="17" xfId="0" applyNumberFormat="1" applyFont="1" applyFill="1" applyBorder="1" applyAlignment="1">
      <alignment horizontal="center" vertical="center"/>
    </xf>
    <xf numFmtId="3" fontId="6" fillId="42" borderId="45" xfId="0" applyNumberFormat="1" applyFont="1" applyFill="1" applyBorder="1" applyAlignment="1">
      <alignment horizontal="center" vertical="center"/>
    </xf>
    <xf numFmtId="3" fontId="6" fillId="42" borderId="29" xfId="0" applyNumberFormat="1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3" fontId="6" fillId="42" borderId="27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/>
    </xf>
    <xf numFmtId="3" fontId="6" fillId="42" borderId="68" xfId="0" applyNumberFormat="1" applyFont="1" applyFill="1" applyBorder="1" applyAlignment="1">
      <alignment horizontal="center" vertical="center"/>
    </xf>
    <xf numFmtId="3" fontId="6" fillId="42" borderId="166" xfId="0" applyNumberFormat="1" applyFont="1" applyFill="1" applyBorder="1" applyAlignment="1">
      <alignment horizontal="center" vertical="center"/>
    </xf>
    <xf numFmtId="3" fontId="6" fillId="42" borderId="28" xfId="0" applyNumberFormat="1" applyFont="1" applyFill="1" applyBorder="1" applyAlignment="1">
      <alignment horizontal="center" vertical="center"/>
    </xf>
    <xf numFmtId="3" fontId="6" fillId="45" borderId="24" xfId="0" applyNumberFormat="1" applyFont="1" applyFill="1" applyBorder="1" applyAlignment="1">
      <alignment vertical="center"/>
    </xf>
    <xf numFmtId="3" fontId="6" fillId="45" borderId="20" xfId="0" applyNumberFormat="1" applyFont="1" applyFill="1" applyBorder="1" applyAlignment="1">
      <alignment vertical="center"/>
    </xf>
    <xf numFmtId="3" fontId="6" fillId="45" borderId="12" xfId="0" applyNumberFormat="1" applyFont="1" applyFill="1" applyBorder="1" applyAlignment="1">
      <alignment vertical="center"/>
    </xf>
    <xf numFmtId="3" fontId="6" fillId="45" borderId="12" xfId="0" applyNumberFormat="1" applyFont="1" applyFill="1" applyBorder="1" applyAlignment="1">
      <alignment horizontal="center" vertical="center"/>
    </xf>
    <xf numFmtId="3" fontId="6" fillId="44" borderId="28" xfId="0" applyNumberFormat="1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0" fillId="45" borderId="26" xfId="0" applyNumberFormat="1" applyFont="1" applyFill="1" applyBorder="1" applyAlignment="1">
      <alignment horizontal="center" vertical="center"/>
    </xf>
    <xf numFmtId="0" fontId="0" fillId="45" borderId="27" xfId="0" applyNumberFormat="1" applyFont="1" applyFill="1" applyBorder="1" applyAlignment="1">
      <alignment horizontal="center" vertical="center"/>
    </xf>
    <xf numFmtId="0" fontId="0" fillId="45" borderId="28" xfId="0" applyNumberFormat="1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 vertical="center"/>
    </xf>
    <xf numFmtId="0" fontId="6" fillId="25" borderId="64" xfId="0" applyFont="1" applyFill="1" applyBorder="1" applyAlignment="1">
      <alignment horizontal="center" vertical="center"/>
    </xf>
    <xf numFmtId="0" fontId="4" fillId="0" borderId="149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29" xfId="0" applyFont="1" applyBorder="1" applyAlignment="1">
      <alignment vertical="center"/>
    </xf>
    <xf numFmtId="0" fontId="0" fillId="0" borderId="56" xfId="0" applyFont="1" applyBorder="1" applyAlignment="1">
      <alignment/>
    </xf>
    <xf numFmtId="0" fontId="4" fillId="0" borderId="56" xfId="0" applyFont="1" applyBorder="1" applyAlignment="1">
      <alignment vertical="center"/>
    </xf>
    <xf numFmtId="0" fontId="4" fillId="0" borderId="5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 textRotation="90"/>
    </xf>
    <xf numFmtId="0" fontId="4" fillId="0" borderId="16" xfId="0" applyFont="1" applyBorder="1" applyAlignment="1">
      <alignment vertical="center" textRotation="90"/>
    </xf>
    <xf numFmtId="0" fontId="4" fillId="0" borderId="16" xfId="0" applyFont="1" applyBorder="1" applyAlignment="1">
      <alignment vertical="center" textRotation="90" wrapText="1"/>
    </xf>
    <xf numFmtId="0" fontId="5" fillId="0" borderId="16" xfId="0" applyFont="1" applyBorder="1" applyAlignment="1">
      <alignment vertical="center" textRotation="90" wrapText="1"/>
    </xf>
    <xf numFmtId="0" fontId="4" fillId="0" borderId="16" xfId="0" applyFont="1" applyBorder="1" applyAlignment="1" quotePrefix="1">
      <alignment vertical="center"/>
    </xf>
    <xf numFmtId="0" fontId="14" fillId="0" borderId="14" xfId="0" applyFont="1" applyBorder="1" applyAlignment="1">
      <alignment vertical="center"/>
    </xf>
    <xf numFmtId="0" fontId="0" fillId="42" borderId="26" xfId="0" applyNumberFormat="1" applyFont="1" applyFill="1" applyBorder="1" applyAlignment="1">
      <alignment horizontal="center" vertical="center"/>
    </xf>
    <xf numFmtId="0" fontId="0" fillId="45" borderId="17" xfId="0" applyNumberFormat="1" applyFont="1" applyFill="1" applyBorder="1" applyAlignment="1">
      <alignment horizontal="center" vertical="center"/>
    </xf>
    <xf numFmtId="0" fontId="0" fillId="42" borderId="45" xfId="0" applyNumberFormat="1" applyFont="1" applyFill="1" applyBorder="1" applyAlignment="1">
      <alignment horizontal="center" vertical="center"/>
    </xf>
    <xf numFmtId="0" fontId="0" fillId="42" borderId="27" xfId="0" applyNumberFormat="1" applyFont="1" applyFill="1" applyBorder="1" applyAlignment="1">
      <alignment horizontal="center" vertical="center"/>
    </xf>
    <xf numFmtId="0" fontId="0" fillId="42" borderId="68" xfId="0" applyNumberFormat="1" applyFont="1" applyFill="1" applyBorder="1" applyAlignment="1">
      <alignment horizontal="center" vertical="center"/>
    </xf>
    <xf numFmtId="0" fontId="0" fillId="42" borderId="166" xfId="0" applyNumberFormat="1" applyFont="1" applyFill="1" applyBorder="1" applyAlignment="1">
      <alignment horizontal="center" vertical="center"/>
    </xf>
    <xf numFmtId="0" fontId="0" fillId="42" borderId="28" xfId="0" applyNumberFormat="1" applyFont="1" applyFill="1" applyBorder="1" applyAlignment="1">
      <alignment horizontal="center" vertical="center"/>
    </xf>
    <xf numFmtId="0" fontId="0" fillId="45" borderId="20" xfId="0" applyNumberFormat="1" applyFont="1" applyFill="1" applyBorder="1" applyAlignment="1">
      <alignment horizontal="center" vertical="center"/>
    </xf>
    <xf numFmtId="0" fontId="0" fillId="45" borderId="12" xfId="0" applyNumberFormat="1" applyFont="1" applyFill="1" applyBorder="1" applyAlignment="1">
      <alignment horizontal="center" vertical="center"/>
    </xf>
    <xf numFmtId="0" fontId="0" fillId="44" borderId="20" xfId="0" applyNumberFormat="1" applyFont="1" applyFill="1" applyBorder="1" applyAlignment="1">
      <alignment horizontal="center" vertical="center"/>
    </xf>
    <xf numFmtId="0" fontId="0" fillId="25" borderId="28" xfId="0" applyNumberFormat="1" applyFont="1" applyFill="1" applyBorder="1" applyAlignment="1">
      <alignment horizontal="center" vertical="center"/>
    </xf>
    <xf numFmtId="0" fontId="0" fillId="45" borderId="18" xfId="0" applyFont="1" applyFill="1" applyBorder="1" applyAlignment="1">
      <alignment horizontal="center" vertical="center"/>
    </xf>
    <xf numFmtId="0" fontId="0" fillId="45" borderId="21" xfId="0" applyFont="1" applyFill="1" applyBorder="1" applyAlignment="1">
      <alignment horizontal="center" vertical="center"/>
    </xf>
    <xf numFmtId="0" fontId="0" fillId="45" borderId="117" xfId="0" applyFont="1" applyFill="1" applyBorder="1" applyAlignment="1">
      <alignment horizontal="center" vertical="center" wrapText="1"/>
    </xf>
    <xf numFmtId="0" fontId="0" fillId="45" borderId="24" xfId="0" applyFont="1" applyFill="1" applyBorder="1" applyAlignment="1">
      <alignment horizontal="center" vertical="center"/>
    </xf>
    <xf numFmtId="0" fontId="0" fillId="45" borderId="2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21" borderId="167" xfId="0" applyFont="1" applyFill="1" applyBorder="1" applyAlignment="1">
      <alignment horizontal="center" vertical="center" wrapText="1"/>
    </xf>
    <xf numFmtId="49" fontId="0" fillId="45" borderId="24" xfId="0" applyNumberFormat="1" applyFont="1" applyFill="1" applyBorder="1" applyAlignment="1">
      <alignment horizontal="center" vertical="center" wrapText="1"/>
    </xf>
    <xf numFmtId="49" fontId="0" fillId="45" borderId="20" xfId="0" applyNumberFormat="1" applyFont="1" applyFill="1" applyBorder="1" applyAlignment="1">
      <alignment horizontal="center" vertical="center" wrapText="1"/>
    </xf>
    <xf numFmtId="0" fontId="0" fillId="44" borderId="28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textRotation="90"/>
    </xf>
    <xf numFmtId="49" fontId="4" fillId="0" borderId="29" xfId="0" applyNumberFormat="1" applyFont="1" applyBorder="1" applyAlignment="1">
      <alignment horizontal="center" vertical="center" textRotation="90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55" xfId="0" applyFont="1" applyBorder="1" applyAlignment="1">
      <alignment/>
    </xf>
    <xf numFmtId="49" fontId="4" fillId="0" borderId="56" xfId="0" applyNumberFormat="1" applyFont="1" applyBorder="1" applyAlignment="1">
      <alignment vertical="center" wrapText="1"/>
    </xf>
    <xf numFmtId="0" fontId="65" fillId="0" borderId="0" xfId="0" applyFont="1" applyFill="1" applyBorder="1" applyAlignment="1">
      <alignment vertical="top" wrapText="1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 vertical="top"/>
    </xf>
    <xf numFmtId="0" fontId="6" fillId="44" borderId="64" xfId="0" applyFont="1" applyFill="1" applyBorder="1" applyAlignment="1">
      <alignment horizontal="center" vertical="center"/>
    </xf>
    <xf numFmtId="0" fontId="6" fillId="46" borderId="64" xfId="0" applyFont="1" applyFill="1" applyBorder="1" applyAlignment="1">
      <alignment horizontal="center" vertical="center"/>
    </xf>
    <xf numFmtId="0" fontId="6" fillId="45" borderId="17" xfId="0" applyFont="1" applyFill="1" applyBorder="1" applyAlignment="1">
      <alignment horizontal="center" vertical="center"/>
    </xf>
    <xf numFmtId="0" fontId="6" fillId="45" borderId="24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45" borderId="18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45" borderId="21" xfId="0" applyFont="1" applyFill="1" applyBorder="1" applyAlignment="1">
      <alignment horizontal="center" vertical="center"/>
    </xf>
    <xf numFmtId="0" fontId="6" fillId="21" borderId="80" xfId="0" applyFont="1" applyFill="1" applyBorder="1" applyAlignment="1">
      <alignment horizontal="center" vertical="center"/>
    </xf>
    <xf numFmtId="0" fontId="6" fillId="21" borderId="98" xfId="0" applyFont="1" applyFill="1" applyBorder="1" applyAlignment="1">
      <alignment horizontal="center" vertical="center"/>
    </xf>
    <xf numFmtId="0" fontId="6" fillId="21" borderId="99" xfId="0" applyFont="1" applyFill="1" applyBorder="1" applyAlignment="1">
      <alignment horizontal="center" vertical="center"/>
    </xf>
    <xf numFmtId="0" fontId="6" fillId="40" borderId="50" xfId="0" applyFont="1" applyFill="1" applyBorder="1" applyAlignment="1">
      <alignment horizontal="center" vertical="center"/>
    </xf>
    <xf numFmtId="0" fontId="6" fillId="40" borderId="51" xfId="0" applyFont="1" applyFill="1" applyBorder="1" applyAlignment="1">
      <alignment horizontal="center" vertical="center"/>
    </xf>
    <xf numFmtId="0" fontId="6" fillId="40" borderId="148" xfId="0" applyFont="1" applyFill="1" applyBorder="1" applyAlignment="1">
      <alignment horizontal="center" vertical="center"/>
    </xf>
    <xf numFmtId="49" fontId="6" fillId="45" borderId="17" xfId="0" applyNumberFormat="1" applyFont="1" applyFill="1" applyBorder="1" applyAlignment="1">
      <alignment horizontal="center" vertical="center"/>
    </xf>
    <xf numFmtId="49" fontId="6" fillId="45" borderId="24" xfId="0" applyNumberFormat="1" applyFont="1" applyFill="1" applyBorder="1" applyAlignment="1">
      <alignment horizontal="center" vertical="center"/>
    </xf>
    <xf numFmtId="49" fontId="6" fillId="45" borderId="20" xfId="0" applyNumberFormat="1" applyFont="1" applyFill="1" applyBorder="1" applyAlignment="1">
      <alignment horizontal="center" vertical="center"/>
    </xf>
    <xf numFmtId="49" fontId="6" fillId="45" borderId="12" xfId="0" applyNumberFormat="1" applyFont="1" applyFill="1" applyBorder="1" applyAlignment="1">
      <alignment horizontal="center" vertical="center"/>
    </xf>
    <xf numFmtId="0" fontId="6" fillId="45" borderId="30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66" xfId="0" applyFont="1" applyFill="1" applyBorder="1" applyAlignment="1">
      <alignment horizontal="center" vertical="center" textRotation="90"/>
    </xf>
    <xf numFmtId="0" fontId="4" fillId="0" borderId="13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6" fillId="46" borderId="28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48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90" wrapText="1"/>
    </xf>
    <xf numFmtId="0" fontId="4" fillId="0" borderId="140" xfId="0" applyFont="1" applyBorder="1" applyAlignment="1">
      <alignment horizontal="center" vertical="center" textRotation="90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146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6" fillId="37" borderId="46" xfId="0" applyFont="1" applyFill="1" applyBorder="1" applyAlignment="1">
      <alignment horizontal="center" vertical="center" wrapText="1"/>
    </xf>
    <xf numFmtId="0" fontId="6" fillId="37" borderId="84" xfId="0" applyFont="1" applyFill="1" applyBorder="1" applyAlignment="1">
      <alignment horizontal="center" vertical="center" wrapText="1"/>
    </xf>
    <xf numFmtId="0" fontId="6" fillId="40" borderId="46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41" borderId="45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vertical="center"/>
    </xf>
    <xf numFmtId="0" fontId="6" fillId="38" borderId="47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4" borderId="3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45" xfId="0" applyFont="1" applyFill="1" applyBorder="1" applyAlignment="1">
      <alignment horizontal="center" vertical="center" textRotation="90" wrapText="1"/>
    </xf>
    <xf numFmtId="0" fontId="4" fillId="0" borderId="16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5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6" xfId="0" applyFont="1" applyFill="1" applyBorder="1" applyAlignment="1">
      <alignment vertical="center" wrapText="1"/>
    </xf>
    <xf numFmtId="0" fontId="0" fillId="0" borderId="56" xfId="0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/>
    </xf>
    <xf numFmtId="0" fontId="4" fillId="0" borderId="95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4" fillId="0" borderId="57" xfId="0" applyFont="1" applyFill="1" applyBorder="1" applyAlignment="1">
      <alignment vertical="center" wrapText="1"/>
    </xf>
    <xf numFmtId="0" fontId="0" fillId="46" borderId="64" xfId="0" applyFont="1" applyFill="1" applyBorder="1" applyAlignment="1">
      <alignment horizontal="center" vertical="center"/>
    </xf>
    <xf numFmtId="0" fontId="0" fillId="45" borderId="17" xfId="0" applyFont="1" applyFill="1" applyBorder="1" applyAlignment="1">
      <alignment horizontal="center" vertical="center"/>
    </xf>
    <xf numFmtId="0" fontId="0" fillId="45" borderId="169" xfId="0" applyFont="1" applyFill="1" applyBorder="1" applyAlignment="1">
      <alignment horizontal="center" vertical="center"/>
    </xf>
    <xf numFmtId="0" fontId="0" fillId="45" borderId="170" xfId="0" applyFont="1" applyFill="1" applyBorder="1" applyAlignment="1">
      <alignment horizontal="center" vertical="center"/>
    </xf>
    <xf numFmtId="0" fontId="0" fillId="0" borderId="134" xfId="0" applyBorder="1" applyAlignment="1">
      <alignment horizontal="center" vertical="center" textRotation="90" wrapText="1"/>
    </xf>
    <xf numFmtId="0" fontId="0" fillId="0" borderId="134" xfId="0" applyBorder="1" applyAlignment="1">
      <alignment vertical="center" textRotation="90" wrapText="1"/>
    </xf>
    <xf numFmtId="0" fontId="4" fillId="0" borderId="67" xfId="0" applyFont="1" applyFill="1" applyBorder="1" applyAlignment="1">
      <alignment horizontal="center" vertical="center" textRotation="90"/>
    </xf>
    <xf numFmtId="3" fontId="6" fillId="21" borderId="124" xfId="0" applyNumberFormat="1" applyFont="1" applyFill="1" applyBorder="1" applyAlignment="1">
      <alignment horizontal="center" vertical="center"/>
    </xf>
    <xf numFmtId="3" fontId="6" fillId="21" borderId="12" xfId="0" applyNumberFormat="1" applyFont="1" applyFill="1" applyBorder="1" applyAlignment="1">
      <alignment horizontal="center" vertical="center"/>
    </xf>
    <xf numFmtId="3" fontId="6" fillId="21" borderId="2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textRotation="90"/>
    </xf>
    <xf numFmtId="0" fontId="4" fillId="0" borderId="14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90" wrapText="1"/>
    </xf>
    <xf numFmtId="0" fontId="0" fillId="0" borderId="140" xfId="0" applyBorder="1" applyAlignment="1">
      <alignment horizontal="center" vertical="center" textRotation="90"/>
    </xf>
    <xf numFmtId="3" fontId="0" fillId="21" borderId="17" xfId="0" applyNumberFormat="1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0" fillId="25" borderId="17" xfId="42" applyNumberFormat="1" applyFont="1" applyFill="1" applyBorder="1" applyAlignment="1">
      <alignment horizontal="center" vertical="center"/>
    </xf>
    <xf numFmtId="0" fontId="0" fillId="25" borderId="19" xfId="42" applyNumberFormat="1" applyFont="1" applyFill="1" applyBorder="1" applyAlignment="1">
      <alignment horizontal="center" vertical="center"/>
    </xf>
    <xf numFmtId="0" fontId="0" fillId="25" borderId="18" xfId="42" applyNumberFormat="1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25" borderId="25" xfId="42" applyNumberFormat="1" applyFont="1" applyFill="1" applyBorder="1" applyAlignment="1">
      <alignment horizontal="center" vertical="center"/>
    </xf>
    <xf numFmtId="0" fontId="0" fillId="44" borderId="20" xfId="0" applyFont="1" applyFill="1" applyBorder="1" applyAlignment="1">
      <alignment horizontal="center" vertical="center"/>
    </xf>
    <xf numFmtId="0" fontId="0" fillId="44" borderId="12" xfId="0" applyFont="1" applyFill="1" applyBorder="1" applyAlignment="1">
      <alignment horizontal="center" vertical="center"/>
    </xf>
    <xf numFmtId="0" fontId="0" fillId="25" borderId="20" xfId="42" applyNumberFormat="1" applyFont="1" applyFill="1" applyBorder="1" applyAlignment="1">
      <alignment horizontal="center" vertical="center"/>
    </xf>
    <xf numFmtId="0" fontId="0" fillId="25" borderId="12" xfId="42" applyNumberFormat="1" applyFont="1" applyFill="1" applyBorder="1" applyAlignment="1">
      <alignment horizontal="center" vertical="center"/>
    </xf>
    <xf numFmtId="0" fontId="0" fillId="25" borderId="21" xfId="42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4" fillId="0" borderId="29" xfId="0" applyFont="1" applyBorder="1" applyAlignment="1" quotePrefix="1">
      <alignment horizontal="center" vertical="center" textRotation="90"/>
    </xf>
    <xf numFmtId="0" fontId="0" fillId="45" borderId="19" xfId="42" applyNumberFormat="1" applyFont="1" applyFill="1" applyBorder="1" applyAlignment="1">
      <alignment horizontal="center" vertical="center"/>
    </xf>
    <xf numFmtId="0" fontId="0" fillId="45" borderId="12" xfId="42" applyNumberFormat="1" applyFont="1" applyFill="1" applyBorder="1" applyAlignment="1">
      <alignment horizontal="center" vertical="center"/>
    </xf>
    <xf numFmtId="0" fontId="0" fillId="45" borderId="20" xfId="42" applyNumberFormat="1" applyFont="1" applyFill="1" applyBorder="1" applyAlignment="1">
      <alignment horizontal="center" vertical="center"/>
    </xf>
    <xf numFmtId="0" fontId="0" fillId="45" borderId="21" xfId="42" applyNumberFormat="1" applyFont="1" applyFill="1" applyBorder="1" applyAlignment="1">
      <alignment horizontal="center" vertical="center"/>
    </xf>
    <xf numFmtId="0" fontId="0" fillId="25" borderId="64" xfId="42" applyNumberFormat="1" applyFont="1" applyFill="1" applyBorder="1" applyAlignment="1">
      <alignment horizontal="center" vertical="center"/>
    </xf>
    <xf numFmtId="0" fontId="0" fillId="21" borderId="45" xfId="0" applyNumberFormat="1" applyFont="1" applyFill="1" applyBorder="1" applyAlignment="1">
      <alignment horizontal="center" vertical="center"/>
    </xf>
    <xf numFmtId="0" fontId="0" fillId="21" borderId="29" xfId="0" applyNumberFormat="1" applyFont="1" applyFill="1" applyBorder="1" applyAlignment="1">
      <alignment horizontal="center" vertical="center"/>
    </xf>
    <xf numFmtId="0" fontId="0" fillId="21" borderId="149" xfId="0" applyNumberFormat="1" applyFont="1" applyFill="1" applyBorder="1" applyAlignment="1">
      <alignment horizontal="center" vertical="center"/>
    </xf>
    <xf numFmtId="0" fontId="0" fillId="45" borderId="18" xfId="42" applyNumberFormat="1" applyFont="1" applyFill="1" applyBorder="1" applyAlignment="1">
      <alignment horizontal="center" vertical="center"/>
    </xf>
    <xf numFmtId="0" fontId="0" fillId="21" borderId="24" xfId="0" applyNumberFormat="1" applyFont="1" applyFill="1" applyBorder="1" applyAlignment="1">
      <alignment horizontal="center" vertical="center"/>
    </xf>
    <xf numFmtId="0" fontId="0" fillId="45" borderId="25" xfId="42" applyNumberFormat="1" applyFont="1" applyFill="1" applyBorder="1" applyAlignment="1">
      <alignment horizontal="center" vertical="center"/>
    </xf>
    <xf numFmtId="0" fontId="0" fillId="44" borderId="22" xfId="0" applyNumberFormat="1" applyFont="1" applyFill="1" applyBorder="1" applyAlignment="1">
      <alignment horizontal="center" vertical="center"/>
    </xf>
    <xf numFmtId="0" fontId="0" fillId="21" borderId="20" xfId="42" applyNumberFormat="1" applyFont="1" applyFill="1" applyBorder="1" applyAlignment="1">
      <alignment horizontal="center" vertical="center"/>
    </xf>
    <xf numFmtId="0" fontId="0" fillId="21" borderId="12" xfId="42" applyNumberFormat="1" applyFont="1" applyFill="1" applyBorder="1" applyAlignment="1">
      <alignment horizontal="center" vertical="center"/>
    </xf>
    <xf numFmtId="0" fontId="0" fillId="44" borderId="28" xfId="42" applyNumberFormat="1" applyFont="1" applyFill="1" applyBorder="1" applyAlignment="1">
      <alignment horizontal="center" vertical="center"/>
    </xf>
    <xf numFmtId="0" fontId="6" fillId="45" borderId="17" xfId="42" applyNumberFormat="1" applyFont="1" applyFill="1" applyBorder="1" applyAlignment="1">
      <alignment horizontal="center" vertical="center"/>
    </xf>
    <xf numFmtId="0" fontId="6" fillId="45" borderId="24" xfId="42" applyNumberFormat="1" applyFont="1" applyFill="1" applyBorder="1" applyAlignment="1">
      <alignment horizontal="center" vertical="center"/>
    </xf>
    <xf numFmtId="0" fontId="6" fillId="45" borderId="20" xfId="42" applyNumberFormat="1" applyFont="1" applyFill="1" applyBorder="1" applyAlignment="1">
      <alignment horizontal="center" vertical="center"/>
    </xf>
    <xf numFmtId="0" fontId="6" fillId="45" borderId="18" xfId="42" applyNumberFormat="1" applyFont="1" applyFill="1" applyBorder="1" applyAlignment="1">
      <alignment horizontal="center" vertical="center"/>
    </xf>
    <xf numFmtId="0" fontId="6" fillId="45" borderId="25" xfId="42" applyNumberFormat="1" applyFont="1" applyFill="1" applyBorder="1" applyAlignment="1">
      <alignment horizontal="center" vertical="center"/>
    </xf>
    <xf numFmtId="0" fontId="6" fillId="45" borderId="21" xfId="42" applyNumberFormat="1" applyFont="1" applyFill="1" applyBorder="1" applyAlignment="1">
      <alignment horizontal="center" vertical="center"/>
    </xf>
    <xf numFmtId="0" fontId="15" fillId="21" borderId="45" xfId="0" applyNumberFormat="1" applyFont="1" applyFill="1" applyBorder="1" applyAlignment="1">
      <alignment horizontal="center" vertical="center"/>
    </xf>
    <xf numFmtId="0" fontId="15" fillId="21" borderId="29" xfId="0" applyNumberFormat="1" applyFont="1" applyFill="1" applyBorder="1" applyAlignment="1">
      <alignment horizontal="center" vertical="center"/>
    </xf>
    <xf numFmtId="0" fontId="15" fillId="21" borderId="149" xfId="0" applyNumberFormat="1" applyFont="1" applyFill="1" applyBorder="1" applyAlignment="1">
      <alignment horizontal="center" vertical="center"/>
    </xf>
    <xf numFmtId="0" fontId="6" fillId="21" borderId="19" xfId="42" applyNumberFormat="1" applyFont="1" applyFill="1" applyBorder="1" applyAlignment="1">
      <alignment horizontal="center" vertical="center"/>
    </xf>
    <xf numFmtId="0" fontId="6" fillId="21" borderId="18" xfId="42" applyNumberFormat="1" applyFont="1" applyFill="1" applyBorder="1" applyAlignment="1">
      <alignment horizontal="center" vertical="center"/>
    </xf>
    <xf numFmtId="0" fontId="6" fillId="21" borderId="24" xfId="0" applyNumberFormat="1" applyFont="1" applyFill="1" applyBorder="1" applyAlignment="1">
      <alignment horizontal="center" vertical="center" wrapText="1"/>
    </xf>
    <xf numFmtId="0" fontId="6" fillId="21" borderId="24" xfId="0" applyNumberFormat="1" applyFont="1" applyFill="1" applyBorder="1" applyAlignment="1">
      <alignment horizontal="center" vertical="center"/>
    </xf>
    <xf numFmtId="0" fontId="6" fillId="21" borderId="20" xfId="0" applyNumberFormat="1" applyFont="1" applyFill="1" applyBorder="1" applyAlignment="1">
      <alignment horizontal="center" vertical="center"/>
    </xf>
    <xf numFmtId="0" fontId="6" fillId="40" borderId="22" xfId="0" applyNumberFormat="1" applyFont="1" applyFill="1" applyBorder="1" applyAlignment="1">
      <alignment horizontal="center" vertical="center"/>
    </xf>
    <xf numFmtId="0" fontId="15" fillId="21" borderId="22" xfId="0" applyNumberFormat="1" applyFont="1" applyFill="1" applyBorder="1" applyAlignment="1">
      <alignment horizontal="center" vertical="center"/>
    </xf>
    <xf numFmtId="0" fontId="6" fillId="44" borderId="22" xfId="0" applyNumberFormat="1" applyFont="1" applyFill="1" applyBorder="1" applyAlignment="1">
      <alignment horizontal="center" vertical="center"/>
    </xf>
    <xf numFmtId="0" fontId="6" fillId="45" borderId="22" xfId="0" applyNumberFormat="1" applyFont="1" applyFill="1" applyBorder="1" applyAlignment="1">
      <alignment horizontal="center" vertical="center"/>
    </xf>
    <xf numFmtId="0" fontId="6" fillId="45" borderId="30" xfId="0" applyNumberFormat="1" applyFont="1" applyFill="1" applyBorder="1" applyAlignment="1">
      <alignment horizontal="center" vertical="center"/>
    </xf>
    <xf numFmtId="0" fontId="6" fillId="45" borderId="23" xfId="0" applyNumberFormat="1" applyFont="1" applyFill="1" applyBorder="1" applyAlignment="1">
      <alignment horizontal="center" vertical="center"/>
    </xf>
    <xf numFmtId="0" fontId="6" fillId="21" borderId="12" xfId="42" applyNumberFormat="1" applyFont="1" applyFill="1" applyBorder="1" applyAlignment="1">
      <alignment horizontal="center" vertical="center"/>
    </xf>
    <xf numFmtId="0" fontId="6" fillId="21" borderId="21" xfId="42" applyNumberFormat="1" applyFont="1" applyFill="1" applyBorder="1" applyAlignment="1">
      <alignment horizontal="center" vertical="center"/>
    </xf>
    <xf numFmtId="0" fontId="6" fillId="44" borderId="64" xfId="42" applyNumberFormat="1" applyFont="1" applyFill="1" applyBorder="1" applyAlignment="1">
      <alignment horizontal="center" vertical="center"/>
    </xf>
    <xf numFmtId="0" fontId="6" fillId="25" borderId="64" xfId="42" applyNumberFormat="1" applyFont="1" applyFill="1" applyBorder="1" applyAlignment="1">
      <alignment horizontal="center" vertical="center"/>
    </xf>
    <xf numFmtId="0" fontId="6" fillId="45" borderId="0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45" borderId="12" xfId="0" applyFont="1" applyFill="1" applyBorder="1" applyAlignment="1">
      <alignment horizontal="center" vertical="center"/>
    </xf>
    <xf numFmtId="0" fontId="15" fillId="21" borderId="45" xfId="0" applyFont="1" applyFill="1" applyBorder="1" applyAlignment="1">
      <alignment horizontal="center" vertical="center"/>
    </xf>
    <xf numFmtId="0" fontId="15" fillId="21" borderId="29" xfId="0" applyFont="1" applyFill="1" applyBorder="1" applyAlignment="1">
      <alignment horizontal="center" vertical="center"/>
    </xf>
    <xf numFmtId="0" fontId="6" fillId="21" borderId="46" xfId="0" applyFont="1" applyFill="1" applyBorder="1" applyAlignment="1">
      <alignment horizontal="center" vertical="center"/>
    </xf>
    <xf numFmtId="0" fontId="6" fillId="21" borderId="84" xfId="0" applyFont="1" applyFill="1" applyBorder="1" applyAlignment="1">
      <alignment horizontal="center" vertical="center"/>
    </xf>
    <xf numFmtId="0" fontId="6" fillId="21" borderId="20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6" fillId="21" borderId="28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 wrapText="1"/>
    </xf>
    <xf numFmtId="0" fontId="0" fillId="45" borderId="19" xfId="0" applyFont="1" applyFill="1" applyBorder="1" applyAlignment="1">
      <alignment horizontal="center" vertical="center"/>
    </xf>
    <xf numFmtId="0" fontId="0" fillId="45" borderId="22" xfId="0" applyFont="1" applyFill="1" applyBorder="1" applyAlignment="1">
      <alignment horizontal="center" vertical="center"/>
    </xf>
    <xf numFmtId="0" fontId="0" fillId="45" borderId="30" xfId="0" applyFont="1" applyFill="1" applyBorder="1" applyAlignment="1">
      <alignment horizontal="center" vertical="center"/>
    </xf>
    <xf numFmtId="0" fontId="0" fillId="45" borderId="23" xfId="0" applyFont="1" applyFill="1" applyBorder="1" applyAlignment="1">
      <alignment horizontal="center" vertical="center"/>
    </xf>
    <xf numFmtId="0" fontId="0" fillId="21" borderId="4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46" xfId="0" applyFont="1" applyFill="1" applyBorder="1" applyAlignment="1">
      <alignment horizontal="center" vertical="center"/>
    </xf>
    <xf numFmtId="0" fontId="0" fillId="21" borderId="84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44" borderId="21" xfId="0" applyFont="1" applyFill="1" applyBorder="1" applyAlignment="1">
      <alignment horizontal="center" vertical="center"/>
    </xf>
    <xf numFmtId="0" fontId="66" fillId="25" borderId="22" xfId="60" applyFont="1" applyFill="1" applyBorder="1" applyAlignment="1">
      <alignment horizontal="center" vertical="center"/>
      <protection/>
    </xf>
    <xf numFmtId="0" fontId="66" fillId="25" borderId="23" xfId="60" applyFont="1" applyFill="1" applyBorder="1" applyAlignment="1">
      <alignment horizontal="center" vertical="center"/>
      <protection/>
    </xf>
    <xf numFmtId="0" fontId="4" fillId="0" borderId="146" xfId="0" applyFont="1" applyBorder="1" applyAlignment="1">
      <alignment horizontal="center" vertical="center"/>
    </xf>
    <xf numFmtId="0" fontId="5" fillId="0" borderId="45" xfId="60" applyFont="1" applyBorder="1" applyAlignment="1">
      <alignment horizontal="center" vertical="center" textRotation="90"/>
      <protection/>
    </xf>
    <xf numFmtId="0" fontId="4" fillId="0" borderId="29" xfId="60" applyFont="1" applyBorder="1" applyAlignment="1">
      <alignment horizontal="center" vertical="center" textRotation="90" wrapText="1"/>
      <protection/>
    </xf>
    <xf numFmtId="0" fontId="4" fillId="0" borderId="29" xfId="60" applyFont="1" applyBorder="1" applyAlignment="1" quotePrefix="1">
      <alignment horizontal="center" vertical="center"/>
      <protection/>
    </xf>
    <xf numFmtId="0" fontId="4" fillId="0" borderId="55" xfId="60" applyFont="1" applyBorder="1" applyAlignment="1">
      <alignment vertical="center"/>
      <protection/>
    </xf>
    <xf numFmtId="0" fontId="5" fillId="0" borderId="46" xfId="60" applyFont="1" applyBorder="1" applyAlignment="1">
      <alignment horizontal="center" vertical="center" textRotation="90"/>
      <protection/>
    </xf>
    <xf numFmtId="0" fontId="4" fillId="0" borderId="56" xfId="60" applyFont="1" applyBorder="1" applyAlignment="1">
      <alignment vertical="center"/>
      <protection/>
    </xf>
    <xf numFmtId="0" fontId="5" fillId="0" borderId="47" xfId="60" applyFont="1" applyBorder="1" applyAlignment="1">
      <alignment horizontal="center" vertical="center" textRotation="90"/>
      <protection/>
    </xf>
    <xf numFmtId="0" fontId="4" fillId="0" borderId="16" xfId="60" applyFont="1" applyBorder="1" applyAlignment="1">
      <alignment horizontal="center" vertical="center" textRotation="90" wrapText="1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57" xfId="60" applyFont="1" applyBorder="1" applyAlignment="1">
      <alignment vertical="center"/>
      <protection/>
    </xf>
    <xf numFmtId="0" fontId="6" fillId="42" borderId="64" xfId="60" applyFont="1" applyFill="1" applyBorder="1" applyAlignment="1">
      <alignment horizontal="center" vertical="center"/>
      <protection/>
    </xf>
    <xf numFmtId="0" fontId="6" fillId="40" borderId="64" xfId="60" applyFont="1" applyFill="1" applyBorder="1" applyAlignment="1">
      <alignment horizontal="center" vertical="center"/>
      <protection/>
    </xf>
    <xf numFmtId="0" fontId="6" fillId="44" borderId="64" xfId="60" applyFont="1" applyFill="1" applyBorder="1" applyAlignment="1">
      <alignment horizontal="center" vertical="center"/>
      <protection/>
    </xf>
    <xf numFmtId="0" fontId="66" fillId="45" borderId="17" xfId="60" applyFont="1" applyFill="1" applyBorder="1" applyAlignment="1">
      <alignment horizontal="center" vertical="center"/>
      <protection/>
    </xf>
    <xf numFmtId="0" fontId="66" fillId="45" borderId="18" xfId="60" applyFont="1" applyFill="1" applyBorder="1" applyAlignment="1">
      <alignment horizontal="center" vertical="center"/>
      <protection/>
    </xf>
    <xf numFmtId="0" fontId="66" fillId="45" borderId="20" xfId="60" applyFont="1" applyFill="1" applyBorder="1" applyAlignment="1">
      <alignment horizontal="center" vertical="center"/>
      <protection/>
    </xf>
    <xf numFmtId="0" fontId="66" fillId="45" borderId="21" xfId="60" applyFont="1" applyFill="1" applyBorder="1" applyAlignment="1">
      <alignment horizontal="center" vertical="center"/>
      <protection/>
    </xf>
    <xf numFmtId="0" fontId="44" fillId="25" borderId="20" xfId="60" applyFont="1" applyFill="1" applyBorder="1" applyAlignment="1">
      <alignment horizontal="center" vertical="center"/>
      <protection/>
    </xf>
    <xf numFmtId="0" fontId="44" fillId="25" borderId="21" xfId="60" applyFont="1" applyFill="1" applyBorder="1" applyAlignment="1">
      <alignment horizontal="center" vertical="center"/>
      <protection/>
    </xf>
    <xf numFmtId="0" fontId="44" fillId="45" borderId="17" xfId="60" applyFont="1" applyFill="1" applyBorder="1" applyAlignment="1">
      <alignment horizontal="center" vertical="center"/>
      <protection/>
    </xf>
    <xf numFmtId="0" fontId="44" fillId="45" borderId="18" xfId="60" applyFont="1" applyFill="1" applyBorder="1" applyAlignment="1">
      <alignment horizontal="center" vertical="center"/>
      <protection/>
    </xf>
    <xf numFmtId="0" fontId="44" fillId="45" borderId="20" xfId="60" applyFont="1" applyFill="1" applyBorder="1" applyAlignment="1">
      <alignment horizontal="center" vertical="center"/>
      <protection/>
    </xf>
    <xf numFmtId="0" fontId="44" fillId="45" borderId="21" xfId="60" applyFont="1" applyFill="1" applyBorder="1" applyAlignment="1">
      <alignment horizontal="center" vertical="center"/>
      <protection/>
    </xf>
    <xf numFmtId="0" fontId="0" fillId="40" borderId="62" xfId="60" applyFont="1" applyFill="1" applyBorder="1" applyAlignment="1">
      <alignment horizontal="center" vertical="center" wrapText="1"/>
      <protection/>
    </xf>
    <xf numFmtId="0" fontId="0" fillId="44" borderId="64" xfId="60" applyFont="1" applyFill="1" applyBorder="1" applyAlignment="1">
      <alignment horizontal="center" vertical="center"/>
      <protection/>
    </xf>
    <xf numFmtId="0" fontId="0" fillId="42" borderId="64" xfId="60" applyFont="1" applyFill="1" applyBorder="1" applyAlignment="1">
      <alignment horizontal="center" vertical="center"/>
      <protection/>
    </xf>
    <xf numFmtId="0" fontId="5" fillId="0" borderId="48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 wrapText="1"/>
      <protection/>
    </xf>
    <xf numFmtId="0" fontId="4" fillId="0" borderId="36" xfId="60" applyFont="1" applyBorder="1" applyAlignment="1" quotePrefix="1">
      <alignment horizontal="center" vertical="center"/>
      <protection/>
    </xf>
    <xf numFmtId="0" fontId="4" fillId="0" borderId="140" xfId="0" applyFont="1" applyBorder="1" applyAlignment="1">
      <alignment horizontal="center" vertical="center"/>
    </xf>
    <xf numFmtId="0" fontId="4" fillId="0" borderId="146" xfId="60" applyFont="1" applyBorder="1" applyAlignment="1">
      <alignment horizontal="center" vertical="center" textRotation="90" wrapText="1"/>
      <protection/>
    </xf>
    <xf numFmtId="0" fontId="4" fillId="0" borderId="35" xfId="60" applyFont="1" applyBorder="1" applyAlignment="1">
      <alignment horizontal="center" vertical="center" textRotation="90"/>
      <protection/>
    </xf>
    <xf numFmtId="0" fontId="6" fillId="42" borderId="22" xfId="60" applyFont="1" applyFill="1" applyBorder="1" applyAlignment="1">
      <alignment horizontal="center" vertical="center" wrapText="1"/>
      <protection/>
    </xf>
    <xf numFmtId="0" fontId="6" fillId="42" borderId="23" xfId="60" applyFont="1" applyFill="1" applyBorder="1" applyAlignment="1">
      <alignment horizontal="center" vertical="center" wrapText="1"/>
      <protection/>
    </xf>
    <xf numFmtId="0" fontId="0" fillId="47" borderId="17" xfId="60" applyFont="1" applyFill="1" applyBorder="1" applyAlignment="1">
      <alignment horizontal="center" vertical="center" wrapText="1"/>
      <protection/>
    </xf>
    <xf numFmtId="0" fontId="0" fillId="47" borderId="18" xfId="60" applyFont="1" applyFill="1" applyBorder="1" applyAlignment="1">
      <alignment horizontal="center" vertical="center" wrapText="1"/>
      <protection/>
    </xf>
    <xf numFmtId="0" fontId="0" fillId="47" borderId="25" xfId="60" applyFont="1" applyFill="1" applyBorder="1" applyAlignment="1">
      <alignment horizontal="center" vertical="center" wrapText="1"/>
      <protection/>
    </xf>
    <xf numFmtId="0" fontId="0" fillId="47" borderId="20" xfId="60" applyFont="1" applyFill="1" applyBorder="1" applyAlignment="1">
      <alignment horizontal="center" vertical="center" wrapText="1"/>
      <protection/>
    </xf>
    <xf numFmtId="0" fontId="0" fillId="47" borderId="21" xfId="60" applyFont="1" applyFill="1" applyBorder="1" applyAlignment="1">
      <alignment horizontal="center" vertical="center" wrapText="1"/>
      <protection/>
    </xf>
    <xf numFmtId="0" fontId="0" fillId="42" borderId="22" xfId="60" applyFont="1" applyFill="1" applyBorder="1" applyAlignment="1">
      <alignment horizontal="center" vertical="center" wrapText="1"/>
      <protection/>
    </xf>
    <xf numFmtId="0" fontId="0" fillId="42" borderId="23" xfId="60" applyFont="1" applyFill="1" applyBorder="1" applyAlignment="1">
      <alignment horizontal="center" vertical="center" wrapText="1"/>
      <protection/>
    </xf>
    <xf numFmtId="0" fontId="0" fillId="24" borderId="27" xfId="60" applyFont="1" applyFill="1" applyBorder="1" applyAlignment="1">
      <alignment horizontal="center" vertical="center" wrapText="1"/>
      <protection/>
    </xf>
    <xf numFmtId="0" fontId="0" fillId="41" borderId="27" xfId="60" applyFont="1" applyFill="1" applyBorder="1" applyAlignment="1">
      <alignment horizontal="center" vertical="center" wrapText="1"/>
      <protection/>
    </xf>
    <xf numFmtId="0" fontId="0" fillId="25" borderId="20" xfId="60" applyFont="1" applyFill="1" applyBorder="1" applyAlignment="1">
      <alignment horizontal="center" vertical="center" wrapText="1"/>
      <protection/>
    </xf>
    <xf numFmtId="0" fontId="0" fillId="25" borderId="21" xfId="60" applyFont="1" applyFill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149" xfId="60" applyFont="1" applyBorder="1" applyAlignment="1">
      <alignment horizontal="center" vertical="center" textRotation="90" wrapText="1"/>
      <protection/>
    </xf>
    <xf numFmtId="0" fontId="5" fillId="0" borderId="29" xfId="60" applyFont="1" applyBorder="1" applyAlignment="1">
      <alignment horizontal="center" vertical="center" textRotation="90"/>
      <protection/>
    </xf>
    <xf numFmtId="0" fontId="4" fillId="0" borderId="55" xfId="60" applyFont="1" applyBorder="1" applyAlignment="1">
      <alignment vertical="center" wrapText="1"/>
      <protection/>
    </xf>
    <xf numFmtId="0" fontId="4" fillId="0" borderId="56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/>
      <protection/>
    </xf>
    <xf numFmtId="0" fontId="5" fillId="0" borderId="16" xfId="60" applyFont="1" applyBorder="1" applyAlignment="1">
      <alignment vertical="center" textRotation="90"/>
      <protection/>
    </xf>
    <xf numFmtId="0" fontId="4" fillId="0" borderId="16" xfId="60" applyFont="1" applyBorder="1" applyAlignment="1">
      <alignment vertical="center" textRotation="90" wrapText="1"/>
      <protection/>
    </xf>
    <xf numFmtId="0" fontId="6" fillId="24" borderId="26" xfId="60" applyFont="1" applyFill="1" applyBorder="1" applyAlignment="1">
      <alignment horizontal="center" vertical="center" wrapText="1"/>
      <protection/>
    </xf>
    <xf numFmtId="0" fontId="6" fillId="24" borderId="27" xfId="60" applyFont="1" applyFill="1" applyBorder="1" applyAlignment="1">
      <alignment horizontal="center" vertical="center" wrapText="1"/>
      <protection/>
    </xf>
    <xf numFmtId="0" fontId="6" fillId="24" borderId="28" xfId="60" applyFont="1" applyFill="1" applyBorder="1" applyAlignment="1">
      <alignment horizontal="center" vertical="center" wrapText="1"/>
      <protection/>
    </xf>
    <xf numFmtId="0" fontId="6" fillId="40" borderId="26" xfId="60" applyFont="1" applyFill="1" applyBorder="1" applyAlignment="1">
      <alignment horizontal="center" vertical="center" wrapText="1"/>
      <protection/>
    </xf>
    <xf numFmtId="0" fontId="6" fillId="40" borderId="27" xfId="60" applyFont="1" applyFill="1" applyBorder="1" applyAlignment="1">
      <alignment horizontal="center" vertical="center" wrapText="1"/>
      <protection/>
    </xf>
    <xf numFmtId="0" fontId="6" fillId="40" borderId="28" xfId="60" applyFont="1" applyFill="1" applyBorder="1" applyAlignment="1">
      <alignment horizontal="center" vertical="center" wrapText="1"/>
      <protection/>
    </xf>
    <xf numFmtId="0" fontId="65" fillId="41" borderId="28" xfId="60" applyFont="1" applyFill="1" applyBorder="1" applyAlignment="1">
      <alignment horizontal="center" vertical="center" wrapText="1"/>
      <protection/>
    </xf>
    <xf numFmtId="0" fontId="65" fillId="40" borderId="28" xfId="60" applyFont="1" applyFill="1" applyBorder="1" applyAlignment="1">
      <alignment horizontal="center" vertical="center" wrapText="1"/>
      <protection/>
    </xf>
    <xf numFmtId="0" fontId="6" fillId="49" borderId="17" xfId="60" applyFont="1" applyFill="1" applyBorder="1" applyAlignment="1">
      <alignment horizontal="center" vertical="center" wrapText="1"/>
      <protection/>
    </xf>
    <xf numFmtId="0" fontId="6" fillId="49" borderId="18" xfId="60" applyFont="1" applyFill="1" applyBorder="1" applyAlignment="1">
      <alignment horizontal="center" vertical="center" wrapText="1"/>
      <protection/>
    </xf>
    <xf numFmtId="0" fontId="6" fillId="49" borderId="24" xfId="60" applyFont="1" applyFill="1" applyBorder="1" applyAlignment="1">
      <alignment horizontal="center" vertical="center" wrapText="1"/>
      <protection/>
    </xf>
    <xf numFmtId="0" fontId="6" fillId="49" borderId="25" xfId="60" applyFont="1" applyFill="1" applyBorder="1" applyAlignment="1">
      <alignment horizontal="center" vertical="center" wrapText="1"/>
      <protection/>
    </xf>
    <xf numFmtId="0" fontId="6" fillId="49" borderId="20" xfId="60" applyFont="1" applyFill="1" applyBorder="1" applyAlignment="1">
      <alignment horizontal="center" vertical="center" wrapText="1"/>
      <protection/>
    </xf>
    <xf numFmtId="0" fontId="6" fillId="49" borderId="21" xfId="60" applyFont="1" applyFill="1" applyBorder="1" applyAlignment="1">
      <alignment horizontal="center" vertical="center" wrapText="1"/>
      <protection/>
    </xf>
    <xf numFmtId="0" fontId="6" fillId="25" borderId="22" xfId="60" applyFont="1" applyFill="1" applyBorder="1" applyAlignment="1">
      <alignment horizontal="center" vertical="center" wrapText="1"/>
      <protection/>
    </xf>
    <xf numFmtId="0" fontId="6" fillId="25" borderId="23" xfId="60" applyFont="1" applyFill="1" applyBorder="1" applyAlignment="1">
      <alignment horizontal="center" vertical="center" wrapText="1"/>
      <protection/>
    </xf>
    <xf numFmtId="0" fontId="4" fillId="0" borderId="106" xfId="0" applyFont="1" applyBorder="1" applyAlignment="1">
      <alignment horizontal="center"/>
    </xf>
    <xf numFmtId="3" fontId="6" fillId="42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3" fontId="6" fillId="42" borderId="22" xfId="0" applyNumberFormat="1" applyFont="1" applyFill="1" applyBorder="1" applyAlignment="1">
      <alignment horizontal="center" vertical="center"/>
    </xf>
    <xf numFmtId="3" fontId="6" fillId="42" borderId="30" xfId="0" applyNumberFormat="1" applyFont="1" applyFill="1" applyBorder="1" applyAlignment="1">
      <alignment horizontal="center" vertical="center"/>
    </xf>
    <xf numFmtId="3" fontId="6" fillId="42" borderId="23" xfId="0" applyNumberFormat="1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3" fontId="6" fillId="40" borderId="47" xfId="0" applyNumberFormat="1" applyFont="1" applyFill="1" applyBorder="1" applyAlignment="1">
      <alignment horizontal="center" vertical="center"/>
    </xf>
    <xf numFmtId="3" fontId="6" fillId="23" borderId="22" xfId="0" applyNumberFormat="1" applyFont="1" applyFill="1" applyBorder="1" applyAlignment="1">
      <alignment horizontal="center" vertical="center"/>
    </xf>
    <xf numFmtId="3" fontId="6" fillId="23" borderId="28" xfId="0" applyNumberFormat="1" applyFont="1" applyFill="1" applyBorder="1" applyAlignment="1">
      <alignment horizontal="center" vertical="center"/>
    </xf>
    <xf numFmtId="3" fontId="6" fillId="40" borderId="28" xfId="0" applyNumberFormat="1" applyFont="1" applyFill="1" applyBorder="1" applyAlignment="1">
      <alignment horizontal="center" vertical="center"/>
    </xf>
    <xf numFmtId="3" fontId="6" fillId="44" borderId="20" xfId="0" applyNumberFormat="1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3" fontId="0" fillId="42" borderId="22" xfId="0" applyNumberFormat="1" applyFont="1" applyFill="1" applyBorder="1" applyAlignment="1">
      <alignment horizontal="center" vertical="center"/>
    </xf>
    <xf numFmtId="3" fontId="0" fillId="42" borderId="30" xfId="0" applyNumberFormat="1" applyFont="1" applyFill="1" applyBorder="1" applyAlignment="1">
      <alignment horizontal="center" vertical="center"/>
    </xf>
    <xf numFmtId="3" fontId="0" fillId="42" borderId="23" xfId="0" applyNumberFormat="1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3" fontId="0" fillId="40" borderId="20" xfId="0" applyNumberFormat="1" applyFont="1" applyFill="1" applyBorder="1" applyAlignment="1">
      <alignment horizontal="center" vertical="center"/>
    </xf>
    <xf numFmtId="3" fontId="0" fillId="23" borderId="22" xfId="0" applyNumberFormat="1" applyFont="1" applyFill="1" applyBorder="1" applyAlignment="1">
      <alignment horizontal="center" vertical="center"/>
    </xf>
    <xf numFmtId="3" fontId="0" fillId="42" borderId="26" xfId="0" applyNumberFormat="1" applyFont="1" applyFill="1" applyBorder="1" applyAlignment="1">
      <alignment horizontal="center" vertical="center"/>
    </xf>
    <xf numFmtId="3" fontId="0" fillId="42" borderId="28" xfId="0" applyNumberFormat="1" applyFont="1" applyFill="1" applyBorder="1" applyAlignment="1">
      <alignment horizontal="center" vertical="center"/>
    </xf>
    <xf numFmtId="3" fontId="0" fillId="40" borderId="28" xfId="0" applyNumberFormat="1" applyFont="1" applyFill="1" applyBorder="1" applyAlignment="1">
      <alignment horizontal="center" vertical="center"/>
    </xf>
    <xf numFmtId="3" fontId="0" fillId="23" borderId="28" xfId="0" applyNumberFormat="1" applyFont="1" applyFill="1" applyBorder="1" applyAlignment="1">
      <alignment horizontal="center" vertical="center"/>
    </xf>
    <xf numFmtId="3" fontId="0" fillId="44" borderId="20" xfId="0" applyNumberFormat="1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 textRotation="90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vertical="center" wrapText="1"/>
    </xf>
    <xf numFmtId="0" fontId="4" fillId="0" borderId="85" xfId="0" applyFont="1" applyBorder="1" applyAlignment="1">
      <alignment vertical="center" wrapText="1"/>
    </xf>
    <xf numFmtId="3" fontId="0" fillId="42" borderId="17" xfId="0" applyNumberFormat="1" applyFont="1" applyFill="1" applyBorder="1" applyAlignment="1">
      <alignment horizontal="center" vertical="center"/>
    </xf>
    <xf numFmtId="3" fontId="0" fillId="42" borderId="19" xfId="0" applyNumberFormat="1" applyFont="1" applyFill="1" applyBorder="1" applyAlignment="1">
      <alignment horizontal="center" vertical="center"/>
    </xf>
    <xf numFmtId="3" fontId="0" fillId="42" borderId="18" xfId="0" applyNumberFormat="1" applyFont="1" applyFill="1" applyBorder="1" applyAlignment="1">
      <alignment horizontal="center" vertical="center"/>
    </xf>
    <xf numFmtId="3" fontId="0" fillId="42" borderId="24" xfId="0" applyNumberFormat="1" applyFont="1" applyFill="1" applyBorder="1" applyAlignment="1">
      <alignment horizontal="center" vertical="center"/>
    </xf>
    <xf numFmtId="3" fontId="0" fillId="44" borderId="24" xfId="0" applyNumberFormat="1" applyFont="1" applyFill="1" applyBorder="1" applyAlignment="1">
      <alignment horizontal="center" vertical="center"/>
    </xf>
    <xf numFmtId="3" fontId="6" fillId="42" borderId="17" xfId="0" applyNumberFormat="1" applyFont="1" applyFill="1" applyBorder="1" applyAlignment="1">
      <alignment horizontal="center" vertical="center"/>
    </xf>
    <xf numFmtId="3" fontId="6" fillId="42" borderId="19" xfId="0" applyNumberFormat="1" applyFont="1" applyFill="1" applyBorder="1" applyAlignment="1">
      <alignment horizontal="center" vertical="center"/>
    </xf>
    <xf numFmtId="3" fontId="6" fillId="42" borderId="24" xfId="0" applyNumberFormat="1" applyFont="1" applyFill="1" applyBorder="1" applyAlignment="1">
      <alignment horizontal="center" vertical="center"/>
    </xf>
    <xf numFmtId="3" fontId="6" fillId="42" borderId="20" xfId="0" applyNumberFormat="1" applyFont="1" applyFill="1" applyBorder="1" applyAlignment="1">
      <alignment horizontal="center" vertical="center"/>
    </xf>
    <xf numFmtId="3" fontId="6" fillId="44" borderId="24" xfId="0" applyNumberFormat="1" applyFont="1" applyFill="1" applyBorder="1" applyAlignment="1">
      <alignment horizontal="center" vertical="center"/>
    </xf>
    <xf numFmtId="0" fontId="6" fillId="46" borderId="22" xfId="0" applyFont="1" applyFill="1" applyBorder="1" applyAlignment="1">
      <alignment horizontal="center" vertical="center"/>
    </xf>
    <xf numFmtId="0" fontId="6" fillId="46" borderId="30" xfId="0" applyFont="1" applyFill="1" applyBorder="1" applyAlignment="1">
      <alignment horizontal="center" vertical="center"/>
    </xf>
    <xf numFmtId="0" fontId="6" fillId="46" borderId="23" xfId="0" applyFont="1" applyFill="1" applyBorder="1" applyAlignment="1">
      <alignment horizontal="center" vertical="center"/>
    </xf>
    <xf numFmtId="0" fontId="65" fillId="45" borderId="17" xfId="0" applyFont="1" applyFill="1" applyBorder="1" applyAlignment="1">
      <alignment horizontal="center" vertical="center"/>
    </xf>
    <xf numFmtId="0" fontId="65" fillId="45" borderId="19" xfId="0" applyFont="1" applyFill="1" applyBorder="1" applyAlignment="1">
      <alignment horizontal="center" vertical="center"/>
    </xf>
    <xf numFmtId="0" fontId="65" fillId="45" borderId="18" xfId="0" applyFont="1" applyFill="1" applyBorder="1" applyAlignment="1">
      <alignment horizontal="center" vertical="center"/>
    </xf>
    <xf numFmtId="0" fontId="65" fillId="45" borderId="24" xfId="0" applyFont="1" applyFill="1" applyBorder="1" applyAlignment="1">
      <alignment horizontal="center" vertical="center"/>
    </xf>
    <xf numFmtId="0" fontId="65" fillId="45" borderId="0" xfId="0" applyFont="1" applyFill="1" applyBorder="1" applyAlignment="1">
      <alignment horizontal="center" vertical="center"/>
    </xf>
    <xf numFmtId="0" fontId="65" fillId="45" borderId="25" xfId="0" applyFont="1" applyFill="1" applyBorder="1" applyAlignment="1">
      <alignment horizontal="center" vertical="center"/>
    </xf>
    <xf numFmtId="0" fontId="65" fillId="45" borderId="20" xfId="0" applyFont="1" applyFill="1" applyBorder="1" applyAlignment="1">
      <alignment horizontal="center" vertical="center"/>
    </xf>
    <xf numFmtId="0" fontId="65" fillId="45" borderId="12" xfId="0" applyFont="1" applyFill="1" applyBorder="1" applyAlignment="1">
      <alignment horizontal="center" vertical="center"/>
    </xf>
    <xf numFmtId="0" fontId="65" fillId="45" borderId="21" xfId="0" applyFont="1" applyFill="1" applyBorder="1" applyAlignment="1">
      <alignment horizontal="center" vertical="center"/>
    </xf>
    <xf numFmtId="0" fontId="6" fillId="42" borderId="45" xfId="0" applyNumberFormat="1" applyFont="1" applyFill="1" applyBorder="1" applyAlignment="1">
      <alignment horizontal="center" vertical="center"/>
    </xf>
    <xf numFmtId="0" fontId="6" fillId="42" borderId="29" xfId="0" applyNumberFormat="1" applyFont="1" applyFill="1" applyBorder="1" applyAlignment="1">
      <alignment horizontal="center" vertical="center"/>
    </xf>
    <xf numFmtId="0" fontId="6" fillId="42" borderId="55" xfId="0" applyNumberFormat="1" applyFont="1" applyFill="1" applyBorder="1" applyAlignment="1">
      <alignment horizontal="center" vertical="center"/>
    </xf>
    <xf numFmtId="0" fontId="6" fillId="42" borderId="46" xfId="0" applyNumberFormat="1" applyFont="1" applyFill="1" applyBorder="1" applyAlignment="1">
      <alignment horizontal="center" vertical="center"/>
    </xf>
    <xf numFmtId="0" fontId="6" fillId="42" borderId="84" xfId="0" applyNumberFormat="1" applyFont="1" applyFill="1" applyBorder="1" applyAlignment="1">
      <alignment horizontal="center" vertical="center"/>
    </xf>
    <xf numFmtId="0" fontId="6" fillId="42" borderId="24" xfId="0" applyNumberFormat="1" applyFont="1" applyFill="1" applyBorder="1" applyAlignment="1">
      <alignment horizontal="center" vertical="center"/>
    </xf>
    <xf numFmtId="0" fontId="6" fillId="42" borderId="20" xfId="0" applyNumberFormat="1" applyFont="1" applyFill="1" applyBorder="1" applyAlignment="1">
      <alignment horizontal="center" vertical="center"/>
    </xf>
    <xf numFmtId="3" fontId="6" fillId="44" borderId="22" xfId="0" applyNumberFormat="1" applyFont="1" applyFill="1" applyBorder="1" applyAlignment="1">
      <alignment horizontal="center" vertical="center"/>
    </xf>
    <xf numFmtId="0" fontId="6" fillId="42" borderId="52" xfId="0" applyNumberFormat="1" applyFont="1" applyFill="1" applyBorder="1" applyAlignment="1">
      <alignment horizontal="center" vertical="center"/>
    </xf>
    <xf numFmtId="0" fontId="0" fillId="42" borderId="84" xfId="0" applyNumberFormat="1" applyFont="1" applyFill="1" applyBorder="1" applyAlignment="1">
      <alignment horizontal="center" vertical="center"/>
    </xf>
    <xf numFmtId="0" fontId="0" fillId="42" borderId="24" xfId="0" applyNumberFormat="1" applyFont="1" applyFill="1" applyBorder="1" applyAlignment="1">
      <alignment horizontal="center" vertical="center"/>
    </xf>
    <xf numFmtId="0" fontId="0" fillId="42" borderId="20" xfId="0" applyNumberFormat="1" applyFont="1" applyFill="1" applyBorder="1" applyAlignment="1">
      <alignment horizontal="center" vertical="center"/>
    </xf>
    <xf numFmtId="3" fontId="0" fillId="44" borderId="22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00FF"/>
      </a:accent1>
      <a:accent2>
        <a:srgbClr val="00FF00"/>
      </a:accent2>
      <a:accent3>
        <a:srgbClr val="FF9900"/>
      </a:accent3>
      <a:accent4>
        <a:srgbClr val="CC99FF"/>
      </a:accent4>
      <a:accent5>
        <a:srgbClr val="FF99CC"/>
      </a:accent5>
      <a:accent6>
        <a:srgbClr val="99CC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8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00390625" style="62" customWidth="1"/>
    <col min="2" max="2" width="2.8515625" style="62" customWidth="1"/>
    <col min="3" max="3" width="4.00390625" style="62" customWidth="1"/>
    <col min="4" max="5" width="3.421875" style="62" customWidth="1"/>
    <col min="6" max="6" width="2.8515625" style="62" customWidth="1"/>
    <col min="7" max="7" width="3.8515625" style="62" customWidth="1"/>
    <col min="8" max="8" width="2.8515625" style="62" customWidth="1"/>
    <col min="9" max="11" width="2.7109375" style="62" customWidth="1"/>
    <col min="12" max="12" width="3.00390625" style="62" customWidth="1"/>
    <col min="13" max="13" width="3.28125" style="62" customWidth="1"/>
    <col min="14" max="14" width="3.8515625" style="62" customWidth="1"/>
    <col min="15" max="15" width="3.28125" style="40" customWidth="1"/>
    <col min="16" max="17" width="3.28125" style="62" customWidth="1"/>
    <col min="18" max="18" width="3.421875" style="62" customWidth="1"/>
    <col min="19" max="19" width="2.8515625" style="62" customWidth="1"/>
    <col min="20" max="21" width="3.00390625" style="62" customWidth="1"/>
    <col min="22" max="22" width="2.8515625" style="62" customWidth="1"/>
    <col min="23" max="23" width="3.00390625" style="62" bestFit="1" customWidth="1"/>
    <col min="24" max="24" width="2.8515625" style="62" customWidth="1"/>
    <col min="25" max="25" width="3.28125" style="62" customWidth="1"/>
    <col min="26" max="26" width="5.421875" style="62" customWidth="1"/>
    <col min="27" max="27" width="4.00390625" style="62" customWidth="1"/>
    <col min="28" max="28" width="3.57421875" style="62" customWidth="1"/>
    <col min="29" max="29" width="3.00390625" style="62" customWidth="1"/>
    <col min="30" max="30" width="7.7109375" style="62" customWidth="1"/>
    <col min="31" max="31" width="3.00390625" style="62" customWidth="1"/>
    <col min="32" max="32" width="3.28125" style="62" customWidth="1"/>
    <col min="33" max="33" width="3.00390625" style="62" customWidth="1"/>
    <col min="34" max="34" width="7.28125" style="62" customWidth="1"/>
    <col min="35" max="37" width="3.00390625" style="62" customWidth="1"/>
    <col min="38" max="38" width="7.00390625" style="62" customWidth="1"/>
    <col min="39" max="39" width="5.00390625" style="62" customWidth="1"/>
    <col min="40" max="41" width="3.28125" style="62" customWidth="1"/>
    <col min="42" max="42" width="8.57421875" style="62" customWidth="1"/>
    <col min="43" max="43" width="2.00390625" style="62" bestFit="1" customWidth="1"/>
    <col min="44" max="44" width="4.00390625" style="62" customWidth="1"/>
    <col min="45" max="55" width="8.8515625" style="62" customWidth="1"/>
    <col min="56" max="56" width="8.8515625" style="40" customWidth="1"/>
    <col min="57" max="113" width="9.140625" style="61" customWidth="1"/>
    <col min="114" max="16384" width="9.140625" style="62" customWidth="1"/>
  </cols>
  <sheetData>
    <row r="1" spans="1:54" ht="12.75">
      <c r="A1" s="75" t="s">
        <v>377</v>
      </c>
      <c r="D1" s="267"/>
      <c r="O1" s="1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8"/>
      <c r="AN1" s="267"/>
      <c r="AO1" s="267"/>
      <c r="AP1" s="267"/>
      <c r="AQ1" s="267"/>
      <c r="AR1" s="267"/>
      <c r="AT1" s="268"/>
      <c r="AU1" s="268"/>
      <c r="AW1" s="268"/>
      <c r="AY1" s="268"/>
      <c r="AZ1" s="268"/>
      <c r="BA1" s="268"/>
      <c r="BB1" s="268"/>
    </row>
    <row r="2" spans="1:54" ht="12.75">
      <c r="A2" s="229" t="s">
        <v>851</v>
      </c>
      <c r="B2" s="62"/>
      <c r="C2" s="229" t="s">
        <v>522</v>
      </c>
      <c r="D2" s="267"/>
      <c r="O2" s="1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8"/>
      <c r="AN2" s="267"/>
      <c r="AO2" s="267"/>
      <c r="AP2" s="267"/>
      <c r="AQ2" s="267"/>
      <c r="AR2" s="267"/>
      <c r="AT2" s="268"/>
      <c r="AU2" s="268"/>
      <c r="AW2" s="268"/>
      <c r="AY2" s="268"/>
      <c r="AZ2" s="268"/>
      <c r="BA2" s="268"/>
      <c r="BB2" s="268"/>
    </row>
    <row r="3" spans="1:54" ht="12.75">
      <c r="A3" s="268"/>
      <c r="C3" s="229" t="s">
        <v>852</v>
      </c>
      <c r="D3" s="267"/>
      <c r="O3" s="1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8"/>
      <c r="AN3" s="267"/>
      <c r="AO3" s="267"/>
      <c r="AP3" s="267"/>
      <c r="AQ3" s="267"/>
      <c r="AR3" s="267"/>
      <c r="AT3" s="268"/>
      <c r="AU3" s="268"/>
      <c r="AW3" s="268"/>
      <c r="AY3" s="268"/>
      <c r="AZ3" s="268"/>
      <c r="BA3" s="268"/>
      <c r="BB3" s="268"/>
    </row>
    <row r="4" spans="2:54" ht="12.75">
      <c r="B4" s="261"/>
      <c r="D4" s="267"/>
      <c r="O4" s="1"/>
      <c r="Q4" s="267"/>
      <c r="R4" s="267"/>
      <c r="S4" s="267"/>
      <c r="T4" s="81"/>
      <c r="U4" s="81"/>
      <c r="V4" s="81"/>
      <c r="W4" s="81"/>
      <c r="X4" s="81"/>
      <c r="Y4" s="267"/>
      <c r="Z4" s="267"/>
      <c r="AA4" s="267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267"/>
      <c r="AP4" s="267"/>
      <c r="AQ4" s="267"/>
      <c r="AU4" s="268"/>
      <c r="AV4" s="268"/>
      <c r="AW4" s="268"/>
      <c r="AY4" s="268"/>
      <c r="AZ4" s="268"/>
      <c r="BA4" s="268"/>
      <c r="BB4" s="268"/>
    </row>
    <row r="5" spans="1:56" ht="12.75" customHeight="1">
      <c r="A5" s="76">
        <v>-1</v>
      </c>
      <c r="B5" s="62"/>
      <c r="C5" s="76" t="s">
        <v>63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263"/>
      <c r="P5" s="77"/>
      <c r="Q5" s="77"/>
      <c r="R5" s="77"/>
      <c r="Y5" s="77"/>
      <c r="Z5" s="77"/>
      <c r="AO5" s="77"/>
      <c r="AP5" s="83"/>
      <c r="AQ5" s="2"/>
      <c r="AR5" s="2"/>
      <c r="AS5" s="2"/>
      <c r="AT5" s="2"/>
      <c r="AU5" s="61"/>
      <c r="AV5" s="2"/>
      <c r="AW5" s="524">
        <f>SUM(BD73:BD89)</f>
        <v>2121</v>
      </c>
      <c r="AX5" s="524">
        <f aca="true" t="shared" si="0" ref="AX5:BD5">AW5</f>
        <v>2121</v>
      </c>
      <c r="AY5" s="524">
        <f t="shared" si="0"/>
        <v>2121</v>
      </c>
      <c r="AZ5" s="524">
        <f t="shared" si="0"/>
        <v>2121</v>
      </c>
      <c r="BA5" s="524">
        <f t="shared" si="0"/>
        <v>2121</v>
      </c>
      <c r="BB5" s="524">
        <f t="shared" si="0"/>
        <v>2121</v>
      </c>
      <c r="BC5" s="524">
        <f t="shared" si="0"/>
        <v>2121</v>
      </c>
      <c r="BD5" s="524">
        <f t="shared" si="0"/>
        <v>2121</v>
      </c>
    </row>
    <row r="6" spans="1:113" ht="12.75" customHeight="1">
      <c r="A6" s="71">
        <v>111</v>
      </c>
      <c r="C6" s="88" t="s">
        <v>504</v>
      </c>
      <c r="S6" s="265"/>
      <c r="T6" s="265"/>
      <c r="AC6" s="265"/>
      <c r="AD6" s="265"/>
      <c r="AE6" s="265"/>
      <c r="AF6" s="265"/>
      <c r="AJ6" s="265"/>
      <c r="AK6" s="265"/>
      <c r="AP6" s="61"/>
      <c r="AQ6" s="61"/>
      <c r="AR6" s="61"/>
      <c r="AS6" s="75" t="s">
        <v>370</v>
      </c>
      <c r="AT6" s="75"/>
      <c r="AU6" s="265"/>
      <c r="AV6" s="2"/>
      <c r="AW6" s="409">
        <f aca="true" t="shared" si="1" ref="AW6:AW12">SUM(AU73:BC73)</f>
        <v>4760</v>
      </c>
      <c r="AX6" s="881">
        <f>SUM(AW6:AW10)</f>
        <v>4930</v>
      </c>
      <c r="AY6" s="881">
        <f>SUM(AX6:AX15)</f>
        <v>5065</v>
      </c>
      <c r="AZ6" s="883">
        <f>SUM(AY6:AY16)</f>
        <v>5691</v>
      </c>
      <c r="BA6" s="879">
        <f>SUM(AY6:AY18)</f>
        <v>5691</v>
      </c>
      <c r="BB6" s="879">
        <f>SUM(BA6:BA24)</f>
        <v>9625</v>
      </c>
      <c r="BC6" s="878">
        <f>SUM(BB6:BB27)</f>
        <v>9643</v>
      </c>
      <c r="BD6" s="879">
        <f>SUM(BC6:BC28)</f>
        <v>9827</v>
      </c>
      <c r="DA6" s="62"/>
      <c r="DB6" s="62"/>
      <c r="DC6" s="62"/>
      <c r="DD6" s="62"/>
      <c r="DE6" s="62"/>
      <c r="DF6" s="62"/>
      <c r="DG6" s="62"/>
      <c r="DH6" s="62"/>
      <c r="DI6" s="62"/>
    </row>
    <row r="7" spans="1:113" ht="12.75" customHeight="1">
      <c r="A7" s="71">
        <v>112</v>
      </c>
      <c r="C7" s="88" t="s">
        <v>538</v>
      </c>
      <c r="S7" s="265"/>
      <c r="T7" s="265"/>
      <c r="AC7" s="265"/>
      <c r="AD7" s="265"/>
      <c r="AE7" s="265"/>
      <c r="AF7" s="265"/>
      <c r="AJ7" s="265"/>
      <c r="AK7" s="265"/>
      <c r="AP7" s="61"/>
      <c r="AQ7" s="61"/>
      <c r="AR7" s="61"/>
      <c r="AS7" s="265"/>
      <c r="AT7" s="275">
        <f>AY6/BB6</f>
        <v>0.5262337662337663</v>
      </c>
      <c r="AV7" s="2"/>
      <c r="AW7" s="409">
        <f t="shared" si="1"/>
        <v>126</v>
      </c>
      <c r="AX7" s="881"/>
      <c r="AY7" s="881"/>
      <c r="AZ7" s="883"/>
      <c r="BA7" s="879"/>
      <c r="BB7" s="879"/>
      <c r="BC7" s="878"/>
      <c r="BD7" s="879"/>
      <c r="DA7" s="62"/>
      <c r="DB7" s="62"/>
      <c r="DC7" s="62"/>
      <c r="DD7" s="62"/>
      <c r="DE7" s="62"/>
      <c r="DF7" s="62"/>
      <c r="DG7" s="62"/>
      <c r="DH7" s="62"/>
      <c r="DI7" s="62"/>
    </row>
    <row r="8" spans="1:113" ht="12.75" customHeight="1">
      <c r="A8" s="71">
        <v>113</v>
      </c>
      <c r="C8" s="88" t="s">
        <v>506</v>
      </c>
      <c r="S8" s="265"/>
      <c r="T8" s="265"/>
      <c r="AA8" s="265"/>
      <c r="AB8" s="265"/>
      <c r="AC8" s="265"/>
      <c r="AD8" s="265"/>
      <c r="AE8" s="265"/>
      <c r="AF8" s="265"/>
      <c r="AG8" s="265"/>
      <c r="AJ8" s="265"/>
      <c r="AK8" s="265"/>
      <c r="AP8" s="61"/>
      <c r="AQ8" s="61"/>
      <c r="AR8" s="61"/>
      <c r="AS8" s="265"/>
      <c r="AT8" s="265"/>
      <c r="AU8" s="265"/>
      <c r="AV8" s="2"/>
      <c r="AW8" s="409">
        <f t="shared" si="1"/>
        <v>40</v>
      </c>
      <c r="AX8" s="881"/>
      <c r="AY8" s="881"/>
      <c r="AZ8" s="883"/>
      <c r="BA8" s="879"/>
      <c r="BB8" s="879"/>
      <c r="BC8" s="878"/>
      <c r="BD8" s="879"/>
      <c r="DA8" s="62"/>
      <c r="DB8" s="62"/>
      <c r="DC8" s="62"/>
      <c r="DD8" s="62"/>
      <c r="DE8" s="62"/>
      <c r="DF8" s="62"/>
      <c r="DG8" s="62"/>
      <c r="DH8" s="62"/>
      <c r="DI8" s="62"/>
    </row>
    <row r="9" spans="1:113" ht="12.75" customHeight="1">
      <c r="A9" s="71">
        <v>114</v>
      </c>
      <c r="C9" s="88" t="s">
        <v>503</v>
      </c>
      <c r="S9" s="265"/>
      <c r="T9" s="265"/>
      <c r="AA9" s="265"/>
      <c r="AB9" s="265"/>
      <c r="AC9" s="265"/>
      <c r="AD9" s="265"/>
      <c r="AE9" s="265"/>
      <c r="AF9" s="265"/>
      <c r="AG9" s="265"/>
      <c r="AJ9" s="265"/>
      <c r="AK9" s="265"/>
      <c r="AP9" s="61"/>
      <c r="AQ9" s="61"/>
      <c r="AR9" s="61"/>
      <c r="AS9" s="265"/>
      <c r="AT9" s="265"/>
      <c r="AU9" s="265"/>
      <c r="AV9" s="2"/>
      <c r="AW9" s="409">
        <f t="shared" si="1"/>
        <v>0</v>
      </c>
      <c r="AX9" s="881"/>
      <c r="AY9" s="881"/>
      <c r="AZ9" s="883"/>
      <c r="BA9" s="879"/>
      <c r="BB9" s="879"/>
      <c r="BC9" s="878"/>
      <c r="BD9" s="879"/>
      <c r="DA9" s="62"/>
      <c r="DB9" s="62"/>
      <c r="DC9" s="62"/>
      <c r="DD9" s="62"/>
      <c r="DE9" s="62"/>
      <c r="DF9" s="62"/>
      <c r="DG9" s="62"/>
      <c r="DH9" s="62"/>
      <c r="DI9" s="62"/>
    </row>
    <row r="10" spans="1:113" ht="12.75" customHeight="1">
      <c r="A10" s="71">
        <v>115</v>
      </c>
      <c r="C10" s="88" t="s">
        <v>507</v>
      </c>
      <c r="S10" s="265"/>
      <c r="T10" s="265"/>
      <c r="AA10" s="265"/>
      <c r="AB10" s="265"/>
      <c r="AC10" s="265"/>
      <c r="AD10" s="265"/>
      <c r="AE10" s="265"/>
      <c r="AF10" s="265"/>
      <c r="AG10" s="265"/>
      <c r="AJ10" s="265"/>
      <c r="AK10" s="265"/>
      <c r="AP10" s="61"/>
      <c r="AQ10" s="61"/>
      <c r="AR10" s="61"/>
      <c r="AS10" s="265"/>
      <c r="AT10" s="265"/>
      <c r="AU10" s="265"/>
      <c r="AV10" s="2"/>
      <c r="AW10" s="409">
        <f t="shared" si="1"/>
        <v>4</v>
      </c>
      <c r="AX10" s="879"/>
      <c r="AY10" s="881"/>
      <c r="AZ10" s="883"/>
      <c r="BA10" s="879"/>
      <c r="BB10" s="879"/>
      <c r="BC10" s="878"/>
      <c r="BD10" s="879"/>
      <c r="DA10" s="62"/>
      <c r="DB10" s="62"/>
      <c r="DC10" s="62"/>
      <c r="DD10" s="62"/>
      <c r="DE10" s="62"/>
      <c r="DF10" s="62"/>
      <c r="DG10" s="62"/>
      <c r="DH10" s="62"/>
      <c r="DI10" s="62"/>
    </row>
    <row r="11" spans="1:113" ht="12.75" customHeight="1">
      <c r="A11" s="71">
        <v>121</v>
      </c>
      <c r="C11" s="88" t="s">
        <v>508</v>
      </c>
      <c r="R11" s="265"/>
      <c r="S11" s="265"/>
      <c r="T11" s="266"/>
      <c r="Z11" s="265"/>
      <c r="AA11" s="265"/>
      <c r="AC11" s="266"/>
      <c r="AD11" s="266"/>
      <c r="AE11" s="266"/>
      <c r="AF11" s="266"/>
      <c r="AG11" s="266"/>
      <c r="AJ11" s="266"/>
      <c r="AK11" s="266"/>
      <c r="AP11" s="61"/>
      <c r="AQ11" s="61"/>
      <c r="AR11" s="61"/>
      <c r="AS11" s="266"/>
      <c r="AT11" s="266"/>
      <c r="AU11" s="266"/>
      <c r="AV11" s="2"/>
      <c r="AW11" s="409">
        <f t="shared" si="1"/>
        <v>89</v>
      </c>
      <c r="AX11" s="881">
        <f>SUM(AW11:AW12)</f>
        <v>97</v>
      </c>
      <c r="AY11" s="881"/>
      <c r="AZ11" s="883"/>
      <c r="BA11" s="879"/>
      <c r="BB11" s="879"/>
      <c r="BC11" s="878"/>
      <c r="BD11" s="879"/>
      <c r="DA11" s="62"/>
      <c r="DB11" s="62"/>
      <c r="DC11" s="62"/>
      <c r="DD11" s="62"/>
      <c r="DE11" s="62"/>
      <c r="DF11" s="62"/>
      <c r="DG11" s="62"/>
      <c r="DH11" s="62"/>
      <c r="DI11" s="62"/>
    </row>
    <row r="12" spans="1:113" ht="12.75" customHeight="1">
      <c r="A12" s="71">
        <v>122</v>
      </c>
      <c r="C12" s="88" t="s">
        <v>509</v>
      </c>
      <c r="R12" s="265"/>
      <c r="S12" s="265"/>
      <c r="T12" s="266"/>
      <c r="Z12" s="265"/>
      <c r="AA12" s="265"/>
      <c r="AB12" s="266"/>
      <c r="AC12" s="266"/>
      <c r="AD12" s="266"/>
      <c r="AE12" s="266"/>
      <c r="AF12" s="266"/>
      <c r="AG12" s="266"/>
      <c r="AJ12" s="266"/>
      <c r="AK12" s="266"/>
      <c r="AP12" s="61"/>
      <c r="AQ12" s="61"/>
      <c r="AR12" s="61"/>
      <c r="AS12" s="266"/>
      <c r="AT12" s="266"/>
      <c r="AU12" s="266"/>
      <c r="AV12" s="2"/>
      <c r="AW12" s="409">
        <f t="shared" si="1"/>
        <v>8</v>
      </c>
      <c r="AX12" s="881"/>
      <c r="AY12" s="881"/>
      <c r="AZ12" s="883"/>
      <c r="BA12" s="879"/>
      <c r="BB12" s="879"/>
      <c r="BC12" s="878"/>
      <c r="BD12" s="879"/>
      <c r="DA12" s="62"/>
      <c r="DB12" s="62"/>
      <c r="DC12" s="62"/>
      <c r="DD12" s="62"/>
      <c r="DE12" s="62"/>
      <c r="DF12" s="62"/>
      <c r="DG12" s="62"/>
      <c r="DH12" s="62"/>
      <c r="DI12" s="62"/>
    </row>
    <row r="13" spans="1:113" ht="12.75" customHeight="1">
      <c r="A13" s="71">
        <v>181</v>
      </c>
      <c r="C13" s="88" t="s">
        <v>510</v>
      </c>
      <c r="R13" s="265"/>
      <c r="Z13" s="265"/>
      <c r="AP13" s="61"/>
      <c r="AQ13" s="61"/>
      <c r="AR13" s="61"/>
      <c r="AS13" s="275" t="s">
        <v>372</v>
      </c>
      <c r="AT13" s="275"/>
      <c r="AU13" s="266"/>
      <c r="AV13" s="2"/>
      <c r="AW13" s="409">
        <f>SUM(AS73:AS76)</f>
        <v>25</v>
      </c>
      <c r="AX13" s="881">
        <f>SUM(AW13:AW15)</f>
        <v>38</v>
      </c>
      <c r="AY13" s="881"/>
      <c r="AZ13" s="883"/>
      <c r="BA13" s="879"/>
      <c r="BB13" s="879"/>
      <c r="BC13" s="878"/>
      <c r="BD13" s="879"/>
      <c r="DA13" s="62"/>
      <c r="DB13" s="62"/>
      <c r="DC13" s="62"/>
      <c r="DD13" s="62"/>
      <c r="DE13" s="62"/>
      <c r="DF13" s="62"/>
      <c r="DG13" s="62"/>
      <c r="DH13" s="62"/>
      <c r="DI13" s="62"/>
    </row>
    <row r="14" spans="1:113" ht="12.75" customHeight="1">
      <c r="A14" s="71">
        <v>182</v>
      </c>
      <c r="C14" s="229" t="s">
        <v>535</v>
      </c>
      <c r="R14" s="265"/>
      <c r="Z14" s="265"/>
      <c r="AP14" s="61"/>
      <c r="AQ14" s="61"/>
      <c r="AR14" s="61"/>
      <c r="AS14" s="275"/>
      <c r="AT14" s="275">
        <f>AX16/AZ6</f>
        <v>0.07854507116499737</v>
      </c>
      <c r="AU14" s="266"/>
      <c r="AV14" s="2"/>
      <c r="AW14" s="409">
        <f>SUM(AT88)</f>
        <v>13</v>
      </c>
      <c r="AX14" s="881"/>
      <c r="AY14" s="881"/>
      <c r="AZ14" s="883"/>
      <c r="BA14" s="879"/>
      <c r="BB14" s="879"/>
      <c r="BC14" s="878"/>
      <c r="BD14" s="879"/>
      <c r="DA14" s="62"/>
      <c r="DB14" s="62"/>
      <c r="DC14" s="62"/>
      <c r="DD14" s="62"/>
      <c r="DE14" s="62"/>
      <c r="DF14" s="62"/>
      <c r="DG14" s="62"/>
      <c r="DH14" s="62"/>
      <c r="DI14" s="62"/>
    </row>
    <row r="15" spans="1:113" ht="12.75" customHeight="1">
      <c r="A15" s="71">
        <v>184</v>
      </c>
      <c r="C15" s="88" t="s">
        <v>511</v>
      </c>
      <c r="R15" s="265"/>
      <c r="S15" s="265"/>
      <c r="T15" s="266"/>
      <c r="Z15" s="265"/>
      <c r="AA15" s="265"/>
      <c r="AB15" s="266"/>
      <c r="AC15" s="266"/>
      <c r="AD15" s="266"/>
      <c r="AE15" s="266"/>
      <c r="AF15" s="266"/>
      <c r="AG15" s="266"/>
      <c r="AJ15" s="266"/>
      <c r="AK15" s="266"/>
      <c r="AP15" s="61"/>
      <c r="AQ15" s="61"/>
      <c r="AR15" s="61"/>
      <c r="AV15" s="2"/>
      <c r="AW15" s="409">
        <f>SUM(AS77:AS79)</f>
        <v>0</v>
      </c>
      <c r="AX15" s="881"/>
      <c r="AY15" s="881"/>
      <c r="AZ15" s="883"/>
      <c r="BA15" s="879"/>
      <c r="BB15" s="879"/>
      <c r="BC15" s="878"/>
      <c r="BD15" s="879"/>
      <c r="DA15" s="62"/>
      <c r="DB15" s="62"/>
      <c r="DC15" s="62"/>
      <c r="DD15" s="62"/>
      <c r="DE15" s="62"/>
      <c r="DF15" s="62"/>
      <c r="DG15" s="62"/>
      <c r="DH15" s="62"/>
      <c r="DI15" s="62"/>
    </row>
    <row r="16" spans="1:113" ht="12.75" customHeight="1">
      <c r="A16" s="71">
        <v>211</v>
      </c>
      <c r="C16" s="72" t="s">
        <v>196</v>
      </c>
      <c r="R16" s="265"/>
      <c r="S16" s="265"/>
      <c r="T16" s="265"/>
      <c r="Z16" s="265"/>
      <c r="AB16" s="265"/>
      <c r="AC16" s="265"/>
      <c r="AD16" s="265"/>
      <c r="AE16" s="265"/>
      <c r="AF16" s="265"/>
      <c r="AG16" s="265"/>
      <c r="AJ16" s="265"/>
      <c r="AK16" s="265"/>
      <c r="AP16" s="61"/>
      <c r="AQ16" s="61"/>
      <c r="AR16" s="61"/>
      <c r="AS16" s="265"/>
      <c r="AT16" s="265"/>
      <c r="AU16" s="265"/>
      <c r="AV16" s="2"/>
      <c r="AW16" s="410">
        <f>SUM(AU80:BC80,AU83:BC83,AU86:BC86)</f>
        <v>447</v>
      </c>
      <c r="AX16" s="410">
        <f aca="true" t="shared" si="2" ref="AX16:AX24">SUM(AW16)</f>
        <v>447</v>
      </c>
      <c r="AY16" s="884">
        <f>SUM(AX16:AX18)</f>
        <v>626</v>
      </c>
      <c r="AZ16" s="883"/>
      <c r="BA16" s="879"/>
      <c r="BB16" s="879"/>
      <c r="BC16" s="878"/>
      <c r="BD16" s="879"/>
      <c r="DA16" s="62"/>
      <c r="DB16" s="62"/>
      <c r="DC16" s="62"/>
      <c r="DD16" s="62"/>
      <c r="DE16" s="62"/>
      <c r="DF16" s="62"/>
      <c r="DG16" s="62"/>
      <c r="DH16" s="62"/>
      <c r="DI16" s="62"/>
    </row>
    <row r="17" spans="1:113" ht="12.75" customHeight="1">
      <c r="A17" s="71">
        <v>239</v>
      </c>
      <c r="C17" s="88" t="s">
        <v>416</v>
      </c>
      <c r="AP17" s="61"/>
      <c r="AQ17" s="61"/>
      <c r="AR17" s="61"/>
      <c r="AS17" s="75" t="s">
        <v>371</v>
      </c>
      <c r="AT17" s="75"/>
      <c r="AV17" s="2"/>
      <c r="AW17" s="410">
        <f>SUM(AV85,AV88)</f>
        <v>150</v>
      </c>
      <c r="AX17" s="410">
        <f t="shared" si="2"/>
        <v>150</v>
      </c>
      <c r="AY17" s="884"/>
      <c r="AZ17" s="883">
        <f>SUM(AX17:AX18)</f>
        <v>179</v>
      </c>
      <c r="BA17" s="879"/>
      <c r="BB17" s="879"/>
      <c r="BC17" s="878"/>
      <c r="BD17" s="879"/>
      <c r="DA17" s="62"/>
      <c r="DB17" s="62"/>
      <c r="DC17" s="62"/>
      <c r="DD17" s="62"/>
      <c r="DE17" s="62"/>
      <c r="DF17" s="62"/>
      <c r="DG17" s="62"/>
      <c r="DH17" s="62"/>
      <c r="DI17" s="62"/>
    </row>
    <row r="18" spans="1:113" ht="12.75" customHeight="1">
      <c r="A18" s="71">
        <v>241</v>
      </c>
      <c r="C18" s="88" t="s">
        <v>415</v>
      </c>
      <c r="AP18" s="61"/>
      <c r="AQ18" s="61"/>
      <c r="AR18" s="61"/>
      <c r="AT18" s="275">
        <f>AY16/BA6</f>
        <v>0.10999824283957126</v>
      </c>
      <c r="AV18" s="2"/>
      <c r="AW18" s="410">
        <f>SUM(AU84:BC84,AU87:BC87)</f>
        <v>29</v>
      </c>
      <c r="AX18" s="410">
        <f t="shared" si="2"/>
        <v>29</v>
      </c>
      <c r="AY18" s="884"/>
      <c r="AZ18" s="883"/>
      <c r="BA18" s="879"/>
      <c r="BB18" s="879"/>
      <c r="BC18" s="878"/>
      <c r="BD18" s="879"/>
      <c r="DA18" s="62"/>
      <c r="DB18" s="62"/>
      <c r="DC18" s="62"/>
      <c r="DD18" s="62"/>
      <c r="DE18" s="62"/>
      <c r="DF18" s="62"/>
      <c r="DG18" s="62"/>
      <c r="DH18" s="62"/>
      <c r="DI18" s="62"/>
    </row>
    <row r="19" spans="1:113" ht="12.75" customHeight="1">
      <c r="A19" s="71">
        <v>311</v>
      </c>
      <c r="C19" s="88" t="s">
        <v>530</v>
      </c>
      <c r="AP19" s="61"/>
      <c r="AQ19" s="61"/>
      <c r="AR19" s="61"/>
      <c r="AU19" s="275"/>
      <c r="AV19" s="2"/>
      <c r="AW19" s="525">
        <f>SUM(AX85,AX88)</f>
        <v>2047</v>
      </c>
      <c r="AX19" s="525">
        <f t="shared" si="2"/>
        <v>2047</v>
      </c>
      <c r="AY19" s="885">
        <f>SUM(AX19:AX24)</f>
        <v>3934</v>
      </c>
      <c r="AZ19" s="885">
        <f>SUM(AY19:AY24)</f>
        <v>3934</v>
      </c>
      <c r="BA19" s="885">
        <f>SUM(AZ19:AZ24)</f>
        <v>3934</v>
      </c>
      <c r="BB19" s="879"/>
      <c r="BC19" s="878"/>
      <c r="BD19" s="879"/>
      <c r="DA19" s="62"/>
      <c r="DB19" s="62"/>
      <c r="DC19" s="62"/>
      <c r="DD19" s="62"/>
      <c r="DE19" s="62"/>
      <c r="DF19" s="62"/>
      <c r="DG19" s="62"/>
      <c r="DH19" s="62"/>
      <c r="DI19" s="62"/>
    </row>
    <row r="20" spans="1:113" ht="12.75" customHeight="1">
      <c r="A20" s="71">
        <v>321</v>
      </c>
      <c r="C20" s="88" t="s">
        <v>531</v>
      </c>
      <c r="AP20" s="61"/>
      <c r="AQ20" s="61"/>
      <c r="AR20" s="61"/>
      <c r="AU20" s="275"/>
      <c r="AV20" s="2"/>
      <c r="AW20" s="525">
        <f>SUM(AW85,AW88)</f>
        <v>1175</v>
      </c>
      <c r="AX20" s="525">
        <f t="shared" si="2"/>
        <v>1175</v>
      </c>
      <c r="AY20" s="885"/>
      <c r="AZ20" s="885"/>
      <c r="BA20" s="885"/>
      <c r="BB20" s="879"/>
      <c r="BC20" s="878"/>
      <c r="BD20" s="879"/>
      <c r="DA20" s="62"/>
      <c r="DB20" s="62"/>
      <c r="DC20" s="62"/>
      <c r="DD20" s="62"/>
      <c r="DE20" s="62"/>
      <c r="DF20" s="62"/>
      <c r="DG20" s="62"/>
      <c r="DH20" s="62"/>
      <c r="DI20" s="62"/>
    </row>
    <row r="21" spans="1:113" ht="12.75" customHeight="1">
      <c r="A21" s="71">
        <v>331</v>
      </c>
      <c r="C21" s="88" t="s">
        <v>532</v>
      </c>
      <c r="AP21" s="61"/>
      <c r="AQ21" s="61"/>
      <c r="AR21" s="61"/>
      <c r="AU21" s="275"/>
      <c r="AV21" s="2"/>
      <c r="AW21" s="525">
        <f>SUM(AZ85,AZ88)</f>
        <v>347</v>
      </c>
      <c r="AX21" s="525">
        <f t="shared" si="2"/>
        <v>347</v>
      </c>
      <c r="AY21" s="885"/>
      <c r="AZ21" s="885"/>
      <c r="BA21" s="885"/>
      <c r="BB21" s="879"/>
      <c r="BC21" s="878"/>
      <c r="BD21" s="879"/>
      <c r="DA21" s="62"/>
      <c r="DB21" s="62"/>
      <c r="DC21" s="62"/>
      <c r="DD21" s="62"/>
      <c r="DE21" s="62"/>
      <c r="DF21" s="62"/>
      <c r="DG21" s="62"/>
      <c r="DH21" s="62"/>
      <c r="DI21" s="62"/>
    </row>
    <row r="22" spans="1:113" ht="12.75" customHeight="1">
      <c r="A22" s="230">
        <v>341</v>
      </c>
      <c r="C22" s="88" t="s">
        <v>544</v>
      </c>
      <c r="AP22" s="61"/>
      <c r="AQ22" s="61"/>
      <c r="AR22" s="61"/>
      <c r="AS22" s="61"/>
      <c r="AT22" s="61"/>
      <c r="AU22" s="61"/>
      <c r="AV22" s="2"/>
      <c r="AW22" s="525">
        <f>SUM(AY85,AY88)</f>
        <v>364</v>
      </c>
      <c r="AX22" s="525">
        <f t="shared" si="2"/>
        <v>364</v>
      </c>
      <c r="AY22" s="885"/>
      <c r="AZ22" s="885"/>
      <c r="BA22" s="885"/>
      <c r="BB22" s="879"/>
      <c r="BC22" s="878"/>
      <c r="BD22" s="879"/>
      <c r="DA22" s="62"/>
      <c r="DB22" s="62"/>
      <c r="DC22" s="62"/>
      <c r="DD22" s="62"/>
      <c r="DE22" s="62"/>
      <c r="DF22" s="62"/>
      <c r="DG22" s="62"/>
      <c r="DH22" s="62"/>
      <c r="DI22" s="62"/>
    </row>
    <row r="23" spans="1:113" ht="12.75" customHeight="1">
      <c r="A23" s="71">
        <v>361</v>
      </c>
      <c r="C23" s="87" t="s">
        <v>533</v>
      </c>
      <c r="AP23" s="61"/>
      <c r="AQ23" s="61"/>
      <c r="AR23" s="61"/>
      <c r="AS23" s="61"/>
      <c r="AT23" s="61"/>
      <c r="AU23" s="61"/>
      <c r="AV23" s="2"/>
      <c r="AW23" s="525">
        <f>SUM(BA85,BA88)</f>
        <v>1</v>
      </c>
      <c r="AX23" s="525">
        <f t="shared" si="2"/>
        <v>1</v>
      </c>
      <c r="AY23" s="885"/>
      <c r="AZ23" s="885"/>
      <c r="BA23" s="885"/>
      <c r="BB23" s="879"/>
      <c r="BC23" s="878"/>
      <c r="BD23" s="879"/>
      <c r="DA23" s="62"/>
      <c r="DB23" s="62"/>
      <c r="DC23" s="62"/>
      <c r="DD23" s="62"/>
      <c r="DE23" s="62"/>
      <c r="DF23" s="62"/>
      <c r="DG23" s="62"/>
      <c r="DH23" s="62"/>
      <c r="DI23" s="62"/>
    </row>
    <row r="24" spans="1:113" ht="12.75" customHeight="1">
      <c r="A24" s="71">
        <v>381</v>
      </c>
      <c r="C24" s="87" t="s">
        <v>534</v>
      </c>
      <c r="AP24" s="61"/>
      <c r="AQ24" s="61"/>
      <c r="AR24" s="61"/>
      <c r="AS24" s="61"/>
      <c r="AT24" s="61"/>
      <c r="AU24" s="61"/>
      <c r="AV24" s="2"/>
      <c r="AW24" s="525">
        <f>SUM(BB85,BB88)</f>
        <v>0</v>
      </c>
      <c r="AX24" s="525">
        <f t="shared" si="2"/>
        <v>0</v>
      </c>
      <c r="AY24" s="885"/>
      <c r="AZ24" s="885"/>
      <c r="BA24" s="885"/>
      <c r="BB24" s="879"/>
      <c r="BC24" s="878"/>
      <c r="BD24" s="879"/>
      <c r="DA24" s="62"/>
      <c r="DB24" s="62"/>
      <c r="DC24" s="62"/>
      <c r="DD24" s="62"/>
      <c r="DE24" s="62"/>
      <c r="DF24" s="62"/>
      <c r="DG24" s="62"/>
      <c r="DH24" s="62"/>
      <c r="DI24" s="62"/>
    </row>
    <row r="25" spans="1:113" ht="12.75" customHeight="1">
      <c r="A25" s="71">
        <v>921</v>
      </c>
      <c r="C25" s="87" t="s">
        <v>513</v>
      </c>
      <c r="AP25" s="61"/>
      <c r="AQ25" s="61"/>
      <c r="AR25" s="61"/>
      <c r="AS25" s="61"/>
      <c r="AT25" s="61"/>
      <c r="AU25" s="61"/>
      <c r="AV25" s="2"/>
      <c r="AW25" s="493">
        <f>SUM(AU81:BC81)</f>
        <v>0</v>
      </c>
      <c r="AX25" s="877">
        <f>SUM(AW25:AW26)</f>
        <v>18</v>
      </c>
      <c r="AY25" s="877">
        <f>SUM(AX25:AX27)</f>
        <v>18</v>
      </c>
      <c r="AZ25" s="877">
        <f>SUM(AY25:AY27)</f>
        <v>18</v>
      </c>
      <c r="BA25" s="877">
        <f>SUM(AZ25:AZ27)</f>
        <v>18</v>
      </c>
      <c r="BB25" s="877">
        <f>SUM(BA25:BA27)</f>
        <v>18</v>
      </c>
      <c r="BC25" s="878"/>
      <c r="BD25" s="879"/>
      <c r="DA25" s="62"/>
      <c r="DB25" s="62"/>
      <c r="DC25" s="62"/>
      <c r="DD25" s="62"/>
      <c r="DE25" s="62"/>
      <c r="DF25" s="62"/>
      <c r="DG25" s="62"/>
      <c r="DH25" s="62"/>
      <c r="DI25" s="62"/>
    </row>
    <row r="26" spans="1:113" ht="12.75" customHeight="1">
      <c r="A26" s="71">
        <v>922</v>
      </c>
      <c r="C26" s="87" t="s">
        <v>514</v>
      </c>
      <c r="AP26" s="61"/>
      <c r="AQ26" s="61"/>
      <c r="AR26" s="61"/>
      <c r="AS26" s="61"/>
      <c r="AT26" s="61"/>
      <c r="AU26" s="61"/>
      <c r="AV26" s="2"/>
      <c r="AW26" s="493">
        <f>SUM(AU82:BC82)</f>
        <v>18</v>
      </c>
      <c r="AX26" s="877"/>
      <c r="AY26" s="877"/>
      <c r="AZ26" s="877"/>
      <c r="BA26" s="877"/>
      <c r="BB26" s="877"/>
      <c r="BC26" s="878"/>
      <c r="BD26" s="879"/>
      <c r="DA26" s="62"/>
      <c r="DB26" s="62"/>
      <c r="DC26" s="62"/>
      <c r="DD26" s="62"/>
      <c r="DE26" s="62"/>
      <c r="DF26" s="62"/>
      <c r="DG26" s="62"/>
      <c r="DH26" s="62"/>
      <c r="DI26" s="62"/>
    </row>
    <row r="27" spans="1:113" ht="12.75" customHeight="1">
      <c r="A27" s="71">
        <v>991</v>
      </c>
      <c r="C27" s="88" t="s">
        <v>516</v>
      </c>
      <c r="R27" s="265"/>
      <c r="Z27" s="265"/>
      <c r="AP27" s="61"/>
      <c r="AQ27" s="61"/>
      <c r="AR27" s="61"/>
      <c r="AS27" s="61"/>
      <c r="AT27" s="61"/>
      <c r="AU27" s="61"/>
      <c r="AV27" s="2"/>
      <c r="AW27" s="526">
        <f>SUM(AU85,AU88:AU88)</f>
        <v>0</v>
      </c>
      <c r="AX27" s="526">
        <f>SUM(AW27:AW27)</f>
        <v>0</v>
      </c>
      <c r="AY27" s="877"/>
      <c r="AZ27" s="877"/>
      <c r="BA27" s="877"/>
      <c r="BB27" s="877"/>
      <c r="BC27" s="878"/>
      <c r="BD27" s="879"/>
      <c r="DA27" s="62"/>
      <c r="DB27" s="62"/>
      <c r="DC27" s="62"/>
      <c r="DD27" s="62"/>
      <c r="DE27" s="62"/>
      <c r="DF27" s="62"/>
      <c r="DG27" s="62"/>
      <c r="DH27" s="62"/>
      <c r="DI27" s="62"/>
    </row>
    <row r="28" spans="1:113" ht="12.75" customHeight="1">
      <c r="A28" s="79" t="s">
        <v>2</v>
      </c>
      <c r="C28" s="76" t="s">
        <v>64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263"/>
      <c r="P28" s="77"/>
      <c r="Q28" s="77"/>
      <c r="Y28" s="77"/>
      <c r="AO28" s="77"/>
      <c r="AP28" s="61"/>
      <c r="AQ28" s="61"/>
      <c r="AR28" s="61"/>
      <c r="AS28" s="61"/>
      <c r="AT28" s="61"/>
      <c r="AU28" s="61"/>
      <c r="AV28" s="2"/>
      <c r="AW28" s="527">
        <f>SUM(BC85,BC88:BC89)</f>
        <v>184</v>
      </c>
      <c r="AX28" s="527">
        <f>AW28</f>
        <v>184</v>
      </c>
      <c r="AY28" s="527">
        <f>AX28</f>
        <v>184</v>
      </c>
      <c r="AZ28" s="527">
        <f>AY28</f>
        <v>184</v>
      </c>
      <c r="BA28" s="527">
        <f>AY28</f>
        <v>184</v>
      </c>
      <c r="BB28" s="527">
        <f>AY28</f>
        <v>184</v>
      </c>
      <c r="BC28" s="527">
        <f>AZ28</f>
        <v>184</v>
      </c>
      <c r="BD28" s="879"/>
      <c r="DA28" s="62"/>
      <c r="DB28" s="62"/>
      <c r="DC28" s="62"/>
      <c r="DD28" s="62"/>
      <c r="DE28" s="62"/>
      <c r="DF28" s="62"/>
      <c r="DG28" s="62"/>
      <c r="DH28" s="62"/>
      <c r="DI28" s="62"/>
    </row>
    <row r="29" spans="15:56" s="80" customFormat="1" ht="13.5" thickBot="1">
      <c r="O29" s="262"/>
      <c r="R29" s="77"/>
      <c r="Z29" s="77"/>
      <c r="AP29" s="84"/>
      <c r="AQ29" s="85"/>
      <c r="AR29" s="85"/>
      <c r="AS29" s="85"/>
      <c r="AT29" s="85"/>
      <c r="AU29" s="85"/>
      <c r="AV29" s="2"/>
      <c r="AW29" s="344"/>
      <c r="AX29" s="344"/>
      <c r="AY29" s="344"/>
      <c r="AZ29" s="344"/>
      <c r="BA29" s="344"/>
      <c r="BB29" s="344"/>
      <c r="BC29" s="344"/>
      <c r="BD29" s="345">
        <f>SUM(BD5:BD28)</f>
        <v>11948</v>
      </c>
    </row>
    <row r="30" spans="2:113" ht="14.25" thickBot="1" thickTop="1">
      <c r="B30" s="40"/>
      <c r="T30" s="61"/>
      <c r="U30" s="61"/>
      <c r="V30" s="61"/>
      <c r="W30" s="61"/>
      <c r="X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R30" s="256"/>
      <c r="AS30" s="256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61"/>
      <c r="DB30" s="62"/>
      <c r="DC30" s="62"/>
      <c r="DD30" s="62"/>
      <c r="DE30" s="62"/>
      <c r="DF30" s="62"/>
      <c r="DG30" s="62"/>
      <c r="DH30" s="62"/>
      <c r="DI30" s="62"/>
    </row>
    <row r="31" spans="1:56" ht="12.75">
      <c r="A31" s="75" t="s">
        <v>377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3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1511" t="s">
        <v>378</v>
      </c>
      <c r="AT31" s="1512"/>
      <c r="AU31" s="1512"/>
      <c r="AV31" s="1512"/>
      <c r="AW31" s="1512"/>
      <c r="AX31" s="1512"/>
      <c r="AY31" s="1512"/>
      <c r="AZ31" s="1512"/>
      <c r="BA31" s="1512"/>
      <c r="BB31" s="1512"/>
      <c r="BC31" s="1512"/>
      <c r="BD31" s="1513"/>
    </row>
    <row r="32" spans="1:56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3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1514" t="s">
        <v>379</v>
      </c>
      <c r="AT32" s="950"/>
      <c r="AU32" s="950"/>
      <c r="AV32" s="950"/>
      <c r="AW32" s="950"/>
      <c r="AX32" s="950"/>
      <c r="AY32" s="950"/>
      <c r="AZ32" s="950"/>
      <c r="BA32" s="950"/>
      <c r="BB32" s="950"/>
      <c r="BC32" s="950"/>
      <c r="BD32" s="1515"/>
    </row>
    <row r="33" spans="1:56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3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1516" t="s">
        <v>380</v>
      </c>
      <c r="AT33" s="952"/>
      <c r="AU33" s="952"/>
      <c r="AV33" s="952"/>
      <c r="AW33" s="952"/>
      <c r="AX33" s="952"/>
      <c r="AY33" s="952"/>
      <c r="AZ33" s="952"/>
      <c r="BA33" s="952"/>
      <c r="BB33" s="952"/>
      <c r="BC33" s="952"/>
      <c r="BD33" s="114" t="s">
        <v>381</v>
      </c>
    </row>
    <row r="34" spans="1:56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3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1517" t="s">
        <v>368</v>
      </c>
      <c r="AT34" s="953"/>
      <c r="AU34" s="953"/>
      <c r="AV34" s="953"/>
      <c r="AW34" s="953"/>
      <c r="AX34" s="953"/>
      <c r="AY34" s="953"/>
      <c r="AZ34" s="953"/>
      <c r="BA34" s="953"/>
      <c r="BB34" s="953"/>
      <c r="BC34" s="954"/>
      <c r="BD34" s="1518" t="s">
        <v>217</v>
      </c>
    </row>
    <row r="35" spans="2:113" ht="12.7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3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1519" t="s">
        <v>406</v>
      </c>
      <c r="AT35" s="926"/>
      <c r="AU35" s="926"/>
      <c r="AV35" s="926"/>
      <c r="AW35" s="926"/>
      <c r="AX35" s="926"/>
      <c r="AY35" s="926"/>
      <c r="AZ35" s="926"/>
      <c r="BA35" s="926"/>
      <c r="BB35" s="926"/>
      <c r="BC35" s="926"/>
      <c r="BD35" s="1518"/>
      <c r="DD35" s="62"/>
      <c r="DE35" s="62"/>
      <c r="DF35" s="62"/>
      <c r="DG35" s="62"/>
      <c r="DH35" s="62"/>
      <c r="DI35" s="62"/>
    </row>
    <row r="36" spans="1:113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3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1201" t="s">
        <v>373</v>
      </c>
      <c r="AT36" s="921"/>
      <c r="AU36" s="921"/>
      <c r="AV36" s="921"/>
      <c r="AW36" s="921"/>
      <c r="AX36" s="921"/>
      <c r="AY36" s="921"/>
      <c r="AZ36" s="921"/>
      <c r="BA36" s="921"/>
      <c r="BB36" s="921"/>
      <c r="BC36" s="921"/>
      <c r="BD36" s="1518"/>
      <c r="DD36" s="62"/>
      <c r="DE36" s="62"/>
      <c r="DF36" s="62"/>
      <c r="DG36" s="62"/>
      <c r="DH36" s="62"/>
      <c r="DI36" s="62"/>
    </row>
    <row r="37" spans="1:113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3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1520">
        <v>0</v>
      </c>
      <c r="AT37" s="920" t="s">
        <v>407</v>
      </c>
      <c r="AU37" s="921"/>
      <c r="AV37" s="921"/>
      <c r="AW37" s="921"/>
      <c r="AX37" s="921"/>
      <c r="AY37" s="921"/>
      <c r="AZ37" s="921"/>
      <c r="BA37" s="921"/>
      <c r="BB37" s="921"/>
      <c r="BC37" s="921"/>
      <c r="BD37" s="1518"/>
      <c r="DD37" s="62"/>
      <c r="DE37" s="62"/>
      <c r="DF37" s="62"/>
      <c r="DG37" s="62"/>
      <c r="DH37" s="62"/>
      <c r="DI37" s="62"/>
    </row>
    <row r="38" spans="1:113" ht="12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3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1079" t="s">
        <v>374</v>
      </c>
      <c r="AT38" s="922" t="s">
        <v>375</v>
      </c>
      <c r="AU38" s="923"/>
      <c r="AV38" s="923"/>
      <c r="AW38" s="923"/>
      <c r="AX38" s="923"/>
      <c r="AY38" s="923"/>
      <c r="AZ38" s="923"/>
      <c r="BA38" s="923"/>
      <c r="BB38" s="923"/>
      <c r="BC38" s="924"/>
      <c r="BD38" s="1518"/>
      <c r="DD38" s="62"/>
      <c r="DE38" s="62"/>
      <c r="DF38" s="62"/>
      <c r="DG38" s="62"/>
      <c r="DH38" s="62"/>
      <c r="DI38" s="62"/>
    </row>
    <row r="39" spans="1:113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3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1079"/>
      <c r="AT39" s="925" t="s">
        <v>447</v>
      </c>
      <c r="AU39" s="926"/>
      <c r="AV39" s="926"/>
      <c r="AW39" s="926"/>
      <c r="AX39" s="926"/>
      <c r="AY39" s="926"/>
      <c r="AZ39" s="926"/>
      <c r="BA39" s="926"/>
      <c r="BB39" s="926"/>
      <c r="BC39" s="926"/>
      <c r="BD39" s="1518"/>
      <c r="DD39" s="62"/>
      <c r="DE39" s="62"/>
      <c r="DF39" s="62"/>
      <c r="DG39" s="62"/>
      <c r="DH39" s="62"/>
      <c r="DI39" s="62"/>
    </row>
    <row r="40" spans="1:113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3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1079"/>
      <c r="AT40" s="920" t="s">
        <v>525</v>
      </c>
      <c r="AU40" s="921"/>
      <c r="AV40" s="921"/>
      <c r="AW40" s="921"/>
      <c r="AX40" s="921"/>
      <c r="AY40" s="921"/>
      <c r="AZ40" s="921"/>
      <c r="BA40" s="921"/>
      <c r="BB40" s="921"/>
      <c r="BC40" s="921"/>
      <c r="BD40" s="1518"/>
      <c r="DD40" s="62"/>
      <c r="DE40" s="62"/>
      <c r="DF40" s="62"/>
      <c r="DG40" s="62"/>
      <c r="DH40" s="62"/>
      <c r="DI40" s="62"/>
    </row>
    <row r="41" spans="1:113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3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1079"/>
      <c r="AT41" s="419">
        <v>10</v>
      </c>
      <c r="AU41" s="419" t="s">
        <v>25</v>
      </c>
      <c r="AV41" s="668">
        <v>5</v>
      </c>
      <c r="AW41" s="668">
        <v>6</v>
      </c>
      <c r="AX41" s="668">
        <v>7</v>
      </c>
      <c r="AY41" s="668">
        <v>8</v>
      </c>
      <c r="AZ41" s="668">
        <v>9</v>
      </c>
      <c r="BA41" s="668">
        <v>11</v>
      </c>
      <c r="BB41" s="668">
        <v>12</v>
      </c>
      <c r="BC41" s="668" t="s">
        <v>2</v>
      </c>
      <c r="BD41" s="1518"/>
      <c r="DD41" s="62"/>
      <c r="DE41" s="62"/>
      <c r="DF41" s="62"/>
      <c r="DG41" s="62"/>
      <c r="DH41" s="62"/>
      <c r="DI41" s="62"/>
    </row>
    <row r="42" spans="1:113" ht="78.75" customHeight="1" thickBo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3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1080"/>
      <c r="AT42" s="1521" t="s">
        <v>524</v>
      </c>
      <c r="AU42" s="1521" t="s">
        <v>526</v>
      </c>
      <c r="AV42" s="1521" t="s">
        <v>182</v>
      </c>
      <c r="AW42" s="1521" t="s">
        <v>527</v>
      </c>
      <c r="AX42" s="1521" t="s">
        <v>449</v>
      </c>
      <c r="AY42" s="1521" t="s">
        <v>528</v>
      </c>
      <c r="AZ42" s="1521" t="s">
        <v>529</v>
      </c>
      <c r="BA42" s="1521" t="s">
        <v>450</v>
      </c>
      <c r="BB42" s="1521" t="s">
        <v>62</v>
      </c>
      <c r="BC42" s="1521" t="s">
        <v>4</v>
      </c>
      <c r="BD42" s="1522"/>
      <c r="DD42" s="62"/>
      <c r="DE42" s="62"/>
      <c r="DF42" s="62"/>
      <c r="DG42" s="62"/>
      <c r="DH42" s="62"/>
      <c r="DI42" s="62"/>
    </row>
    <row r="43" spans="1:113" ht="15.75">
      <c r="A43" s="1041" t="s">
        <v>399</v>
      </c>
      <c r="B43" s="1045" t="s">
        <v>400</v>
      </c>
      <c r="C43" s="1045" t="s">
        <v>61</v>
      </c>
      <c r="D43" s="1544" t="s">
        <v>402</v>
      </c>
      <c r="E43" s="1545" t="s">
        <v>382</v>
      </c>
      <c r="F43" s="1045" t="s">
        <v>385</v>
      </c>
      <c r="G43" s="675">
        <v>1</v>
      </c>
      <c r="H43" s="36" t="s">
        <v>0</v>
      </c>
      <c r="I43" s="36"/>
      <c r="J43" s="36"/>
      <c r="K43" s="36"/>
      <c r="L43" s="36"/>
      <c r="M43" s="1546"/>
      <c r="N43" s="65"/>
      <c r="O43" s="675"/>
      <c r="P43" s="36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674"/>
      <c r="AL43" s="674"/>
      <c r="AM43" s="674"/>
      <c r="AN43" s="674"/>
      <c r="AO43" s="674"/>
      <c r="AP43" s="674"/>
      <c r="AQ43" s="674"/>
      <c r="AR43" s="175"/>
      <c r="AS43" s="1523">
        <v>181</v>
      </c>
      <c r="AT43" s="1524"/>
      <c r="AU43" s="1525">
        <v>111</v>
      </c>
      <c r="AV43" s="1526"/>
      <c r="AW43" s="1526"/>
      <c r="AX43" s="1526"/>
      <c r="AY43" s="1526"/>
      <c r="AZ43" s="1526"/>
      <c r="BA43" s="1526"/>
      <c r="BB43" s="1526"/>
      <c r="BC43" s="1526"/>
      <c r="BD43" s="1542"/>
      <c r="DD43" s="62"/>
      <c r="DE43" s="62"/>
      <c r="DF43" s="62"/>
      <c r="DG43" s="62"/>
      <c r="DH43" s="62"/>
      <c r="DI43" s="62"/>
    </row>
    <row r="44" spans="1:113" ht="15.75">
      <c r="A44" s="1043"/>
      <c r="B44" s="903"/>
      <c r="C44" s="903"/>
      <c r="D44" s="886"/>
      <c r="E44" s="890"/>
      <c r="F44" s="903"/>
      <c r="G44" s="891" t="s">
        <v>536</v>
      </c>
      <c r="H44" s="894" t="s">
        <v>537</v>
      </c>
      <c r="I44" s="898" t="s">
        <v>386</v>
      </c>
      <c r="J44" s="880" t="s">
        <v>419</v>
      </c>
      <c r="K44" s="663">
        <v>1</v>
      </c>
      <c r="L44" s="665" t="s">
        <v>0</v>
      </c>
      <c r="M44" s="173"/>
      <c r="N44" s="660"/>
      <c r="O44" s="663"/>
      <c r="P44" s="665"/>
      <c r="Q44" s="174"/>
      <c r="R44" s="160"/>
      <c r="S44" s="160"/>
      <c r="T44" s="160"/>
      <c r="U44" s="160"/>
      <c r="V44" s="160"/>
      <c r="W44" s="160"/>
      <c r="X44" s="160"/>
      <c r="Y44" s="174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74"/>
      <c r="AP44" s="160"/>
      <c r="AQ44" s="160"/>
      <c r="AR44" s="1547"/>
      <c r="AS44" s="1528"/>
      <c r="AT44" s="423"/>
      <c r="AU44" s="929">
        <v>112</v>
      </c>
      <c r="AV44" s="930"/>
      <c r="AW44" s="930"/>
      <c r="AX44" s="930"/>
      <c r="AY44" s="930"/>
      <c r="AZ44" s="930"/>
      <c r="BA44" s="930"/>
      <c r="BB44" s="930"/>
      <c r="BC44" s="930"/>
      <c r="BD44" s="1275"/>
      <c r="DD44" s="62"/>
      <c r="DE44" s="62"/>
      <c r="DF44" s="62"/>
      <c r="DG44" s="62"/>
      <c r="DH44" s="62"/>
      <c r="DI44" s="62"/>
    </row>
    <row r="45" spans="1:113" ht="15.75">
      <c r="A45" s="1043"/>
      <c r="B45" s="903"/>
      <c r="C45" s="903"/>
      <c r="D45" s="886"/>
      <c r="E45" s="890"/>
      <c r="F45" s="903"/>
      <c r="G45" s="892"/>
      <c r="H45" s="894"/>
      <c r="I45" s="898"/>
      <c r="J45" s="880"/>
      <c r="K45" s="899" t="s">
        <v>536</v>
      </c>
      <c r="L45" s="886" t="s">
        <v>537</v>
      </c>
      <c r="M45" s="890" t="s">
        <v>387</v>
      </c>
      <c r="N45" s="880" t="s">
        <v>388</v>
      </c>
      <c r="O45" s="663">
        <v>1</v>
      </c>
      <c r="P45" s="665" t="s">
        <v>0</v>
      </c>
      <c r="Q45" s="173"/>
      <c r="R45" s="160"/>
      <c r="S45" s="160"/>
      <c r="T45" s="160"/>
      <c r="U45" s="160"/>
      <c r="V45" s="160"/>
      <c r="W45" s="160"/>
      <c r="X45" s="160"/>
      <c r="Y45" s="173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73"/>
      <c r="AP45" s="160"/>
      <c r="AQ45" s="160"/>
      <c r="AR45" s="1547"/>
      <c r="AS45" s="1528"/>
      <c r="AT45" s="423"/>
      <c r="AU45" s="929">
        <v>113</v>
      </c>
      <c r="AV45" s="930"/>
      <c r="AW45" s="930"/>
      <c r="AX45" s="930"/>
      <c r="AY45" s="930"/>
      <c r="AZ45" s="930"/>
      <c r="BA45" s="930"/>
      <c r="BB45" s="930"/>
      <c r="BC45" s="930"/>
      <c r="BD45" s="1275"/>
      <c r="DD45" s="62"/>
      <c r="DE45" s="62"/>
      <c r="DF45" s="62"/>
      <c r="DG45" s="62"/>
      <c r="DH45" s="62"/>
      <c r="DI45" s="62"/>
    </row>
    <row r="46" spans="1:113" ht="15.75">
      <c r="A46" s="1043"/>
      <c r="B46" s="903"/>
      <c r="C46" s="903"/>
      <c r="D46" s="886"/>
      <c r="E46" s="890"/>
      <c r="F46" s="903"/>
      <c r="G46" s="892"/>
      <c r="H46" s="894"/>
      <c r="I46" s="898"/>
      <c r="J46" s="880"/>
      <c r="K46" s="900"/>
      <c r="L46" s="886"/>
      <c r="M46" s="890"/>
      <c r="N46" s="880"/>
      <c r="O46" s="899" t="s">
        <v>536</v>
      </c>
      <c r="P46" s="886" t="s">
        <v>537</v>
      </c>
      <c r="Q46" s="890" t="s">
        <v>389</v>
      </c>
      <c r="R46" s="880" t="s">
        <v>390</v>
      </c>
      <c r="S46" s="663">
        <v>1</v>
      </c>
      <c r="T46" s="665" t="s">
        <v>0</v>
      </c>
      <c r="U46" s="665"/>
      <c r="V46" s="665"/>
      <c r="W46" s="665"/>
      <c r="X46" s="665"/>
      <c r="Y46" s="273"/>
      <c r="Z46" s="664"/>
      <c r="AA46" s="663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 s="665"/>
      <c r="AM46" s="665"/>
      <c r="AN46" s="665"/>
      <c r="AO46" s="273"/>
      <c r="AP46" s="664"/>
      <c r="AQ46" s="663"/>
      <c r="AR46" s="1548"/>
      <c r="AS46" s="1530"/>
      <c r="AT46" s="423"/>
      <c r="AU46" s="929">
        <v>114</v>
      </c>
      <c r="AV46" s="930"/>
      <c r="AW46" s="930"/>
      <c r="AX46" s="930"/>
      <c r="AY46" s="930"/>
      <c r="AZ46" s="930"/>
      <c r="BA46" s="930"/>
      <c r="BB46" s="930"/>
      <c r="BC46" s="930"/>
      <c r="BD46" s="1275"/>
      <c r="DD46" s="62"/>
      <c r="DE46" s="62"/>
      <c r="DF46" s="62"/>
      <c r="DG46" s="62"/>
      <c r="DH46" s="62"/>
      <c r="DI46" s="62"/>
    </row>
    <row r="47" spans="1:113" ht="31.5" customHeight="1">
      <c r="A47" s="1043"/>
      <c r="B47" s="903"/>
      <c r="C47" s="903"/>
      <c r="D47" s="886"/>
      <c r="E47" s="890"/>
      <c r="F47" s="903"/>
      <c r="G47" s="892"/>
      <c r="H47" s="894"/>
      <c r="I47" s="898"/>
      <c r="J47" s="880"/>
      <c r="K47" s="900"/>
      <c r="L47" s="886"/>
      <c r="M47" s="890"/>
      <c r="N47" s="880"/>
      <c r="O47" s="900"/>
      <c r="P47" s="886"/>
      <c r="Q47" s="890"/>
      <c r="R47" s="880"/>
      <c r="S47" s="899" t="s">
        <v>536</v>
      </c>
      <c r="T47" s="886" t="s">
        <v>537</v>
      </c>
      <c r="U47" s="890" t="s">
        <v>391</v>
      </c>
      <c r="V47" s="880" t="s">
        <v>412</v>
      </c>
      <c r="W47" s="888">
        <v>1</v>
      </c>
      <c r="X47" s="886" t="s">
        <v>0</v>
      </c>
      <c r="Y47" s="890" t="s">
        <v>392</v>
      </c>
      <c r="Z47" s="880" t="s">
        <v>393</v>
      </c>
      <c r="AA47" s="888">
        <v>1</v>
      </c>
      <c r="AB47" s="886" t="s">
        <v>0</v>
      </c>
      <c r="AC47" s="890" t="s">
        <v>394</v>
      </c>
      <c r="AD47" s="880" t="s">
        <v>512</v>
      </c>
      <c r="AE47" s="888">
        <v>1</v>
      </c>
      <c r="AF47" s="1504" t="s">
        <v>395</v>
      </c>
      <c r="AG47" s="1504"/>
      <c r="AH47" s="1504"/>
      <c r="AI47" s="1504"/>
      <c r="AJ47" s="1505"/>
      <c r="AK47" s="910" t="s">
        <v>448</v>
      </c>
      <c r="AL47" s="891" t="s">
        <v>452</v>
      </c>
      <c r="AM47" s="663">
        <v>11</v>
      </c>
      <c r="AN47" s="1508" t="s">
        <v>480</v>
      </c>
      <c r="AO47" s="1508"/>
      <c r="AP47" s="1508"/>
      <c r="AQ47" s="1508"/>
      <c r="AR47" s="1549"/>
      <c r="AS47" s="1531">
        <v>184</v>
      </c>
      <c r="AT47" s="423"/>
      <c r="AU47" s="929">
        <v>115</v>
      </c>
      <c r="AV47" s="930"/>
      <c r="AW47" s="930"/>
      <c r="AX47" s="930"/>
      <c r="AY47" s="930"/>
      <c r="AZ47" s="930"/>
      <c r="BA47" s="930"/>
      <c r="BB47" s="930"/>
      <c r="BC47" s="930"/>
      <c r="BD47" s="1275"/>
      <c r="DD47" s="62"/>
      <c r="DE47" s="62"/>
      <c r="DF47" s="62"/>
      <c r="DG47" s="62"/>
      <c r="DH47" s="62"/>
      <c r="DI47" s="62"/>
    </row>
    <row r="48" spans="1:113" ht="31.5" customHeight="1">
      <c r="A48" s="1043"/>
      <c r="B48" s="903"/>
      <c r="C48" s="903"/>
      <c r="D48" s="886"/>
      <c r="E48" s="890"/>
      <c r="F48" s="903"/>
      <c r="G48" s="892"/>
      <c r="H48" s="894"/>
      <c r="I48" s="898"/>
      <c r="J48" s="880"/>
      <c r="K48" s="900"/>
      <c r="L48" s="886"/>
      <c r="M48" s="890"/>
      <c r="N48" s="880"/>
      <c r="O48" s="900"/>
      <c r="P48" s="886"/>
      <c r="Q48" s="890"/>
      <c r="R48" s="880"/>
      <c r="S48" s="913"/>
      <c r="T48" s="915"/>
      <c r="U48" s="916"/>
      <c r="V48" s="916"/>
      <c r="W48" s="888"/>
      <c r="X48" s="886"/>
      <c r="Y48" s="890"/>
      <c r="Z48" s="880"/>
      <c r="AA48" s="888"/>
      <c r="AB48" s="886"/>
      <c r="AC48" s="890"/>
      <c r="AD48" s="880"/>
      <c r="AE48" s="916"/>
      <c r="AF48" s="1506"/>
      <c r="AG48" s="1506"/>
      <c r="AH48" s="1506"/>
      <c r="AI48" s="1506"/>
      <c r="AJ48" s="1507"/>
      <c r="AK48" s="910"/>
      <c r="AL48" s="893"/>
      <c r="AM48" s="663" t="s">
        <v>478</v>
      </c>
      <c r="AN48" s="665" t="s">
        <v>479</v>
      </c>
      <c r="AO48" s="665"/>
      <c r="AP48" s="665"/>
      <c r="AQ48" s="665"/>
      <c r="AR48" s="1548"/>
      <c r="AS48" s="1528"/>
      <c r="AT48" s="423"/>
      <c r="AU48" s="929">
        <v>121</v>
      </c>
      <c r="AV48" s="930"/>
      <c r="AW48" s="930"/>
      <c r="AX48" s="930"/>
      <c r="AY48" s="930"/>
      <c r="AZ48" s="930"/>
      <c r="BA48" s="930"/>
      <c r="BB48" s="930"/>
      <c r="BC48" s="930"/>
      <c r="BD48" s="1275"/>
      <c r="DD48" s="62"/>
      <c r="DE48" s="62"/>
      <c r="DF48" s="62"/>
      <c r="DG48" s="62"/>
      <c r="DH48" s="62"/>
      <c r="DI48" s="62"/>
    </row>
    <row r="49" spans="1:113" ht="16.5" thickBot="1">
      <c r="A49" s="1043"/>
      <c r="B49" s="903"/>
      <c r="C49" s="903"/>
      <c r="D49" s="886"/>
      <c r="E49" s="890"/>
      <c r="F49" s="903"/>
      <c r="G49" s="892"/>
      <c r="H49" s="894"/>
      <c r="I49" s="898"/>
      <c r="J49" s="880"/>
      <c r="K49" s="900"/>
      <c r="L49" s="886"/>
      <c r="M49" s="890"/>
      <c r="N49" s="880"/>
      <c r="O49" s="900"/>
      <c r="P49" s="886"/>
      <c r="Q49" s="890"/>
      <c r="R49" s="880"/>
      <c r="S49" s="913"/>
      <c r="T49" s="915"/>
      <c r="U49" s="916"/>
      <c r="V49" s="916"/>
      <c r="W49" s="888"/>
      <c r="X49" s="886"/>
      <c r="Y49" s="890"/>
      <c r="Z49" s="880"/>
      <c r="AA49" s="888"/>
      <c r="AB49" s="886"/>
      <c r="AC49" s="890"/>
      <c r="AD49" s="880"/>
      <c r="AE49" s="888">
        <v>2</v>
      </c>
      <c r="AF49" s="894" t="s">
        <v>411</v>
      </c>
      <c r="AG49" s="890" t="s">
        <v>396</v>
      </c>
      <c r="AH49" s="880" t="s">
        <v>410</v>
      </c>
      <c r="AI49" s="663">
        <v>1</v>
      </c>
      <c r="AJ49" s="665" t="s">
        <v>0</v>
      </c>
      <c r="AK49" s="665"/>
      <c r="AL49" s="665"/>
      <c r="AM49" s="665"/>
      <c r="AN49" s="665"/>
      <c r="AO49" s="273"/>
      <c r="AP49" s="271"/>
      <c r="AQ49" s="663"/>
      <c r="AR49" s="1548"/>
      <c r="AS49" s="1532"/>
      <c r="AT49" s="423"/>
      <c r="AU49" s="932">
        <v>122</v>
      </c>
      <c r="AV49" s="933"/>
      <c r="AW49" s="933"/>
      <c r="AX49" s="933"/>
      <c r="AY49" s="933"/>
      <c r="AZ49" s="933"/>
      <c r="BA49" s="933"/>
      <c r="BB49" s="933"/>
      <c r="BC49" s="933"/>
      <c r="BD49" s="1275"/>
      <c r="DD49" s="62"/>
      <c r="DE49" s="62"/>
      <c r="DF49" s="62"/>
      <c r="DG49" s="62"/>
      <c r="DH49" s="62"/>
      <c r="DI49" s="62"/>
    </row>
    <row r="50" spans="1:113" ht="31.5" customHeight="1" thickBot="1">
      <c r="A50" s="1043"/>
      <c r="B50" s="903"/>
      <c r="C50" s="903"/>
      <c r="D50" s="886"/>
      <c r="E50" s="890"/>
      <c r="F50" s="903"/>
      <c r="G50" s="892"/>
      <c r="H50" s="894"/>
      <c r="I50" s="898"/>
      <c r="J50" s="880"/>
      <c r="K50" s="900"/>
      <c r="L50" s="886"/>
      <c r="M50" s="890"/>
      <c r="N50" s="880"/>
      <c r="O50" s="900"/>
      <c r="P50" s="886"/>
      <c r="Q50" s="890"/>
      <c r="R50" s="880"/>
      <c r="S50" s="913"/>
      <c r="T50" s="915"/>
      <c r="U50" s="916"/>
      <c r="V50" s="916"/>
      <c r="W50" s="888"/>
      <c r="X50" s="886"/>
      <c r="Y50" s="890"/>
      <c r="Z50" s="880"/>
      <c r="AA50" s="888"/>
      <c r="AB50" s="886"/>
      <c r="AC50" s="890"/>
      <c r="AD50" s="880"/>
      <c r="AE50" s="888"/>
      <c r="AF50" s="894"/>
      <c r="AG50" s="890"/>
      <c r="AH50" s="880"/>
      <c r="AI50" s="888">
        <v>2</v>
      </c>
      <c r="AJ50" s="886" t="s">
        <v>1</v>
      </c>
      <c r="AK50" s="890" t="s">
        <v>397</v>
      </c>
      <c r="AL50" s="880" t="s">
        <v>409</v>
      </c>
      <c r="AM50" s="887">
        <v>1</v>
      </c>
      <c r="AN50" s="886" t="s">
        <v>0</v>
      </c>
      <c r="AO50" s="890" t="s">
        <v>398</v>
      </c>
      <c r="AP50" s="880" t="s">
        <v>408</v>
      </c>
      <c r="AQ50" s="663">
        <v>1</v>
      </c>
      <c r="AR50" s="1548" t="s">
        <v>0</v>
      </c>
      <c r="AS50" s="1533"/>
      <c r="AT50" s="424"/>
      <c r="AU50" s="935">
        <v>211</v>
      </c>
      <c r="AV50" s="936"/>
      <c r="AW50" s="936"/>
      <c r="AX50" s="936"/>
      <c r="AY50" s="936"/>
      <c r="AZ50" s="936"/>
      <c r="BA50" s="936"/>
      <c r="BB50" s="936"/>
      <c r="BC50" s="936"/>
      <c r="BD50" s="1275"/>
      <c r="DD50" s="62"/>
      <c r="DE50" s="62"/>
      <c r="DF50" s="62"/>
      <c r="DG50" s="62"/>
      <c r="DH50" s="62"/>
      <c r="DI50" s="62"/>
    </row>
    <row r="51" spans="1:113" ht="31.5" customHeight="1">
      <c r="A51" s="1043"/>
      <c r="B51" s="903"/>
      <c r="C51" s="903"/>
      <c r="D51" s="886"/>
      <c r="E51" s="890"/>
      <c r="F51" s="903"/>
      <c r="G51" s="892"/>
      <c r="H51" s="894"/>
      <c r="I51" s="898"/>
      <c r="J51" s="880"/>
      <c r="K51" s="900"/>
      <c r="L51" s="886"/>
      <c r="M51" s="890"/>
      <c r="N51" s="880"/>
      <c r="O51" s="900"/>
      <c r="P51" s="886"/>
      <c r="Q51" s="890"/>
      <c r="R51" s="880"/>
      <c r="S51" s="913"/>
      <c r="T51" s="915"/>
      <c r="U51" s="916"/>
      <c r="V51" s="916"/>
      <c r="W51" s="888"/>
      <c r="X51" s="886"/>
      <c r="Y51" s="890"/>
      <c r="Z51" s="880"/>
      <c r="AA51" s="888"/>
      <c r="AB51" s="886"/>
      <c r="AC51" s="890"/>
      <c r="AD51" s="880"/>
      <c r="AE51" s="888"/>
      <c r="AF51" s="894"/>
      <c r="AG51" s="890"/>
      <c r="AH51" s="880"/>
      <c r="AI51" s="888"/>
      <c r="AJ51" s="886"/>
      <c r="AK51" s="890"/>
      <c r="AL51" s="880"/>
      <c r="AM51" s="887"/>
      <c r="AN51" s="886"/>
      <c r="AO51" s="890"/>
      <c r="AP51" s="880"/>
      <c r="AQ51" s="663">
        <v>2</v>
      </c>
      <c r="AR51" s="1550" t="s">
        <v>1</v>
      </c>
      <c r="AS51" s="1533"/>
      <c r="AT51" s="424"/>
      <c r="AU51" s="938">
        <v>921</v>
      </c>
      <c r="AV51" s="939"/>
      <c r="AW51" s="939"/>
      <c r="AX51" s="939"/>
      <c r="AY51" s="939"/>
      <c r="AZ51" s="939"/>
      <c r="BA51" s="939"/>
      <c r="BB51" s="939"/>
      <c r="BC51" s="939"/>
      <c r="BD51" s="1275"/>
      <c r="DD51" s="62"/>
      <c r="DE51" s="62"/>
      <c r="DF51" s="62"/>
      <c r="DG51" s="62"/>
      <c r="DH51" s="62"/>
      <c r="DI51" s="62"/>
    </row>
    <row r="52" spans="1:113" ht="16.5" thickBot="1">
      <c r="A52" s="1043"/>
      <c r="B52" s="903"/>
      <c r="C52" s="903"/>
      <c r="D52" s="886"/>
      <c r="E52" s="890"/>
      <c r="F52" s="903"/>
      <c r="G52" s="892"/>
      <c r="H52" s="894"/>
      <c r="I52" s="898"/>
      <c r="J52" s="880"/>
      <c r="K52" s="900"/>
      <c r="L52" s="886"/>
      <c r="M52" s="890"/>
      <c r="N52" s="880"/>
      <c r="O52" s="900"/>
      <c r="P52" s="886"/>
      <c r="Q52" s="890"/>
      <c r="R52" s="880"/>
      <c r="S52" s="913"/>
      <c r="T52" s="915"/>
      <c r="U52" s="916"/>
      <c r="V52" s="916"/>
      <c r="W52" s="888"/>
      <c r="X52" s="886"/>
      <c r="Y52" s="890"/>
      <c r="Z52" s="880"/>
      <c r="AA52" s="888"/>
      <c r="AB52" s="886"/>
      <c r="AC52" s="890"/>
      <c r="AD52" s="880"/>
      <c r="AE52" s="888"/>
      <c r="AF52" s="894"/>
      <c r="AG52" s="890"/>
      <c r="AH52" s="880"/>
      <c r="AI52" s="888"/>
      <c r="AJ52" s="886"/>
      <c r="AK52" s="890"/>
      <c r="AL52" s="880"/>
      <c r="AM52" s="662">
        <v>2</v>
      </c>
      <c r="AN52" s="272" t="s">
        <v>1</v>
      </c>
      <c r="AO52" s="273"/>
      <c r="AP52" s="664"/>
      <c r="AQ52" s="663"/>
      <c r="AR52" s="1550"/>
      <c r="AS52" s="1533"/>
      <c r="AT52" s="424"/>
      <c r="AU52" s="941">
        <v>922</v>
      </c>
      <c r="AV52" s="942"/>
      <c r="AW52" s="942"/>
      <c r="AX52" s="942"/>
      <c r="AY52" s="942"/>
      <c r="AZ52" s="942"/>
      <c r="BA52" s="942"/>
      <c r="BB52" s="942"/>
      <c r="BC52" s="942"/>
      <c r="BD52" s="1275"/>
      <c r="DD52" s="62"/>
      <c r="DE52" s="62"/>
      <c r="DF52" s="62"/>
      <c r="DG52" s="62"/>
      <c r="DH52" s="62"/>
      <c r="DI52" s="62"/>
    </row>
    <row r="53" spans="1:113" ht="31.5" customHeight="1">
      <c r="A53" s="1043"/>
      <c r="B53" s="903"/>
      <c r="C53" s="903"/>
      <c r="D53" s="886"/>
      <c r="E53" s="890"/>
      <c r="F53" s="903"/>
      <c r="G53" s="892"/>
      <c r="H53" s="894"/>
      <c r="I53" s="898"/>
      <c r="J53" s="880"/>
      <c r="K53" s="900"/>
      <c r="L53" s="886"/>
      <c r="M53" s="890"/>
      <c r="N53" s="880"/>
      <c r="O53" s="900"/>
      <c r="P53" s="886"/>
      <c r="Q53" s="890"/>
      <c r="R53" s="880"/>
      <c r="S53" s="913"/>
      <c r="T53" s="915"/>
      <c r="U53" s="916"/>
      <c r="V53" s="916"/>
      <c r="W53" s="888"/>
      <c r="X53" s="886"/>
      <c r="Y53" s="890"/>
      <c r="Z53" s="880"/>
      <c r="AA53" s="888">
        <v>2</v>
      </c>
      <c r="AB53" s="1509" t="s">
        <v>1</v>
      </c>
      <c r="AC53" s="890" t="s">
        <v>397</v>
      </c>
      <c r="AD53" s="880" t="s">
        <v>409</v>
      </c>
      <c r="AE53" s="887">
        <v>1</v>
      </c>
      <c r="AF53" s="886" t="s">
        <v>0</v>
      </c>
      <c r="AG53" s="890" t="s">
        <v>398</v>
      </c>
      <c r="AH53" s="880" t="s">
        <v>408</v>
      </c>
      <c r="AI53" s="663">
        <v>1</v>
      </c>
      <c r="AJ53" s="666" t="s">
        <v>0</v>
      </c>
      <c r="AK53" s="160"/>
      <c r="AL53" s="160"/>
      <c r="AM53" s="160"/>
      <c r="AN53" s="160"/>
      <c r="AO53" s="160"/>
      <c r="AP53" s="160"/>
      <c r="AQ53" s="160"/>
      <c r="AR53" s="1547"/>
      <c r="AS53" s="1533"/>
      <c r="AT53" s="424"/>
      <c r="AU53" s="943">
        <v>211</v>
      </c>
      <c r="AV53" s="944"/>
      <c r="AW53" s="944"/>
      <c r="AX53" s="944"/>
      <c r="AY53" s="944"/>
      <c r="AZ53" s="944"/>
      <c r="BA53" s="944"/>
      <c r="BB53" s="944"/>
      <c r="BC53" s="944"/>
      <c r="BD53" s="1275"/>
      <c r="DD53" s="62"/>
      <c r="DE53" s="62"/>
      <c r="DF53" s="62"/>
      <c r="DG53" s="62"/>
      <c r="DH53" s="62"/>
      <c r="DI53" s="62"/>
    </row>
    <row r="54" spans="1:113" ht="31.5" customHeight="1" thickBot="1">
      <c r="A54" s="1043"/>
      <c r="B54" s="903"/>
      <c r="C54" s="903"/>
      <c r="D54" s="886"/>
      <c r="E54" s="890"/>
      <c r="F54" s="903"/>
      <c r="G54" s="892"/>
      <c r="H54" s="894"/>
      <c r="I54" s="898"/>
      <c r="J54" s="880"/>
      <c r="K54" s="900"/>
      <c r="L54" s="886"/>
      <c r="M54" s="890"/>
      <c r="N54" s="880"/>
      <c r="O54" s="900"/>
      <c r="P54" s="886"/>
      <c r="Q54" s="890"/>
      <c r="R54" s="880"/>
      <c r="S54" s="913"/>
      <c r="T54" s="915"/>
      <c r="U54" s="916"/>
      <c r="V54" s="916"/>
      <c r="W54" s="888"/>
      <c r="X54" s="886"/>
      <c r="Y54" s="890"/>
      <c r="Z54" s="880"/>
      <c r="AA54" s="888"/>
      <c r="AB54" s="1485"/>
      <c r="AC54" s="890"/>
      <c r="AD54" s="880"/>
      <c r="AE54" s="887"/>
      <c r="AF54" s="886"/>
      <c r="AG54" s="890"/>
      <c r="AH54" s="880"/>
      <c r="AI54" s="663">
        <v>2</v>
      </c>
      <c r="AJ54" s="86" t="s">
        <v>1</v>
      </c>
      <c r="AK54" s="160"/>
      <c r="AL54" s="160"/>
      <c r="AM54" s="160"/>
      <c r="AN54" s="160"/>
      <c r="AO54" s="160"/>
      <c r="AP54" s="160"/>
      <c r="AQ54" s="160"/>
      <c r="AR54" s="1547"/>
      <c r="AS54" s="1533"/>
      <c r="AT54" s="424"/>
      <c r="AU54" s="946">
        <v>241</v>
      </c>
      <c r="AV54" s="947"/>
      <c r="AW54" s="947"/>
      <c r="AX54" s="947"/>
      <c r="AY54" s="947"/>
      <c r="AZ54" s="947"/>
      <c r="BA54" s="947"/>
      <c r="BB54" s="947"/>
      <c r="BC54" s="947"/>
      <c r="BD54" s="1275"/>
      <c r="DD54" s="62"/>
      <c r="DE54" s="62"/>
      <c r="DF54" s="62"/>
      <c r="DG54" s="62"/>
      <c r="DH54" s="62"/>
      <c r="DI54" s="62"/>
    </row>
    <row r="55" spans="1:113" ht="16.5" thickBot="1">
      <c r="A55" s="1043"/>
      <c r="B55" s="903"/>
      <c r="C55" s="903"/>
      <c r="D55" s="886"/>
      <c r="E55" s="890"/>
      <c r="F55" s="903"/>
      <c r="G55" s="892"/>
      <c r="H55" s="894"/>
      <c r="I55" s="898"/>
      <c r="J55" s="880"/>
      <c r="K55" s="900"/>
      <c r="L55" s="886"/>
      <c r="M55" s="890"/>
      <c r="N55" s="880"/>
      <c r="O55" s="900"/>
      <c r="P55" s="886"/>
      <c r="Q55" s="890"/>
      <c r="R55" s="880"/>
      <c r="S55" s="913"/>
      <c r="T55" s="915"/>
      <c r="U55" s="916"/>
      <c r="V55" s="916"/>
      <c r="W55" s="888"/>
      <c r="X55" s="886"/>
      <c r="Y55" s="890"/>
      <c r="Z55" s="880"/>
      <c r="AA55" s="888"/>
      <c r="AB55" s="1510"/>
      <c r="AC55" s="890"/>
      <c r="AD55" s="880"/>
      <c r="AE55" s="662">
        <v>2</v>
      </c>
      <c r="AF55" s="86" t="s">
        <v>1</v>
      </c>
      <c r="AG55" s="273"/>
      <c r="AH55" s="664"/>
      <c r="AI55" s="663"/>
      <c r="AJ55" s="272"/>
      <c r="AK55" s="160"/>
      <c r="AL55" s="160"/>
      <c r="AM55" s="160"/>
      <c r="AN55" s="160"/>
      <c r="AO55" s="160"/>
      <c r="AP55" s="160"/>
      <c r="AQ55" s="160"/>
      <c r="AR55" s="1547"/>
      <c r="AS55" s="1533"/>
      <c r="AT55" s="424"/>
      <c r="AU55" s="353">
        <v>991</v>
      </c>
      <c r="AV55" s="349">
        <v>239</v>
      </c>
      <c r="AW55" s="350">
        <v>321</v>
      </c>
      <c r="AX55" s="422">
        <v>311</v>
      </c>
      <c r="AY55" s="422">
        <v>341</v>
      </c>
      <c r="AZ55" s="422">
        <v>331</v>
      </c>
      <c r="BA55" s="422">
        <v>361</v>
      </c>
      <c r="BB55" s="351">
        <v>381</v>
      </c>
      <c r="BC55" s="846" t="s">
        <v>2</v>
      </c>
      <c r="BD55" s="1275"/>
      <c r="DD55" s="62"/>
      <c r="DE55" s="62"/>
      <c r="DF55" s="62"/>
      <c r="DG55" s="62"/>
      <c r="DH55" s="62"/>
      <c r="DI55" s="62"/>
    </row>
    <row r="56" spans="1:113" ht="31.5" customHeight="1">
      <c r="A56" s="1043"/>
      <c r="B56" s="903"/>
      <c r="C56" s="903"/>
      <c r="D56" s="886"/>
      <c r="E56" s="890"/>
      <c r="F56" s="903"/>
      <c r="G56" s="892"/>
      <c r="H56" s="894"/>
      <c r="I56" s="898"/>
      <c r="J56" s="880"/>
      <c r="K56" s="900"/>
      <c r="L56" s="886"/>
      <c r="M56" s="890"/>
      <c r="N56" s="880"/>
      <c r="O56" s="900"/>
      <c r="P56" s="886"/>
      <c r="Q56" s="890"/>
      <c r="R56" s="880"/>
      <c r="S56" s="913"/>
      <c r="T56" s="915"/>
      <c r="U56" s="916"/>
      <c r="V56" s="916"/>
      <c r="W56" s="891" t="s">
        <v>536</v>
      </c>
      <c r="X56" s="886" t="s">
        <v>537</v>
      </c>
      <c r="Y56" s="890" t="s">
        <v>397</v>
      </c>
      <c r="Z56" s="880" t="s">
        <v>409</v>
      </c>
      <c r="AA56" s="887">
        <v>1</v>
      </c>
      <c r="AB56" s="886" t="s">
        <v>0</v>
      </c>
      <c r="AC56" s="890" t="s">
        <v>398</v>
      </c>
      <c r="AD56" s="880" t="s">
        <v>408</v>
      </c>
      <c r="AE56" s="663">
        <v>1</v>
      </c>
      <c r="AF56" s="666" t="s">
        <v>0</v>
      </c>
      <c r="AG56" s="86"/>
      <c r="AH56" s="86"/>
      <c r="AI56" s="86"/>
      <c r="AJ56" s="86"/>
      <c r="AK56" s="160"/>
      <c r="AL56" s="160"/>
      <c r="AM56" s="160"/>
      <c r="AN56" s="160"/>
      <c r="AO56" s="160"/>
      <c r="AP56" s="160"/>
      <c r="AQ56" s="160"/>
      <c r="AR56" s="1547"/>
      <c r="AS56" s="1533"/>
      <c r="AT56" s="424"/>
      <c r="AU56" s="960">
        <v>211</v>
      </c>
      <c r="AV56" s="961"/>
      <c r="AW56" s="961"/>
      <c r="AX56" s="961"/>
      <c r="AY56" s="961"/>
      <c r="AZ56" s="961"/>
      <c r="BA56" s="961"/>
      <c r="BB56" s="961"/>
      <c r="BC56" s="961"/>
      <c r="BD56" s="1275"/>
      <c r="DD56" s="62"/>
      <c r="DE56" s="62"/>
      <c r="DF56" s="62"/>
      <c r="DG56" s="62"/>
      <c r="DH56" s="62"/>
      <c r="DI56" s="62"/>
    </row>
    <row r="57" spans="1:113" ht="31.5" customHeight="1" thickBot="1">
      <c r="A57" s="1043"/>
      <c r="B57" s="903"/>
      <c r="C57" s="903"/>
      <c r="D57" s="886"/>
      <c r="E57" s="890"/>
      <c r="F57" s="903"/>
      <c r="G57" s="892"/>
      <c r="H57" s="894"/>
      <c r="I57" s="898"/>
      <c r="J57" s="880"/>
      <c r="K57" s="900"/>
      <c r="L57" s="886"/>
      <c r="M57" s="890"/>
      <c r="N57" s="880"/>
      <c r="O57" s="900"/>
      <c r="P57" s="886"/>
      <c r="Q57" s="890"/>
      <c r="R57" s="880"/>
      <c r="S57" s="913"/>
      <c r="T57" s="915"/>
      <c r="U57" s="916"/>
      <c r="V57" s="916"/>
      <c r="W57" s="892"/>
      <c r="X57" s="886"/>
      <c r="Y57" s="890"/>
      <c r="Z57" s="880"/>
      <c r="AA57" s="887"/>
      <c r="AB57" s="886"/>
      <c r="AC57" s="890"/>
      <c r="AD57" s="880"/>
      <c r="AE57" s="663">
        <v>2</v>
      </c>
      <c r="AF57" s="86" t="s">
        <v>1</v>
      </c>
      <c r="AG57" s="86"/>
      <c r="AH57" s="86"/>
      <c r="AI57" s="86"/>
      <c r="AJ57" s="86"/>
      <c r="AK57" s="160"/>
      <c r="AL57" s="160"/>
      <c r="AM57" s="160"/>
      <c r="AN57" s="160"/>
      <c r="AO57" s="160"/>
      <c r="AP57" s="160"/>
      <c r="AQ57" s="160"/>
      <c r="AR57" s="1547"/>
      <c r="AS57" s="1533"/>
      <c r="AT57" s="424"/>
      <c r="AU57" s="946">
        <v>241</v>
      </c>
      <c r="AV57" s="947"/>
      <c r="AW57" s="947"/>
      <c r="AX57" s="947"/>
      <c r="AY57" s="947"/>
      <c r="AZ57" s="947"/>
      <c r="BA57" s="947"/>
      <c r="BB57" s="947"/>
      <c r="BC57" s="947"/>
      <c r="BD57" s="1275"/>
      <c r="DD57" s="62"/>
      <c r="DE57" s="62"/>
      <c r="DF57" s="62"/>
      <c r="DG57" s="62"/>
      <c r="DH57" s="62"/>
      <c r="DI57" s="62"/>
    </row>
    <row r="58" spans="1:113" ht="31.5" customHeight="1" thickBot="1">
      <c r="A58" s="1043"/>
      <c r="B58" s="903"/>
      <c r="C58" s="903"/>
      <c r="D58" s="886"/>
      <c r="E58" s="890"/>
      <c r="F58" s="903"/>
      <c r="G58" s="893"/>
      <c r="H58" s="894"/>
      <c r="I58" s="898"/>
      <c r="J58" s="880"/>
      <c r="K58" s="901"/>
      <c r="L58" s="886"/>
      <c r="M58" s="890"/>
      <c r="N58" s="880"/>
      <c r="O58" s="901"/>
      <c r="P58" s="886"/>
      <c r="Q58" s="890"/>
      <c r="R58" s="880"/>
      <c r="S58" s="914"/>
      <c r="T58" s="915"/>
      <c r="U58" s="916"/>
      <c r="V58" s="916"/>
      <c r="W58" s="893"/>
      <c r="X58" s="886"/>
      <c r="Y58" s="890"/>
      <c r="Z58" s="880"/>
      <c r="AA58" s="662" t="s">
        <v>834</v>
      </c>
      <c r="AB58" s="86" t="s">
        <v>537</v>
      </c>
      <c r="AC58" s="273"/>
      <c r="AD58" s="664"/>
      <c r="AE58" s="663"/>
      <c r="AF58" s="272"/>
      <c r="AG58" s="272"/>
      <c r="AH58" s="272"/>
      <c r="AI58" s="272"/>
      <c r="AJ58" s="272"/>
      <c r="AK58" s="160"/>
      <c r="AL58" s="160"/>
      <c r="AM58" s="160"/>
      <c r="AN58" s="160"/>
      <c r="AO58" s="160"/>
      <c r="AP58" s="160"/>
      <c r="AQ58" s="160"/>
      <c r="AR58" s="1547"/>
      <c r="AS58" s="1533"/>
      <c r="AT58" s="425">
        <v>182</v>
      </c>
      <c r="AU58" s="353">
        <v>991</v>
      </c>
      <c r="AV58" s="352">
        <v>239</v>
      </c>
      <c r="AW58" s="350">
        <v>321</v>
      </c>
      <c r="AX58" s="422">
        <v>311</v>
      </c>
      <c r="AY58" s="422">
        <v>341</v>
      </c>
      <c r="AZ58" s="422">
        <v>331</v>
      </c>
      <c r="BA58" s="422">
        <v>361</v>
      </c>
      <c r="BB58" s="426">
        <v>381</v>
      </c>
      <c r="BC58" s="1360" t="s">
        <v>2</v>
      </c>
      <c r="BD58" s="1276"/>
      <c r="DD58" s="62"/>
      <c r="DE58" s="62"/>
      <c r="DF58" s="62"/>
      <c r="DG58" s="62"/>
      <c r="DH58" s="62"/>
      <c r="DI58" s="62"/>
    </row>
    <row r="59" spans="1:113" ht="16.5" thickBot="1">
      <c r="A59" s="1044"/>
      <c r="B59" s="1046"/>
      <c r="C59" s="680" t="s">
        <v>369</v>
      </c>
      <c r="D59" s="1551" t="s">
        <v>401</v>
      </c>
      <c r="E59" s="682"/>
      <c r="F59" s="669"/>
      <c r="G59" s="680"/>
      <c r="H59" s="150"/>
      <c r="I59" s="1552"/>
      <c r="J59" s="1553"/>
      <c r="K59" s="20"/>
      <c r="L59" s="1554"/>
      <c r="M59" s="1555"/>
      <c r="N59" s="1554"/>
      <c r="O59" s="1556"/>
      <c r="P59" s="1553"/>
      <c r="Q59" s="1555"/>
      <c r="R59" s="1554"/>
      <c r="S59" s="678"/>
      <c r="T59" s="20"/>
      <c r="U59" s="20"/>
      <c r="V59" s="20"/>
      <c r="W59" s="20"/>
      <c r="X59" s="20"/>
      <c r="Y59" s="1555"/>
      <c r="Z59" s="1554"/>
      <c r="AA59" s="678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1555"/>
      <c r="AP59" s="1554"/>
      <c r="AQ59" s="678"/>
      <c r="AR59" s="182"/>
      <c r="AS59" s="1534"/>
      <c r="AT59" s="1535"/>
      <c r="AU59" s="1535"/>
      <c r="AV59" s="1536"/>
      <c r="AW59" s="1536"/>
      <c r="AX59" s="1536"/>
      <c r="AY59" s="1536"/>
      <c r="AZ59" s="1536"/>
      <c r="BA59" s="1536"/>
      <c r="BB59" s="1536"/>
      <c r="BC59" s="1537"/>
      <c r="BD59" s="1543">
        <v>-1</v>
      </c>
      <c r="DD59" s="62"/>
      <c r="DE59" s="62"/>
      <c r="DF59" s="62"/>
      <c r="DG59" s="62"/>
      <c r="DH59" s="62"/>
      <c r="DI59" s="62"/>
    </row>
    <row r="60" spans="45:56" ht="13.5" thickBot="1"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61"/>
    </row>
    <row r="61" spans="1:113" ht="12.75">
      <c r="A61" s="75" t="s">
        <v>377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3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1511" t="s">
        <v>378</v>
      </c>
      <c r="AT61" s="1512"/>
      <c r="AU61" s="1512"/>
      <c r="AV61" s="1512"/>
      <c r="AW61" s="1512"/>
      <c r="AX61" s="1512"/>
      <c r="AY61" s="1512"/>
      <c r="AZ61" s="1512"/>
      <c r="BA61" s="1512"/>
      <c r="BB61" s="1512"/>
      <c r="BC61" s="1512"/>
      <c r="BD61" s="1513"/>
      <c r="DD61" s="62"/>
      <c r="DE61" s="62"/>
      <c r="DF61" s="62"/>
      <c r="DG61" s="62"/>
      <c r="DH61" s="62"/>
      <c r="DI61" s="62"/>
    </row>
    <row r="62" spans="1:113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3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1514" t="s">
        <v>379</v>
      </c>
      <c r="AT62" s="950"/>
      <c r="AU62" s="950"/>
      <c r="AV62" s="950"/>
      <c r="AW62" s="950"/>
      <c r="AX62" s="950"/>
      <c r="AY62" s="950"/>
      <c r="AZ62" s="950"/>
      <c r="BA62" s="950"/>
      <c r="BB62" s="950"/>
      <c r="BC62" s="950"/>
      <c r="BD62" s="1515"/>
      <c r="DD62" s="62"/>
      <c r="DE62" s="62"/>
      <c r="DF62" s="62"/>
      <c r="DG62" s="62"/>
      <c r="DH62" s="62"/>
      <c r="DI62" s="62"/>
    </row>
    <row r="63" spans="1:113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3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1516" t="s">
        <v>380</v>
      </c>
      <c r="AT63" s="952"/>
      <c r="AU63" s="952"/>
      <c r="AV63" s="952"/>
      <c r="AW63" s="952"/>
      <c r="AX63" s="952"/>
      <c r="AY63" s="952"/>
      <c r="AZ63" s="952"/>
      <c r="BA63" s="952"/>
      <c r="BB63" s="952"/>
      <c r="BC63" s="952"/>
      <c r="BD63" s="114" t="s">
        <v>381</v>
      </c>
      <c r="DD63" s="62"/>
      <c r="DE63" s="62"/>
      <c r="DF63" s="62"/>
      <c r="DG63" s="62"/>
      <c r="DH63" s="62"/>
      <c r="DI63" s="62"/>
    </row>
    <row r="64" spans="1:113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3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1517" t="s">
        <v>368</v>
      </c>
      <c r="AT64" s="953"/>
      <c r="AU64" s="953"/>
      <c r="AV64" s="953"/>
      <c r="AW64" s="953"/>
      <c r="AX64" s="953"/>
      <c r="AY64" s="953"/>
      <c r="AZ64" s="953"/>
      <c r="BA64" s="953"/>
      <c r="BB64" s="953"/>
      <c r="BC64" s="954"/>
      <c r="BD64" s="1518" t="s">
        <v>217</v>
      </c>
      <c r="DD64" s="62"/>
      <c r="DE64" s="62"/>
      <c r="DF64" s="62"/>
      <c r="DG64" s="62"/>
      <c r="DH64" s="62"/>
      <c r="DI64" s="62"/>
    </row>
    <row r="65" spans="1:113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3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1519" t="s">
        <v>406</v>
      </c>
      <c r="AT65" s="926"/>
      <c r="AU65" s="926"/>
      <c r="AV65" s="926"/>
      <c r="AW65" s="926"/>
      <c r="AX65" s="926"/>
      <c r="AY65" s="926"/>
      <c r="AZ65" s="926"/>
      <c r="BA65" s="926"/>
      <c r="BB65" s="926"/>
      <c r="BC65" s="926"/>
      <c r="BD65" s="1518"/>
      <c r="DD65" s="62"/>
      <c r="DE65" s="62"/>
      <c r="DF65" s="62"/>
      <c r="DG65" s="62"/>
      <c r="DH65" s="62"/>
      <c r="DI65" s="62"/>
    </row>
    <row r="66" spans="1:113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3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1201" t="s">
        <v>373</v>
      </c>
      <c r="AT66" s="921"/>
      <c r="AU66" s="921"/>
      <c r="AV66" s="921"/>
      <c r="AW66" s="921"/>
      <c r="AX66" s="921"/>
      <c r="AY66" s="921"/>
      <c r="AZ66" s="921"/>
      <c r="BA66" s="921"/>
      <c r="BB66" s="921"/>
      <c r="BC66" s="921"/>
      <c r="BD66" s="1518"/>
      <c r="DD66" s="62"/>
      <c r="DE66" s="62"/>
      <c r="DF66" s="62"/>
      <c r="DG66" s="62"/>
      <c r="DH66" s="62"/>
      <c r="DI66" s="62"/>
    </row>
    <row r="67" spans="1:113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3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1520">
        <v>0</v>
      </c>
      <c r="AT67" s="920" t="s">
        <v>407</v>
      </c>
      <c r="AU67" s="921"/>
      <c r="AV67" s="921"/>
      <c r="AW67" s="921"/>
      <c r="AX67" s="921"/>
      <c r="AY67" s="921"/>
      <c r="AZ67" s="921"/>
      <c r="BA67" s="921"/>
      <c r="BB67" s="921"/>
      <c r="BC67" s="921"/>
      <c r="BD67" s="1518"/>
      <c r="DD67" s="62"/>
      <c r="DE67" s="62"/>
      <c r="DF67" s="62"/>
      <c r="DG67" s="62"/>
      <c r="DH67" s="62"/>
      <c r="DI67" s="62"/>
    </row>
    <row r="68" spans="1:113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3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1079" t="s">
        <v>374</v>
      </c>
      <c r="AT68" s="922" t="s">
        <v>375</v>
      </c>
      <c r="AU68" s="923"/>
      <c r="AV68" s="923"/>
      <c r="AW68" s="923"/>
      <c r="AX68" s="923"/>
      <c r="AY68" s="923"/>
      <c r="AZ68" s="923"/>
      <c r="BA68" s="923"/>
      <c r="BB68" s="923"/>
      <c r="BC68" s="924"/>
      <c r="BD68" s="1518"/>
      <c r="DD68" s="62"/>
      <c r="DE68" s="62"/>
      <c r="DF68" s="62"/>
      <c r="DG68" s="62"/>
      <c r="DH68" s="62"/>
      <c r="DI68" s="62"/>
    </row>
    <row r="69" spans="1:113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3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1079"/>
      <c r="AT69" s="925" t="s">
        <v>447</v>
      </c>
      <c r="AU69" s="926"/>
      <c r="AV69" s="926"/>
      <c r="AW69" s="926"/>
      <c r="AX69" s="926"/>
      <c r="AY69" s="926"/>
      <c r="AZ69" s="926"/>
      <c r="BA69" s="926"/>
      <c r="BB69" s="926"/>
      <c r="BC69" s="926"/>
      <c r="BD69" s="1518"/>
      <c r="DD69" s="62"/>
      <c r="DE69" s="62"/>
      <c r="DF69" s="62"/>
      <c r="DG69" s="62"/>
      <c r="DH69" s="62"/>
      <c r="DI69" s="62"/>
    </row>
    <row r="70" spans="1:113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3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1079"/>
      <c r="AT70" s="920" t="s">
        <v>525</v>
      </c>
      <c r="AU70" s="921"/>
      <c r="AV70" s="921"/>
      <c r="AW70" s="921"/>
      <c r="AX70" s="921"/>
      <c r="AY70" s="921"/>
      <c r="AZ70" s="921"/>
      <c r="BA70" s="921"/>
      <c r="BB70" s="921"/>
      <c r="BC70" s="921"/>
      <c r="BD70" s="1518"/>
      <c r="DD70" s="62"/>
      <c r="DE70" s="62"/>
      <c r="DF70" s="62"/>
      <c r="DG70" s="62"/>
      <c r="DH70" s="62"/>
      <c r="DI70" s="62"/>
    </row>
    <row r="71" spans="1:113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3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1079"/>
      <c r="AT71" s="419">
        <v>10</v>
      </c>
      <c r="AU71" s="419" t="s">
        <v>25</v>
      </c>
      <c r="AV71" s="668">
        <v>5</v>
      </c>
      <c r="AW71" s="668">
        <v>6</v>
      </c>
      <c r="AX71" s="668">
        <v>7</v>
      </c>
      <c r="AY71" s="668">
        <v>8</v>
      </c>
      <c r="AZ71" s="668">
        <v>9</v>
      </c>
      <c r="BA71" s="668">
        <v>11</v>
      </c>
      <c r="BB71" s="668">
        <v>12</v>
      </c>
      <c r="BC71" s="668" t="s">
        <v>2</v>
      </c>
      <c r="BD71" s="1518"/>
      <c r="DD71" s="62"/>
      <c r="DE71" s="62"/>
      <c r="DF71" s="62"/>
      <c r="DG71" s="62"/>
      <c r="DH71" s="62"/>
      <c r="DI71" s="62"/>
    </row>
    <row r="72" spans="1:113" ht="78" customHeight="1" thickBo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3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1079"/>
      <c r="AT72" s="311" t="s">
        <v>524</v>
      </c>
      <c r="AU72" s="311" t="s">
        <v>526</v>
      </c>
      <c r="AV72" s="311" t="s">
        <v>182</v>
      </c>
      <c r="AW72" s="311" t="s">
        <v>527</v>
      </c>
      <c r="AX72" s="311" t="s">
        <v>449</v>
      </c>
      <c r="AY72" s="311" t="s">
        <v>528</v>
      </c>
      <c r="AZ72" s="311" t="s">
        <v>529</v>
      </c>
      <c r="BA72" s="311" t="s">
        <v>450</v>
      </c>
      <c r="BB72" s="311" t="s">
        <v>62</v>
      </c>
      <c r="BC72" s="311" t="s">
        <v>4</v>
      </c>
      <c r="BD72" s="1518"/>
      <c r="DD72" s="62"/>
      <c r="DE72" s="62"/>
      <c r="DF72" s="62"/>
      <c r="DG72" s="62"/>
      <c r="DH72" s="62"/>
      <c r="DI72" s="62"/>
    </row>
    <row r="73" spans="1:113" ht="15.75" customHeight="1">
      <c r="A73" s="1041" t="s">
        <v>399</v>
      </c>
      <c r="B73" s="1045" t="s">
        <v>400</v>
      </c>
      <c r="C73" s="1045" t="s">
        <v>61</v>
      </c>
      <c r="D73" s="1544" t="s">
        <v>402</v>
      </c>
      <c r="E73" s="1545" t="s">
        <v>382</v>
      </c>
      <c r="F73" s="1045" t="s">
        <v>385</v>
      </c>
      <c r="G73" s="675">
        <v>1</v>
      </c>
      <c r="H73" s="36" t="s">
        <v>0</v>
      </c>
      <c r="I73" s="36"/>
      <c r="J73" s="36"/>
      <c r="K73" s="36"/>
      <c r="L73" s="36"/>
      <c r="M73" s="1546"/>
      <c r="N73" s="65"/>
      <c r="O73" s="675"/>
      <c r="P73" s="36"/>
      <c r="Q73" s="674"/>
      <c r="R73" s="674"/>
      <c r="S73" s="674"/>
      <c r="T73" s="674"/>
      <c r="U73" s="674"/>
      <c r="V73" s="674"/>
      <c r="W73" s="674"/>
      <c r="X73" s="674"/>
      <c r="Y73" s="674"/>
      <c r="Z73" s="674"/>
      <c r="AA73" s="674"/>
      <c r="AB73" s="674"/>
      <c r="AC73" s="674"/>
      <c r="AD73" s="674"/>
      <c r="AE73" s="674"/>
      <c r="AF73" s="674"/>
      <c r="AG73" s="674"/>
      <c r="AH73" s="674"/>
      <c r="AI73" s="674"/>
      <c r="AJ73" s="674"/>
      <c r="AK73" s="674"/>
      <c r="AL73" s="674"/>
      <c r="AM73" s="674"/>
      <c r="AN73" s="674"/>
      <c r="AO73" s="674"/>
      <c r="AP73" s="674"/>
      <c r="AQ73" s="674"/>
      <c r="AR73" s="674"/>
      <c r="AS73" s="1558">
        <v>25</v>
      </c>
      <c r="AT73" s="1559"/>
      <c r="AU73" s="1560">
        <v>4710</v>
      </c>
      <c r="AV73" s="862">
        <v>3</v>
      </c>
      <c r="AW73" s="862">
        <v>39</v>
      </c>
      <c r="AX73" s="862">
        <v>7</v>
      </c>
      <c r="AY73" s="862">
        <v>0</v>
      </c>
      <c r="AZ73" s="862">
        <v>1</v>
      </c>
      <c r="BA73" s="862">
        <v>0</v>
      </c>
      <c r="BB73" s="862"/>
      <c r="BC73" s="862">
        <v>0</v>
      </c>
      <c r="BD73" s="1539"/>
      <c r="DD73" s="62"/>
      <c r="DE73" s="62"/>
      <c r="DF73" s="62"/>
      <c r="DG73" s="62"/>
      <c r="DH73" s="62"/>
      <c r="DI73" s="62"/>
    </row>
    <row r="74" spans="1:113" ht="16.5" customHeight="1">
      <c r="A74" s="1043"/>
      <c r="B74" s="903"/>
      <c r="C74" s="903"/>
      <c r="D74" s="886"/>
      <c r="E74" s="890"/>
      <c r="F74" s="903"/>
      <c r="G74" s="891" t="s">
        <v>536</v>
      </c>
      <c r="H74" s="894" t="s">
        <v>537</v>
      </c>
      <c r="I74" s="898" t="s">
        <v>386</v>
      </c>
      <c r="J74" s="880" t="s">
        <v>419</v>
      </c>
      <c r="K74" s="663">
        <v>1</v>
      </c>
      <c r="L74" s="665" t="s">
        <v>0</v>
      </c>
      <c r="M74" s="173"/>
      <c r="N74" s="660"/>
      <c r="O74" s="663"/>
      <c r="P74" s="665"/>
      <c r="Q74" s="174"/>
      <c r="R74" s="160"/>
      <c r="S74" s="160"/>
      <c r="T74" s="160"/>
      <c r="U74" s="160"/>
      <c r="V74" s="160"/>
      <c r="W74" s="160"/>
      <c r="X74" s="160"/>
      <c r="Y74" s="174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74"/>
      <c r="AP74" s="160"/>
      <c r="AQ74" s="160"/>
      <c r="AR74" s="160"/>
      <c r="AS74" s="1561">
        <v>0</v>
      </c>
      <c r="AT74" s="496"/>
      <c r="AU74" s="497">
        <v>121</v>
      </c>
      <c r="AV74" s="498">
        <v>1</v>
      </c>
      <c r="AW74" s="498">
        <v>1</v>
      </c>
      <c r="AX74" s="498">
        <v>2</v>
      </c>
      <c r="AY74" s="498">
        <v>1</v>
      </c>
      <c r="AZ74" s="498">
        <v>0</v>
      </c>
      <c r="BA74" s="498">
        <v>0</v>
      </c>
      <c r="BB74" s="498"/>
      <c r="BC74" s="498">
        <v>0</v>
      </c>
      <c r="BD74" s="1540"/>
      <c r="DD74" s="62"/>
      <c r="DE74" s="62"/>
      <c r="DF74" s="62"/>
      <c r="DG74" s="62"/>
      <c r="DH74" s="62"/>
      <c r="DI74" s="62"/>
    </row>
    <row r="75" spans="1:113" ht="15.75" customHeight="1">
      <c r="A75" s="1043"/>
      <c r="B75" s="903"/>
      <c r="C75" s="903"/>
      <c r="D75" s="886"/>
      <c r="E75" s="890"/>
      <c r="F75" s="903"/>
      <c r="G75" s="892"/>
      <c r="H75" s="894"/>
      <c r="I75" s="898"/>
      <c r="J75" s="880"/>
      <c r="K75" s="899" t="s">
        <v>536</v>
      </c>
      <c r="L75" s="886" t="s">
        <v>537</v>
      </c>
      <c r="M75" s="890" t="s">
        <v>387</v>
      </c>
      <c r="N75" s="880" t="s">
        <v>388</v>
      </c>
      <c r="O75" s="663">
        <v>1</v>
      </c>
      <c r="P75" s="665" t="s">
        <v>0</v>
      </c>
      <c r="Q75" s="173"/>
      <c r="R75" s="160"/>
      <c r="S75" s="160"/>
      <c r="T75" s="160"/>
      <c r="U75" s="160"/>
      <c r="V75" s="160"/>
      <c r="W75" s="160"/>
      <c r="X75" s="160"/>
      <c r="Y75" s="173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73"/>
      <c r="AP75" s="160"/>
      <c r="AQ75" s="160"/>
      <c r="AR75" s="160"/>
      <c r="AS75" s="1561">
        <v>0</v>
      </c>
      <c r="AT75" s="496"/>
      <c r="AU75" s="497">
        <v>31</v>
      </c>
      <c r="AV75" s="498">
        <v>0</v>
      </c>
      <c r="AW75" s="498">
        <v>2</v>
      </c>
      <c r="AX75" s="498">
        <v>6</v>
      </c>
      <c r="AY75" s="498">
        <v>0</v>
      </c>
      <c r="AZ75" s="498">
        <v>1</v>
      </c>
      <c r="BA75" s="498">
        <v>0</v>
      </c>
      <c r="BB75" s="498"/>
      <c r="BC75" s="498">
        <v>0</v>
      </c>
      <c r="BD75" s="1540"/>
      <c r="DD75" s="62"/>
      <c r="DE75" s="62"/>
      <c r="DF75" s="62"/>
      <c r="DG75" s="62"/>
      <c r="DH75" s="62"/>
      <c r="DI75" s="62"/>
    </row>
    <row r="76" spans="1:113" ht="15.75" customHeight="1">
      <c r="A76" s="1043"/>
      <c r="B76" s="903"/>
      <c r="C76" s="903"/>
      <c r="D76" s="886"/>
      <c r="E76" s="890"/>
      <c r="F76" s="903"/>
      <c r="G76" s="892"/>
      <c r="H76" s="894"/>
      <c r="I76" s="898"/>
      <c r="J76" s="880"/>
      <c r="K76" s="900"/>
      <c r="L76" s="886"/>
      <c r="M76" s="890"/>
      <c r="N76" s="880"/>
      <c r="O76" s="899" t="s">
        <v>536</v>
      </c>
      <c r="P76" s="886" t="s">
        <v>537</v>
      </c>
      <c r="Q76" s="890" t="s">
        <v>389</v>
      </c>
      <c r="R76" s="880" t="s">
        <v>390</v>
      </c>
      <c r="S76" s="663">
        <v>1</v>
      </c>
      <c r="T76" s="665" t="s">
        <v>0</v>
      </c>
      <c r="U76" s="665"/>
      <c r="V76" s="1557" t="s">
        <v>835</v>
      </c>
      <c r="W76" s="665"/>
      <c r="X76" s="665"/>
      <c r="Y76" s="273"/>
      <c r="Z76" s="664"/>
      <c r="AA76" s="663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273"/>
      <c r="AP76" s="664"/>
      <c r="AQ76" s="663"/>
      <c r="AR76" s="665"/>
      <c r="AS76" s="1562"/>
      <c r="AT76" s="496"/>
      <c r="AU76" s="497"/>
      <c r="AV76" s="498"/>
      <c r="AW76" s="498"/>
      <c r="AX76" s="498"/>
      <c r="AY76" s="498"/>
      <c r="AZ76" s="498"/>
      <c r="BA76" s="498"/>
      <c r="BB76" s="498"/>
      <c r="BC76" s="498"/>
      <c r="BD76" s="1540"/>
      <c r="DD76" s="62"/>
      <c r="DE76" s="62"/>
      <c r="DF76" s="62"/>
      <c r="DG76" s="62"/>
      <c r="DH76" s="62"/>
      <c r="DI76" s="62"/>
    </row>
    <row r="77" spans="1:113" ht="32.25" customHeight="1">
      <c r="A77" s="1043"/>
      <c r="B77" s="903"/>
      <c r="C77" s="903"/>
      <c r="D77" s="886"/>
      <c r="E77" s="890"/>
      <c r="F77" s="903"/>
      <c r="G77" s="892"/>
      <c r="H77" s="894"/>
      <c r="I77" s="898"/>
      <c r="J77" s="880"/>
      <c r="K77" s="900"/>
      <c r="L77" s="886"/>
      <c r="M77" s="890"/>
      <c r="N77" s="880"/>
      <c r="O77" s="900"/>
      <c r="P77" s="886"/>
      <c r="Q77" s="890"/>
      <c r="R77" s="880"/>
      <c r="S77" s="899" t="s">
        <v>536</v>
      </c>
      <c r="T77" s="886" t="s">
        <v>537</v>
      </c>
      <c r="U77" s="890" t="s">
        <v>391</v>
      </c>
      <c r="V77" s="880" t="s">
        <v>412</v>
      </c>
      <c r="W77" s="888">
        <v>1</v>
      </c>
      <c r="X77" s="886" t="s">
        <v>0</v>
      </c>
      <c r="Y77" s="890" t="s">
        <v>392</v>
      </c>
      <c r="Z77" s="880" t="s">
        <v>393</v>
      </c>
      <c r="AA77" s="888">
        <v>1</v>
      </c>
      <c r="AB77" s="886" t="s">
        <v>0</v>
      </c>
      <c r="AC77" s="890" t="s">
        <v>394</v>
      </c>
      <c r="AD77" s="880" t="s">
        <v>512</v>
      </c>
      <c r="AE77" s="888">
        <v>1</v>
      </c>
      <c r="AF77" s="1504" t="s">
        <v>395</v>
      </c>
      <c r="AG77" s="1504"/>
      <c r="AH77" s="1504"/>
      <c r="AI77" s="1504"/>
      <c r="AJ77" s="1505"/>
      <c r="AK77" s="910" t="s">
        <v>448</v>
      </c>
      <c r="AL77" s="891" t="s">
        <v>452</v>
      </c>
      <c r="AM77" s="663">
        <v>11</v>
      </c>
      <c r="AN77" s="1508" t="s">
        <v>480</v>
      </c>
      <c r="AO77" s="1508"/>
      <c r="AP77" s="1508"/>
      <c r="AQ77" s="1508"/>
      <c r="AR77" s="1508"/>
      <c r="AS77" s="1563">
        <v>0</v>
      </c>
      <c r="AT77" s="496"/>
      <c r="AU77" s="497">
        <v>4</v>
      </c>
      <c r="AV77" s="498">
        <v>0</v>
      </c>
      <c r="AW77" s="498">
        <v>0</v>
      </c>
      <c r="AX77" s="498">
        <v>0</v>
      </c>
      <c r="AY77" s="498">
        <v>0</v>
      </c>
      <c r="AZ77" s="498">
        <v>0</v>
      </c>
      <c r="BA77" s="498">
        <v>0</v>
      </c>
      <c r="BB77" s="498"/>
      <c r="BC77" s="498">
        <v>0</v>
      </c>
      <c r="BD77" s="1540"/>
      <c r="DD77" s="62"/>
      <c r="DE77" s="62"/>
      <c r="DF77" s="62"/>
      <c r="DG77" s="62"/>
      <c r="DH77" s="62"/>
      <c r="DI77" s="62"/>
    </row>
    <row r="78" spans="1:113" ht="27" customHeight="1">
      <c r="A78" s="1043"/>
      <c r="B78" s="903"/>
      <c r="C78" s="903"/>
      <c r="D78" s="886"/>
      <c r="E78" s="890"/>
      <c r="F78" s="903"/>
      <c r="G78" s="892"/>
      <c r="H78" s="894"/>
      <c r="I78" s="898"/>
      <c r="J78" s="880"/>
      <c r="K78" s="900"/>
      <c r="L78" s="886"/>
      <c r="M78" s="890"/>
      <c r="N78" s="880"/>
      <c r="O78" s="900"/>
      <c r="P78" s="886"/>
      <c r="Q78" s="890"/>
      <c r="R78" s="880"/>
      <c r="S78" s="913"/>
      <c r="T78" s="915"/>
      <c r="U78" s="916"/>
      <c r="V78" s="916"/>
      <c r="W78" s="888"/>
      <c r="X78" s="886"/>
      <c r="Y78" s="890"/>
      <c r="Z78" s="880"/>
      <c r="AA78" s="888"/>
      <c r="AB78" s="886"/>
      <c r="AC78" s="890"/>
      <c r="AD78" s="880"/>
      <c r="AE78" s="916"/>
      <c r="AF78" s="1506"/>
      <c r="AG78" s="1506"/>
      <c r="AH78" s="1506"/>
      <c r="AI78" s="1506"/>
      <c r="AJ78" s="1507"/>
      <c r="AK78" s="910"/>
      <c r="AL78" s="893"/>
      <c r="AM78" s="663" t="s">
        <v>478</v>
      </c>
      <c r="AN78" s="665" t="s">
        <v>479</v>
      </c>
      <c r="AO78" s="665"/>
      <c r="AP78" s="665"/>
      <c r="AQ78" s="665"/>
      <c r="AR78" s="665"/>
      <c r="AS78" s="1561">
        <v>0</v>
      </c>
      <c r="AT78" s="496"/>
      <c r="AU78" s="497">
        <v>87</v>
      </c>
      <c r="AV78" s="498">
        <v>0</v>
      </c>
      <c r="AW78" s="498">
        <v>1</v>
      </c>
      <c r="AX78" s="498">
        <v>1</v>
      </c>
      <c r="AY78" s="498">
        <v>0</v>
      </c>
      <c r="AZ78" s="498">
        <v>0</v>
      </c>
      <c r="BA78" s="498">
        <v>0</v>
      </c>
      <c r="BB78" s="498"/>
      <c r="BC78" s="498">
        <v>0</v>
      </c>
      <c r="BD78" s="1540"/>
      <c r="DD78" s="62"/>
      <c r="DE78" s="62"/>
      <c r="DF78" s="62"/>
      <c r="DG78" s="62"/>
      <c r="DH78" s="62"/>
      <c r="DI78" s="62"/>
    </row>
    <row r="79" spans="1:113" ht="13.5" customHeight="1" thickBot="1">
      <c r="A79" s="1043"/>
      <c r="B79" s="903"/>
      <c r="C79" s="903"/>
      <c r="D79" s="886"/>
      <c r="E79" s="890"/>
      <c r="F79" s="903"/>
      <c r="G79" s="892"/>
      <c r="H79" s="894"/>
      <c r="I79" s="898"/>
      <c r="J79" s="880"/>
      <c r="K79" s="900"/>
      <c r="L79" s="886"/>
      <c r="M79" s="890"/>
      <c r="N79" s="880"/>
      <c r="O79" s="900"/>
      <c r="P79" s="886"/>
      <c r="Q79" s="890"/>
      <c r="R79" s="880"/>
      <c r="S79" s="913"/>
      <c r="T79" s="915"/>
      <c r="U79" s="916"/>
      <c r="V79" s="916"/>
      <c r="W79" s="888"/>
      <c r="X79" s="886"/>
      <c r="Y79" s="890"/>
      <c r="Z79" s="880"/>
      <c r="AA79" s="888"/>
      <c r="AB79" s="886"/>
      <c r="AC79" s="890"/>
      <c r="AD79" s="880"/>
      <c r="AE79" s="888">
        <v>2</v>
      </c>
      <c r="AF79" s="894" t="s">
        <v>411</v>
      </c>
      <c r="AG79" s="890" t="s">
        <v>396</v>
      </c>
      <c r="AH79" s="880" t="s">
        <v>410</v>
      </c>
      <c r="AI79" s="663">
        <v>1</v>
      </c>
      <c r="AJ79" s="665" t="s">
        <v>0</v>
      </c>
      <c r="AK79" s="665"/>
      <c r="AL79" s="665"/>
      <c r="AM79" s="665"/>
      <c r="AN79" s="665"/>
      <c r="AO79" s="273"/>
      <c r="AP79" s="271"/>
      <c r="AQ79" s="663"/>
      <c r="AR79" s="665"/>
      <c r="AS79" s="1564">
        <v>0</v>
      </c>
      <c r="AT79" s="496"/>
      <c r="AU79" s="499">
        <v>7</v>
      </c>
      <c r="AV79" s="500">
        <v>0</v>
      </c>
      <c r="AW79" s="500">
        <v>0</v>
      </c>
      <c r="AX79" s="500">
        <v>0</v>
      </c>
      <c r="AY79" s="500">
        <v>0</v>
      </c>
      <c r="AZ79" s="500">
        <v>1</v>
      </c>
      <c r="BA79" s="500">
        <v>0</v>
      </c>
      <c r="BB79" s="500"/>
      <c r="BC79" s="500">
        <v>0</v>
      </c>
      <c r="BD79" s="1540"/>
      <c r="DD79" s="62"/>
      <c r="DE79" s="62"/>
      <c r="DF79" s="62"/>
      <c r="DG79" s="62"/>
      <c r="DH79" s="62"/>
      <c r="DI79" s="62"/>
    </row>
    <row r="80" spans="1:113" ht="30.75" customHeight="1" thickBot="1">
      <c r="A80" s="1043"/>
      <c r="B80" s="903"/>
      <c r="C80" s="903"/>
      <c r="D80" s="886"/>
      <c r="E80" s="890"/>
      <c r="F80" s="903"/>
      <c r="G80" s="892"/>
      <c r="H80" s="894"/>
      <c r="I80" s="898"/>
      <c r="J80" s="880"/>
      <c r="K80" s="900"/>
      <c r="L80" s="886"/>
      <c r="M80" s="890"/>
      <c r="N80" s="880"/>
      <c r="O80" s="900"/>
      <c r="P80" s="886"/>
      <c r="Q80" s="890"/>
      <c r="R80" s="880"/>
      <c r="S80" s="913"/>
      <c r="T80" s="915"/>
      <c r="U80" s="916"/>
      <c r="V80" s="916"/>
      <c r="W80" s="888"/>
      <c r="X80" s="886"/>
      <c r="Y80" s="890"/>
      <c r="Z80" s="880"/>
      <c r="AA80" s="888"/>
      <c r="AB80" s="886"/>
      <c r="AC80" s="890"/>
      <c r="AD80" s="880"/>
      <c r="AE80" s="888"/>
      <c r="AF80" s="894"/>
      <c r="AG80" s="890"/>
      <c r="AH80" s="880"/>
      <c r="AI80" s="888">
        <v>2</v>
      </c>
      <c r="AJ80" s="886" t="s">
        <v>1</v>
      </c>
      <c r="AK80" s="890" t="s">
        <v>397</v>
      </c>
      <c r="AL80" s="880" t="s">
        <v>409</v>
      </c>
      <c r="AM80" s="887">
        <v>1</v>
      </c>
      <c r="AN80" s="886" t="s">
        <v>0</v>
      </c>
      <c r="AO80" s="890" t="s">
        <v>398</v>
      </c>
      <c r="AP80" s="880" t="s">
        <v>408</v>
      </c>
      <c r="AQ80" s="663">
        <v>1</v>
      </c>
      <c r="AR80" s="665" t="s">
        <v>0</v>
      </c>
      <c r="AS80" s="496"/>
      <c r="AT80" s="501"/>
      <c r="AU80" s="502">
        <v>0</v>
      </c>
      <c r="AV80" s="503">
        <v>0</v>
      </c>
      <c r="AW80" s="503">
        <v>0</v>
      </c>
      <c r="AX80" s="503">
        <v>0</v>
      </c>
      <c r="AY80" s="503">
        <v>0</v>
      </c>
      <c r="AZ80" s="503">
        <v>1</v>
      </c>
      <c r="BA80" s="503">
        <v>0</v>
      </c>
      <c r="BB80" s="503"/>
      <c r="BC80" s="503">
        <v>0</v>
      </c>
      <c r="BD80" s="1540"/>
      <c r="DD80" s="62"/>
      <c r="DE80" s="62"/>
      <c r="DF80" s="62"/>
      <c r="DG80" s="62"/>
      <c r="DH80" s="62"/>
      <c r="DI80" s="62"/>
    </row>
    <row r="81" spans="1:113" ht="30.75" customHeight="1">
      <c r="A81" s="1043"/>
      <c r="B81" s="903"/>
      <c r="C81" s="903"/>
      <c r="D81" s="886"/>
      <c r="E81" s="890"/>
      <c r="F81" s="903"/>
      <c r="G81" s="892"/>
      <c r="H81" s="894"/>
      <c r="I81" s="898"/>
      <c r="J81" s="880"/>
      <c r="K81" s="900"/>
      <c r="L81" s="886"/>
      <c r="M81" s="890"/>
      <c r="N81" s="880"/>
      <c r="O81" s="900"/>
      <c r="P81" s="886"/>
      <c r="Q81" s="890"/>
      <c r="R81" s="880"/>
      <c r="S81" s="913"/>
      <c r="T81" s="915"/>
      <c r="U81" s="916"/>
      <c r="V81" s="916"/>
      <c r="W81" s="888"/>
      <c r="X81" s="886"/>
      <c r="Y81" s="890"/>
      <c r="Z81" s="880"/>
      <c r="AA81" s="888"/>
      <c r="AB81" s="886"/>
      <c r="AC81" s="890"/>
      <c r="AD81" s="880"/>
      <c r="AE81" s="888"/>
      <c r="AF81" s="894"/>
      <c r="AG81" s="890"/>
      <c r="AH81" s="880"/>
      <c r="AI81" s="888"/>
      <c r="AJ81" s="886"/>
      <c r="AK81" s="890"/>
      <c r="AL81" s="880"/>
      <c r="AM81" s="887"/>
      <c r="AN81" s="886"/>
      <c r="AO81" s="890"/>
      <c r="AP81" s="880"/>
      <c r="AQ81" s="663">
        <v>2</v>
      </c>
      <c r="AR81" s="272" t="s">
        <v>1</v>
      </c>
      <c r="AS81" s="496"/>
      <c r="AT81" s="501"/>
      <c r="AU81" s="504"/>
      <c r="AV81" s="505"/>
      <c r="AW81" s="505"/>
      <c r="AX81" s="505"/>
      <c r="AY81" s="505"/>
      <c r="AZ81" s="505"/>
      <c r="BA81" s="505"/>
      <c r="BB81" s="505"/>
      <c r="BC81" s="505"/>
      <c r="BD81" s="1540"/>
      <c r="DD81" s="62"/>
      <c r="DE81" s="62"/>
      <c r="DF81" s="62"/>
      <c r="DG81" s="62"/>
      <c r="DH81" s="62"/>
      <c r="DI81" s="62"/>
    </row>
    <row r="82" spans="1:113" ht="39.75" customHeight="1" thickBot="1">
      <c r="A82" s="1043"/>
      <c r="B82" s="903"/>
      <c r="C82" s="903"/>
      <c r="D82" s="886"/>
      <c r="E82" s="890"/>
      <c r="F82" s="903"/>
      <c r="G82" s="892"/>
      <c r="H82" s="894"/>
      <c r="I82" s="898"/>
      <c r="J82" s="880"/>
      <c r="K82" s="900"/>
      <c r="L82" s="886"/>
      <c r="M82" s="890"/>
      <c r="N82" s="880"/>
      <c r="O82" s="900"/>
      <c r="P82" s="886"/>
      <c r="Q82" s="890"/>
      <c r="R82" s="880"/>
      <c r="S82" s="913"/>
      <c r="T82" s="915"/>
      <c r="U82" s="916"/>
      <c r="V82" s="916"/>
      <c r="W82" s="888"/>
      <c r="X82" s="886"/>
      <c r="Y82" s="890"/>
      <c r="Z82" s="880"/>
      <c r="AA82" s="888"/>
      <c r="AB82" s="886"/>
      <c r="AC82" s="890"/>
      <c r="AD82" s="880"/>
      <c r="AE82" s="888"/>
      <c r="AF82" s="894"/>
      <c r="AG82" s="890"/>
      <c r="AH82" s="880"/>
      <c r="AI82" s="888"/>
      <c r="AJ82" s="886"/>
      <c r="AK82" s="890"/>
      <c r="AL82" s="880"/>
      <c r="AM82" s="662">
        <v>2</v>
      </c>
      <c r="AN82" s="272" t="s">
        <v>1</v>
      </c>
      <c r="AO82" s="273"/>
      <c r="AP82" s="664"/>
      <c r="AQ82" s="663"/>
      <c r="AR82" s="272"/>
      <c r="AS82" s="496"/>
      <c r="AT82" s="501"/>
      <c r="AU82" s="506">
        <v>0</v>
      </c>
      <c r="AV82" s="507">
        <v>2</v>
      </c>
      <c r="AW82" s="507">
        <v>0</v>
      </c>
      <c r="AX82" s="507">
        <v>1</v>
      </c>
      <c r="AY82" s="507">
        <v>0</v>
      </c>
      <c r="AZ82" s="507">
        <v>15</v>
      </c>
      <c r="BA82" s="507">
        <v>0</v>
      </c>
      <c r="BB82" s="507"/>
      <c r="BC82" s="507">
        <v>0</v>
      </c>
      <c r="BD82" s="1540"/>
      <c r="DD82" s="62"/>
      <c r="DE82" s="62"/>
      <c r="DF82" s="62"/>
      <c r="DG82" s="62"/>
      <c r="DH82" s="62"/>
      <c r="DI82" s="62"/>
    </row>
    <row r="83" spans="1:113" ht="32.25" customHeight="1">
      <c r="A83" s="1043"/>
      <c r="B83" s="903"/>
      <c r="C83" s="903"/>
      <c r="D83" s="886"/>
      <c r="E83" s="890"/>
      <c r="F83" s="903"/>
      <c r="G83" s="892"/>
      <c r="H83" s="894"/>
      <c r="I83" s="898"/>
      <c r="J83" s="880"/>
      <c r="K83" s="900"/>
      <c r="L83" s="886"/>
      <c r="M83" s="890"/>
      <c r="N83" s="880"/>
      <c r="O83" s="900"/>
      <c r="P83" s="886"/>
      <c r="Q83" s="890"/>
      <c r="R83" s="880"/>
      <c r="S83" s="913"/>
      <c r="T83" s="915"/>
      <c r="U83" s="916"/>
      <c r="V83" s="916"/>
      <c r="W83" s="888"/>
      <c r="X83" s="886"/>
      <c r="Y83" s="890"/>
      <c r="Z83" s="880"/>
      <c r="AA83" s="888">
        <v>2</v>
      </c>
      <c r="AB83" s="1509" t="s">
        <v>1</v>
      </c>
      <c r="AC83" s="890" t="s">
        <v>397</v>
      </c>
      <c r="AD83" s="880" t="s">
        <v>409</v>
      </c>
      <c r="AE83" s="887">
        <v>1</v>
      </c>
      <c r="AF83" s="886" t="s">
        <v>0</v>
      </c>
      <c r="AG83" s="890" t="s">
        <v>398</v>
      </c>
      <c r="AH83" s="880" t="s">
        <v>408</v>
      </c>
      <c r="AI83" s="663">
        <v>1</v>
      </c>
      <c r="AJ83" s="666" t="s">
        <v>0</v>
      </c>
      <c r="AK83" s="160"/>
      <c r="AL83" s="160"/>
      <c r="AM83" s="160"/>
      <c r="AN83" s="160"/>
      <c r="AO83" s="160"/>
      <c r="AP83" s="160"/>
      <c r="AQ83" s="160"/>
      <c r="AR83" s="160"/>
      <c r="AS83" s="496"/>
      <c r="AT83" s="501"/>
      <c r="AU83" s="508"/>
      <c r="AV83" s="509"/>
      <c r="AW83" s="509"/>
      <c r="AX83" s="509"/>
      <c r="AY83" s="509"/>
      <c r="AZ83" s="509"/>
      <c r="BA83" s="509"/>
      <c r="BB83" s="509"/>
      <c r="BC83" s="509"/>
      <c r="BD83" s="1540"/>
      <c r="DD83" s="62"/>
      <c r="DE83" s="62"/>
      <c r="DF83" s="62"/>
      <c r="DG83" s="62"/>
      <c r="DH83" s="62"/>
      <c r="DI83" s="62"/>
    </row>
    <row r="84" spans="1:113" ht="32.25" customHeight="1" thickBot="1">
      <c r="A84" s="1043"/>
      <c r="B84" s="903"/>
      <c r="C84" s="903"/>
      <c r="D84" s="886"/>
      <c r="E84" s="890"/>
      <c r="F84" s="903"/>
      <c r="G84" s="892"/>
      <c r="H84" s="894"/>
      <c r="I84" s="898"/>
      <c r="J84" s="880"/>
      <c r="K84" s="900"/>
      <c r="L84" s="886"/>
      <c r="M84" s="890"/>
      <c r="N84" s="880"/>
      <c r="O84" s="900"/>
      <c r="P84" s="886"/>
      <c r="Q84" s="890"/>
      <c r="R84" s="880"/>
      <c r="S84" s="913"/>
      <c r="T84" s="915"/>
      <c r="U84" s="916"/>
      <c r="V84" s="916"/>
      <c r="W84" s="888"/>
      <c r="X84" s="886"/>
      <c r="Y84" s="890"/>
      <c r="Z84" s="880"/>
      <c r="AA84" s="888"/>
      <c r="AB84" s="1485"/>
      <c r="AC84" s="890"/>
      <c r="AD84" s="880"/>
      <c r="AE84" s="887"/>
      <c r="AF84" s="886"/>
      <c r="AG84" s="890"/>
      <c r="AH84" s="880"/>
      <c r="AI84" s="663">
        <v>2</v>
      </c>
      <c r="AJ84" s="86" t="s">
        <v>1</v>
      </c>
      <c r="AK84" s="160"/>
      <c r="AL84" s="160"/>
      <c r="AM84" s="160"/>
      <c r="AN84" s="160"/>
      <c r="AO84" s="160"/>
      <c r="AP84" s="160"/>
      <c r="AQ84" s="160"/>
      <c r="AR84" s="160"/>
      <c r="AS84" s="496"/>
      <c r="AT84" s="501"/>
      <c r="AU84" s="510"/>
      <c r="AV84" s="511"/>
      <c r="AW84" s="511"/>
      <c r="AX84" s="511"/>
      <c r="AY84" s="511"/>
      <c r="AZ84" s="511"/>
      <c r="BA84" s="511"/>
      <c r="BB84" s="511"/>
      <c r="BC84" s="511"/>
      <c r="BD84" s="1540"/>
      <c r="DD84" s="62"/>
      <c r="DE84" s="62"/>
      <c r="DF84" s="62"/>
      <c r="DG84" s="62"/>
      <c r="DH84" s="62"/>
      <c r="DI84" s="62"/>
    </row>
    <row r="85" spans="1:113" ht="13.5" thickBot="1">
      <c r="A85" s="1043"/>
      <c r="B85" s="903"/>
      <c r="C85" s="903"/>
      <c r="D85" s="886"/>
      <c r="E85" s="890"/>
      <c r="F85" s="903"/>
      <c r="G85" s="892"/>
      <c r="H85" s="894"/>
      <c r="I85" s="898"/>
      <c r="J85" s="880"/>
      <c r="K85" s="900"/>
      <c r="L85" s="886"/>
      <c r="M85" s="890"/>
      <c r="N85" s="880"/>
      <c r="O85" s="900"/>
      <c r="P85" s="886"/>
      <c r="Q85" s="890"/>
      <c r="R85" s="880"/>
      <c r="S85" s="913"/>
      <c r="T85" s="915"/>
      <c r="U85" s="916"/>
      <c r="V85" s="916"/>
      <c r="W85" s="888"/>
      <c r="X85" s="886"/>
      <c r="Y85" s="890"/>
      <c r="Z85" s="880"/>
      <c r="AA85" s="888"/>
      <c r="AB85" s="1510"/>
      <c r="AC85" s="890"/>
      <c r="AD85" s="880"/>
      <c r="AE85" s="662">
        <v>2</v>
      </c>
      <c r="AF85" s="86" t="s">
        <v>1</v>
      </c>
      <c r="AG85" s="273"/>
      <c r="AH85" s="664"/>
      <c r="AI85" s="663"/>
      <c r="AJ85" s="272"/>
      <c r="AK85" s="160"/>
      <c r="AL85" s="160"/>
      <c r="AM85" s="160"/>
      <c r="AN85" s="160"/>
      <c r="AO85" s="160"/>
      <c r="AP85" s="160"/>
      <c r="AQ85" s="160"/>
      <c r="AR85" s="160"/>
      <c r="AS85" s="496"/>
      <c r="AT85" s="501"/>
      <c r="AU85" s="512">
        <v>0</v>
      </c>
      <c r="AV85" s="513">
        <v>1</v>
      </c>
      <c r="AW85" s="514">
        <v>0</v>
      </c>
      <c r="AX85" s="515">
        <v>0</v>
      </c>
      <c r="AY85" s="515">
        <v>0</v>
      </c>
      <c r="AZ85" s="515">
        <v>3</v>
      </c>
      <c r="BA85" s="515">
        <v>0</v>
      </c>
      <c r="BB85" s="516"/>
      <c r="BC85" s="517">
        <v>0</v>
      </c>
      <c r="BD85" s="1540"/>
      <c r="DD85" s="62"/>
      <c r="DE85" s="62"/>
      <c r="DF85" s="62"/>
      <c r="DG85" s="62"/>
      <c r="DH85" s="62"/>
      <c r="DI85" s="62"/>
    </row>
    <row r="86" spans="1:113" ht="32.25" customHeight="1">
      <c r="A86" s="1043"/>
      <c r="B86" s="903"/>
      <c r="C86" s="903"/>
      <c r="D86" s="886"/>
      <c r="E86" s="890"/>
      <c r="F86" s="903"/>
      <c r="G86" s="892"/>
      <c r="H86" s="894"/>
      <c r="I86" s="898"/>
      <c r="J86" s="880"/>
      <c r="K86" s="900"/>
      <c r="L86" s="886"/>
      <c r="M86" s="890"/>
      <c r="N86" s="880"/>
      <c r="O86" s="900"/>
      <c r="P86" s="886"/>
      <c r="Q86" s="890"/>
      <c r="R86" s="880"/>
      <c r="S86" s="913"/>
      <c r="T86" s="915"/>
      <c r="U86" s="916"/>
      <c r="V86" s="916"/>
      <c r="W86" s="891" t="s">
        <v>536</v>
      </c>
      <c r="X86" s="886" t="s">
        <v>537</v>
      </c>
      <c r="Y86" s="890" t="s">
        <v>397</v>
      </c>
      <c r="Z86" s="880" t="s">
        <v>409</v>
      </c>
      <c r="AA86" s="887">
        <v>1</v>
      </c>
      <c r="AB86" s="886" t="s">
        <v>0</v>
      </c>
      <c r="AC86" s="890" t="s">
        <v>398</v>
      </c>
      <c r="AD86" s="880" t="s">
        <v>408</v>
      </c>
      <c r="AE86" s="663">
        <v>1</v>
      </c>
      <c r="AF86" s="666" t="s">
        <v>0</v>
      </c>
      <c r="AG86" s="86"/>
      <c r="AH86" s="86"/>
      <c r="AI86" s="86"/>
      <c r="AJ86" s="86"/>
      <c r="AK86" s="160"/>
      <c r="AL86" s="160"/>
      <c r="AM86" s="160"/>
      <c r="AN86" s="160"/>
      <c r="AO86" s="160"/>
      <c r="AP86" s="160"/>
      <c r="AQ86" s="160"/>
      <c r="AR86" s="160"/>
      <c r="AS86" s="496"/>
      <c r="AT86" s="501"/>
      <c r="AU86" s="518">
        <v>1</v>
      </c>
      <c r="AV86" s="519">
        <v>350</v>
      </c>
      <c r="AW86" s="519">
        <v>38</v>
      </c>
      <c r="AX86" s="519">
        <v>7</v>
      </c>
      <c r="AY86" s="519">
        <v>21</v>
      </c>
      <c r="AZ86" s="519">
        <v>29</v>
      </c>
      <c r="BA86" s="519">
        <v>0</v>
      </c>
      <c r="BB86" s="519"/>
      <c r="BC86" s="519">
        <v>0</v>
      </c>
      <c r="BD86" s="1540"/>
      <c r="DD86" s="62"/>
      <c r="DE86" s="62"/>
      <c r="DF86" s="62"/>
      <c r="DG86" s="62"/>
      <c r="DH86" s="62"/>
      <c r="DI86" s="62"/>
    </row>
    <row r="87" spans="1:113" ht="32.25" customHeight="1" thickBot="1">
      <c r="A87" s="1043"/>
      <c r="B87" s="903"/>
      <c r="C87" s="903"/>
      <c r="D87" s="886"/>
      <c r="E87" s="890"/>
      <c r="F87" s="903"/>
      <c r="G87" s="892"/>
      <c r="H87" s="894"/>
      <c r="I87" s="898"/>
      <c r="J87" s="880"/>
      <c r="K87" s="900"/>
      <c r="L87" s="886"/>
      <c r="M87" s="890"/>
      <c r="N87" s="880"/>
      <c r="O87" s="900"/>
      <c r="P87" s="886"/>
      <c r="Q87" s="890"/>
      <c r="R87" s="880"/>
      <c r="S87" s="913"/>
      <c r="T87" s="915"/>
      <c r="U87" s="916"/>
      <c r="V87" s="916"/>
      <c r="W87" s="892"/>
      <c r="X87" s="886"/>
      <c r="Y87" s="890"/>
      <c r="Z87" s="880"/>
      <c r="AA87" s="887"/>
      <c r="AB87" s="886"/>
      <c r="AC87" s="890"/>
      <c r="AD87" s="880"/>
      <c r="AE87" s="663">
        <v>2</v>
      </c>
      <c r="AF87" s="86" t="s">
        <v>1</v>
      </c>
      <c r="AG87" s="86"/>
      <c r="AH87" s="86"/>
      <c r="AI87" s="86"/>
      <c r="AJ87" s="86"/>
      <c r="AK87" s="160"/>
      <c r="AL87" s="160"/>
      <c r="AM87" s="160"/>
      <c r="AN87" s="160"/>
      <c r="AO87" s="160"/>
      <c r="AP87" s="160"/>
      <c r="AQ87" s="160"/>
      <c r="AR87" s="160"/>
      <c r="AS87" s="496"/>
      <c r="AT87" s="501"/>
      <c r="AU87" s="510">
        <v>0</v>
      </c>
      <c r="AV87" s="511">
        <v>6</v>
      </c>
      <c r="AW87" s="511">
        <v>16</v>
      </c>
      <c r="AX87" s="511">
        <v>1</v>
      </c>
      <c r="AY87" s="511">
        <v>1</v>
      </c>
      <c r="AZ87" s="511">
        <v>5</v>
      </c>
      <c r="BA87" s="511">
        <v>0</v>
      </c>
      <c r="BB87" s="511"/>
      <c r="BC87" s="511">
        <v>0</v>
      </c>
      <c r="BD87" s="1540"/>
      <c r="DD87" s="62"/>
      <c r="DE87" s="62"/>
      <c r="DF87" s="62"/>
      <c r="DG87" s="62"/>
      <c r="DH87" s="62"/>
      <c r="DI87" s="62"/>
    </row>
    <row r="88" spans="1:113" ht="33" customHeight="1" thickBot="1">
      <c r="A88" s="1043"/>
      <c r="B88" s="903"/>
      <c r="C88" s="903"/>
      <c r="D88" s="886"/>
      <c r="E88" s="890"/>
      <c r="F88" s="903"/>
      <c r="G88" s="893"/>
      <c r="H88" s="894"/>
      <c r="I88" s="898"/>
      <c r="J88" s="880"/>
      <c r="K88" s="901"/>
      <c r="L88" s="886"/>
      <c r="M88" s="890"/>
      <c r="N88" s="880"/>
      <c r="O88" s="901"/>
      <c r="P88" s="886"/>
      <c r="Q88" s="890"/>
      <c r="R88" s="880"/>
      <c r="S88" s="914"/>
      <c r="T88" s="915"/>
      <c r="U88" s="916"/>
      <c r="V88" s="916"/>
      <c r="W88" s="893"/>
      <c r="X88" s="886"/>
      <c r="Y88" s="890"/>
      <c r="Z88" s="880"/>
      <c r="AA88" s="662" t="s">
        <v>834</v>
      </c>
      <c r="AB88" s="86" t="s">
        <v>537</v>
      </c>
      <c r="AC88" s="273"/>
      <c r="AD88" s="664"/>
      <c r="AE88" s="663"/>
      <c r="AF88" s="272"/>
      <c r="AG88" s="272"/>
      <c r="AH88" s="272"/>
      <c r="AI88" s="272"/>
      <c r="AJ88" s="272"/>
      <c r="AK88" s="160"/>
      <c r="AL88" s="160"/>
      <c r="AM88" s="160"/>
      <c r="AN88" s="160"/>
      <c r="AO88" s="160"/>
      <c r="AP88" s="160"/>
      <c r="AQ88" s="160"/>
      <c r="AR88" s="160"/>
      <c r="AS88" s="496"/>
      <c r="AT88" s="520">
        <v>13</v>
      </c>
      <c r="AU88" s="512">
        <v>0</v>
      </c>
      <c r="AV88" s="521">
        <v>149</v>
      </c>
      <c r="AW88" s="514">
        <v>1175</v>
      </c>
      <c r="AX88" s="515">
        <v>2047</v>
      </c>
      <c r="AY88" s="515">
        <v>364</v>
      </c>
      <c r="AZ88" s="515">
        <v>344</v>
      </c>
      <c r="BA88" s="515">
        <v>1</v>
      </c>
      <c r="BB88" s="522"/>
      <c r="BC88" s="523">
        <v>0</v>
      </c>
      <c r="BD88" s="1541"/>
      <c r="DD88" s="62"/>
      <c r="DE88" s="62"/>
      <c r="DF88" s="62"/>
      <c r="DG88" s="62"/>
      <c r="DH88" s="62"/>
      <c r="DI88" s="62"/>
    </row>
    <row r="89" spans="1:113" ht="13.5" thickBot="1">
      <c r="A89" s="1044"/>
      <c r="B89" s="1046"/>
      <c r="C89" s="680" t="s">
        <v>369</v>
      </c>
      <c r="D89" s="1551" t="s">
        <v>401</v>
      </c>
      <c r="E89" s="682"/>
      <c r="F89" s="669"/>
      <c r="G89" s="680"/>
      <c r="H89" s="150"/>
      <c r="I89" s="1552"/>
      <c r="J89" s="1553"/>
      <c r="K89" s="20"/>
      <c r="L89" s="1554"/>
      <c r="M89" s="1555"/>
      <c r="N89" s="1554"/>
      <c r="O89" s="1556"/>
      <c r="P89" s="1553"/>
      <c r="Q89" s="1555"/>
      <c r="R89" s="1554"/>
      <c r="S89" s="678"/>
      <c r="T89" s="20"/>
      <c r="U89" s="20"/>
      <c r="V89" s="20"/>
      <c r="W89" s="20"/>
      <c r="X89" s="20"/>
      <c r="Y89" s="1555"/>
      <c r="Z89" s="1554"/>
      <c r="AA89" s="678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1555"/>
      <c r="AP89" s="1554"/>
      <c r="AQ89" s="678"/>
      <c r="AR89" s="20"/>
      <c r="AS89" s="1565"/>
      <c r="AT89" s="1566"/>
      <c r="AU89" s="1566"/>
      <c r="AV89" s="1566"/>
      <c r="AW89" s="1566"/>
      <c r="AX89" s="1566"/>
      <c r="AY89" s="1566"/>
      <c r="AZ89" s="1566"/>
      <c r="BA89" s="1566"/>
      <c r="BB89" s="1566"/>
      <c r="BC89" s="1567">
        <v>184</v>
      </c>
      <c r="BD89" s="1568">
        <v>2121</v>
      </c>
      <c r="DD89" s="62"/>
      <c r="DE89" s="62"/>
      <c r="DF89" s="62"/>
      <c r="DG89" s="62"/>
      <c r="DH89" s="62"/>
      <c r="DI89" s="62"/>
    </row>
  </sheetData>
  <sheetProtection/>
  <mergeCells count="187">
    <mergeCell ref="AF77:AJ78"/>
    <mergeCell ref="AK77:AK78"/>
    <mergeCell ref="AL77:AL78"/>
    <mergeCell ref="BD43:BD58"/>
    <mergeCell ref="BA19:BA24"/>
    <mergeCell ref="AS62:BD62"/>
    <mergeCell ref="AS63:BC63"/>
    <mergeCell ref="AS64:BC64"/>
    <mergeCell ref="BD64:BD72"/>
    <mergeCell ref="AS65:BC65"/>
    <mergeCell ref="AS66:BC66"/>
    <mergeCell ref="AT67:BC67"/>
    <mergeCell ref="AS68:AS72"/>
    <mergeCell ref="AT68:BC68"/>
    <mergeCell ref="AT69:BC69"/>
    <mergeCell ref="AT70:BC70"/>
    <mergeCell ref="AS31:BD31"/>
    <mergeCell ref="AS32:BD32"/>
    <mergeCell ref="BD34:BD42"/>
    <mergeCell ref="AU56:BC56"/>
    <mergeCell ref="AU57:BC57"/>
    <mergeCell ref="AS33:BC33"/>
    <mergeCell ref="AS34:BC34"/>
    <mergeCell ref="AS35:BC35"/>
    <mergeCell ref="AS36:BC36"/>
    <mergeCell ref="AX25:AX26"/>
    <mergeCell ref="AY25:AY27"/>
    <mergeCell ref="AS47:AS49"/>
    <mergeCell ref="BC58:BC59"/>
    <mergeCell ref="AU43:BC43"/>
    <mergeCell ref="AU44:BC44"/>
    <mergeCell ref="AU45:BC45"/>
    <mergeCell ref="AU46:BC46"/>
    <mergeCell ref="AU47:BC47"/>
    <mergeCell ref="AU48:BC48"/>
    <mergeCell ref="AU49:BC49"/>
    <mergeCell ref="AU50:BC50"/>
    <mergeCell ref="AU51:BC51"/>
    <mergeCell ref="AU52:BC52"/>
    <mergeCell ref="AU53:BC53"/>
    <mergeCell ref="AU54:BC54"/>
    <mergeCell ref="A73:A89"/>
    <mergeCell ref="B73:B89"/>
    <mergeCell ref="C73:C88"/>
    <mergeCell ref="D73:D88"/>
    <mergeCell ref="E73:E88"/>
    <mergeCell ref="G74:G88"/>
    <mergeCell ref="H74:H88"/>
    <mergeCell ref="I74:I88"/>
    <mergeCell ref="J74:J88"/>
    <mergeCell ref="F73:F88"/>
    <mergeCell ref="K75:K88"/>
    <mergeCell ref="L75:L88"/>
    <mergeCell ref="X86:X88"/>
    <mergeCell ref="Y86:Y88"/>
    <mergeCell ref="AA83:AA85"/>
    <mergeCell ref="AB83:AB85"/>
    <mergeCell ref="AC83:AC85"/>
    <mergeCell ref="AD83:AD85"/>
    <mergeCell ref="AG83:AG84"/>
    <mergeCell ref="AH83:AH84"/>
    <mergeCell ref="AB86:AB87"/>
    <mergeCell ref="AC86:AC87"/>
    <mergeCell ref="AD86:AD87"/>
    <mergeCell ref="W77:W85"/>
    <mergeCell ref="X77:X85"/>
    <mergeCell ref="Y77:Y85"/>
    <mergeCell ref="Z77:Z85"/>
    <mergeCell ref="R76:R88"/>
    <mergeCell ref="AF83:AF84"/>
    <mergeCell ref="M75:M88"/>
    <mergeCell ref="N75:N88"/>
    <mergeCell ref="Z86:Z88"/>
    <mergeCell ref="AN80:AN81"/>
    <mergeCell ref="AL80:AL82"/>
    <mergeCell ref="AM80:AM81"/>
    <mergeCell ref="AE47:AE48"/>
    <mergeCell ref="AA77:AA82"/>
    <mergeCell ref="AB77:AB82"/>
    <mergeCell ref="AC77:AC82"/>
    <mergeCell ref="AD77:AD82"/>
    <mergeCell ref="AF79:AF82"/>
    <mergeCell ref="AG79:AG82"/>
    <mergeCell ref="AH79:AH82"/>
    <mergeCell ref="AI80:AI82"/>
    <mergeCell ref="AJ80:AJ82"/>
    <mergeCell ref="AK80:AK82"/>
    <mergeCell ref="AF53:AF54"/>
    <mergeCell ref="AG53:AG54"/>
    <mergeCell ref="AH49:AH52"/>
    <mergeCell ref="AN77:AR77"/>
    <mergeCell ref="AO80:AO81"/>
    <mergeCell ref="AL47:AL48"/>
    <mergeCell ref="AK47:AK48"/>
    <mergeCell ref="AF47:AJ48"/>
    <mergeCell ref="M45:M58"/>
    <mergeCell ref="N45:N58"/>
    <mergeCell ref="O46:O58"/>
    <mergeCell ref="P46:P58"/>
    <mergeCell ref="S47:S58"/>
    <mergeCell ref="T47:T58"/>
    <mergeCell ref="U47:U58"/>
    <mergeCell ref="V47:V58"/>
    <mergeCell ref="AE77:AE78"/>
    <mergeCell ref="S77:S88"/>
    <mergeCell ref="T77:T88"/>
    <mergeCell ref="U77:U88"/>
    <mergeCell ref="V77:V88"/>
    <mergeCell ref="O76:O88"/>
    <mergeCell ref="P76:P88"/>
    <mergeCell ref="Q76:Q88"/>
    <mergeCell ref="W86:W88"/>
    <mergeCell ref="Q46:Q58"/>
    <mergeCell ref="R46:R58"/>
    <mergeCell ref="AE79:AE82"/>
    <mergeCell ref="AC53:AC55"/>
    <mergeCell ref="AD53:AD55"/>
    <mergeCell ref="AE53:AE54"/>
    <mergeCell ref="AA86:AA87"/>
    <mergeCell ref="AP50:AP51"/>
    <mergeCell ref="AK50:AK52"/>
    <mergeCell ref="AL50:AL52"/>
    <mergeCell ref="AM50:AM51"/>
    <mergeCell ref="AN50:AN51"/>
    <mergeCell ref="AO50:AO51"/>
    <mergeCell ref="AI50:AI52"/>
    <mergeCell ref="AJ50:AJ52"/>
    <mergeCell ref="AN47:AR47"/>
    <mergeCell ref="A43:A59"/>
    <mergeCell ref="G44:G58"/>
    <mergeCell ref="H44:H58"/>
    <mergeCell ref="I44:I58"/>
    <mergeCell ref="J44:J58"/>
    <mergeCell ref="K45:K58"/>
    <mergeCell ref="B43:B59"/>
    <mergeCell ref="C43:C58"/>
    <mergeCell ref="D43:D58"/>
    <mergeCell ref="E43:E58"/>
    <mergeCell ref="F43:F58"/>
    <mergeCell ref="L45:L58"/>
    <mergeCell ref="AE83:AE84"/>
    <mergeCell ref="AH53:AH54"/>
    <mergeCell ref="AA53:AA55"/>
    <mergeCell ref="AB53:AB55"/>
    <mergeCell ref="W47:W55"/>
    <mergeCell ref="X47:X55"/>
    <mergeCell ref="Y47:Y55"/>
    <mergeCell ref="Z47:Z55"/>
    <mergeCell ref="W56:W58"/>
    <mergeCell ref="X56:X58"/>
    <mergeCell ref="Y56:Y58"/>
    <mergeCell ref="Z56:Z58"/>
    <mergeCell ref="AA56:AA57"/>
    <mergeCell ref="AB56:AB57"/>
    <mergeCell ref="AC56:AC57"/>
    <mergeCell ref="AD56:AD57"/>
    <mergeCell ref="AA47:AA52"/>
    <mergeCell ref="AB47:AB52"/>
    <mergeCell ref="AC47:AC52"/>
    <mergeCell ref="AD47:AD52"/>
    <mergeCell ref="AE49:AE52"/>
    <mergeCell ref="AF49:AF52"/>
    <mergeCell ref="AG49:AG52"/>
    <mergeCell ref="AS61:BD61"/>
    <mergeCell ref="BB25:BB27"/>
    <mergeCell ref="BC6:BC27"/>
    <mergeCell ref="BD6:BD28"/>
    <mergeCell ref="BB6:BB24"/>
    <mergeCell ref="AP80:AP81"/>
    <mergeCell ref="AY6:AY15"/>
    <mergeCell ref="AX11:AX12"/>
    <mergeCell ref="BA6:BA18"/>
    <mergeCell ref="AS43:AS46"/>
    <mergeCell ref="AX13:AX15"/>
    <mergeCell ref="AS38:AS42"/>
    <mergeCell ref="AX6:AX10"/>
    <mergeCell ref="AZ6:AZ16"/>
    <mergeCell ref="AZ17:AZ18"/>
    <mergeCell ref="AY16:AY18"/>
    <mergeCell ref="AY19:AY24"/>
    <mergeCell ref="AZ19:AZ24"/>
    <mergeCell ref="AZ25:AZ27"/>
    <mergeCell ref="BA25:BA27"/>
    <mergeCell ref="AT37:BC37"/>
    <mergeCell ref="AT38:BC38"/>
    <mergeCell ref="AT39:BC39"/>
    <mergeCell ref="AT40:BC4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15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2" width="3.8515625" style="62" customWidth="1"/>
    <col min="3" max="3" width="12.421875" style="62" customWidth="1"/>
    <col min="4" max="4" width="8.140625" style="62" customWidth="1"/>
    <col min="5" max="5" width="15.28125" style="62" customWidth="1"/>
    <col min="6" max="6" width="12.421875" style="62" customWidth="1"/>
    <col min="7" max="7" width="19.7109375" style="62" customWidth="1"/>
    <col min="8" max="8" width="20.00390625" style="62" customWidth="1"/>
    <col min="9" max="10" width="12.421875" style="62" customWidth="1"/>
    <col min="11" max="11" width="17.7109375" style="62" customWidth="1"/>
    <col min="12" max="12" width="12.421875" style="62" customWidth="1"/>
    <col min="13" max="13" width="18.421875" style="62" customWidth="1"/>
    <col min="14" max="16" width="12.421875" style="62" customWidth="1"/>
    <col min="17" max="88" width="9.140625" style="61" customWidth="1"/>
    <col min="89" max="16384" width="9.140625" style="62" customWidth="1"/>
  </cols>
  <sheetData>
    <row r="1" ht="12.75">
      <c r="A1" s="75" t="s">
        <v>253</v>
      </c>
    </row>
    <row r="2" ht="12.75">
      <c r="A2" t="s">
        <v>254</v>
      </c>
    </row>
    <row r="3" ht="13.5" thickBot="1"/>
    <row r="4" spans="1:88" ht="12.75">
      <c r="A4" s="76">
        <v>-1</v>
      </c>
      <c r="B4" s="76" t="s">
        <v>63</v>
      </c>
      <c r="C4" s="229"/>
      <c r="D4" s="229"/>
      <c r="E4" s="229"/>
      <c r="F4" s="239">
        <f>SUM(P55:P109)</f>
        <v>1835</v>
      </c>
      <c r="G4" s="239">
        <f>F4</f>
        <v>1835</v>
      </c>
      <c r="H4" s="239">
        <f>G4</f>
        <v>1835</v>
      </c>
      <c r="I4" s="233"/>
      <c r="CD4" s="62"/>
      <c r="CE4" s="62"/>
      <c r="CF4" s="62"/>
      <c r="CG4" s="62"/>
      <c r="CH4" s="62"/>
      <c r="CI4" s="62"/>
      <c r="CJ4" s="62"/>
    </row>
    <row r="5" spans="1:16" ht="12.75">
      <c r="A5" s="88">
        <v>0</v>
      </c>
      <c r="B5" s="88" t="s">
        <v>255</v>
      </c>
      <c r="C5" s="196"/>
      <c r="D5" s="196"/>
      <c r="E5" s="196"/>
      <c r="F5" s="235">
        <f>SUM(N56,N59,N61:N63,N66,N69,N71,N74,N76,N79,N81,N84,N86,N89,N91,N94,N96,N99,N101,N104,N106,N108)</f>
        <v>4283</v>
      </c>
      <c r="G5" s="235">
        <f>F5</f>
        <v>4283</v>
      </c>
      <c r="H5" s="1177">
        <f>SUM(G5:G11)</f>
        <v>10735</v>
      </c>
      <c r="I5" s="234"/>
      <c r="J5" s="77"/>
      <c r="K5" s="77"/>
      <c r="L5" s="77"/>
      <c r="M5" s="77"/>
      <c r="N5" s="77"/>
      <c r="O5" s="77"/>
      <c r="P5" s="77"/>
    </row>
    <row r="6" spans="1:88" ht="12.75">
      <c r="A6" s="88">
        <v>1</v>
      </c>
      <c r="B6" s="88" t="s">
        <v>256</v>
      </c>
      <c r="C6" s="229"/>
      <c r="D6" s="229"/>
      <c r="E6" s="229"/>
      <c r="F6" s="236">
        <f>SUM(N55,N57)</f>
        <v>5888</v>
      </c>
      <c r="G6" s="1174">
        <f>SUM(F6:F11)</f>
        <v>6452</v>
      </c>
      <c r="H6" s="1177"/>
      <c r="I6" s="233"/>
      <c r="CD6" s="62"/>
      <c r="CE6" s="62"/>
      <c r="CF6" s="62"/>
      <c r="CG6" s="62"/>
      <c r="CH6" s="62"/>
      <c r="CI6" s="62"/>
      <c r="CJ6" s="62"/>
    </row>
    <row r="7" spans="1:88" ht="12.75">
      <c r="A7" s="88">
        <v>2</v>
      </c>
      <c r="B7" s="88" t="s">
        <v>257</v>
      </c>
      <c r="C7" s="229"/>
      <c r="D7" s="229"/>
      <c r="E7" s="229"/>
      <c r="F7" s="237">
        <f>SUM(N58)</f>
        <v>254</v>
      </c>
      <c r="G7" s="1175"/>
      <c r="H7" s="1177"/>
      <c r="I7" s="233"/>
      <c r="CD7" s="62"/>
      <c r="CE7" s="62"/>
      <c r="CF7" s="62"/>
      <c r="CG7" s="62"/>
      <c r="CH7" s="62"/>
      <c r="CI7" s="62"/>
      <c r="CJ7" s="62"/>
    </row>
    <row r="8" spans="1:88" ht="12.75">
      <c r="A8" s="88">
        <v>3</v>
      </c>
      <c r="B8" s="88" t="s">
        <v>258</v>
      </c>
      <c r="C8" s="229"/>
      <c r="D8" s="229"/>
      <c r="E8" s="229"/>
      <c r="F8" s="237">
        <f>SUM(N60)</f>
        <v>50</v>
      </c>
      <c r="G8" s="1175"/>
      <c r="H8" s="1177"/>
      <c r="I8" s="233"/>
      <c r="CD8" s="62"/>
      <c r="CE8" s="62"/>
      <c r="CF8" s="62"/>
      <c r="CG8" s="62"/>
      <c r="CH8" s="62"/>
      <c r="CI8" s="62"/>
      <c r="CJ8" s="62"/>
    </row>
    <row r="9" spans="1:88" ht="12.75">
      <c r="A9" s="88">
        <v>4</v>
      </c>
      <c r="B9" s="88" t="s">
        <v>259</v>
      </c>
      <c r="C9" s="229"/>
      <c r="D9" s="229"/>
      <c r="E9" s="229"/>
      <c r="F9" s="237">
        <f>SUM(N64)</f>
        <v>0</v>
      </c>
      <c r="G9" s="1175"/>
      <c r="H9" s="1177"/>
      <c r="I9" s="233"/>
      <c r="CD9" s="62"/>
      <c r="CE9" s="62"/>
      <c r="CF9" s="62"/>
      <c r="CG9" s="62"/>
      <c r="CH9" s="62"/>
      <c r="CI9" s="62"/>
      <c r="CJ9" s="62"/>
    </row>
    <row r="10" spans="1:88" ht="12.75">
      <c r="A10" s="88">
        <v>5</v>
      </c>
      <c r="B10" s="88" t="s">
        <v>260</v>
      </c>
      <c r="C10" s="229"/>
      <c r="D10" s="229"/>
      <c r="E10" s="229"/>
      <c r="F10" s="237">
        <f>SUM(N67,N72,N77,N82)</f>
        <v>18</v>
      </c>
      <c r="G10" s="1175"/>
      <c r="H10" s="1177"/>
      <c r="I10" s="233"/>
      <c r="CD10" s="62"/>
      <c r="CE10" s="62"/>
      <c r="CF10" s="62"/>
      <c r="CG10" s="62"/>
      <c r="CH10" s="62"/>
      <c r="CI10" s="62"/>
      <c r="CJ10" s="62"/>
    </row>
    <row r="11" spans="1:88" ht="12.75">
      <c r="A11" s="230">
        <v>6</v>
      </c>
      <c r="B11" s="88" t="s">
        <v>261</v>
      </c>
      <c r="C11" s="229"/>
      <c r="D11" s="229"/>
      <c r="E11" s="229"/>
      <c r="F11" s="238">
        <f>SUM(N87,N92,N97,N102)</f>
        <v>242</v>
      </c>
      <c r="G11" s="1176"/>
      <c r="H11" s="1178"/>
      <c r="I11" s="233"/>
      <c r="CD11" s="62"/>
      <c r="CE11" s="62"/>
      <c r="CF11" s="62"/>
      <c r="CG11" s="62"/>
      <c r="CH11" s="62"/>
      <c r="CI11" s="62"/>
      <c r="CJ11" s="62"/>
    </row>
    <row r="12" spans="1:88" ht="12.75">
      <c r="A12" s="230">
        <v>9</v>
      </c>
      <c r="B12" s="88" t="s">
        <v>262</v>
      </c>
      <c r="C12" s="229"/>
      <c r="D12" s="229"/>
      <c r="E12" s="229"/>
      <c r="F12" s="238">
        <f>SUM(N65,N68,N70,N73,N75,N78,N80,N83,N85,N88,N90,N93,N95,N98,N100,N103,N105,N107,N109)</f>
        <v>87</v>
      </c>
      <c r="G12" s="238">
        <f>F12</f>
        <v>87</v>
      </c>
      <c r="H12" s="238">
        <f>G12</f>
        <v>87</v>
      </c>
      <c r="I12" s="233"/>
      <c r="CD12" s="62"/>
      <c r="CE12" s="62"/>
      <c r="CF12" s="62"/>
      <c r="CG12" s="62"/>
      <c r="CH12" s="62"/>
      <c r="CI12" s="62"/>
      <c r="CJ12" s="62"/>
    </row>
    <row r="13" spans="1:88" ht="13.5" thickBot="1">
      <c r="A13" s="79" t="s">
        <v>2</v>
      </c>
      <c r="B13" s="76" t="s">
        <v>64</v>
      </c>
      <c r="C13" s="77"/>
      <c r="D13" s="77"/>
      <c r="E13" s="77"/>
      <c r="F13" s="240">
        <f>SUM(O55:O109)</f>
        <v>1</v>
      </c>
      <c r="G13" s="240">
        <f>F13</f>
        <v>1</v>
      </c>
      <c r="H13" s="240">
        <f>G13</f>
        <v>1</v>
      </c>
      <c r="I13" s="234"/>
      <c r="J13" s="77"/>
      <c r="K13" s="77"/>
      <c r="L13" s="77"/>
      <c r="M13" s="77"/>
      <c r="N13" s="77"/>
      <c r="O13" s="77"/>
      <c r="P13" s="77"/>
      <c r="CD13" s="62"/>
      <c r="CE13" s="62"/>
      <c r="CF13" s="62"/>
      <c r="CG13" s="62"/>
      <c r="CH13" s="62"/>
      <c r="CI13" s="62"/>
      <c r="CJ13" s="62"/>
    </row>
    <row r="14" s="80" customFormat="1" ht="13.5" thickBot="1">
      <c r="H14" s="241">
        <f>SUM(H4:H13)</f>
        <v>12658</v>
      </c>
    </row>
    <row r="15" s="80" customFormat="1" ht="13.5" thickTop="1"/>
    <row r="16" s="80" customFormat="1" ht="12.75">
      <c r="A16" s="195" t="s">
        <v>319</v>
      </c>
    </row>
    <row r="17" spans="1:2" s="80" customFormat="1" ht="12.75">
      <c r="A17" s="197"/>
      <c r="B17" s="195" t="s">
        <v>263</v>
      </c>
    </row>
    <row r="18" spans="1:2" s="80" customFormat="1" ht="13.5" thickBot="1">
      <c r="A18" s="197"/>
      <c r="B18" s="195"/>
    </row>
    <row r="19" spans="1:88" ht="12.75" customHeight="1">
      <c r="A19" s="75" t="s">
        <v>253</v>
      </c>
      <c r="B19" s="6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113" t="s">
        <v>183</v>
      </c>
      <c r="O19" s="1114"/>
      <c r="P19" s="1115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</row>
    <row r="20" spans="1:88" ht="12.75">
      <c r="A20" s="10"/>
      <c r="B20" s="1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1076" t="s">
        <v>65</v>
      </c>
      <c r="O20" s="1061"/>
      <c r="P20" s="1167"/>
      <c r="CE20" s="62"/>
      <c r="CF20" s="62"/>
      <c r="CG20" s="62"/>
      <c r="CH20" s="62"/>
      <c r="CI20" s="62"/>
      <c r="CJ20" s="62"/>
    </row>
    <row r="21" spans="1:88" ht="12.75" customHeight="1" thickBot="1">
      <c r="A21" s="10"/>
      <c r="B21" s="10"/>
      <c r="D21" s="70"/>
      <c r="E21" s="70"/>
      <c r="F21" s="70"/>
      <c r="G21" s="70"/>
      <c r="H21" s="70"/>
      <c r="J21" s="70"/>
      <c r="K21" s="70"/>
      <c r="L21" s="70"/>
      <c r="M21" s="70"/>
      <c r="N21" s="205" t="s">
        <v>185</v>
      </c>
      <c r="O21" s="69" t="s">
        <v>2</v>
      </c>
      <c r="P21" s="206" t="s">
        <v>184</v>
      </c>
      <c r="CE21" s="62"/>
      <c r="CF21" s="62"/>
      <c r="CG21" s="62"/>
      <c r="CH21" s="62"/>
      <c r="CI21" s="62"/>
      <c r="CJ21" s="62"/>
    </row>
    <row r="22" spans="1:88" ht="40.5" customHeight="1">
      <c r="A22" s="1041" t="s">
        <v>264</v>
      </c>
      <c r="B22" s="1148" t="s">
        <v>265</v>
      </c>
      <c r="C22" s="1162" t="s">
        <v>2</v>
      </c>
      <c r="D22" s="1163" t="s">
        <v>266</v>
      </c>
      <c r="E22" s="1147" t="s">
        <v>320</v>
      </c>
      <c r="F22" s="64">
        <v>1</v>
      </c>
      <c r="G22" s="36" t="s">
        <v>274</v>
      </c>
      <c r="H22" s="64"/>
      <c r="I22" s="64"/>
      <c r="J22" s="64"/>
      <c r="K22" s="64"/>
      <c r="L22" s="64"/>
      <c r="M22" s="175"/>
      <c r="N22" s="201">
        <v>1</v>
      </c>
      <c r="O22" s="1168" t="s">
        <v>2</v>
      </c>
      <c r="P22" s="1171">
        <v>-1</v>
      </c>
      <c r="CE22" s="62"/>
      <c r="CF22" s="62"/>
      <c r="CG22" s="62"/>
      <c r="CH22" s="62"/>
      <c r="CI22" s="62"/>
      <c r="CJ22" s="62"/>
    </row>
    <row r="23" spans="1:88" ht="40.5" customHeight="1">
      <c r="A23" s="1043"/>
      <c r="B23" s="880"/>
      <c r="C23" s="888"/>
      <c r="D23" s="894"/>
      <c r="E23" s="887"/>
      <c r="F23" s="12" t="s">
        <v>275</v>
      </c>
      <c r="G23" s="16" t="s">
        <v>276</v>
      </c>
      <c r="H23" s="12"/>
      <c r="I23" s="12"/>
      <c r="J23" s="12"/>
      <c r="K23" s="12"/>
      <c r="L23" s="12"/>
      <c r="M23" s="207"/>
      <c r="N23" s="249">
        <v>0</v>
      </c>
      <c r="O23" s="1169"/>
      <c r="P23" s="1172"/>
      <c r="CE23" s="62"/>
      <c r="CF23" s="62"/>
      <c r="CG23" s="62"/>
      <c r="CH23" s="62"/>
      <c r="CI23" s="62"/>
      <c r="CJ23" s="62"/>
    </row>
    <row r="24" spans="1:88" ht="40.5" customHeight="1">
      <c r="A24" s="1043"/>
      <c r="B24" s="880"/>
      <c r="C24" s="7">
        <v>1</v>
      </c>
      <c r="D24" s="16" t="s">
        <v>362</v>
      </c>
      <c r="E24" s="12"/>
      <c r="F24" s="12"/>
      <c r="G24" s="16"/>
      <c r="H24" s="12"/>
      <c r="I24" s="12"/>
      <c r="J24" s="12"/>
      <c r="K24" s="12"/>
      <c r="L24" s="12"/>
      <c r="M24" s="207"/>
      <c r="N24" s="202">
        <v>1</v>
      </c>
      <c r="O24" s="1169"/>
      <c r="P24" s="1172"/>
      <c r="CE24" s="62"/>
      <c r="CF24" s="62"/>
      <c r="CG24" s="62"/>
      <c r="CH24" s="62"/>
      <c r="CI24" s="62"/>
      <c r="CJ24" s="62"/>
    </row>
    <row r="25" spans="1:88" ht="40.5" customHeight="1">
      <c r="A25" s="1043"/>
      <c r="B25" s="880"/>
      <c r="C25" s="1155" t="s">
        <v>268</v>
      </c>
      <c r="D25" s="1150" t="s">
        <v>219</v>
      </c>
      <c r="E25" s="887" t="s">
        <v>363</v>
      </c>
      <c r="F25" s="12">
        <v>2</v>
      </c>
      <c r="G25" s="16" t="s">
        <v>277</v>
      </c>
      <c r="H25" s="12"/>
      <c r="I25" s="12"/>
      <c r="J25" s="12"/>
      <c r="K25" s="12"/>
      <c r="L25" s="12"/>
      <c r="M25" s="207"/>
      <c r="N25" s="203">
        <v>2</v>
      </c>
      <c r="O25" s="1169"/>
      <c r="P25" s="1172"/>
      <c r="CE25" s="62"/>
      <c r="CF25" s="62"/>
      <c r="CG25" s="62"/>
      <c r="CH25" s="62"/>
      <c r="CI25" s="62"/>
      <c r="CJ25" s="62"/>
    </row>
    <row r="26" spans="1:88" ht="40.5" customHeight="1">
      <c r="A26" s="1043"/>
      <c r="B26" s="880"/>
      <c r="C26" s="1157"/>
      <c r="D26" s="1152"/>
      <c r="E26" s="887"/>
      <c r="F26" s="12">
        <v>1</v>
      </c>
      <c r="G26" s="16" t="s">
        <v>278</v>
      </c>
      <c r="H26" s="12"/>
      <c r="I26" s="12"/>
      <c r="J26" s="12"/>
      <c r="K26" s="12"/>
      <c r="L26" s="12"/>
      <c r="M26" s="207"/>
      <c r="N26" s="250">
        <v>0</v>
      </c>
      <c r="O26" s="1169"/>
      <c r="P26" s="1172"/>
      <c r="CE26" s="62"/>
      <c r="CF26" s="62"/>
      <c r="CG26" s="62"/>
      <c r="CH26" s="62"/>
      <c r="CI26" s="62"/>
      <c r="CJ26" s="62"/>
    </row>
    <row r="27" spans="1:88" ht="40.5" customHeight="1">
      <c r="A27" s="1043"/>
      <c r="B27" s="880"/>
      <c r="C27" s="1141">
        <v>6</v>
      </c>
      <c r="D27" s="1164" t="s">
        <v>272</v>
      </c>
      <c r="E27" s="887" t="s">
        <v>364</v>
      </c>
      <c r="F27" s="12">
        <v>2</v>
      </c>
      <c r="G27" s="16" t="s">
        <v>279</v>
      </c>
      <c r="H27" s="208"/>
      <c r="I27" s="12"/>
      <c r="J27" s="12"/>
      <c r="K27" s="12"/>
      <c r="L27" s="12"/>
      <c r="M27" s="207"/>
      <c r="N27" s="203">
        <v>3</v>
      </c>
      <c r="O27" s="1169"/>
      <c r="P27" s="1172"/>
      <c r="CE27" s="62"/>
      <c r="CF27" s="62"/>
      <c r="CG27" s="62"/>
      <c r="CH27" s="62"/>
      <c r="CI27" s="62"/>
      <c r="CJ27" s="62"/>
    </row>
    <row r="28" spans="1:88" ht="40.5" customHeight="1">
      <c r="A28" s="1043"/>
      <c r="B28" s="880"/>
      <c r="C28" s="953"/>
      <c r="D28" s="1165"/>
      <c r="E28" s="887"/>
      <c r="F28" s="12">
        <v>1</v>
      </c>
      <c r="G28" s="16" t="s">
        <v>280</v>
      </c>
      <c r="H28" s="208"/>
      <c r="I28" s="12"/>
      <c r="J28" s="12"/>
      <c r="K28" s="12"/>
      <c r="L28" s="12"/>
      <c r="M28" s="207"/>
      <c r="N28" s="250">
        <v>0</v>
      </c>
      <c r="O28" s="1169"/>
      <c r="P28" s="1172"/>
      <c r="CE28" s="62"/>
      <c r="CF28" s="62"/>
      <c r="CG28" s="62"/>
      <c r="CH28" s="62"/>
      <c r="CI28" s="62"/>
      <c r="CJ28" s="62"/>
    </row>
    <row r="29" spans="1:88" ht="38.25" customHeight="1">
      <c r="A29" s="1043"/>
      <c r="B29" s="880"/>
      <c r="C29" s="888">
        <v>9</v>
      </c>
      <c r="D29" s="894" t="s">
        <v>270</v>
      </c>
      <c r="E29" s="887" t="s">
        <v>321</v>
      </c>
      <c r="F29" s="12">
        <v>1</v>
      </c>
      <c r="G29" s="16" t="s">
        <v>282</v>
      </c>
      <c r="H29" s="12"/>
      <c r="I29" s="12"/>
      <c r="J29" s="12"/>
      <c r="K29" s="12"/>
      <c r="L29" s="12"/>
      <c r="M29" s="207"/>
      <c r="N29" s="249">
        <v>0</v>
      </c>
      <c r="O29" s="1169"/>
      <c r="P29" s="1172"/>
      <c r="CA29" s="62"/>
      <c r="CB29" s="62"/>
      <c r="CC29" s="62"/>
      <c r="CD29" s="62"/>
      <c r="CE29" s="62"/>
      <c r="CF29" s="62"/>
      <c r="CG29" s="62"/>
      <c r="CH29" s="62"/>
      <c r="CI29" s="62"/>
      <c r="CJ29" s="62"/>
    </row>
    <row r="30" spans="1:88" ht="38.25" customHeight="1">
      <c r="A30" s="1043"/>
      <c r="B30" s="880"/>
      <c r="C30" s="888"/>
      <c r="D30" s="894"/>
      <c r="E30" s="887"/>
      <c r="F30" s="887">
        <v>2</v>
      </c>
      <c r="G30" s="1134" t="s">
        <v>283</v>
      </c>
      <c r="H30" s="1179" t="s">
        <v>324</v>
      </c>
      <c r="I30" s="12" t="s">
        <v>0</v>
      </c>
      <c r="J30" s="16" t="s">
        <v>284</v>
      </c>
      <c r="K30" s="12"/>
      <c r="L30" s="12"/>
      <c r="M30" s="207"/>
      <c r="N30" s="249">
        <v>0</v>
      </c>
      <c r="O30" s="1169"/>
      <c r="P30" s="1172"/>
      <c r="CA30" s="62"/>
      <c r="CB30" s="62"/>
      <c r="CC30" s="62"/>
      <c r="CD30" s="62"/>
      <c r="CE30" s="62"/>
      <c r="CF30" s="62"/>
      <c r="CG30" s="62"/>
      <c r="CH30" s="62"/>
      <c r="CI30" s="62"/>
      <c r="CJ30" s="62"/>
    </row>
    <row r="31" spans="1:88" ht="38.25" customHeight="1">
      <c r="A31" s="1043"/>
      <c r="B31" s="880"/>
      <c r="C31" s="888"/>
      <c r="D31" s="894"/>
      <c r="E31" s="887"/>
      <c r="F31" s="887"/>
      <c r="G31" s="1134"/>
      <c r="H31" s="1179"/>
      <c r="I31" s="12" t="s">
        <v>1</v>
      </c>
      <c r="J31" s="16" t="s">
        <v>285</v>
      </c>
      <c r="K31" s="12"/>
      <c r="L31" s="12"/>
      <c r="M31" s="207"/>
      <c r="N31" s="202">
        <v>4</v>
      </c>
      <c r="O31" s="1169"/>
      <c r="P31" s="1172"/>
      <c r="CA31" s="62"/>
      <c r="CB31" s="62"/>
      <c r="CC31" s="62"/>
      <c r="CD31" s="62"/>
      <c r="CE31" s="62"/>
      <c r="CF31" s="62"/>
      <c r="CG31" s="62"/>
      <c r="CH31" s="62"/>
      <c r="CI31" s="62"/>
      <c r="CJ31" s="62"/>
    </row>
    <row r="32" spans="1:88" ht="38.25" customHeight="1">
      <c r="A32" s="1043"/>
      <c r="B32" s="880"/>
      <c r="C32" s="888"/>
      <c r="D32" s="894"/>
      <c r="E32" s="887"/>
      <c r="F32" s="12" t="s">
        <v>281</v>
      </c>
      <c r="G32" s="16" t="s">
        <v>286</v>
      </c>
      <c r="H32" s="12"/>
      <c r="I32" s="12"/>
      <c r="J32" s="12"/>
      <c r="K32" s="12"/>
      <c r="L32" s="12"/>
      <c r="M32" s="207"/>
      <c r="N32" s="247">
        <v>9</v>
      </c>
      <c r="O32" s="1169"/>
      <c r="P32" s="1172"/>
      <c r="CA32" s="62"/>
      <c r="CB32" s="62"/>
      <c r="CC32" s="62"/>
      <c r="CD32" s="62"/>
      <c r="CE32" s="62"/>
      <c r="CF32" s="62"/>
      <c r="CG32" s="62"/>
      <c r="CH32" s="62"/>
      <c r="CI32" s="62"/>
      <c r="CJ32" s="62"/>
    </row>
    <row r="33" spans="1:88" ht="40.5" customHeight="1">
      <c r="A33" s="1043"/>
      <c r="B33" s="880"/>
      <c r="C33" s="888">
        <v>5</v>
      </c>
      <c r="D33" s="894" t="s">
        <v>269</v>
      </c>
      <c r="E33" s="890" t="s">
        <v>273</v>
      </c>
      <c r="F33" s="1146">
        <v>1</v>
      </c>
      <c r="G33" s="1145" t="s">
        <v>287</v>
      </c>
      <c r="H33" s="887" t="s">
        <v>290</v>
      </c>
      <c r="I33" s="887">
        <v>1</v>
      </c>
      <c r="J33" s="887" t="s">
        <v>289</v>
      </c>
      <c r="K33" s="887" t="s">
        <v>325</v>
      </c>
      <c r="L33" s="12">
        <v>0</v>
      </c>
      <c r="M33" s="207" t="s">
        <v>293</v>
      </c>
      <c r="N33" s="249">
        <v>0</v>
      </c>
      <c r="O33" s="1169"/>
      <c r="P33" s="1172"/>
      <c r="CE33" s="62"/>
      <c r="CF33" s="62"/>
      <c r="CG33" s="62"/>
      <c r="CH33" s="62"/>
      <c r="CI33" s="62"/>
      <c r="CJ33" s="62"/>
    </row>
    <row r="34" spans="1:88" ht="40.5" customHeight="1">
      <c r="A34" s="1043"/>
      <c r="B34" s="880"/>
      <c r="C34" s="888"/>
      <c r="D34" s="894"/>
      <c r="E34" s="890"/>
      <c r="F34" s="1146"/>
      <c r="G34" s="1145"/>
      <c r="H34" s="887"/>
      <c r="I34" s="887"/>
      <c r="J34" s="887"/>
      <c r="K34" s="887"/>
      <c r="L34" s="12">
        <v>1</v>
      </c>
      <c r="M34" s="207" t="s">
        <v>292</v>
      </c>
      <c r="N34" s="202">
        <v>5</v>
      </c>
      <c r="O34" s="1169"/>
      <c r="P34" s="1172"/>
      <c r="CE34" s="62"/>
      <c r="CF34" s="62"/>
      <c r="CG34" s="62"/>
      <c r="CH34" s="62"/>
      <c r="CI34" s="62"/>
      <c r="CJ34" s="62"/>
    </row>
    <row r="35" spans="1:88" ht="40.5" customHeight="1">
      <c r="A35" s="1043"/>
      <c r="B35" s="880"/>
      <c r="C35" s="888"/>
      <c r="D35" s="894"/>
      <c r="E35" s="890"/>
      <c r="F35" s="1146"/>
      <c r="G35" s="1145"/>
      <c r="H35" s="887"/>
      <c r="I35" s="887"/>
      <c r="J35" s="887"/>
      <c r="K35" s="887"/>
      <c r="L35" s="12" t="s">
        <v>275</v>
      </c>
      <c r="M35" s="207" t="s">
        <v>294</v>
      </c>
      <c r="N35" s="247">
        <v>9</v>
      </c>
      <c r="O35" s="1169"/>
      <c r="P35" s="1172"/>
      <c r="CE35" s="62"/>
      <c r="CF35" s="62"/>
      <c r="CG35" s="62"/>
      <c r="CH35" s="62"/>
      <c r="CI35" s="62"/>
      <c r="CJ35" s="62"/>
    </row>
    <row r="36" spans="1:88" ht="40.5" customHeight="1">
      <c r="A36" s="1043"/>
      <c r="B36" s="880"/>
      <c r="C36" s="888"/>
      <c r="D36" s="894"/>
      <c r="E36" s="890"/>
      <c r="F36" s="1146"/>
      <c r="G36" s="1145"/>
      <c r="H36" s="887"/>
      <c r="I36" s="887" t="s">
        <v>275</v>
      </c>
      <c r="J36" s="887" t="s">
        <v>295</v>
      </c>
      <c r="K36" s="887" t="s">
        <v>326</v>
      </c>
      <c r="L36" s="12">
        <v>0</v>
      </c>
      <c r="M36" s="207" t="s">
        <v>293</v>
      </c>
      <c r="N36" s="249">
        <v>0</v>
      </c>
      <c r="O36" s="1169"/>
      <c r="P36" s="1172"/>
      <c r="CE36" s="62"/>
      <c r="CF36" s="62"/>
      <c r="CG36" s="62"/>
      <c r="CH36" s="62"/>
      <c r="CI36" s="62"/>
      <c r="CJ36" s="62"/>
    </row>
    <row r="37" spans="1:88" ht="40.5" customHeight="1">
      <c r="A37" s="1043"/>
      <c r="B37" s="880"/>
      <c r="C37" s="888"/>
      <c r="D37" s="894"/>
      <c r="E37" s="890"/>
      <c r="F37" s="1146"/>
      <c r="G37" s="1145"/>
      <c r="H37" s="887"/>
      <c r="I37" s="887"/>
      <c r="J37" s="887"/>
      <c r="K37" s="887"/>
      <c r="L37" s="12" t="s">
        <v>67</v>
      </c>
      <c r="M37" s="207" t="s">
        <v>296</v>
      </c>
      <c r="N37" s="247">
        <v>9</v>
      </c>
      <c r="O37" s="1169"/>
      <c r="P37" s="1172"/>
      <c r="CE37" s="62"/>
      <c r="CF37" s="62"/>
      <c r="CG37" s="62"/>
      <c r="CH37" s="62"/>
      <c r="CI37" s="62"/>
      <c r="CJ37" s="62"/>
    </row>
    <row r="38" spans="1:88" ht="40.5" customHeight="1">
      <c r="A38" s="1043"/>
      <c r="B38" s="880"/>
      <c r="C38" s="888"/>
      <c r="D38" s="894"/>
      <c r="E38" s="890"/>
      <c r="F38" s="208">
        <v>2</v>
      </c>
      <c r="G38" s="210" t="s">
        <v>288</v>
      </c>
      <c r="H38" s="211" t="s">
        <v>297</v>
      </c>
      <c r="I38" s="173"/>
      <c r="J38" s="173"/>
      <c r="K38" s="173"/>
      <c r="L38" s="173"/>
      <c r="M38" s="212"/>
      <c r="N38" s="251" t="s">
        <v>309</v>
      </c>
      <c r="O38" s="1169"/>
      <c r="P38" s="1172"/>
      <c r="CE38" s="62"/>
      <c r="CF38" s="62"/>
      <c r="CG38" s="62"/>
      <c r="CH38" s="62"/>
      <c r="CI38" s="62"/>
      <c r="CJ38" s="62"/>
    </row>
    <row r="39" spans="1:88" ht="56.25" customHeight="1">
      <c r="A39" s="1043"/>
      <c r="B39" s="880"/>
      <c r="C39" s="15">
        <v>8</v>
      </c>
      <c r="D39" s="209" t="s">
        <v>323</v>
      </c>
      <c r="E39" s="211" t="s">
        <v>298</v>
      </c>
      <c r="F39" s="173"/>
      <c r="G39" s="173"/>
      <c r="H39" s="173"/>
      <c r="I39" s="173"/>
      <c r="J39" s="173"/>
      <c r="K39" s="173"/>
      <c r="L39" s="173"/>
      <c r="M39" s="212"/>
      <c r="N39" s="251" t="s">
        <v>309</v>
      </c>
      <c r="O39" s="1169"/>
      <c r="P39" s="1172"/>
      <c r="CE39" s="62"/>
      <c r="CF39" s="62"/>
      <c r="CG39" s="62"/>
      <c r="CH39" s="62"/>
      <c r="CI39" s="62"/>
      <c r="CJ39" s="62"/>
    </row>
    <row r="40" spans="1:88" ht="40.5" customHeight="1">
      <c r="A40" s="1043"/>
      <c r="B40" s="880"/>
      <c r="C40" s="1166" t="s">
        <v>267</v>
      </c>
      <c r="D40" s="894" t="s">
        <v>300</v>
      </c>
      <c r="E40" s="890" t="s">
        <v>273</v>
      </c>
      <c r="F40" s="1146">
        <v>1</v>
      </c>
      <c r="G40" s="1145" t="s">
        <v>340</v>
      </c>
      <c r="H40" s="887" t="s">
        <v>301</v>
      </c>
      <c r="I40" s="887">
        <v>1</v>
      </c>
      <c r="J40" s="887" t="s">
        <v>302</v>
      </c>
      <c r="K40" s="887" t="s">
        <v>303</v>
      </c>
      <c r="L40" s="12">
        <v>0</v>
      </c>
      <c r="M40" s="207" t="s">
        <v>304</v>
      </c>
      <c r="N40" s="249">
        <v>0</v>
      </c>
      <c r="O40" s="1169"/>
      <c r="P40" s="1172"/>
      <c r="CE40" s="62"/>
      <c r="CF40" s="62"/>
      <c r="CG40" s="62"/>
      <c r="CH40" s="62"/>
      <c r="CI40" s="62"/>
      <c r="CJ40" s="62"/>
    </row>
    <row r="41" spans="1:88" ht="40.5" customHeight="1">
      <c r="A41" s="1043"/>
      <c r="B41" s="880"/>
      <c r="C41" s="1166"/>
      <c r="D41" s="894"/>
      <c r="E41" s="890"/>
      <c r="F41" s="1146"/>
      <c r="G41" s="1145"/>
      <c r="H41" s="887"/>
      <c r="I41" s="887"/>
      <c r="J41" s="887"/>
      <c r="K41" s="887"/>
      <c r="L41" s="12">
        <v>1</v>
      </c>
      <c r="M41" s="207" t="s">
        <v>305</v>
      </c>
      <c r="N41" s="202">
        <v>6</v>
      </c>
      <c r="O41" s="1169"/>
      <c r="P41" s="1172"/>
      <c r="CE41" s="62"/>
      <c r="CF41" s="62"/>
      <c r="CG41" s="62"/>
      <c r="CH41" s="62"/>
      <c r="CI41" s="62"/>
      <c r="CJ41" s="62"/>
    </row>
    <row r="42" spans="1:88" ht="40.5" customHeight="1">
      <c r="A42" s="1043"/>
      <c r="B42" s="880"/>
      <c r="C42" s="1166"/>
      <c r="D42" s="894"/>
      <c r="E42" s="890"/>
      <c r="F42" s="1146"/>
      <c r="G42" s="1145"/>
      <c r="H42" s="887"/>
      <c r="I42" s="887"/>
      <c r="J42" s="887"/>
      <c r="K42" s="887"/>
      <c r="L42" s="12" t="s">
        <v>275</v>
      </c>
      <c r="M42" s="207" t="s">
        <v>306</v>
      </c>
      <c r="N42" s="247">
        <v>9</v>
      </c>
      <c r="O42" s="1169"/>
      <c r="P42" s="1172"/>
      <c r="CE42" s="62"/>
      <c r="CF42" s="62"/>
      <c r="CG42" s="62"/>
      <c r="CH42" s="62"/>
      <c r="CI42" s="62"/>
      <c r="CJ42" s="62"/>
    </row>
    <row r="43" spans="1:88" ht="40.5" customHeight="1">
      <c r="A43" s="1043"/>
      <c r="B43" s="880"/>
      <c r="C43" s="1166"/>
      <c r="D43" s="894"/>
      <c r="E43" s="890"/>
      <c r="F43" s="1146"/>
      <c r="G43" s="1145"/>
      <c r="H43" s="887"/>
      <c r="I43" s="887" t="s">
        <v>275</v>
      </c>
      <c r="J43" s="887" t="s">
        <v>343</v>
      </c>
      <c r="K43" s="887" t="s">
        <v>303</v>
      </c>
      <c r="L43" s="12">
        <v>0</v>
      </c>
      <c r="M43" s="207" t="s">
        <v>304</v>
      </c>
      <c r="N43" s="249">
        <v>0</v>
      </c>
      <c r="O43" s="1169"/>
      <c r="P43" s="1172"/>
      <c r="CE43" s="62"/>
      <c r="CF43" s="62"/>
      <c r="CG43" s="62"/>
      <c r="CH43" s="62"/>
      <c r="CI43" s="62"/>
      <c r="CJ43" s="62"/>
    </row>
    <row r="44" spans="1:88" ht="40.5" customHeight="1">
      <c r="A44" s="1043"/>
      <c r="B44" s="880"/>
      <c r="C44" s="1166"/>
      <c r="D44" s="894"/>
      <c r="E44" s="890"/>
      <c r="F44" s="1146"/>
      <c r="G44" s="1145"/>
      <c r="H44" s="887"/>
      <c r="I44" s="887"/>
      <c r="J44" s="887"/>
      <c r="K44" s="887"/>
      <c r="L44" s="12" t="s">
        <v>67</v>
      </c>
      <c r="M44" s="207" t="s">
        <v>307</v>
      </c>
      <c r="N44" s="247">
        <v>9</v>
      </c>
      <c r="O44" s="1169"/>
      <c r="P44" s="1172"/>
      <c r="CE44" s="62"/>
      <c r="CF44" s="62"/>
      <c r="CG44" s="62"/>
      <c r="CH44" s="62"/>
      <c r="CI44" s="62"/>
      <c r="CJ44" s="62"/>
    </row>
    <row r="45" spans="1:88" ht="40.5" customHeight="1">
      <c r="A45" s="1043"/>
      <c r="B45" s="880"/>
      <c r="C45" s="1166"/>
      <c r="D45" s="894"/>
      <c r="E45" s="890"/>
      <c r="F45" s="208">
        <v>2</v>
      </c>
      <c r="G45" s="210" t="s">
        <v>341</v>
      </c>
      <c r="H45" s="211" t="s">
        <v>311</v>
      </c>
      <c r="I45" s="173"/>
      <c r="J45" s="173"/>
      <c r="K45" s="173"/>
      <c r="L45" s="173"/>
      <c r="M45" s="212"/>
      <c r="N45" s="251" t="s">
        <v>310</v>
      </c>
      <c r="O45" s="1169"/>
      <c r="P45" s="1172"/>
      <c r="CE45" s="62"/>
      <c r="CF45" s="62"/>
      <c r="CG45" s="62"/>
      <c r="CH45" s="62"/>
      <c r="CI45" s="62"/>
      <c r="CJ45" s="62"/>
    </row>
    <row r="46" spans="1:88" ht="59.25" customHeight="1">
      <c r="A46" s="1043"/>
      <c r="B46" s="880"/>
      <c r="C46" s="15">
        <v>7</v>
      </c>
      <c r="D46" s="209" t="s">
        <v>322</v>
      </c>
      <c r="E46" s="173" t="s">
        <v>299</v>
      </c>
      <c r="F46" s="12"/>
      <c r="G46" s="12"/>
      <c r="H46" s="12"/>
      <c r="I46" s="12"/>
      <c r="J46" s="12"/>
      <c r="K46" s="12"/>
      <c r="L46" s="12"/>
      <c r="M46" s="207"/>
      <c r="N46" s="251" t="s">
        <v>310</v>
      </c>
      <c r="O46" s="1169"/>
      <c r="P46" s="1172"/>
      <c r="CE46" s="62"/>
      <c r="CF46" s="62"/>
      <c r="CG46" s="62"/>
      <c r="CH46" s="62"/>
      <c r="CI46" s="62"/>
      <c r="CJ46" s="62"/>
    </row>
    <row r="47" spans="1:88" ht="54.75" customHeight="1">
      <c r="A47" s="1043"/>
      <c r="B47" s="880"/>
      <c r="C47" s="888">
        <v>10</v>
      </c>
      <c r="D47" s="894" t="s">
        <v>271</v>
      </c>
      <c r="E47" s="887" t="s">
        <v>313</v>
      </c>
      <c r="F47" s="12" t="s">
        <v>0</v>
      </c>
      <c r="G47" s="213" t="s">
        <v>308</v>
      </c>
      <c r="H47" s="12"/>
      <c r="I47" s="12"/>
      <c r="J47" s="12"/>
      <c r="K47" s="12"/>
      <c r="L47" s="12"/>
      <c r="M47" s="207"/>
      <c r="N47" s="249">
        <v>0</v>
      </c>
      <c r="O47" s="1169"/>
      <c r="P47" s="1172"/>
      <c r="CE47" s="62"/>
      <c r="CF47" s="62"/>
      <c r="CG47" s="62"/>
      <c r="CH47" s="62"/>
      <c r="CI47" s="62"/>
      <c r="CJ47" s="62"/>
    </row>
    <row r="48" spans="1:88" ht="54.75" customHeight="1">
      <c r="A48" s="1043"/>
      <c r="B48" s="880"/>
      <c r="C48" s="888"/>
      <c r="D48" s="894"/>
      <c r="E48" s="887"/>
      <c r="F48" s="12" t="s">
        <v>1</v>
      </c>
      <c r="G48" s="213" t="s">
        <v>312</v>
      </c>
      <c r="H48" s="12"/>
      <c r="I48" s="12"/>
      <c r="J48" s="12"/>
      <c r="K48" s="12"/>
      <c r="L48" s="12"/>
      <c r="M48" s="207"/>
      <c r="N48" s="247">
        <v>9</v>
      </c>
      <c r="O48" s="1169"/>
      <c r="P48" s="1172"/>
      <c r="CE48" s="62"/>
      <c r="CF48" s="62"/>
      <c r="CG48" s="62"/>
      <c r="CH48" s="62"/>
      <c r="CI48" s="62"/>
      <c r="CJ48" s="62"/>
    </row>
    <row r="49" spans="1:88" ht="54.75" customHeight="1">
      <c r="A49" s="1043"/>
      <c r="B49" s="880"/>
      <c r="C49" s="888" t="s">
        <v>317</v>
      </c>
      <c r="D49" s="894" t="s">
        <v>318</v>
      </c>
      <c r="E49" s="887" t="s">
        <v>314</v>
      </c>
      <c r="F49" s="12">
        <v>1</v>
      </c>
      <c r="G49" s="213" t="s">
        <v>316</v>
      </c>
      <c r="H49" s="12"/>
      <c r="I49" s="12"/>
      <c r="J49" s="12"/>
      <c r="K49" s="12"/>
      <c r="L49" s="12"/>
      <c r="M49" s="207"/>
      <c r="N49" s="249">
        <v>0</v>
      </c>
      <c r="O49" s="1169"/>
      <c r="P49" s="1172"/>
      <c r="CE49" s="62"/>
      <c r="CF49" s="62"/>
      <c r="CG49" s="62"/>
      <c r="CH49" s="62"/>
      <c r="CI49" s="62"/>
      <c r="CJ49" s="62"/>
    </row>
    <row r="50" spans="1:88" ht="54.75" customHeight="1" thickBot="1">
      <c r="A50" s="1044"/>
      <c r="B50" s="1149"/>
      <c r="C50" s="1153"/>
      <c r="D50" s="1154"/>
      <c r="E50" s="1143"/>
      <c r="F50" s="45" t="s">
        <v>275</v>
      </c>
      <c r="G50" s="214" t="s">
        <v>315</v>
      </c>
      <c r="H50" s="45"/>
      <c r="I50" s="45"/>
      <c r="J50" s="45"/>
      <c r="K50" s="45"/>
      <c r="L50" s="45"/>
      <c r="M50" s="132"/>
      <c r="N50" s="248">
        <v>9</v>
      </c>
      <c r="O50" s="1170"/>
      <c r="P50" s="1173"/>
      <c r="CE50" s="62"/>
      <c r="CF50" s="62"/>
      <c r="CG50" s="62"/>
      <c r="CH50" s="62"/>
      <c r="CI50" s="62"/>
      <c r="CJ50" s="62"/>
    </row>
    <row r="51" ht="13.5" thickBot="1"/>
    <row r="52" spans="1:88" ht="12.75" customHeight="1">
      <c r="A52" s="75" t="s">
        <v>253</v>
      </c>
      <c r="B52" s="61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113" t="s">
        <v>183</v>
      </c>
      <c r="O52" s="1114"/>
      <c r="P52" s="1115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</row>
    <row r="53" spans="1:88" ht="12.75">
      <c r="A53" s="10"/>
      <c r="B53" s="1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1076" t="s">
        <v>65</v>
      </c>
      <c r="O53" s="1061"/>
      <c r="P53" s="1167"/>
      <c r="CE53" s="62"/>
      <c r="CF53" s="62"/>
      <c r="CG53" s="62"/>
      <c r="CH53" s="62"/>
      <c r="CI53" s="62"/>
      <c r="CJ53" s="62"/>
    </row>
    <row r="54" spans="1:88" ht="12.75" customHeight="1" thickBot="1">
      <c r="A54" s="10"/>
      <c r="B54" s="10"/>
      <c r="D54" s="70"/>
      <c r="E54" s="70"/>
      <c r="F54" s="70"/>
      <c r="G54" s="70"/>
      <c r="H54" s="70"/>
      <c r="J54" s="70"/>
      <c r="K54" s="70"/>
      <c r="L54" s="70"/>
      <c r="M54" s="70"/>
      <c r="N54" s="205" t="s">
        <v>185</v>
      </c>
      <c r="O54" s="69" t="s">
        <v>2</v>
      </c>
      <c r="P54" s="206" t="s">
        <v>184</v>
      </c>
      <c r="CE54" s="62"/>
      <c r="CF54" s="62"/>
      <c r="CG54" s="62"/>
      <c r="CH54" s="62"/>
      <c r="CI54" s="62"/>
      <c r="CJ54" s="62"/>
    </row>
    <row r="55" spans="1:88" ht="40.5" customHeight="1">
      <c r="A55" s="1041" t="s">
        <v>264</v>
      </c>
      <c r="B55" s="1148" t="s">
        <v>265</v>
      </c>
      <c r="C55" s="1162" t="s">
        <v>2</v>
      </c>
      <c r="D55" s="1163" t="s">
        <v>365</v>
      </c>
      <c r="E55" s="1147" t="s">
        <v>320</v>
      </c>
      <c r="F55" s="64">
        <v>1</v>
      </c>
      <c r="G55" s="36" t="s">
        <v>274</v>
      </c>
      <c r="H55" s="64"/>
      <c r="I55" s="64"/>
      <c r="J55" s="64"/>
      <c r="K55" s="64"/>
      <c r="L55" s="64"/>
      <c r="M55" s="175"/>
      <c r="N55" s="215">
        <v>2944</v>
      </c>
      <c r="O55" s="216"/>
      <c r="P55" s="232"/>
      <c r="Q55" s="61">
        <v>1</v>
      </c>
      <c r="S55" s="201">
        <v>1</v>
      </c>
      <c r="U55" s="61">
        <f>IF(OR(S55=0,9),IF(N55=1,1,""),"")</f>
      </c>
      <c r="CE55" s="62"/>
      <c r="CF55" s="62"/>
      <c r="CG55" s="62"/>
      <c r="CH55" s="62"/>
      <c r="CI55" s="62"/>
      <c r="CJ55" s="62"/>
    </row>
    <row r="56" spans="1:88" ht="40.5" customHeight="1">
      <c r="A56" s="1043"/>
      <c r="B56" s="880"/>
      <c r="C56" s="888"/>
      <c r="D56" s="894"/>
      <c r="E56" s="887"/>
      <c r="F56" s="12" t="s">
        <v>275</v>
      </c>
      <c r="G56" s="16" t="s">
        <v>276</v>
      </c>
      <c r="H56" s="12"/>
      <c r="I56" s="12"/>
      <c r="J56" s="12"/>
      <c r="K56" s="12"/>
      <c r="L56" s="12"/>
      <c r="M56" s="207"/>
      <c r="N56" s="243">
        <v>915</v>
      </c>
      <c r="O56" s="218">
        <v>1</v>
      </c>
      <c r="P56" s="231"/>
      <c r="Q56" s="61">
        <v>2</v>
      </c>
      <c r="S56" s="202">
        <v>0</v>
      </c>
      <c r="U56" s="61">
        <f aca="true" t="shared" si="0" ref="U56:U119">IF(OR(S56=0,9),IF(N56=1,1,""),"")</f>
      </c>
      <c r="CE56" s="62"/>
      <c r="CF56" s="62"/>
      <c r="CG56" s="62"/>
      <c r="CH56" s="62"/>
      <c r="CI56" s="62"/>
      <c r="CJ56" s="62"/>
    </row>
    <row r="57" spans="1:88" ht="40.5" customHeight="1">
      <c r="A57" s="1043"/>
      <c r="B57" s="880"/>
      <c r="C57" s="7">
        <v>1</v>
      </c>
      <c r="D57" s="16" t="s">
        <v>362</v>
      </c>
      <c r="E57" s="12"/>
      <c r="F57" s="12"/>
      <c r="G57" s="16"/>
      <c r="H57" s="12"/>
      <c r="I57" s="12"/>
      <c r="J57" s="12"/>
      <c r="K57" s="12"/>
      <c r="L57" s="12"/>
      <c r="M57" s="207"/>
      <c r="N57" s="217">
        <v>2944</v>
      </c>
      <c r="O57" s="218"/>
      <c r="P57" s="231"/>
      <c r="Q57" s="61">
        <v>3</v>
      </c>
      <c r="S57" s="202">
        <v>1</v>
      </c>
      <c r="U57" s="61">
        <f t="shared" si="0"/>
      </c>
      <c r="CE57" s="62"/>
      <c r="CF57" s="62"/>
      <c r="CG57" s="62"/>
      <c r="CH57" s="62"/>
      <c r="CI57" s="62"/>
      <c r="CJ57" s="62"/>
    </row>
    <row r="58" spans="1:88" ht="40.5" customHeight="1">
      <c r="A58" s="1043"/>
      <c r="B58" s="880"/>
      <c r="C58" s="1155" t="s">
        <v>268</v>
      </c>
      <c r="D58" s="1150" t="s">
        <v>219</v>
      </c>
      <c r="E58" s="887" t="s">
        <v>363</v>
      </c>
      <c r="F58" s="12">
        <v>2</v>
      </c>
      <c r="G58" s="16" t="s">
        <v>277</v>
      </c>
      <c r="H58" s="12"/>
      <c r="I58" s="12"/>
      <c r="J58" s="12"/>
      <c r="K58" s="12"/>
      <c r="L58" s="12"/>
      <c r="M58" s="207"/>
      <c r="N58" s="219">
        <v>254</v>
      </c>
      <c r="O58" s="218"/>
      <c r="P58" s="231"/>
      <c r="Q58" s="221">
        <v>4</v>
      </c>
      <c r="S58" s="203">
        <v>2</v>
      </c>
      <c r="U58" s="61">
        <f t="shared" si="0"/>
      </c>
      <c r="CE58" s="62"/>
      <c r="CF58" s="62"/>
      <c r="CG58" s="62"/>
      <c r="CH58" s="62"/>
      <c r="CI58" s="62"/>
      <c r="CJ58" s="62"/>
    </row>
    <row r="59" spans="1:88" ht="40.5" customHeight="1">
      <c r="A59" s="1043"/>
      <c r="B59" s="880"/>
      <c r="C59" s="1157"/>
      <c r="D59" s="1152"/>
      <c r="E59" s="887"/>
      <c r="F59" s="12">
        <v>1</v>
      </c>
      <c r="G59" s="16" t="s">
        <v>278</v>
      </c>
      <c r="H59" s="12"/>
      <c r="I59" s="12"/>
      <c r="J59" s="12"/>
      <c r="K59" s="12"/>
      <c r="L59" s="12"/>
      <c r="M59" s="207"/>
      <c r="N59" s="244">
        <v>239</v>
      </c>
      <c r="O59" s="218"/>
      <c r="P59" s="231"/>
      <c r="Q59" s="221">
        <v>5</v>
      </c>
      <c r="S59" s="203">
        <v>0</v>
      </c>
      <c r="U59" s="61">
        <f t="shared" si="0"/>
      </c>
      <c r="CE59" s="62"/>
      <c r="CF59" s="62"/>
      <c r="CG59" s="62"/>
      <c r="CH59" s="62"/>
      <c r="CI59" s="62"/>
      <c r="CJ59" s="62"/>
    </row>
    <row r="60" spans="1:88" ht="40.5" customHeight="1">
      <c r="A60" s="1043"/>
      <c r="B60" s="880"/>
      <c r="C60" s="1141">
        <v>6</v>
      </c>
      <c r="D60" s="1164" t="s">
        <v>272</v>
      </c>
      <c r="E60" s="887" t="s">
        <v>364</v>
      </c>
      <c r="F60" s="12">
        <v>2</v>
      </c>
      <c r="G60" s="16" t="s">
        <v>279</v>
      </c>
      <c r="H60" s="208"/>
      <c r="I60" s="12"/>
      <c r="J60" s="12"/>
      <c r="K60" s="12"/>
      <c r="L60" s="12"/>
      <c r="M60" s="207"/>
      <c r="N60" s="219">
        <v>50</v>
      </c>
      <c r="O60" s="218"/>
      <c r="P60" s="231"/>
      <c r="Q60" s="61">
        <v>6</v>
      </c>
      <c r="S60" s="203">
        <v>3</v>
      </c>
      <c r="U60" s="61">
        <f t="shared" si="0"/>
      </c>
      <c r="CE60" s="62"/>
      <c r="CF60" s="62"/>
      <c r="CG60" s="62"/>
      <c r="CH60" s="62"/>
      <c r="CI60" s="62"/>
      <c r="CJ60" s="62"/>
    </row>
    <row r="61" spans="1:88" ht="40.5" customHeight="1">
      <c r="A61" s="1043"/>
      <c r="B61" s="880"/>
      <c r="C61" s="953"/>
      <c r="D61" s="1165"/>
      <c r="E61" s="887"/>
      <c r="F61" s="12">
        <v>1</v>
      </c>
      <c r="G61" s="16" t="s">
        <v>280</v>
      </c>
      <c r="H61" s="208"/>
      <c r="I61" s="12"/>
      <c r="J61" s="12"/>
      <c r="K61" s="12"/>
      <c r="L61" s="12"/>
      <c r="M61" s="207"/>
      <c r="N61" s="244">
        <v>77</v>
      </c>
      <c r="O61" s="218"/>
      <c r="P61" s="231"/>
      <c r="Q61" s="61">
        <v>7</v>
      </c>
      <c r="S61" s="203">
        <v>0</v>
      </c>
      <c r="U61" s="61">
        <f t="shared" si="0"/>
      </c>
      <c r="CE61" s="62"/>
      <c r="CF61" s="62"/>
      <c r="CG61" s="62"/>
      <c r="CH61" s="62"/>
      <c r="CI61" s="62"/>
      <c r="CJ61" s="62"/>
    </row>
    <row r="62" spans="1:88" ht="38.25" customHeight="1">
      <c r="A62" s="1043"/>
      <c r="B62" s="880"/>
      <c r="C62" s="888">
        <v>9</v>
      </c>
      <c r="D62" s="894" t="s">
        <v>270</v>
      </c>
      <c r="E62" s="887" t="s">
        <v>321</v>
      </c>
      <c r="F62" s="12">
        <v>1</v>
      </c>
      <c r="G62" s="16" t="s">
        <v>282</v>
      </c>
      <c r="H62" s="12"/>
      <c r="I62" s="12"/>
      <c r="J62" s="12"/>
      <c r="K62" s="12"/>
      <c r="L62" s="12"/>
      <c r="M62" s="207"/>
      <c r="N62" s="243">
        <v>6</v>
      </c>
      <c r="O62" s="218"/>
      <c r="P62" s="231"/>
      <c r="Q62" s="61">
        <v>8</v>
      </c>
      <c r="S62" s="202">
        <v>0</v>
      </c>
      <c r="U62" s="61">
        <f t="shared" si="0"/>
      </c>
      <c r="CA62" s="62"/>
      <c r="CB62" s="62"/>
      <c r="CC62" s="62"/>
      <c r="CD62" s="62"/>
      <c r="CE62" s="62"/>
      <c r="CF62" s="62"/>
      <c r="CG62" s="62"/>
      <c r="CH62" s="62"/>
      <c r="CI62" s="62"/>
      <c r="CJ62" s="62"/>
    </row>
    <row r="63" spans="1:78" s="228" customFormat="1" ht="38.25" customHeight="1">
      <c r="A63" s="1043"/>
      <c r="B63" s="880"/>
      <c r="C63" s="888"/>
      <c r="D63" s="894"/>
      <c r="E63" s="887"/>
      <c r="F63" s="1142">
        <v>2</v>
      </c>
      <c r="G63" s="1144" t="s">
        <v>283</v>
      </c>
      <c r="H63" s="1158" t="s">
        <v>324</v>
      </c>
      <c r="I63" s="222" t="s">
        <v>0</v>
      </c>
      <c r="J63" s="223" t="s">
        <v>284</v>
      </c>
      <c r="K63" s="222"/>
      <c r="L63" s="222"/>
      <c r="M63" s="224"/>
      <c r="N63" s="225"/>
      <c r="O63" s="226"/>
      <c r="P63" s="231"/>
      <c r="Q63" s="227">
        <v>9</v>
      </c>
      <c r="R63" s="227"/>
      <c r="S63" s="202">
        <v>0</v>
      </c>
      <c r="T63" s="227"/>
      <c r="U63" s="61">
        <f t="shared" si="0"/>
      </c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</row>
    <row r="64" spans="1:78" s="228" customFormat="1" ht="38.25" customHeight="1">
      <c r="A64" s="1043"/>
      <c r="B64" s="880"/>
      <c r="C64" s="888"/>
      <c r="D64" s="894"/>
      <c r="E64" s="887"/>
      <c r="F64" s="1142"/>
      <c r="G64" s="1144"/>
      <c r="H64" s="1158"/>
      <c r="I64" s="222" t="s">
        <v>1</v>
      </c>
      <c r="J64" s="223" t="s">
        <v>285</v>
      </c>
      <c r="K64" s="222"/>
      <c r="L64" s="222"/>
      <c r="M64" s="224"/>
      <c r="N64" s="225"/>
      <c r="O64" s="226"/>
      <c r="P64" s="231"/>
      <c r="Q64" s="227">
        <v>10</v>
      </c>
      <c r="R64" s="227"/>
      <c r="S64" s="202">
        <v>4</v>
      </c>
      <c r="T64" s="227"/>
      <c r="U64" s="61">
        <f t="shared" si="0"/>
      </c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</row>
    <row r="65" spans="1:78" s="228" customFormat="1" ht="38.25" customHeight="1">
      <c r="A65" s="1043"/>
      <c r="B65" s="880"/>
      <c r="C65" s="888"/>
      <c r="D65" s="894"/>
      <c r="E65" s="887"/>
      <c r="F65" s="222" t="s">
        <v>281</v>
      </c>
      <c r="G65" s="223" t="s">
        <v>286</v>
      </c>
      <c r="H65" s="222"/>
      <c r="I65" s="222"/>
      <c r="J65" s="222"/>
      <c r="K65" s="222"/>
      <c r="L65" s="222"/>
      <c r="M65" s="224"/>
      <c r="N65" s="225"/>
      <c r="O65" s="226"/>
      <c r="P65" s="231"/>
      <c r="Q65" s="227">
        <v>11</v>
      </c>
      <c r="R65" s="227"/>
      <c r="S65" s="202">
        <v>9</v>
      </c>
      <c r="T65" s="227"/>
      <c r="U65" s="61">
        <f t="shared" si="0"/>
      </c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</row>
    <row r="66" spans="1:88" ht="40.5" customHeight="1">
      <c r="A66" s="1043"/>
      <c r="B66" s="880"/>
      <c r="C66" s="1141">
        <v>5</v>
      </c>
      <c r="D66" s="1150" t="s">
        <v>269</v>
      </c>
      <c r="E66" s="1159" t="s">
        <v>273</v>
      </c>
      <c r="F66" s="1146">
        <v>1</v>
      </c>
      <c r="G66" s="1145" t="s">
        <v>287</v>
      </c>
      <c r="H66" s="887" t="s">
        <v>290</v>
      </c>
      <c r="I66" s="887">
        <v>1</v>
      </c>
      <c r="J66" s="1134" t="s">
        <v>289</v>
      </c>
      <c r="K66" s="887" t="s">
        <v>325</v>
      </c>
      <c r="L66" s="12">
        <v>0</v>
      </c>
      <c r="M66" s="207" t="s">
        <v>293</v>
      </c>
      <c r="N66" s="243">
        <v>51</v>
      </c>
      <c r="O66" s="218"/>
      <c r="P66" s="1132">
        <v>3</v>
      </c>
      <c r="Q66" s="61">
        <v>12</v>
      </c>
      <c r="S66" s="202">
        <v>0</v>
      </c>
      <c r="U66" s="61">
        <f t="shared" si="0"/>
      </c>
      <c r="CE66" s="62"/>
      <c r="CF66" s="62"/>
      <c r="CG66" s="62"/>
      <c r="CH66" s="62"/>
      <c r="CI66" s="62"/>
      <c r="CJ66" s="62"/>
    </row>
    <row r="67" spans="1:88" ht="40.5" customHeight="1">
      <c r="A67" s="1043"/>
      <c r="B67" s="880"/>
      <c r="C67" s="952"/>
      <c r="D67" s="1151"/>
      <c r="E67" s="1160"/>
      <c r="F67" s="1146"/>
      <c r="G67" s="1145"/>
      <c r="H67" s="887"/>
      <c r="I67" s="887"/>
      <c r="J67" s="1134"/>
      <c r="K67" s="887"/>
      <c r="L67" s="12">
        <v>1</v>
      </c>
      <c r="M67" s="207" t="s">
        <v>292</v>
      </c>
      <c r="N67" s="217">
        <v>6</v>
      </c>
      <c r="O67" s="218"/>
      <c r="P67" s="1132"/>
      <c r="Q67" s="61">
        <v>13</v>
      </c>
      <c r="S67" s="202">
        <v>5</v>
      </c>
      <c r="U67" s="61">
        <f t="shared" si="0"/>
      </c>
      <c r="CE67" s="62"/>
      <c r="CF67" s="62"/>
      <c r="CG67" s="62"/>
      <c r="CH67" s="62"/>
      <c r="CI67" s="62"/>
      <c r="CJ67" s="62"/>
    </row>
    <row r="68" spans="1:82" s="228" customFormat="1" ht="40.5" customHeight="1">
      <c r="A68" s="1043"/>
      <c r="B68" s="880"/>
      <c r="C68" s="952"/>
      <c r="D68" s="1151"/>
      <c r="E68" s="1160"/>
      <c r="F68" s="1146"/>
      <c r="G68" s="1145"/>
      <c r="H68" s="887"/>
      <c r="I68" s="887"/>
      <c r="J68" s="1134"/>
      <c r="K68" s="887"/>
      <c r="L68" s="222" t="s">
        <v>275</v>
      </c>
      <c r="M68" s="224" t="s">
        <v>294</v>
      </c>
      <c r="N68" s="225"/>
      <c r="O68" s="226"/>
      <c r="P68" s="1132"/>
      <c r="Q68" s="227">
        <v>14</v>
      </c>
      <c r="R68" s="227"/>
      <c r="S68" s="202">
        <v>9</v>
      </c>
      <c r="T68" s="227"/>
      <c r="U68" s="61">
        <f t="shared" si="0"/>
      </c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</row>
    <row r="69" spans="1:88" ht="40.5" customHeight="1">
      <c r="A69" s="1043"/>
      <c r="B69" s="880"/>
      <c r="C69" s="952"/>
      <c r="D69" s="1151"/>
      <c r="E69" s="1160"/>
      <c r="F69" s="1146"/>
      <c r="G69" s="1145"/>
      <c r="H69" s="887"/>
      <c r="I69" s="887" t="s">
        <v>275</v>
      </c>
      <c r="J69" s="1134" t="s">
        <v>295</v>
      </c>
      <c r="K69" s="887" t="s">
        <v>326</v>
      </c>
      <c r="L69" s="12">
        <v>0</v>
      </c>
      <c r="M69" s="207" t="s">
        <v>293</v>
      </c>
      <c r="N69" s="243">
        <v>13</v>
      </c>
      <c r="O69" s="218"/>
      <c r="P69" s="1132"/>
      <c r="Q69" s="221">
        <v>15</v>
      </c>
      <c r="S69" s="202">
        <v>0</v>
      </c>
      <c r="U69" s="61">
        <f t="shared" si="0"/>
      </c>
      <c r="CE69" s="62"/>
      <c r="CF69" s="62"/>
      <c r="CG69" s="62"/>
      <c r="CH69" s="62"/>
      <c r="CI69" s="62"/>
      <c r="CJ69" s="62"/>
    </row>
    <row r="70" spans="1:82" s="228" customFormat="1" ht="40.5" customHeight="1">
      <c r="A70" s="1043"/>
      <c r="B70" s="880"/>
      <c r="C70" s="952"/>
      <c r="D70" s="1151"/>
      <c r="E70" s="1160"/>
      <c r="F70" s="1146"/>
      <c r="G70" s="1145"/>
      <c r="H70" s="887"/>
      <c r="I70" s="887"/>
      <c r="J70" s="1134"/>
      <c r="K70" s="887"/>
      <c r="L70" s="222" t="s">
        <v>67</v>
      </c>
      <c r="M70" s="224" t="s">
        <v>296</v>
      </c>
      <c r="N70" s="225"/>
      <c r="O70" s="226"/>
      <c r="P70" s="1132"/>
      <c r="Q70" s="227">
        <v>16</v>
      </c>
      <c r="R70" s="227"/>
      <c r="S70" s="202">
        <v>9</v>
      </c>
      <c r="T70" s="227"/>
      <c r="U70" s="61">
        <f t="shared" si="0"/>
      </c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</row>
    <row r="71" spans="1:88" ht="40.5" customHeight="1">
      <c r="A71" s="1043"/>
      <c r="B71" s="880"/>
      <c r="C71" s="952"/>
      <c r="D71" s="1151"/>
      <c r="E71" s="1160"/>
      <c r="F71" s="1135">
        <v>2</v>
      </c>
      <c r="G71" s="1138" t="s">
        <v>288</v>
      </c>
      <c r="H71" s="887" t="s">
        <v>347</v>
      </c>
      <c r="I71" s="887">
        <v>1</v>
      </c>
      <c r="J71" s="1134" t="s">
        <v>334</v>
      </c>
      <c r="K71" s="887" t="s">
        <v>349</v>
      </c>
      <c r="L71" s="12">
        <v>0</v>
      </c>
      <c r="M71" s="207" t="s">
        <v>350</v>
      </c>
      <c r="N71" s="243">
        <v>51</v>
      </c>
      <c r="O71" s="218"/>
      <c r="P71" s="1132"/>
      <c r="Q71" s="61">
        <v>17</v>
      </c>
      <c r="S71" s="202">
        <v>0</v>
      </c>
      <c r="U71" s="61">
        <f t="shared" si="0"/>
      </c>
      <c r="CE71" s="62"/>
      <c r="CF71" s="62"/>
      <c r="CG71" s="62"/>
      <c r="CH71" s="62"/>
      <c r="CI71" s="62"/>
      <c r="CJ71" s="62"/>
    </row>
    <row r="72" spans="1:88" ht="40.5" customHeight="1">
      <c r="A72" s="1043"/>
      <c r="B72" s="880"/>
      <c r="C72" s="952"/>
      <c r="D72" s="1151"/>
      <c r="E72" s="1160"/>
      <c r="F72" s="1136"/>
      <c r="G72" s="1139"/>
      <c r="H72" s="887"/>
      <c r="I72" s="887"/>
      <c r="J72" s="1134"/>
      <c r="K72" s="887"/>
      <c r="L72" s="12">
        <v>1</v>
      </c>
      <c r="M72" s="207" t="s">
        <v>330</v>
      </c>
      <c r="N72" s="217">
        <v>3</v>
      </c>
      <c r="O72" s="218"/>
      <c r="P72" s="1132"/>
      <c r="Q72" s="61">
        <v>18</v>
      </c>
      <c r="S72" s="202">
        <v>5</v>
      </c>
      <c r="U72" s="61">
        <f t="shared" si="0"/>
      </c>
      <c r="CE72" s="62"/>
      <c r="CF72" s="62"/>
      <c r="CG72" s="62"/>
      <c r="CH72" s="62"/>
      <c r="CI72" s="62"/>
      <c r="CJ72" s="62"/>
    </row>
    <row r="73" spans="1:82" s="228" customFormat="1" ht="40.5" customHeight="1">
      <c r="A73" s="1043"/>
      <c r="B73" s="880"/>
      <c r="C73" s="952"/>
      <c r="D73" s="1151"/>
      <c r="E73" s="1160"/>
      <c r="F73" s="1136"/>
      <c r="G73" s="1139"/>
      <c r="H73" s="887"/>
      <c r="I73" s="887"/>
      <c r="J73" s="1134"/>
      <c r="K73" s="887"/>
      <c r="L73" s="222" t="s">
        <v>275</v>
      </c>
      <c r="M73" s="224" t="s">
        <v>331</v>
      </c>
      <c r="N73" s="225"/>
      <c r="O73" s="226"/>
      <c r="P73" s="1132"/>
      <c r="Q73" s="227">
        <v>19</v>
      </c>
      <c r="R73" s="227"/>
      <c r="S73" s="202">
        <v>9</v>
      </c>
      <c r="T73" s="227"/>
      <c r="U73" s="61">
        <f t="shared" si="0"/>
      </c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</row>
    <row r="74" spans="1:88" ht="40.5" customHeight="1">
      <c r="A74" s="1043"/>
      <c r="B74" s="880"/>
      <c r="C74" s="952"/>
      <c r="D74" s="1151"/>
      <c r="E74" s="1160"/>
      <c r="F74" s="1136"/>
      <c r="G74" s="1139"/>
      <c r="H74" s="887"/>
      <c r="I74" s="887" t="s">
        <v>275</v>
      </c>
      <c r="J74" s="1134" t="s">
        <v>335</v>
      </c>
      <c r="K74" s="887" t="s">
        <v>348</v>
      </c>
      <c r="L74" s="12">
        <v>0</v>
      </c>
      <c r="M74" s="207" t="s">
        <v>350</v>
      </c>
      <c r="N74" s="243">
        <v>9</v>
      </c>
      <c r="O74" s="218"/>
      <c r="P74" s="1132"/>
      <c r="Q74" s="221">
        <v>20</v>
      </c>
      <c r="S74" s="202">
        <v>0</v>
      </c>
      <c r="U74" s="61">
        <f t="shared" si="0"/>
      </c>
      <c r="CE74" s="62"/>
      <c r="CF74" s="62"/>
      <c r="CG74" s="62"/>
      <c r="CH74" s="62"/>
      <c r="CI74" s="62"/>
      <c r="CJ74" s="62"/>
    </row>
    <row r="75" spans="1:82" s="228" customFormat="1" ht="40.5" customHeight="1">
      <c r="A75" s="1043"/>
      <c r="B75" s="880"/>
      <c r="C75" s="953"/>
      <c r="D75" s="1152"/>
      <c r="E75" s="1161"/>
      <c r="F75" s="1137"/>
      <c r="G75" s="1140"/>
      <c r="H75" s="887"/>
      <c r="I75" s="887"/>
      <c r="J75" s="1134"/>
      <c r="K75" s="887"/>
      <c r="L75" s="222" t="s">
        <v>67</v>
      </c>
      <c r="M75" s="224" t="s">
        <v>351</v>
      </c>
      <c r="N75" s="225"/>
      <c r="O75" s="226"/>
      <c r="P75" s="1132"/>
      <c r="Q75" s="227">
        <v>21</v>
      </c>
      <c r="R75" s="227"/>
      <c r="S75" s="202">
        <v>9</v>
      </c>
      <c r="T75" s="227"/>
      <c r="U75" s="61">
        <f t="shared" si="0"/>
      </c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</row>
    <row r="76" spans="1:88" ht="56.25" customHeight="1">
      <c r="A76" s="1043"/>
      <c r="B76" s="880"/>
      <c r="C76" s="1141">
        <v>8</v>
      </c>
      <c r="D76" s="1150" t="s">
        <v>323</v>
      </c>
      <c r="E76" s="1159" t="s">
        <v>273</v>
      </c>
      <c r="F76" s="1146">
        <v>1</v>
      </c>
      <c r="G76" s="1145" t="s">
        <v>327</v>
      </c>
      <c r="H76" s="887" t="s">
        <v>329</v>
      </c>
      <c r="I76" s="887">
        <v>1</v>
      </c>
      <c r="J76" s="1134" t="s">
        <v>330</v>
      </c>
      <c r="K76" s="887" t="s">
        <v>332</v>
      </c>
      <c r="L76" s="12">
        <v>0</v>
      </c>
      <c r="M76" s="207" t="s">
        <v>333</v>
      </c>
      <c r="N76" s="243">
        <v>9</v>
      </c>
      <c r="O76" s="218"/>
      <c r="P76" s="231"/>
      <c r="Q76" s="61">
        <v>22</v>
      </c>
      <c r="S76" s="202">
        <v>0</v>
      </c>
      <c r="U76" s="61">
        <f t="shared" si="0"/>
      </c>
      <c r="CE76" s="62"/>
      <c r="CF76" s="62"/>
      <c r="CG76" s="62"/>
      <c r="CH76" s="62"/>
      <c r="CI76" s="62"/>
      <c r="CJ76" s="62"/>
    </row>
    <row r="77" spans="1:88" ht="56.25" customHeight="1">
      <c r="A77" s="1043"/>
      <c r="B77" s="880"/>
      <c r="C77" s="952"/>
      <c r="D77" s="1151"/>
      <c r="E77" s="1160"/>
      <c r="F77" s="1146"/>
      <c r="G77" s="1145"/>
      <c r="H77" s="887"/>
      <c r="I77" s="887"/>
      <c r="J77" s="1134"/>
      <c r="K77" s="887"/>
      <c r="L77" s="12">
        <v>1</v>
      </c>
      <c r="M77" s="207" t="s">
        <v>334</v>
      </c>
      <c r="N77" s="217">
        <v>3</v>
      </c>
      <c r="O77" s="218"/>
      <c r="P77" s="231"/>
      <c r="Q77" s="61">
        <v>23</v>
      </c>
      <c r="S77" s="202">
        <v>5</v>
      </c>
      <c r="U77" s="61">
        <f t="shared" si="0"/>
      </c>
      <c r="CE77" s="62"/>
      <c r="CF77" s="62"/>
      <c r="CG77" s="62"/>
      <c r="CH77" s="62"/>
      <c r="CI77" s="62"/>
      <c r="CJ77" s="62"/>
    </row>
    <row r="78" spans="1:82" s="228" customFormat="1" ht="56.25" customHeight="1">
      <c r="A78" s="1043"/>
      <c r="B78" s="880"/>
      <c r="C78" s="952"/>
      <c r="D78" s="1151"/>
      <c r="E78" s="1160"/>
      <c r="F78" s="1146"/>
      <c r="G78" s="1145"/>
      <c r="H78" s="887"/>
      <c r="I78" s="887"/>
      <c r="J78" s="1134"/>
      <c r="K78" s="887"/>
      <c r="L78" s="222" t="s">
        <v>275</v>
      </c>
      <c r="M78" s="224" t="s">
        <v>335</v>
      </c>
      <c r="N78" s="225"/>
      <c r="O78" s="226"/>
      <c r="P78" s="231"/>
      <c r="Q78" s="227">
        <v>24</v>
      </c>
      <c r="R78" s="227"/>
      <c r="S78" s="202">
        <v>9</v>
      </c>
      <c r="T78" s="227"/>
      <c r="U78" s="61">
        <f t="shared" si="0"/>
      </c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</row>
    <row r="79" spans="1:82" s="228" customFormat="1" ht="56.25" customHeight="1">
      <c r="A79" s="1043"/>
      <c r="B79" s="880"/>
      <c r="C79" s="952"/>
      <c r="D79" s="1151"/>
      <c r="E79" s="1160"/>
      <c r="F79" s="1146"/>
      <c r="G79" s="1145"/>
      <c r="H79" s="887"/>
      <c r="I79" s="1142" t="s">
        <v>275</v>
      </c>
      <c r="J79" s="1144" t="s">
        <v>331</v>
      </c>
      <c r="K79" s="1142" t="s">
        <v>332</v>
      </c>
      <c r="L79" s="222">
        <v>0</v>
      </c>
      <c r="M79" s="224" t="s">
        <v>333</v>
      </c>
      <c r="N79" s="225"/>
      <c r="O79" s="226"/>
      <c r="P79" s="231"/>
      <c r="Q79" s="227">
        <v>25</v>
      </c>
      <c r="R79" s="227"/>
      <c r="S79" s="202">
        <v>0</v>
      </c>
      <c r="T79" s="227"/>
      <c r="U79" s="61">
        <f t="shared" si="0"/>
      </c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</row>
    <row r="80" spans="1:82" s="228" customFormat="1" ht="56.25" customHeight="1">
      <c r="A80" s="1043"/>
      <c r="B80" s="880"/>
      <c r="C80" s="952"/>
      <c r="D80" s="1151"/>
      <c r="E80" s="1160"/>
      <c r="F80" s="1146"/>
      <c r="G80" s="1145"/>
      <c r="H80" s="887"/>
      <c r="I80" s="1142"/>
      <c r="J80" s="1144"/>
      <c r="K80" s="1142"/>
      <c r="L80" s="222" t="s">
        <v>67</v>
      </c>
      <c r="M80" s="224" t="s">
        <v>336</v>
      </c>
      <c r="N80" s="225"/>
      <c r="O80" s="226"/>
      <c r="P80" s="231"/>
      <c r="Q80" s="227">
        <v>26</v>
      </c>
      <c r="R80" s="227"/>
      <c r="S80" s="202">
        <v>9</v>
      </c>
      <c r="T80" s="227"/>
      <c r="U80" s="61">
        <f t="shared" si="0"/>
      </c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</row>
    <row r="81" spans="1:88" ht="56.25" customHeight="1">
      <c r="A81" s="1043"/>
      <c r="B81" s="880"/>
      <c r="C81" s="952"/>
      <c r="D81" s="1151"/>
      <c r="E81" s="1160"/>
      <c r="F81" s="1135">
        <v>2</v>
      </c>
      <c r="G81" s="1138" t="s">
        <v>328</v>
      </c>
      <c r="H81" s="887" t="s">
        <v>291</v>
      </c>
      <c r="I81" s="887">
        <v>1</v>
      </c>
      <c r="J81" s="1134" t="s">
        <v>292</v>
      </c>
      <c r="K81" s="887" t="s">
        <v>337</v>
      </c>
      <c r="L81" s="12">
        <v>0</v>
      </c>
      <c r="M81" s="207" t="s">
        <v>339</v>
      </c>
      <c r="N81" s="243">
        <v>7</v>
      </c>
      <c r="O81" s="218"/>
      <c r="P81" s="231"/>
      <c r="Q81" s="61">
        <v>27</v>
      </c>
      <c r="S81" s="202">
        <v>0</v>
      </c>
      <c r="U81" s="61">
        <f t="shared" si="0"/>
      </c>
      <c r="CE81" s="62"/>
      <c r="CF81" s="62"/>
      <c r="CG81" s="62"/>
      <c r="CH81" s="62"/>
      <c r="CI81" s="62"/>
      <c r="CJ81" s="62"/>
    </row>
    <row r="82" spans="1:88" ht="56.25" customHeight="1">
      <c r="A82" s="1043"/>
      <c r="B82" s="880"/>
      <c r="C82" s="952"/>
      <c r="D82" s="1151"/>
      <c r="E82" s="1160"/>
      <c r="F82" s="1136"/>
      <c r="G82" s="1139"/>
      <c r="H82" s="887"/>
      <c r="I82" s="887"/>
      <c r="J82" s="1134"/>
      <c r="K82" s="887"/>
      <c r="L82" s="12">
        <v>1</v>
      </c>
      <c r="M82" s="207" t="s">
        <v>289</v>
      </c>
      <c r="N82" s="217">
        <v>6</v>
      </c>
      <c r="O82" s="218"/>
      <c r="P82" s="231"/>
      <c r="Q82" s="61">
        <v>28</v>
      </c>
      <c r="S82" s="202">
        <v>5</v>
      </c>
      <c r="U82" s="61">
        <f t="shared" si="0"/>
      </c>
      <c r="CE82" s="62"/>
      <c r="CF82" s="62"/>
      <c r="CG82" s="62"/>
      <c r="CH82" s="62"/>
      <c r="CI82" s="62"/>
      <c r="CJ82" s="62"/>
    </row>
    <row r="83" spans="1:82" s="228" customFormat="1" ht="56.25" customHeight="1">
      <c r="A83" s="1043"/>
      <c r="B83" s="880"/>
      <c r="C83" s="952"/>
      <c r="D83" s="1151"/>
      <c r="E83" s="1160"/>
      <c r="F83" s="1136"/>
      <c r="G83" s="1139"/>
      <c r="H83" s="887"/>
      <c r="I83" s="887"/>
      <c r="J83" s="1134"/>
      <c r="K83" s="887"/>
      <c r="L83" s="222" t="s">
        <v>275</v>
      </c>
      <c r="M83" s="224" t="s">
        <v>295</v>
      </c>
      <c r="N83" s="225"/>
      <c r="O83" s="226"/>
      <c r="P83" s="231"/>
      <c r="Q83" s="227">
        <v>29</v>
      </c>
      <c r="R83" s="227"/>
      <c r="S83" s="202">
        <v>9</v>
      </c>
      <c r="T83" s="227"/>
      <c r="U83" s="61">
        <f t="shared" si="0"/>
      </c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</row>
    <row r="84" spans="1:82" s="228" customFormat="1" ht="56.25" customHeight="1">
      <c r="A84" s="1043"/>
      <c r="B84" s="880"/>
      <c r="C84" s="952"/>
      <c r="D84" s="1151"/>
      <c r="E84" s="1160"/>
      <c r="F84" s="1136"/>
      <c r="G84" s="1139"/>
      <c r="H84" s="887"/>
      <c r="I84" s="1142" t="s">
        <v>275</v>
      </c>
      <c r="J84" s="1144" t="s">
        <v>294</v>
      </c>
      <c r="K84" s="1142" t="s">
        <v>337</v>
      </c>
      <c r="L84" s="222">
        <v>0</v>
      </c>
      <c r="M84" s="224" t="s">
        <v>339</v>
      </c>
      <c r="N84" s="225"/>
      <c r="O84" s="226"/>
      <c r="P84" s="231"/>
      <c r="Q84" s="227">
        <v>30</v>
      </c>
      <c r="R84" s="227"/>
      <c r="S84" s="202">
        <v>0</v>
      </c>
      <c r="T84" s="227"/>
      <c r="U84" s="61">
        <f t="shared" si="0"/>
      </c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</row>
    <row r="85" spans="1:82" s="228" customFormat="1" ht="56.25" customHeight="1">
      <c r="A85" s="1043"/>
      <c r="B85" s="880"/>
      <c r="C85" s="953"/>
      <c r="D85" s="1152"/>
      <c r="E85" s="1161"/>
      <c r="F85" s="1137"/>
      <c r="G85" s="1140"/>
      <c r="H85" s="887"/>
      <c r="I85" s="1142"/>
      <c r="J85" s="1144"/>
      <c r="K85" s="1142"/>
      <c r="L85" s="222" t="s">
        <v>67</v>
      </c>
      <c r="M85" s="224" t="s">
        <v>338</v>
      </c>
      <c r="N85" s="225"/>
      <c r="O85" s="226"/>
      <c r="P85" s="231"/>
      <c r="Q85" s="227">
        <v>31</v>
      </c>
      <c r="R85" s="227"/>
      <c r="S85" s="202">
        <v>9</v>
      </c>
      <c r="T85" s="227"/>
      <c r="U85" s="61">
        <f t="shared" si="0"/>
      </c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</row>
    <row r="86" spans="1:88" ht="40.5" customHeight="1">
      <c r="A86" s="1043"/>
      <c r="B86" s="880"/>
      <c r="C86" s="1155" t="s">
        <v>267</v>
      </c>
      <c r="D86" s="1150" t="s">
        <v>300</v>
      </c>
      <c r="E86" s="1159" t="s">
        <v>273</v>
      </c>
      <c r="F86" s="1146">
        <v>1</v>
      </c>
      <c r="G86" s="1145" t="s">
        <v>340</v>
      </c>
      <c r="H86" s="887" t="s">
        <v>301</v>
      </c>
      <c r="I86" s="887">
        <v>1</v>
      </c>
      <c r="J86" s="1134" t="s">
        <v>302</v>
      </c>
      <c r="K86" s="887" t="s">
        <v>303</v>
      </c>
      <c r="L86" s="12">
        <v>0</v>
      </c>
      <c r="M86" s="207" t="s">
        <v>304</v>
      </c>
      <c r="N86" s="243">
        <v>912</v>
      </c>
      <c r="O86" s="218"/>
      <c r="P86" s="1132">
        <f>1586+3</f>
        <v>1589</v>
      </c>
      <c r="Q86" s="61">
        <v>32</v>
      </c>
      <c r="S86" s="202">
        <v>0</v>
      </c>
      <c r="U86" s="61">
        <f t="shared" si="0"/>
      </c>
      <c r="CE86" s="62"/>
      <c r="CF86" s="62"/>
      <c r="CG86" s="62"/>
      <c r="CH86" s="62"/>
      <c r="CI86" s="62"/>
      <c r="CJ86" s="62"/>
    </row>
    <row r="87" spans="1:88" ht="40.5" customHeight="1">
      <c r="A87" s="1043"/>
      <c r="B87" s="880"/>
      <c r="C87" s="1156"/>
      <c r="D87" s="1151"/>
      <c r="E87" s="1160"/>
      <c r="F87" s="1146"/>
      <c r="G87" s="1145"/>
      <c r="H87" s="887"/>
      <c r="I87" s="887"/>
      <c r="J87" s="1134"/>
      <c r="K87" s="887"/>
      <c r="L87" s="12">
        <v>1</v>
      </c>
      <c r="M87" s="207" t="s">
        <v>305</v>
      </c>
      <c r="N87" s="217">
        <v>67</v>
      </c>
      <c r="O87" s="218"/>
      <c r="P87" s="1132"/>
      <c r="Q87" s="61">
        <v>33</v>
      </c>
      <c r="S87" s="202">
        <v>6</v>
      </c>
      <c r="U87" s="61">
        <f t="shared" si="0"/>
      </c>
      <c r="CE87" s="62"/>
      <c r="CF87" s="62"/>
      <c r="CG87" s="62"/>
      <c r="CH87" s="62"/>
      <c r="CI87" s="62"/>
      <c r="CJ87" s="62"/>
    </row>
    <row r="88" spans="1:82" s="228" customFormat="1" ht="40.5" customHeight="1">
      <c r="A88" s="1043"/>
      <c r="B88" s="880"/>
      <c r="C88" s="1156"/>
      <c r="D88" s="1151"/>
      <c r="E88" s="1160"/>
      <c r="F88" s="1146"/>
      <c r="G88" s="1145"/>
      <c r="H88" s="887"/>
      <c r="I88" s="887"/>
      <c r="J88" s="1134"/>
      <c r="K88" s="887"/>
      <c r="L88" s="222" t="s">
        <v>275</v>
      </c>
      <c r="M88" s="224" t="s">
        <v>306</v>
      </c>
      <c r="N88" s="225"/>
      <c r="O88" s="226"/>
      <c r="P88" s="1132"/>
      <c r="Q88" s="227">
        <v>34</v>
      </c>
      <c r="R88" s="227"/>
      <c r="S88" s="202">
        <v>9</v>
      </c>
      <c r="T88" s="227"/>
      <c r="U88" s="61">
        <f t="shared" si="0"/>
      </c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</row>
    <row r="89" spans="1:88" ht="40.5" customHeight="1">
      <c r="A89" s="1043"/>
      <c r="B89" s="880"/>
      <c r="C89" s="1156"/>
      <c r="D89" s="1151"/>
      <c r="E89" s="1160"/>
      <c r="F89" s="1146"/>
      <c r="G89" s="1145"/>
      <c r="H89" s="887"/>
      <c r="I89" s="887" t="s">
        <v>275</v>
      </c>
      <c r="J89" s="1134" t="s">
        <v>343</v>
      </c>
      <c r="K89" s="887" t="s">
        <v>303</v>
      </c>
      <c r="L89" s="12">
        <v>0</v>
      </c>
      <c r="M89" s="207" t="s">
        <v>304</v>
      </c>
      <c r="N89" s="243">
        <v>652</v>
      </c>
      <c r="O89" s="218"/>
      <c r="P89" s="1132"/>
      <c r="Q89" s="221">
        <v>35</v>
      </c>
      <c r="S89" s="202">
        <v>0</v>
      </c>
      <c r="U89" s="61">
        <f t="shared" si="0"/>
      </c>
      <c r="CE89" s="62"/>
      <c r="CF89" s="62"/>
      <c r="CG89" s="62"/>
      <c r="CH89" s="62"/>
      <c r="CI89" s="62"/>
      <c r="CJ89" s="62"/>
    </row>
    <row r="90" spans="1:88" ht="40.5" customHeight="1">
      <c r="A90" s="1043"/>
      <c r="B90" s="880"/>
      <c r="C90" s="1156"/>
      <c r="D90" s="1151"/>
      <c r="E90" s="1160"/>
      <c r="F90" s="1146"/>
      <c r="G90" s="1145"/>
      <c r="H90" s="887"/>
      <c r="I90" s="887"/>
      <c r="J90" s="1134"/>
      <c r="K90" s="887"/>
      <c r="L90" s="12" t="s">
        <v>67</v>
      </c>
      <c r="M90" s="207" t="s">
        <v>307</v>
      </c>
      <c r="N90" s="246">
        <v>23</v>
      </c>
      <c r="O90" s="218"/>
      <c r="P90" s="1132"/>
      <c r="Q90" s="61">
        <v>36</v>
      </c>
      <c r="S90" s="202">
        <v>9</v>
      </c>
      <c r="U90" s="61">
        <f t="shared" si="0"/>
      </c>
      <c r="CE90" s="62"/>
      <c r="CF90" s="62"/>
      <c r="CG90" s="62"/>
      <c r="CH90" s="62"/>
      <c r="CI90" s="62"/>
      <c r="CJ90" s="62"/>
    </row>
    <row r="91" spans="1:88" ht="40.5" customHeight="1">
      <c r="A91" s="1043"/>
      <c r="B91" s="880"/>
      <c r="C91" s="1156"/>
      <c r="D91" s="1151"/>
      <c r="E91" s="1160"/>
      <c r="F91" s="1135">
        <v>2</v>
      </c>
      <c r="G91" s="1138" t="s">
        <v>341</v>
      </c>
      <c r="H91" s="887" t="s">
        <v>342</v>
      </c>
      <c r="I91" s="887">
        <v>1</v>
      </c>
      <c r="J91" s="1134" t="s">
        <v>344</v>
      </c>
      <c r="K91" s="887" t="s">
        <v>346</v>
      </c>
      <c r="L91" s="12">
        <v>0</v>
      </c>
      <c r="M91" s="207" t="s">
        <v>352</v>
      </c>
      <c r="N91" s="243">
        <v>817</v>
      </c>
      <c r="O91" s="218"/>
      <c r="P91" s="1132"/>
      <c r="Q91" s="61">
        <v>37</v>
      </c>
      <c r="S91" s="202">
        <v>0</v>
      </c>
      <c r="U91" s="61">
        <f t="shared" si="0"/>
      </c>
      <c r="CE91" s="62"/>
      <c r="CF91" s="62"/>
      <c r="CG91" s="62"/>
      <c r="CH91" s="62"/>
      <c r="CI91" s="62"/>
      <c r="CJ91" s="62"/>
    </row>
    <row r="92" spans="1:88" ht="40.5" customHeight="1">
      <c r="A92" s="1043"/>
      <c r="B92" s="880"/>
      <c r="C92" s="1156"/>
      <c r="D92" s="1151"/>
      <c r="E92" s="1160"/>
      <c r="F92" s="1136"/>
      <c r="G92" s="1139"/>
      <c r="H92" s="887"/>
      <c r="I92" s="887"/>
      <c r="J92" s="1134"/>
      <c r="K92" s="887"/>
      <c r="L92" s="12">
        <v>1</v>
      </c>
      <c r="M92" s="207" t="s">
        <v>353</v>
      </c>
      <c r="N92" s="217">
        <v>54</v>
      </c>
      <c r="O92" s="218"/>
      <c r="P92" s="1132"/>
      <c r="Q92" s="61">
        <v>38</v>
      </c>
      <c r="S92" s="202">
        <v>6</v>
      </c>
      <c r="U92" s="61">
        <f t="shared" si="0"/>
      </c>
      <c r="CE92" s="62"/>
      <c r="CF92" s="62"/>
      <c r="CG92" s="62"/>
      <c r="CH92" s="62"/>
      <c r="CI92" s="62"/>
      <c r="CJ92" s="62"/>
    </row>
    <row r="93" spans="1:82" s="228" customFormat="1" ht="40.5" customHeight="1">
      <c r="A93" s="1043"/>
      <c r="B93" s="880"/>
      <c r="C93" s="1156"/>
      <c r="D93" s="1151"/>
      <c r="E93" s="1160"/>
      <c r="F93" s="1136"/>
      <c r="G93" s="1139"/>
      <c r="H93" s="887"/>
      <c r="I93" s="887"/>
      <c r="J93" s="1134"/>
      <c r="K93" s="887"/>
      <c r="L93" s="222" t="s">
        <v>275</v>
      </c>
      <c r="M93" s="224" t="s">
        <v>354</v>
      </c>
      <c r="N93" s="225"/>
      <c r="O93" s="226"/>
      <c r="P93" s="1132"/>
      <c r="Q93" s="227">
        <v>39</v>
      </c>
      <c r="R93" s="227"/>
      <c r="S93" s="202">
        <v>9</v>
      </c>
      <c r="T93" s="227"/>
      <c r="U93" s="61">
        <f t="shared" si="0"/>
      </c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</row>
    <row r="94" spans="1:88" ht="40.5" customHeight="1">
      <c r="A94" s="1043"/>
      <c r="B94" s="880"/>
      <c r="C94" s="1156"/>
      <c r="D94" s="1151"/>
      <c r="E94" s="1160"/>
      <c r="F94" s="1136"/>
      <c r="G94" s="1139"/>
      <c r="H94" s="887"/>
      <c r="I94" s="887" t="s">
        <v>275</v>
      </c>
      <c r="J94" s="1134" t="s">
        <v>345</v>
      </c>
      <c r="K94" s="887" t="s">
        <v>346</v>
      </c>
      <c r="L94" s="12">
        <v>0</v>
      </c>
      <c r="M94" s="207" t="s">
        <v>352</v>
      </c>
      <c r="N94" s="243">
        <v>395</v>
      </c>
      <c r="O94" s="218"/>
      <c r="P94" s="1132"/>
      <c r="Q94" s="221">
        <v>40</v>
      </c>
      <c r="S94" s="202">
        <v>0</v>
      </c>
      <c r="U94" s="61">
        <f t="shared" si="0"/>
      </c>
      <c r="CE94" s="62"/>
      <c r="CF94" s="62"/>
      <c r="CG94" s="62"/>
      <c r="CH94" s="62"/>
      <c r="CI94" s="62"/>
      <c r="CJ94" s="62"/>
    </row>
    <row r="95" spans="1:88" ht="40.5" customHeight="1">
      <c r="A95" s="1043"/>
      <c r="B95" s="880"/>
      <c r="C95" s="1157"/>
      <c r="D95" s="1152"/>
      <c r="E95" s="1161"/>
      <c r="F95" s="1137"/>
      <c r="G95" s="1140"/>
      <c r="H95" s="887"/>
      <c r="I95" s="887"/>
      <c r="J95" s="1134"/>
      <c r="K95" s="887"/>
      <c r="L95" s="12" t="s">
        <v>67</v>
      </c>
      <c r="M95" s="207" t="s">
        <v>355</v>
      </c>
      <c r="N95" s="246">
        <v>17</v>
      </c>
      <c r="O95" s="218"/>
      <c r="P95" s="1132"/>
      <c r="Q95" s="61">
        <v>41</v>
      </c>
      <c r="S95" s="202">
        <v>9</v>
      </c>
      <c r="U95" s="61">
        <f t="shared" si="0"/>
      </c>
      <c r="CE95" s="62"/>
      <c r="CF95" s="62"/>
      <c r="CG95" s="62"/>
      <c r="CH95" s="62"/>
      <c r="CI95" s="62"/>
      <c r="CJ95" s="62"/>
    </row>
    <row r="96" spans="1:82" s="228" customFormat="1" ht="39.75" customHeight="1">
      <c r="A96" s="1043"/>
      <c r="B96" s="880"/>
      <c r="C96" s="1141">
        <v>7</v>
      </c>
      <c r="D96" s="1150" t="s">
        <v>322</v>
      </c>
      <c r="E96" s="1159" t="s">
        <v>273</v>
      </c>
      <c r="F96" s="1146">
        <v>1</v>
      </c>
      <c r="G96" s="1145" t="s">
        <v>356</v>
      </c>
      <c r="H96" s="887" t="s">
        <v>301</v>
      </c>
      <c r="I96" s="887">
        <v>1</v>
      </c>
      <c r="J96" s="1134" t="s">
        <v>353</v>
      </c>
      <c r="K96" s="887" t="s">
        <v>303</v>
      </c>
      <c r="L96" s="222">
        <v>0</v>
      </c>
      <c r="M96" s="224" t="s">
        <v>359</v>
      </c>
      <c r="N96" s="225"/>
      <c r="O96" s="226"/>
      <c r="P96" s="231"/>
      <c r="Q96" s="227">
        <v>42</v>
      </c>
      <c r="R96" s="227"/>
      <c r="S96" s="242">
        <v>0</v>
      </c>
      <c r="T96" s="227"/>
      <c r="U96" s="227">
        <f t="shared" si="0"/>
      </c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  <c r="BZ96" s="227"/>
      <c r="CA96" s="227"/>
      <c r="CB96" s="227"/>
      <c r="CC96" s="227"/>
      <c r="CD96" s="227"/>
    </row>
    <row r="97" spans="1:88" ht="39.75" customHeight="1">
      <c r="A97" s="1043"/>
      <c r="B97" s="880"/>
      <c r="C97" s="952"/>
      <c r="D97" s="1151"/>
      <c r="E97" s="1160"/>
      <c r="F97" s="1146"/>
      <c r="G97" s="1145"/>
      <c r="H97" s="887"/>
      <c r="I97" s="887"/>
      <c r="J97" s="1134"/>
      <c r="K97" s="887"/>
      <c r="L97" s="12">
        <v>1</v>
      </c>
      <c r="M97" s="207" t="s">
        <v>344</v>
      </c>
      <c r="N97" s="217">
        <v>54</v>
      </c>
      <c r="O97" s="218"/>
      <c r="P97" s="231"/>
      <c r="Q97" s="61">
        <v>43</v>
      </c>
      <c r="S97" s="202">
        <v>6</v>
      </c>
      <c r="U97" s="61">
        <f t="shared" si="0"/>
      </c>
      <c r="CE97" s="62"/>
      <c r="CF97" s="62"/>
      <c r="CG97" s="62"/>
      <c r="CH97" s="62"/>
      <c r="CI97" s="62"/>
      <c r="CJ97" s="62"/>
    </row>
    <row r="98" spans="1:88" ht="39.75" customHeight="1">
      <c r="A98" s="1043"/>
      <c r="B98" s="880"/>
      <c r="C98" s="952"/>
      <c r="D98" s="1151"/>
      <c r="E98" s="1160"/>
      <c r="F98" s="1146"/>
      <c r="G98" s="1145"/>
      <c r="H98" s="887"/>
      <c r="I98" s="887"/>
      <c r="J98" s="1134"/>
      <c r="K98" s="887"/>
      <c r="L98" s="12" t="s">
        <v>275</v>
      </c>
      <c r="M98" s="207" t="s">
        <v>345</v>
      </c>
      <c r="N98" s="246">
        <v>7</v>
      </c>
      <c r="O98" s="218"/>
      <c r="P98" s="231"/>
      <c r="Q98" s="221">
        <v>44</v>
      </c>
      <c r="S98" s="202">
        <v>9</v>
      </c>
      <c r="U98" s="61">
        <f t="shared" si="0"/>
      </c>
      <c r="CE98" s="62"/>
      <c r="CF98" s="62"/>
      <c r="CG98" s="62"/>
      <c r="CH98" s="62"/>
      <c r="CI98" s="62"/>
      <c r="CJ98" s="62"/>
    </row>
    <row r="99" spans="1:82" s="228" customFormat="1" ht="39.75" customHeight="1">
      <c r="A99" s="1043"/>
      <c r="B99" s="880"/>
      <c r="C99" s="952"/>
      <c r="D99" s="1151"/>
      <c r="E99" s="1160"/>
      <c r="F99" s="1146"/>
      <c r="G99" s="1145"/>
      <c r="H99" s="887"/>
      <c r="I99" s="887" t="s">
        <v>275</v>
      </c>
      <c r="J99" s="1134" t="s">
        <v>354</v>
      </c>
      <c r="K99" s="887" t="s">
        <v>303</v>
      </c>
      <c r="L99" s="222">
        <v>0</v>
      </c>
      <c r="M99" s="224" t="s">
        <v>359</v>
      </c>
      <c r="N99" s="225"/>
      <c r="O99" s="226"/>
      <c r="P99" s="231"/>
      <c r="Q99" s="227">
        <v>45</v>
      </c>
      <c r="R99" s="227"/>
      <c r="S99" s="202">
        <v>0</v>
      </c>
      <c r="T99" s="227"/>
      <c r="U99" s="61">
        <f t="shared" si="0"/>
      </c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</row>
    <row r="100" spans="1:88" ht="39.75" customHeight="1">
      <c r="A100" s="1043"/>
      <c r="B100" s="880"/>
      <c r="C100" s="952"/>
      <c r="D100" s="1151"/>
      <c r="E100" s="1160"/>
      <c r="F100" s="1146"/>
      <c r="G100" s="1145"/>
      <c r="H100" s="887"/>
      <c r="I100" s="887"/>
      <c r="J100" s="1134"/>
      <c r="K100" s="887"/>
      <c r="L100" s="12" t="s">
        <v>67</v>
      </c>
      <c r="M100" s="207" t="s">
        <v>360</v>
      </c>
      <c r="N100" s="246">
        <v>2</v>
      </c>
      <c r="O100" s="218"/>
      <c r="P100" s="231"/>
      <c r="Q100" s="61">
        <v>46</v>
      </c>
      <c r="S100" s="202">
        <v>9</v>
      </c>
      <c r="U100" s="61">
        <f t="shared" si="0"/>
      </c>
      <c r="CE100" s="62"/>
      <c r="CF100" s="62"/>
      <c r="CG100" s="62"/>
      <c r="CH100" s="62"/>
      <c r="CI100" s="62"/>
      <c r="CJ100" s="62"/>
    </row>
    <row r="101" spans="1:88" ht="41.25" customHeight="1">
      <c r="A101" s="1043"/>
      <c r="B101" s="880"/>
      <c r="C101" s="952"/>
      <c r="D101" s="1151"/>
      <c r="E101" s="1160"/>
      <c r="F101" s="1135">
        <v>2</v>
      </c>
      <c r="G101" s="1138" t="s">
        <v>361</v>
      </c>
      <c r="H101" s="887" t="s">
        <v>342</v>
      </c>
      <c r="I101" s="887">
        <v>1</v>
      </c>
      <c r="J101" s="1134" t="s">
        <v>305</v>
      </c>
      <c r="K101" s="887" t="s">
        <v>346</v>
      </c>
      <c r="L101" s="12">
        <v>0</v>
      </c>
      <c r="M101" s="207" t="s">
        <v>357</v>
      </c>
      <c r="N101" s="243">
        <v>6</v>
      </c>
      <c r="O101" s="218"/>
      <c r="P101" s="231"/>
      <c r="Q101" s="61">
        <v>47</v>
      </c>
      <c r="S101" s="202">
        <v>0</v>
      </c>
      <c r="U101" s="61">
        <f t="shared" si="0"/>
      </c>
      <c r="CE101" s="62"/>
      <c r="CF101" s="62"/>
      <c r="CG101" s="62"/>
      <c r="CH101" s="62"/>
      <c r="CI101" s="62"/>
      <c r="CJ101" s="62"/>
    </row>
    <row r="102" spans="1:88" ht="41.25" customHeight="1">
      <c r="A102" s="1043"/>
      <c r="B102" s="880"/>
      <c r="C102" s="952"/>
      <c r="D102" s="1151"/>
      <c r="E102" s="1160"/>
      <c r="F102" s="1136"/>
      <c r="G102" s="1139"/>
      <c r="H102" s="887"/>
      <c r="I102" s="887"/>
      <c r="J102" s="1134"/>
      <c r="K102" s="887"/>
      <c r="L102" s="12">
        <v>1</v>
      </c>
      <c r="M102" s="207" t="s">
        <v>302</v>
      </c>
      <c r="N102" s="217">
        <v>67</v>
      </c>
      <c r="O102" s="218"/>
      <c r="P102" s="231"/>
      <c r="Q102" s="61">
        <v>48</v>
      </c>
      <c r="S102" s="202">
        <v>6</v>
      </c>
      <c r="U102" s="61">
        <f t="shared" si="0"/>
      </c>
      <c r="CE102" s="62"/>
      <c r="CF102" s="62"/>
      <c r="CG102" s="62"/>
      <c r="CH102" s="62"/>
      <c r="CI102" s="62"/>
      <c r="CJ102" s="62"/>
    </row>
    <row r="103" spans="1:88" ht="41.25" customHeight="1">
      <c r="A103" s="1043"/>
      <c r="B103" s="880"/>
      <c r="C103" s="952"/>
      <c r="D103" s="1151"/>
      <c r="E103" s="1160"/>
      <c r="F103" s="1136"/>
      <c r="G103" s="1139"/>
      <c r="H103" s="887"/>
      <c r="I103" s="887"/>
      <c r="J103" s="1134"/>
      <c r="K103" s="887"/>
      <c r="L103" s="12" t="s">
        <v>275</v>
      </c>
      <c r="M103" s="207" t="s">
        <v>343</v>
      </c>
      <c r="N103" s="246">
        <v>11</v>
      </c>
      <c r="O103" s="218"/>
      <c r="P103" s="231"/>
      <c r="Q103" s="221">
        <v>49</v>
      </c>
      <c r="S103" s="202">
        <v>9</v>
      </c>
      <c r="U103" s="61">
        <f t="shared" si="0"/>
      </c>
      <c r="CE103" s="62"/>
      <c r="CF103" s="62"/>
      <c r="CG103" s="62"/>
      <c r="CH103" s="62"/>
      <c r="CI103" s="62"/>
      <c r="CJ103" s="62"/>
    </row>
    <row r="104" spans="1:82" s="228" customFormat="1" ht="41.25" customHeight="1">
      <c r="A104" s="1043"/>
      <c r="B104" s="880"/>
      <c r="C104" s="952"/>
      <c r="D104" s="1151"/>
      <c r="E104" s="1160"/>
      <c r="F104" s="1136"/>
      <c r="G104" s="1139"/>
      <c r="H104" s="887"/>
      <c r="I104" s="1142" t="s">
        <v>275</v>
      </c>
      <c r="J104" s="1144" t="s">
        <v>306</v>
      </c>
      <c r="K104" s="1142" t="s">
        <v>346</v>
      </c>
      <c r="L104" s="222">
        <v>0</v>
      </c>
      <c r="M104" s="224" t="s">
        <v>357</v>
      </c>
      <c r="N104" s="225"/>
      <c r="O104" s="226"/>
      <c r="P104" s="231"/>
      <c r="Q104" s="227">
        <v>50</v>
      </c>
      <c r="R104" s="227"/>
      <c r="S104" s="202">
        <v>0</v>
      </c>
      <c r="T104" s="227"/>
      <c r="U104" s="61">
        <f t="shared" si="0"/>
      </c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  <c r="BZ104" s="227"/>
      <c r="CA104" s="227"/>
      <c r="CB104" s="227"/>
      <c r="CC104" s="227"/>
      <c r="CD104" s="227"/>
    </row>
    <row r="105" spans="1:82" s="228" customFormat="1" ht="41.25" customHeight="1">
      <c r="A105" s="1043"/>
      <c r="B105" s="880"/>
      <c r="C105" s="953"/>
      <c r="D105" s="1152"/>
      <c r="E105" s="1161"/>
      <c r="F105" s="1137"/>
      <c r="G105" s="1140"/>
      <c r="H105" s="887"/>
      <c r="I105" s="1142"/>
      <c r="J105" s="1144"/>
      <c r="K105" s="1142"/>
      <c r="L105" s="222" t="s">
        <v>67</v>
      </c>
      <c r="M105" s="224" t="s">
        <v>358</v>
      </c>
      <c r="N105" s="225"/>
      <c r="O105" s="226"/>
      <c r="P105" s="231"/>
      <c r="Q105" s="227">
        <v>51</v>
      </c>
      <c r="R105" s="227"/>
      <c r="S105" s="202">
        <v>9</v>
      </c>
      <c r="T105" s="227"/>
      <c r="U105" s="61">
        <f t="shared" si="0"/>
      </c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7"/>
      <c r="CC105" s="227"/>
      <c r="CD105" s="227"/>
    </row>
    <row r="106" spans="1:88" ht="54.75" customHeight="1">
      <c r="A106" s="1043"/>
      <c r="B106" s="880"/>
      <c r="C106" s="888">
        <v>10</v>
      </c>
      <c r="D106" s="894" t="s">
        <v>271</v>
      </c>
      <c r="E106" s="887" t="s">
        <v>366</v>
      </c>
      <c r="F106" s="12" t="s">
        <v>0</v>
      </c>
      <c r="G106" s="213" t="s">
        <v>308</v>
      </c>
      <c r="H106" s="12"/>
      <c r="I106" s="12"/>
      <c r="J106" s="12"/>
      <c r="K106" s="12"/>
      <c r="L106" s="12"/>
      <c r="M106" s="207"/>
      <c r="N106" s="243">
        <v>61</v>
      </c>
      <c r="O106" s="218"/>
      <c r="P106" s="1132">
        <v>224</v>
      </c>
      <c r="Q106" s="61">
        <v>52</v>
      </c>
      <c r="S106" s="202">
        <v>0</v>
      </c>
      <c r="U106" s="61">
        <f t="shared" si="0"/>
      </c>
      <c r="CE106" s="62"/>
      <c r="CF106" s="62"/>
      <c r="CG106" s="62"/>
      <c r="CH106" s="62"/>
      <c r="CI106" s="62"/>
      <c r="CJ106" s="62"/>
    </row>
    <row r="107" spans="1:88" ht="54.75" customHeight="1">
      <c r="A107" s="1043"/>
      <c r="B107" s="880"/>
      <c r="C107" s="888"/>
      <c r="D107" s="894"/>
      <c r="E107" s="887"/>
      <c r="F107" s="12" t="s">
        <v>1</v>
      </c>
      <c r="G107" s="213" t="s">
        <v>312</v>
      </c>
      <c r="H107" s="12"/>
      <c r="I107" s="12"/>
      <c r="J107" s="12"/>
      <c r="K107" s="12"/>
      <c r="L107" s="12"/>
      <c r="M107" s="207"/>
      <c r="N107" s="246">
        <v>4</v>
      </c>
      <c r="O107" s="218"/>
      <c r="P107" s="1132"/>
      <c r="Q107" s="61">
        <v>53</v>
      </c>
      <c r="S107" s="202">
        <v>9</v>
      </c>
      <c r="U107" s="61">
        <f t="shared" si="0"/>
      </c>
      <c r="CE107" s="62"/>
      <c r="CF107" s="62"/>
      <c r="CG107" s="62"/>
      <c r="CH107" s="62"/>
      <c r="CI107" s="62"/>
      <c r="CJ107" s="62"/>
    </row>
    <row r="108" spans="1:88" ht="54.75" customHeight="1">
      <c r="A108" s="1043"/>
      <c r="B108" s="880"/>
      <c r="C108" s="888" t="s">
        <v>317</v>
      </c>
      <c r="D108" s="894" t="s">
        <v>318</v>
      </c>
      <c r="E108" s="887" t="s">
        <v>367</v>
      </c>
      <c r="F108" s="12">
        <v>1</v>
      </c>
      <c r="G108" s="213" t="s">
        <v>316</v>
      </c>
      <c r="H108" s="12"/>
      <c r="I108" s="12"/>
      <c r="J108" s="12"/>
      <c r="K108" s="12"/>
      <c r="L108" s="12"/>
      <c r="M108" s="207"/>
      <c r="N108" s="243">
        <v>63</v>
      </c>
      <c r="O108" s="218"/>
      <c r="P108" s="1132">
        <v>19</v>
      </c>
      <c r="Q108" s="221">
        <v>54</v>
      </c>
      <c r="S108" s="202">
        <v>0</v>
      </c>
      <c r="U108" s="61">
        <f t="shared" si="0"/>
      </c>
      <c r="CE108" s="62"/>
      <c r="CF108" s="62"/>
      <c r="CG108" s="62"/>
      <c r="CH108" s="62"/>
      <c r="CI108" s="62"/>
      <c r="CJ108" s="62"/>
    </row>
    <row r="109" spans="1:88" ht="54.75" customHeight="1" thickBot="1">
      <c r="A109" s="1044"/>
      <c r="B109" s="1149"/>
      <c r="C109" s="1153"/>
      <c r="D109" s="1154"/>
      <c r="E109" s="1143"/>
      <c r="F109" s="45" t="s">
        <v>275</v>
      </c>
      <c r="G109" s="214" t="s">
        <v>315</v>
      </c>
      <c r="H109" s="45"/>
      <c r="I109" s="45"/>
      <c r="J109" s="45"/>
      <c r="K109" s="45"/>
      <c r="L109" s="45"/>
      <c r="M109" s="132"/>
      <c r="N109" s="245">
        <v>23</v>
      </c>
      <c r="O109" s="220"/>
      <c r="P109" s="1133"/>
      <c r="Q109" s="221">
        <v>55</v>
      </c>
      <c r="S109" s="204">
        <v>9</v>
      </c>
      <c r="U109" s="61">
        <f t="shared" si="0"/>
      </c>
      <c r="CE109" s="62"/>
      <c r="CF109" s="62"/>
      <c r="CG109" s="62"/>
      <c r="CH109" s="62"/>
      <c r="CI109" s="62"/>
      <c r="CJ109" s="62"/>
    </row>
    <row r="110" spans="19:21" ht="12.75">
      <c r="S110" s="227"/>
      <c r="U110" s="61">
        <f t="shared" si="0"/>
      </c>
    </row>
    <row r="111" spans="19:21" ht="12.75">
      <c r="S111" s="227"/>
      <c r="U111" s="61">
        <f t="shared" si="0"/>
      </c>
    </row>
    <row r="112" ht="12.75">
      <c r="U112" s="61">
        <f t="shared" si="0"/>
      </c>
    </row>
    <row r="113" ht="12.75">
      <c r="U113" s="61">
        <f t="shared" si="0"/>
      </c>
    </row>
    <row r="114" spans="19:21" ht="12.75">
      <c r="S114" s="227"/>
      <c r="U114" s="61">
        <f t="shared" si="0"/>
      </c>
    </row>
    <row r="115" ht="12.75">
      <c r="U115" s="61">
        <f t="shared" si="0"/>
      </c>
    </row>
    <row r="116" ht="12.75">
      <c r="U116" s="61">
        <f t="shared" si="0"/>
      </c>
    </row>
    <row r="117" ht="12.75">
      <c r="U117" s="61">
        <f t="shared" si="0"/>
      </c>
    </row>
    <row r="118" ht="12.75">
      <c r="U118" s="61">
        <f t="shared" si="0"/>
      </c>
    </row>
    <row r="119" spans="19:21" ht="12.75">
      <c r="S119" s="227"/>
      <c r="U119" s="61">
        <f t="shared" si="0"/>
      </c>
    </row>
    <row r="120" ht="12.75">
      <c r="U120" s="61">
        <f aca="true" t="shared" si="1" ref="U120:U151">IF(OR(S120=0,9),IF(N120=1,1,""),"")</f>
      </c>
    </row>
    <row r="121" ht="12.75">
      <c r="U121" s="61">
        <f t="shared" si="1"/>
      </c>
    </row>
    <row r="122" ht="12.75">
      <c r="U122" s="61">
        <f t="shared" si="1"/>
      </c>
    </row>
    <row r="123" ht="12.75">
      <c r="U123" s="61">
        <f t="shared" si="1"/>
      </c>
    </row>
    <row r="124" ht="12.75">
      <c r="U124" s="61">
        <f t="shared" si="1"/>
      </c>
    </row>
    <row r="125" spans="19:21" ht="12.75">
      <c r="S125" s="227"/>
      <c r="U125" s="61">
        <f t="shared" si="1"/>
      </c>
    </row>
    <row r="126" ht="12.75">
      <c r="U126" s="61">
        <f t="shared" si="1"/>
      </c>
    </row>
    <row r="127" ht="12.75">
      <c r="U127" s="61">
        <f t="shared" si="1"/>
      </c>
    </row>
    <row r="128" ht="12.75">
      <c r="U128" s="61">
        <f t="shared" si="1"/>
      </c>
    </row>
    <row r="129" ht="12.75">
      <c r="U129" s="61">
        <f t="shared" si="1"/>
      </c>
    </row>
    <row r="130" spans="19:21" ht="12.75">
      <c r="S130" s="227"/>
      <c r="U130" s="61">
        <f t="shared" si="1"/>
      </c>
    </row>
    <row r="131" spans="19:21" ht="12.75">
      <c r="S131" s="227"/>
      <c r="U131" s="61">
        <f t="shared" si="1"/>
      </c>
    </row>
    <row r="132" ht="12.75">
      <c r="U132" s="61">
        <f t="shared" si="1"/>
      </c>
    </row>
    <row r="133" ht="12.75">
      <c r="U133" s="61">
        <f t="shared" si="1"/>
      </c>
    </row>
    <row r="134" ht="12.75">
      <c r="U134" s="61">
        <f t="shared" si="1"/>
      </c>
    </row>
    <row r="135" ht="12.75">
      <c r="U135" s="61">
        <f t="shared" si="1"/>
      </c>
    </row>
    <row r="136" ht="12.75">
      <c r="U136" s="61">
        <f t="shared" si="1"/>
      </c>
    </row>
    <row r="137" ht="12.75">
      <c r="U137" s="61">
        <f t="shared" si="1"/>
      </c>
    </row>
    <row r="138" ht="12.75">
      <c r="U138" s="61">
        <f t="shared" si="1"/>
      </c>
    </row>
    <row r="139" ht="12.75">
      <c r="U139" s="61">
        <f t="shared" si="1"/>
      </c>
    </row>
    <row r="140" ht="12.75">
      <c r="U140" s="61">
        <f t="shared" si="1"/>
      </c>
    </row>
    <row r="141" ht="12.75">
      <c r="U141" s="61">
        <f t="shared" si="1"/>
      </c>
    </row>
    <row r="142" ht="12.75">
      <c r="U142" s="61">
        <f t="shared" si="1"/>
      </c>
    </row>
    <row r="143" ht="12.75">
      <c r="U143" s="61">
        <f t="shared" si="1"/>
      </c>
    </row>
    <row r="144" ht="12.75">
      <c r="U144" s="61">
        <f t="shared" si="1"/>
      </c>
    </row>
    <row r="145" ht="12.75">
      <c r="U145" s="61">
        <f t="shared" si="1"/>
      </c>
    </row>
    <row r="146" ht="12.75">
      <c r="U146" s="61">
        <f t="shared" si="1"/>
      </c>
    </row>
    <row r="147" ht="12.75">
      <c r="U147" s="61">
        <f t="shared" si="1"/>
      </c>
    </row>
    <row r="148" ht="12.75">
      <c r="U148" s="61">
        <f t="shared" si="1"/>
      </c>
    </row>
    <row r="149" ht="12.75">
      <c r="U149" s="61">
        <f t="shared" si="1"/>
      </c>
    </row>
    <row r="150" ht="12.75">
      <c r="U150" s="61">
        <f t="shared" si="1"/>
      </c>
    </row>
    <row r="151" ht="12.75">
      <c r="U151" s="61">
        <f t="shared" si="1"/>
      </c>
    </row>
  </sheetData>
  <sheetProtection/>
  <mergeCells count="166">
    <mergeCell ref="G6:G11"/>
    <mergeCell ref="H5:H11"/>
    <mergeCell ref="F101:F105"/>
    <mergeCell ref="G101:G105"/>
    <mergeCell ref="H101:H105"/>
    <mergeCell ref="F96:F100"/>
    <mergeCell ref="G96:G100"/>
    <mergeCell ref="H96:H100"/>
    <mergeCell ref="G30:G31"/>
    <mergeCell ref="H30:H31"/>
    <mergeCell ref="F76:F80"/>
    <mergeCell ref="G76:G80"/>
    <mergeCell ref="H76:H80"/>
    <mergeCell ref="D96:D105"/>
    <mergeCell ref="J96:J98"/>
    <mergeCell ref="K96:K98"/>
    <mergeCell ref="I99:I100"/>
    <mergeCell ref="J99:J100"/>
    <mergeCell ref="K99:K100"/>
    <mergeCell ref="I96:I98"/>
    <mergeCell ref="J101:J103"/>
    <mergeCell ref="K101:K103"/>
    <mergeCell ref="I104:I105"/>
    <mergeCell ref="J104:J105"/>
    <mergeCell ref="K104:K105"/>
    <mergeCell ref="I101:I103"/>
    <mergeCell ref="N19:P19"/>
    <mergeCell ref="N20:P20"/>
    <mergeCell ref="O22:O50"/>
    <mergeCell ref="P22:P50"/>
    <mergeCell ref="K69:K70"/>
    <mergeCell ref="J69:J70"/>
    <mergeCell ref="I66:I68"/>
    <mergeCell ref="J66:J68"/>
    <mergeCell ref="E106:E107"/>
    <mergeCell ref="E86:E95"/>
    <mergeCell ref="E96:E105"/>
    <mergeCell ref="E22:E23"/>
    <mergeCell ref="E25:E26"/>
    <mergeCell ref="E27:E28"/>
    <mergeCell ref="E29:E32"/>
    <mergeCell ref="E40:E45"/>
    <mergeCell ref="F40:F44"/>
    <mergeCell ref="F30:F31"/>
    <mergeCell ref="P66:P75"/>
    <mergeCell ref="I86:I88"/>
    <mergeCell ref="J86:J88"/>
    <mergeCell ref="N52:P52"/>
    <mergeCell ref="N53:P53"/>
    <mergeCell ref="E76:E85"/>
    <mergeCell ref="A22:A50"/>
    <mergeCell ref="B22:B50"/>
    <mergeCell ref="C22:C23"/>
    <mergeCell ref="D22:D23"/>
    <mergeCell ref="C27:C28"/>
    <mergeCell ref="D27:D28"/>
    <mergeCell ref="C60:C61"/>
    <mergeCell ref="D60:D61"/>
    <mergeCell ref="C66:C75"/>
    <mergeCell ref="C55:C56"/>
    <mergeCell ref="D55:D56"/>
    <mergeCell ref="C58:C59"/>
    <mergeCell ref="D58:D59"/>
    <mergeCell ref="C49:C50"/>
    <mergeCell ref="D49:D50"/>
    <mergeCell ref="C25:C26"/>
    <mergeCell ref="D25:D26"/>
    <mergeCell ref="C29:C32"/>
    <mergeCell ref="D29:D32"/>
    <mergeCell ref="C40:C45"/>
    <mergeCell ref="D40:D45"/>
    <mergeCell ref="C47:C48"/>
    <mergeCell ref="D47:D48"/>
    <mergeCell ref="C33:C38"/>
    <mergeCell ref="D33:D38"/>
    <mergeCell ref="E33:E38"/>
    <mergeCell ref="F33:F37"/>
    <mergeCell ref="I43:I44"/>
    <mergeCell ref="J43:J44"/>
    <mergeCell ref="K43:K44"/>
    <mergeCell ref="I40:I42"/>
    <mergeCell ref="J40:J42"/>
    <mergeCell ref="E47:E48"/>
    <mergeCell ref="K33:K35"/>
    <mergeCell ref="I36:I37"/>
    <mergeCell ref="J36:J37"/>
    <mergeCell ref="K36:K37"/>
    <mergeCell ref="G40:G44"/>
    <mergeCell ref="H40:H44"/>
    <mergeCell ref="I33:I35"/>
    <mergeCell ref="J33:J35"/>
    <mergeCell ref="G33:G37"/>
    <mergeCell ref="K40:K42"/>
    <mergeCell ref="H33:H37"/>
    <mergeCell ref="E62:E65"/>
    <mergeCell ref="F63:F64"/>
    <mergeCell ref="G63:G64"/>
    <mergeCell ref="H63:H64"/>
    <mergeCell ref="I71:I73"/>
    <mergeCell ref="E66:E75"/>
    <mergeCell ref="F71:F75"/>
    <mergeCell ref="G71:G75"/>
    <mergeCell ref="H71:H75"/>
    <mergeCell ref="F66:F70"/>
    <mergeCell ref="G66:G70"/>
    <mergeCell ref="H66:H70"/>
    <mergeCell ref="E60:E61"/>
    <mergeCell ref="K66:K68"/>
    <mergeCell ref="I74:I75"/>
    <mergeCell ref="A55:A109"/>
    <mergeCell ref="B55:B109"/>
    <mergeCell ref="K86:K88"/>
    <mergeCell ref="I89:I90"/>
    <mergeCell ref="J89:J90"/>
    <mergeCell ref="C76:C85"/>
    <mergeCell ref="D76:D85"/>
    <mergeCell ref="D66:D75"/>
    <mergeCell ref="J76:J78"/>
    <mergeCell ref="E108:E109"/>
    <mergeCell ref="C108:C109"/>
    <mergeCell ref="D108:D109"/>
    <mergeCell ref="C62:C65"/>
    <mergeCell ref="E58:E59"/>
    <mergeCell ref="H86:H90"/>
    <mergeCell ref="D106:D107"/>
    <mergeCell ref="C106:C107"/>
    <mergeCell ref="C86:C95"/>
    <mergeCell ref="D86:D95"/>
    <mergeCell ref="K76:K78"/>
    <mergeCell ref="I69:I70"/>
    <mergeCell ref="C96:C105"/>
    <mergeCell ref="F81:F85"/>
    <mergeCell ref="G81:G85"/>
    <mergeCell ref="H81:H85"/>
    <mergeCell ref="I81:I83"/>
    <mergeCell ref="I84:I85"/>
    <mergeCell ref="E49:E50"/>
    <mergeCell ref="K71:K73"/>
    <mergeCell ref="K74:K75"/>
    <mergeCell ref="I76:I78"/>
    <mergeCell ref="K79:K80"/>
    <mergeCell ref="J81:J83"/>
    <mergeCell ref="K81:K83"/>
    <mergeCell ref="J84:J85"/>
    <mergeCell ref="K84:K85"/>
    <mergeCell ref="I79:I80"/>
    <mergeCell ref="G86:G90"/>
    <mergeCell ref="J79:J80"/>
    <mergeCell ref="J71:J73"/>
    <mergeCell ref="J74:J75"/>
    <mergeCell ref="K89:K90"/>
    <mergeCell ref="F86:F90"/>
    <mergeCell ref="E55:E56"/>
    <mergeCell ref="D62:D65"/>
    <mergeCell ref="P106:P107"/>
    <mergeCell ref="P108:P109"/>
    <mergeCell ref="J91:J93"/>
    <mergeCell ref="K91:K93"/>
    <mergeCell ref="I94:I95"/>
    <mergeCell ref="J94:J95"/>
    <mergeCell ref="K94:K95"/>
    <mergeCell ref="F91:F95"/>
    <mergeCell ref="G91:G95"/>
    <mergeCell ref="H91:H95"/>
    <mergeCell ref="I91:I93"/>
    <mergeCell ref="P86:P95"/>
  </mergeCells>
  <printOptions horizontalCentered="1" verticalCentered="1"/>
  <pageMargins left="0" right="0" top="0" bottom="0" header="0" footer="0"/>
  <pageSetup fitToHeight="3" horizontalDpi="600" verticalDpi="600" orientation="landscape" paperSize="9" scale="22" r:id="rId3"/>
  <rowBreaks count="1" manualBreakCount="1">
    <brk id="51" max="1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R65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0" width="4.7109375" style="62" customWidth="1"/>
    <col min="11" max="11" width="11.421875" style="62" customWidth="1"/>
    <col min="12" max="14" width="4.8515625" style="62" customWidth="1"/>
    <col min="15" max="15" width="11.28125" style="62" customWidth="1"/>
    <col min="16" max="18" width="4.8515625" style="62" customWidth="1"/>
    <col min="19" max="19" width="11.00390625" style="62" customWidth="1"/>
    <col min="20" max="22" width="4.8515625" style="62" customWidth="1"/>
    <col min="23" max="23" width="8.57421875" style="62" customWidth="1"/>
    <col min="24" max="26" width="4.8515625" style="62" customWidth="1"/>
    <col min="27" max="27" width="8.7109375" style="62" customWidth="1"/>
    <col min="28" max="28" width="4.8515625" style="62" customWidth="1"/>
    <col min="29" max="30" width="8.421875" style="62" customWidth="1"/>
    <col min="31" max="33" width="13.140625" style="62" customWidth="1"/>
    <col min="34" max="35" width="11.00390625" style="62" customWidth="1"/>
    <col min="36" max="36" width="8.421875" style="62" customWidth="1"/>
    <col min="37" max="37" width="2.8515625" style="62" bestFit="1" customWidth="1"/>
    <col min="38" max="38" width="4.8515625" style="62" bestFit="1" customWidth="1"/>
    <col min="39" max="40" width="4.8515625" style="62" customWidth="1"/>
    <col min="41" max="42" width="8.28125" style="62" customWidth="1"/>
    <col min="43" max="44" width="10.28125" style="40" customWidth="1"/>
    <col min="45" max="45" width="10.28125" style="3" customWidth="1"/>
    <col min="46" max="46" width="10.28125" style="61" customWidth="1"/>
    <col min="47" max="122" width="9.140625" style="61" customWidth="1"/>
    <col min="123" max="16384" width="9.140625" style="62" customWidth="1"/>
  </cols>
  <sheetData>
    <row r="1" ht="12.75">
      <c r="A1" s="75" t="s">
        <v>216</v>
      </c>
    </row>
    <row r="2" ht="12.75">
      <c r="A2" t="s">
        <v>198</v>
      </c>
    </row>
    <row r="3" ht="13.5" thickBot="1">
      <c r="AC3" s="2"/>
    </row>
    <row r="4" spans="1:41" ht="12.75">
      <c r="A4" s="76">
        <v>-1</v>
      </c>
      <c r="B4" s="76" t="s">
        <v>63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185">
        <f>SUM(AJ58:AJ65)</f>
        <v>1835</v>
      </c>
      <c r="AD4" s="90">
        <f>AC4</f>
        <v>1835</v>
      </c>
      <c r="AE4" s="90">
        <f>AD4</f>
        <v>1835</v>
      </c>
      <c r="AF4" s="60"/>
      <c r="AG4" s="60"/>
      <c r="AH4" s="83"/>
      <c r="AI4" s="83"/>
      <c r="AJ4" s="2"/>
      <c r="AK4" s="2"/>
      <c r="AL4" s="2"/>
      <c r="AM4" s="2"/>
      <c r="AN4" s="61"/>
      <c r="AO4" s="2"/>
    </row>
    <row r="5" spans="1:122" ht="12.75">
      <c r="A5" s="88">
        <v>1</v>
      </c>
      <c r="B5" s="88" t="s">
        <v>228</v>
      </c>
      <c r="AC5" s="149">
        <f>SUM(AC65:AH65)</f>
        <v>7348</v>
      </c>
      <c r="AD5" s="149">
        <f>AC5</f>
        <v>7348</v>
      </c>
      <c r="AE5" s="1198">
        <f>SUM(AD5:AD12)</f>
        <v>10822</v>
      </c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</row>
    <row r="6" spans="1:122" ht="12.75">
      <c r="A6" s="88">
        <v>2</v>
      </c>
      <c r="B6" s="88" t="s">
        <v>229</v>
      </c>
      <c r="AC6" s="89">
        <f aca="true" t="shared" si="0" ref="AC6:AC12">SUM(AC58:AH58)</f>
        <v>120</v>
      </c>
      <c r="AD6" s="1196">
        <f>SUM(AC6:AC12)</f>
        <v>3474</v>
      </c>
      <c r="AE6" s="1196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</row>
    <row r="7" spans="1:122" ht="12.75">
      <c r="A7" s="88">
        <v>3</v>
      </c>
      <c r="B7" s="88" t="s">
        <v>230</v>
      </c>
      <c r="AC7" s="89">
        <f t="shared" si="0"/>
        <v>8</v>
      </c>
      <c r="AD7" s="1196"/>
      <c r="AE7" s="1196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</row>
    <row r="8" spans="1:122" ht="12.75">
      <c r="A8" s="88">
        <v>4</v>
      </c>
      <c r="B8" s="88" t="s">
        <v>231</v>
      </c>
      <c r="AC8" s="89">
        <f t="shared" si="0"/>
        <v>1402</v>
      </c>
      <c r="AD8" s="1196"/>
      <c r="AE8" s="1196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</row>
    <row r="9" spans="1:122" ht="12.75">
      <c r="A9" s="88">
        <v>5</v>
      </c>
      <c r="B9" s="88" t="s">
        <v>232</v>
      </c>
      <c r="AC9" s="89">
        <f t="shared" si="0"/>
        <v>48</v>
      </c>
      <c r="AD9" s="1196"/>
      <c r="AE9" s="1196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</row>
    <row r="10" spans="1:122" ht="12.75">
      <c r="A10" s="71">
        <v>6</v>
      </c>
      <c r="B10" s="92" t="s">
        <v>233</v>
      </c>
      <c r="AC10" s="89">
        <f t="shared" si="0"/>
        <v>1884</v>
      </c>
      <c r="AD10" s="1196"/>
      <c r="AE10" s="1196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</row>
    <row r="11" spans="1:122" ht="12.75">
      <c r="A11" s="71">
        <v>7</v>
      </c>
      <c r="B11" s="92" t="s">
        <v>249</v>
      </c>
      <c r="AC11" s="89">
        <f t="shared" si="0"/>
        <v>12</v>
      </c>
      <c r="AD11" s="1196"/>
      <c r="AE11" s="1196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</row>
    <row r="12" spans="1:122" ht="12.75">
      <c r="A12" s="253">
        <v>8</v>
      </c>
      <c r="B12" s="254" t="s">
        <v>250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89">
        <f t="shared" si="0"/>
        <v>0</v>
      </c>
      <c r="AD12" s="1197"/>
      <c r="AE12" s="1197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</row>
    <row r="13" spans="1:122" ht="13.5" thickBot="1">
      <c r="A13" s="79" t="s">
        <v>2</v>
      </c>
      <c r="B13" s="76" t="s">
        <v>64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158">
        <f>SUM(AI58:AI65)</f>
        <v>1</v>
      </c>
      <c r="AD13" s="158">
        <f>AC13</f>
        <v>1</v>
      </c>
      <c r="AE13" s="158">
        <f>AD13</f>
        <v>1</v>
      </c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</row>
    <row r="14" spans="29:41" s="80" customFormat="1" ht="13.5" thickBot="1">
      <c r="AC14" s="157"/>
      <c r="AD14" s="186"/>
      <c r="AE14" s="177">
        <f>SUM(AE4:AE13)</f>
        <v>12658</v>
      </c>
      <c r="AF14" s="78"/>
      <c r="AG14" s="78"/>
      <c r="AH14" s="84"/>
      <c r="AI14" s="84"/>
      <c r="AJ14" s="85"/>
      <c r="AK14" s="85"/>
      <c r="AL14" s="85"/>
      <c r="AM14" s="85"/>
      <c r="AN14" s="85"/>
      <c r="AO14" s="85"/>
    </row>
    <row r="15" spans="29:41" s="80" customFormat="1" ht="13.5" thickTop="1">
      <c r="AC15" s="157"/>
      <c r="AD15" s="179"/>
      <c r="AE15" s="179"/>
      <c r="AF15" s="78"/>
      <c r="AG15" s="78"/>
      <c r="AH15" s="84"/>
      <c r="AI15" s="84"/>
      <c r="AJ15" s="85"/>
      <c r="AK15" s="85"/>
      <c r="AL15" s="85"/>
      <c r="AM15" s="85"/>
      <c r="AN15" s="85"/>
      <c r="AO15" s="85"/>
    </row>
    <row r="16" spans="1:41" s="80" customFormat="1" ht="12.75">
      <c r="A16" s="195" t="s">
        <v>252</v>
      </c>
      <c r="AC16" s="157"/>
      <c r="AD16" s="179"/>
      <c r="AE16" s="179"/>
      <c r="AF16" s="78"/>
      <c r="AG16" s="78"/>
      <c r="AH16" s="84"/>
      <c r="AI16" s="84"/>
      <c r="AJ16" s="85"/>
      <c r="AK16" s="85"/>
      <c r="AL16" s="85"/>
      <c r="AM16" s="85"/>
      <c r="AN16" s="85"/>
      <c r="AO16" s="85"/>
    </row>
    <row r="17" spans="29:41" s="80" customFormat="1" ht="12.75">
      <c r="AC17" s="157"/>
      <c r="AD17" s="179"/>
      <c r="AE17" s="179"/>
      <c r="AF17" s="78"/>
      <c r="AG17" s="78"/>
      <c r="AH17" s="84"/>
      <c r="AI17" s="84"/>
      <c r="AJ17" s="85"/>
      <c r="AK17" s="85"/>
      <c r="AL17" s="85"/>
      <c r="AM17" s="85"/>
      <c r="AN17" s="85"/>
      <c r="AO17" s="85"/>
    </row>
    <row r="18" spans="29:122" ht="13.5" thickBot="1">
      <c r="AC18" s="178"/>
      <c r="AD18" s="178"/>
      <c r="AE18" s="178"/>
      <c r="AF18" s="178"/>
      <c r="AG18" s="178"/>
      <c r="AP18" s="61"/>
      <c r="AQ18" s="61"/>
      <c r="AR18" s="61"/>
      <c r="AS18" s="61"/>
      <c r="DI18" s="62"/>
      <c r="DJ18" s="62"/>
      <c r="DK18" s="62"/>
      <c r="DL18" s="62"/>
      <c r="DM18" s="62"/>
      <c r="DN18" s="62"/>
      <c r="DO18" s="62"/>
      <c r="DP18" s="62"/>
      <c r="DQ18" s="62"/>
      <c r="DR18" s="62"/>
    </row>
    <row r="19" spans="1:122" ht="12.75">
      <c r="A19" s="75" t="s">
        <v>216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1113" t="s">
        <v>183</v>
      </c>
      <c r="AD19" s="1114"/>
      <c r="AE19" s="1114"/>
      <c r="AF19" s="1114"/>
      <c r="AG19" s="1114"/>
      <c r="AH19" s="1114"/>
      <c r="AI19" s="1114"/>
      <c r="AJ19" s="1115"/>
      <c r="AK19" s="172"/>
      <c r="AL19" s="172"/>
      <c r="AM19" s="172"/>
      <c r="AN19" s="172"/>
      <c r="AO19" s="172"/>
      <c r="AP19" s="61"/>
      <c r="AQ19" s="61"/>
      <c r="AR19" s="61"/>
      <c r="AS19" s="61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</row>
    <row r="20" spans="1:122" ht="12.75">
      <c r="A20" s="194" t="s">
        <v>251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201" t="s">
        <v>65</v>
      </c>
      <c r="AD20" s="921"/>
      <c r="AE20" s="921"/>
      <c r="AF20" s="921"/>
      <c r="AG20" s="921"/>
      <c r="AH20" s="921"/>
      <c r="AI20" s="921"/>
      <c r="AJ20" s="1202"/>
      <c r="AK20" s="171"/>
      <c r="AL20" s="171"/>
      <c r="AM20" s="171"/>
      <c r="AN20" s="171"/>
      <c r="AO20" s="171"/>
      <c r="AP20" s="61"/>
      <c r="AQ20" s="61"/>
      <c r="AR20" s="61"/>
      <c r="AS20" s="61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</row>
    <row r="21" spans="1:122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1201" t="s">
        <v>185</v>
      </c>
      <c r="AD21" s="921"/>
      <c r="AE21" s="921"/>
      <c r="AF21" s="921"/>
      <c r="AG21" s="921"/>
      <c r="AH21" s="1203"/>
      <c r="AI21" s="950" t="s">
        <v>2</v>
      </c>
      <c r="AJ21" s="1204" t="s">
        <v>184</v>
      </c>
      <c r="AK21" s="61"/>
      <c r="AL21" s="61"/>
      <c r="AM21" s="61"/>
      <c r="AN21" s="61"/>
      <c r="AO21" s="61"/>
      <c r="AP21" s="61"/>
      <c r="AQ21" s="61"/>
      <c r="AR21" s="61"/>
      <c r="AS21" s="61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</row>
    <row r="22" spans="1:122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1206" t="s">
        <v>186</v>
      </c>
      <c r="AD22" s="1194"/>
      <c r="AE22" s="1194"/>
      <c r="AF22" s="1194"/>
      <c r="AG22" s="1194"/>
      <c r="AH22" s="1195"/>
      <c r="AI22" s="950"/>
      <c r="AJ22" s="1204"/>
      <c r="AK22" s="61"/>
      <c r="AL22" s="61"/>
      <c r="AM22" s="61"/>
      <c r="AN22" s="61"/>
      <c r="AO22" s="61"/>
      <c r="AP22" s="61"/>
      <c r="AQ22" s="61"/>
      <c r="AR22" s="61"/>
      <c r="AS22" s="61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</row>
    <row r="23" spans="1:122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1207" t="s">
        <v>187</v>
      </c>
      <c r="AD23" s="1186"/>
      <c r="AE23" s="1186"/>
      <c r="AF23" s="1186"/>
      <c r="AG23" s="1186"/>
      <c r="AH23" s="1187"/>
      <c r="AI23" s="950"/>
      <c r="AJ23" s="1204"/>
      <c r="AK23" s="61"/>
      <c r="AL23" s="61"/>
      <c r="AM23" s="61"/>
      <c r="AN23" s="61"/>
      <c r="AO23" s="61"/>
      <c r="AP23" s="61"/>
      <c r="AQ23" s="61"/>
      <c r="AR23" s="61"/>
      <c r="AS23" s="61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</row>
    <row r="24" spans="1:122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187">
        <v>10</v>
      </c>
      <c r="AD24" s="1185" t="s">
        <v>211</v>
      </c>
      <c r="AE24" s="1186"/>
      <c r="AF24" s="1186"/>
      <c r="AG24" s="1186"/>
      <c r="AH24" s="1187"/>
      <c r="AI24" s="950"/>
      <c r="AJ24" s="1204"/>
      <c r="AK24" s="61"/>
      <c r="AL24" s="61"/>
      <c r="AM24" s="61"/>
      <c r="AN24" s="61"/>
      <c r="AO24" s="61"/>
      <c r="AP24" s="61"/>
      <c r="AQ24" s="61"/>
      <c r="AR24" s="61"/>
      <c r="AS24" s="61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</row>
    <row r="25" spans="1:122" ht="12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1208" t="s">
        <v>5</v>
      </c>
      <c r="AD25" s="1182" t="s">
        <v>62</v>
      </c>
      <c r="AE25" s="1183"/>
      <c r="AF25" s="1183"/>
      <c r="AG25" s="1183"/>
      <c r="AH25" s="1184"/>
      <c r="AI25" s="950"/>
      <c r="AJ25" s="1204"/>
      <c r="AK25" s="61"/>
      <c r="AL25" s="61"/>
      <c r="AM25" s="61"/>
      <c r="AN25" s="61"/>
      <c r="AO25" s="61"/>
      <c r="AP25" s="61"/>
      <c r="AQ25" s="61"/>
      <c r="AR25" s="61"/>
      <c r="AS25" s="61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</row>
    <row r="26" spans="1:122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1208"/>
      <c r="AD26" s="1193" t="s">
        <v>189</v>
      </c>
      <c r="AE26" s="1194"/>
      <c r="AF26" s="1194"/>
      <c r="AG26" s="1194"/>
      <c r="AH26" s="1195"/>
      <c r="AI26" s="950"/>
      <c r="AJ26" s="1204"/>
      <c r="AK26" s="61"/>
      <c r="AL26" s="61"/>
      <c r="AM26" s="61"/>
      <c r="AN26" s="61"/>
      <c r="AO26" s="61"/>
      <c r="AP26" s="61"/>
      <c r="AQ26" s="61"/>
      <c r="AR26" s="61"/>
      <c r="AS26" s="61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</row>
    <row r="27" spans="1:122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1208"/>
      <c r="AD27" s="1185" t="s">
        <v>209</v>
      </c>
      <c r="AE27" s="1186"/>
      <c r="AF27" s="1186"/>
      <c r="AG27" s="1186"/>
      <c r="AH27" s="1187"/>
      <c r="AI27" s="950"/>
      <c r="AJ27" s="1204"/>
      <c r="AK27" s="61"/>
      <c r="AL27" s="61"/>
      <c r="AM27" s="61"/>
      <c r="AN27" s="61"/>
      <c r="AO27" s="61"/>
      <c r="AP27" s="61"/>
      <c r="AQ27" s="61"/>
      <c r="AR27" s="61"/>
      <c r="AS27" s="61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</row>
    <row r="28" spans="1:122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1208"/>
      <c r="AD28" s="188">
        <v>6</v>
      </c>
      <c r="AE28" s="1185" t="s">
        <v>208</v>
      </c>
      <c r="AF28" s="1186"/>
      <c r="AG28" s="1186"/>
      <c r="AH28" s="1187"/>
      <c r="AI28" s="950"/>
      <c r="AJ28" s="1204"/>
      <c r="AK28" s="61"/>
      <c r="AL28" s="61"/>
      <c r="AM28" s="61"/>
      <c r="AN28" s="61"/>
      <c r="AO28" s="61"/>
      <c r="AP28" s="61"/>
      <c r="AQ28" s="61"/>
      <c r="AR28" s="61"/>
      <c r="AS28" s="61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</row>
    <row r="29" spans="1:122" ht="12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1208"/>
      <c r="AD29" s="1180" t="s">
        <v>5</v>
      </c>
      <c r="AE29" s="1182" t="s">
        <v>188</v>
      </c>
      <c r="AF29" s="1183"/>
      <c r="AG29" s="1183"/>
      <c r="AH29" s="1184"/>
      <c r="AI29" s="950"/>
      <c r="AJ29" s="1204"/>
      <c r="AK29" s="61"/>
      <c r="AL29" s="61"/>
      <c r="AM29" s="61"/>
      <c r="AN29" s="61"/>
      <c r="AO29" s="61"/>
      <c r="AP29" s="61"/>
      <c r="AQ29" s="61"/>
      <c r="AR29" s="61"/>
      <c r="AS29" s="61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</row>
    <row r="30" spans="1:122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208"/>
      <c r="AD30" s="1180"/>
      <c r="AE30" s="1193" t="s">
        <v>210</v>
      </c>
      <c r="AF30" s="1194"/>
      <c r="AG30" s="1194"/>
      <c r="AH30" s="1195"/>
      <c r="AI30" s="950"/>
      <c r="AJ30" s="1204"/>
      <c r="AK30" s="40"/>
      <c r="AL30" s="40"/>
      <c r="AM30" s="3"/>
      <c r="AN30" s="61"/>
      <c r="AO30" s="61"/>
      <c r="AP30" s="61"/>
      <c r="AQ30" s="61"/>
      <c r="AR30" s="61"/>
      <c r="AS30" s="61"/>
      <c r="DM30" s="62"/>
      <c r="DN30" s="62"/>
      <c r="DO30" s="62"/>
      <c r="DP30" s="62"/>
      <c r="DQ30" s="62"/>
      <c r="DR30" s="62"/>
    </row>
    <row r="31" spans="1:122" ht="25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208"/>
      <c r="AD31" s="1180"/>
      <c r="AE31" s="1226" t="s">
        <v>212</v>
      </c>
      <c r="AF31" s="1227"/>
      <c r="AG31" s="1227"/>
      <c r="AH31" s="1228"/>
      <c r="AI31" s="950"/>
      <c r="AJ31" s="1204"/>
      <c r="AK31" s="40"/>
      <c r="AL31" s="40"/>
      <c r="AM31" s="3"/>
      <c r="AN31" s="61"/>
      <c r="AO31" s="61"/>
      <c r="AP31" s="61"/>
      <c r="AQ31" s="61"/>
      <c r="AR31" s="61"/>
      <c r="AS31" s="61"/>
      <c r="DM31" s="62"/>
      <c r="DN31" s="62"/>
      <c r="DO31" s="62"/>
      <c r="DP31" s="62"/>
      <c r="DQ31" s="62"/>
      <c r="DR31" s="62"/>
    </row>
    <row r="32" spans="1:12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208"/>
      <c r="AD32" s="1180"/>
      <c r="AE32" s="190" t="s">
        <v>105</v>
      </c>
      <c r="AF32" s="191" t="s">
        <v>213</v>
      </c>
      <c r="AG32" s="191" t="s">
        <v>248</v>
      </c>
      <c r="AH32" s="189" t="s">
        <v>2</v>
      </c>
      <c r="AI32" s="950"/>
      <c r="AJ32" s="1204"/>
      <c r="AK32" s="40"/>
      <c r="AL32" s="40"/>
      <c r="AM32" s="3"/>
      <c r="AN32" s="61"/>
      <c r="AO32" s="61"/>
      <c r="AP32" s="61"/>
      <c r="AQ32" s="61"/>
      <c r="AR32" s="61"/>
      <c r="AS32" s="61"/>
      <c r="DM32" s="62"/>
      <c r="DN32" s="62"/>
      <c r="DO32" s="62"/>
      <c r="DP32" s="62"/>
      <c r="DQ32" s="62"/>
      <c r="DR32" s="62"/>
    </row>
    <row r="33" spans="1:122" ht="26.25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209"/>
      <c r="AD33" s="1181"/>
      <c r="AE33" s="192" t="s">
        <v>214</v>
      </c>
      <c r="AF33" s="193" t="s">
        <v>247</v>
      </c>
      <c r="AG33" s="193" t="s">
        <v>215</v>
      </c>
      <c r="AH33" s="193" t="s">
        <v>3</v>
      </c>
      <c r="AI33" s="1219"/>
      <c r="AJ33" s="1205"/>
      <c r="AK33" s="40"/>
      <c r="AL33" s="40"/>
      <c r="AM33" s="3"/>
      <c r="AN33" s="61"/>
      <c r="AO33" s="61"/>
      <c r="AP33" s="61"/>
      <c r="AQ33" s="61"/>
      <c r="AR33" s="61"/>
      <c r="AS33" s="61"/>
      <c r="DM33" s="62"/>
      <c r="DN33" s="62"/>
      <c r="DO33" s="62"/>
      <c r="DP33" s="62"/>
      <c r="DQ33" s="62"/>
      <c r="DR33" s="62"/>
    </row>
    <row r="34" spans="1:122" ht="40.5" customHeight="1">
      <c r="A34" s="1041" t="s">
        <v>234</v>
      </c>
      <c r="B34" s="1148" t="s">
        <v>235</v>
      </c>
      <c r="C34" s="37" t="s">
        <v>67</v>
      </c>
      <c r="D34" s="65" t="s">
        <v>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80"/>
      <c r="AC34" s="1210">
        <v>2</v>
      </c>
      <c r="AD34" s="1211"/>
      <c r="AE34" s="1211"/>
      <c r="AF34" s="1211"/>
      <c r="AG34" s="1211"/>
      <c r="AH34" s="1212"/>
      <c r="AI34" s="1220" t="s">
        <v>2</v>
      </c>
      <c r="AJ34" s="1213">
        <v>-1</v>
      </c>
      <c r="AK34" s="40"/>
      <c r="AL34" s="40"/>
      <c r="AM34" s="3"/>
      <c r="AN34" s="61"/>
      <c r="AO34" s="61"/>
      <c r="AP34" s="61"/>
      <c r="AQ34" s="61"/>
      <c r="AR34" s="61"/>
      <c r="AS34" s="61"/>
      <c r="DM34" s="62"/>
      <c r="DN34" s="62"/>
      <c r="DO34" s="62"/>
      <c r="DP34" s="62"/>
      <c r="DQ34" s="62"/>
      <c r="DR34" s="62"/>
    </row>
    <row r="35" spans="1:122" ht="40.5" customHeight="1">
      <c r="A35" s="1043"/>
      <c r="B35" s="880"/>
      <c r="C35" s="888" t="s">
        <v>2</v>
      </c>
      <c r="D35" s="1134" t="s">
        <v>1</v>
      </c>
      <c r="E35" s="898" t="s">
        <v>236</v>
      </c>
      <c r="F35" s="880" t="s">
        <v>243</v>
      </c>
      <c r="G35" s="13" t="s">
        <v>67</v>
      </c>
      <c r="H35" s="13" t="s"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1"/>
      <c r="AC35" s="1216">
        <v>3</v>
      </c>
      <c r="AD35" s="1217"/>
      <c r="AE35" s="1217"/>
      <c r="AF35" s="1217"/>
      <c r="AG35" s="1217"/>
      <c r="AH35" s="1218"/>
      <c r="AI35" s="1221"/>
      <c r="AJ35" s="1214"/>
      <c r="AK35" s="40"/>
      <c r="AL35" s="40"/>
      <c r="AM35" s="3"/>
      <c r="AN35" s="61"/>
      <c r="AO35" s="61"/>
      <c r="AP35" s="61"/>
      <c r="AQ35" s="61"/>
      <c r="AR35" s="61"/>
      <c r="AS35" s="61"/>
      <c r="DM35" s="62"/>
      <c r="DN35" s="62"/>
      <c r="DO35" s="62"/>
      <c r="DP35" s="62"/>
      <c r="DQ35" s="62"/>
      <c r="DR35" s="62"/>
    </row>
    <row r="36" spans="1:122" ht="40.5" customHeight="1">
      <c r="A36" s="1043"/>
      <c r="B36" s="880"/>
      <c r="C36" s="888"/>
      <c r="D36" s="1134"/>
      <c r="E36" s="898"/>
      <c r="F36" s="880"/>
      <c r="G36" s="887" t="s">
        <v>2</v>
      </c>
      <c r="H36" s="1134" t="s">
        <v>1</v>
      </c>
      <c r="I36" s="898" t="s">
        <v>237</v>
      </c>
      <c r="J36" s="880" t="s">
        <v>242</v>
      </c>
      <c r="K36" s="13" t="s">
        <v>239</v>
      </c>
      <c r="L36" s="13" t="s"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81"/>
      <c r="AC36" s="1216">
        <v>4</v>
      </c>
      <c r="AD36" s="1217"/>
      <c r="AE36" s="1217"/>
      <c r="AF36" s="1217"/>
      <c r="AG36" s="1217"/>
      <c r="AH36" s="1218"/>
      <c r="AI36" s="1221"/>
      <c r="AJ36" s="1214"/>
      <c r="AK36" s="40"/>
      <c r="AL36" s="40"/>
      <c r="AM36" s="3"/>
      <c r="AN36" s="61"/>
      <c r="AO36" s="61"/>
      <c r="AP36" s="61"/>
      <c r="AQ36" s="61"/>
      <c r="AR36" s="61"/>
      <c r="AS36" s="61"/>
      <c r="DM36" s="62"/>
      <c r="DN36" s="62"/>
      <c r="DO36" s="62"/>
      <c r="DP36" s="62"/>
      <c r="DQ36" s="62"/>
      <c r="DR36" s="62"/>
    </row>
    <row r="37" spans="1:122" ht="40.5" customHeight="1">
      <c r="A37" s="1043"/>
      <c r="B37" s="880"/>
      <c r="C37" s="888"/>
      <c r="D37" s="1134"/>
      <c r="E37" s="898"/>
      <c r="F37" s="880"/>
      <c r="G37" s="887"/>
      <c r="H37" s="1134"/>
      <c r="I37" s="898"/>
      <c r="J37" s="880"/>
      <c r="K37" s="887" t="s">
        <v>238</v>
      </c>
      <c r="L37" s="1134" t="s">
        <v>1</v>
      </c>
      <c r="M37" s="898" t="s">
        <v>240</v>
      </c>
      <c r="N37" s="880" t="s">
        <v>241</v>
      </c>
      <c r="O37" s="13" t="s">
        <v>239</v>
      </c>
      <c r="P37" s="13" t="s">
        <v>0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81"/>
      <c r="AC37" s="1216">
        <v>5</v>
      </c>
      <c r="AD37" s="1217"/>
      <c r="AE37" s="1217"/>
      <c r="AF37" s="1217"/>
      <c r="AG37" s="1217"/>
      <c r="AH37" s="1218"/>
      <c r="AI37" s="1221"/>
      <c r="AJ37" s="1214"/>
      <c r="AK37" s="40"/>
      <c r="AL37" s="40"/>
      <c r="AM37" s="3"/>
      <c r="AN37" s="61"/>
      <c r="AO37" s="61"/>
      <c r="AP37" s="61"/>
      <c r="AQ37" s="61"/>
      <c r="AR37" s="61"/>
      <c r="AS37" s="61"/>
      <c r="DM37" s="62"/>
      <c r="DN37" s="62"/>
      <c r="DO37" s="62"/>
      <c r="DP37" s="62"/>
      <c r="DQ37" s="62"/>
      <c r="DR37" s="62"/>
    </row>
    <row r="38" spans="1:122" ht="40.5" customHeight="1">
      <c r="A38" s="1043"/>
      <c r="B38" s="880"/>
      <c r="C38" s="888"/>
      <c r="D38" s="1134"/>
      <c r="E38" s="898"/>
      <c r="F38" s="880"/>
      <c r="G38" s="887"/>
      <c r="H38" s="1134"/>
      <c r="I38" s="898"/>
      <c r="J38" s="880"/>
      <c r="K38" s="887"/>
      <c r="L38" s="1134"/>
      <c r="M38" s="898"/>
      <c r="N38" s="880"/>
      <c r="O38" s="887" t="s">
        <v>238</v>
      </c>
      <c r="P38" s="1134" t="s">
        <v>1</v>
      </c>
      <c r="Q38" s="898" t="s">
        <v>244</v>
      </c>
      <c r="R38" s="880" t="s">
        <v>245</v>
      </c>
      <c r="S38" s="13" t="s">
        <v>239</v>
      </c>
      <c r="T38" s="13" t="s">
        <v>0</v>
      </c>
      <c r="U38" s="13"/>
      <c r="V38" s="13"/>
      <c r="W38" s="13"/>
      <c r="X38" s="13"/>
      <c r="Y38" s="13"/>
      <c r="Z38" s="13"/>
      <c r="AA38" s="13"/>
      <c r="AB38" s="181"/>
      <c r="AC38" s="1216">
        <v>6</v>
      </c>
      <c r="AD38" s="1217"/>
      <c r="AE38" s="1217"/>
      <c r="AF38" s="1217"/>
      <c r="AG38" s="1217"/>
      <c r="AH38" s="1218"/>
      <c r="AI38" s="1221"/>
      <c r="AJ38" s="1214"/>
      <c r="AK38" s="40"/>
      <c r="AL38" s="40"/>
      <c r="AM38" s="3"/>
      <c r="AN38" s="61"/>
      <c r="AO38" s="61"/>
      <c r="AP38" s="61"/>
      <c r="AQ38" s="61"/>
      <c r="AR38" s="61"/>
      <c r="AS38" s="61"/>
      <c r="DM38" s="62"/>
      <c r="DN38" s="62"/>
      <c r="DO38" s="62"/>
      <c r="DP38" s="62"/>
      <c r="DQ38" s="62"/>
      <c r="DR38" s="62"/>
    </row>
    <row r="39" spans="1:122" ht="40.5" customHeight="1">
      <c r="A39" s="1043"/>
      <c r="B39" s="880"/>
      <c r="C39" s="888"/>
      <c r="D39" s="1134"/>
      <c r="E39" s="898"/>
      <c r="F39" s="880"/>
      <c r="G39" s="887"/>
      <c r="H39" s="1134"/>
      <c r="I39" s="898"/>
      <c r="J39" s="880"/>
      <c r="K39" s="887"/>
      <c r="L39" s="1134"/>
      <c r="M39" s="898"/>
      <c r="N39" s="880"/>
      <c r="O39" s="887"/>
      <c r="P39" s="1134"/>
      <c r="Q39" s="898"/>
      <c r="R39" s="880"/>
      <c r="S39" s="887" t="s">
        <v>238</v>
      </c>
      <c r="T39" s="1134" t="s">
        <v>1</v>
      </c>
      <c r="U39" s="898" t="s">
        <v>234</v>
      </c>
      <c r="V39" s="880" t="s">
        <v>235</v>
      </c>
      <c r="W39" s="13" t="s">
        <v>246</v>
      </c>
      <c r="X39" s="13" t="s">
        <v>0</v>
      </c>
      <c r="Y39" s="13"/>
      <c r="Z39" s="13"/>
      <c r="AA39" s="13"/>
      <c r="AB39" s="181"/>
      <c r="AC39" s="1216">
        <v>7</v>
      </c>
      <c r="AD39" s="1217"/>
      <c r="AE39" s="1217"/>
      <c r="AF39" s="1217"/>
      <c r="AG39" s="1217"/>
      <c r="AH39" s="1218"/>
      <c r="AI39" s="1221"/>
      <c r="AJ39" s="1214"/>
      <c r="AK39" s="40"/>
      <c r="AL39" s="40"/>
      <c r="AM39" s="3"/>
      <c r="AN39" s="61"/>
      <c r="AO39" s="61"/>
      <c r="AP39" s="61"/>
      <c r="AQ39" s="61"/>
      <c r="AR39" s="61"/>
      <c r="AS39" s="61"/>
      <c r="DM39" s="62"/>
      <c r="DN39" s="62"/>
      <c r="DO39" s="62"/>
      <c r="DP39" s="62"/>
      <c r="DQ39" s="62"/>
      <c r="DR39" s="62"/>
    </row>
    <row r="40" spans="1:122" ht="40.5" customHeight="1">
      <c r="A40" s="1043"/>
      <c r="B40" s="880"/>
      <c r="C40" s="888"/>
      <c r="D40" s="1134"/>
      <c r="E40" s="898"/>
      <c r="F40" s="880"/>
      <c r="G40" s="887"/>
      <c r="H40" s="1134"/>
      <c r="I40" s="898"/>
      <c r="J40" s="880"/>
      <c r="K40" s="887"/>
      <c r="L40" s="1134"/>
      <c r="M40" s="898"/>
      <c r="N40" s="880"/>
      <c r="O40" s="887"/>
      <c r="P40" s="1134"/>
      <c r="Q40" s="898"/>
      <c r="R40" s="880"/>
      <c r="S40" s="887"/>
      <c r="T40" s="1134"/>
      <c r="U40" s="898"/>
      <c r="V40" s="880"/>
      <c r="W40" s="888" t="s">
        <v>2</v>
      </c>
      <c r="X40" s="889" t="s">
        <v>1</v>
      </c>
      <c r="Y40" s="890" t="s">
        <v>236</v>
      </c>
      <c r="Z40" s="891" t="s">
        <v>243</v>
      </c>
      <c r="AA40" s="13" t="s">
        <v>246</v>
      </c>
      <c r="AB40" s="181" t="s">
        <v>0</v>
      </c>
      <c r="AC40" s="1216">
        <v>8</v>
      </c>
      <c r="AD40" s="1217"/>
      <c r="AE40" s="1217"/>
      <c r="AF40" s="1217"/>
      <c r="AG40" s="1217"/>
      <c r="AH40" s="1218"/>
      <c r="AI40" s="1221"/>
      <c r="AJ40" s="1214"/>
      <c r="AK40" s="40"/>
      <c r="AL40" s="40"/>
      <c r="AM40" s="3"/>
      <c r="AN40" s="61"/>
      <c r="AO40" s="61"/>
      <c r="AP40" s="61"/>
      <c r="AQ40" s="61"/>
      <c r="AR40" s="61"/>
      <c r="AS40" s="61"/>
      <c r="DM40" s="62"/>
      <c r="DN40" s="62"/>
      <c r="DO40" s="62"/>
      <c r="DP40" s="62"/>
      <c r="DQ40" s="62"/>
      <c r="DR40" s="62"/>
    </row>
    <row r="41" spans="1:122" ht="40.5" customHeight="1" thickBot="1">
      <c r="A41" s="1044"/>
      <c r="B41" s="1149"/>
      <c r="C41" s="1153"/>
      <c r="D41" s="1188"/>
      <c r="E41" s="1189"/>
      <c r="F41" s="1149"/>
      <c r="G41" s="1143"/>
      <c r="H41" s="1188"/>
      <c r="I41" s="1189"/>
      <c r="J41" s="1149"/>
      <c r="K41" s="1143"/>
      <c r="L41" s="1188"/>
      <c r="M41" s="1189"/>
      <c r="N41" s="1149"/>
      <c r="O41" s="1143"/>
      <c r="P41" s="1188"/>
      <c r="Q41" s="1189"/>
      <c r="R41" s="1149"/>
      <c r="S41" s="1143"/>
      <c r="T41" s="1188"/>
      <c r="U41" s="1189"/>
      <c r="V41" s="1149"/>
      <c r="W41" s="1153"/>
      <c r="X41" s="1199"/>
      <c r="Y41" s="1200"/>
      <c r="Z41" s="1081"/>
      <c r="AA41" s="20" t="s">
        <v>2</v>
      </c>
      <c r="AB41" s="182" t="s">
        <v>1</v>
      </c>
      <c r="AC41" s="1223">
        <v>1</v>
      </c>
      <c r="AD41" s="1224"/>
      <c r="AE41" s="1224"/>
      <c r="AF41" s="1224"/>
      <c r="AG41" s="1224"/>
      <c r="AH41" s="1225"/>
      <c r="AI41" s="1222"/>
      <c r="AJ41" s="1215"/>
      <c r="AK41" s="40"/>
      <c r="AL41" s="40"/>
      <c r="AM41" s="3"/>
      <c r="AN41" s="61"/>
      <c r="AO41" s="61"/>
      <c r="AP41" s="61"/>
      <c r="AQ41" s="61"/>
      <c r="AR41" s="61"/>
      <c r="AS41" s="61"/>
      <c r="DM41" s="62"/>
      <c r="DN41" s="62"/>
      <c r="DO41" s="62"/>
      <c r="DP41" s="62"/>
      <c r="DQ41" s="62"/>
      <c r="DR41" s="62"/>
    </row>
    <row r="42" ht="13.5" thickBot="1"/>
    <row r="43" spans="1:122" ht="12.75">
      <c r="A43" s="75" t="s">
        <v>216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1113" t="s">
        <v>183</v>
      </c>
      <c r="AD43" s="1114"/>
      <c r="AE43" s="1114"/>
      <c r="AF43" s="1114"/>
      <c r="AG43" s="1114"/>
      <c r="AH43" s="1114"/>
      <c r="AI43" s="1114"/>
      <c r="AJ43" s="1115"/>
      <c r="AK43" s="172"/>
      <c r="AL43" s="172"/>
      <c r="AM43" s="172"/>
      <c r="AN43" s="172"/>
      <c r="AO43" s="172"/>
      <c r="AP43" s="61"/>
      <c r="AQ43" s="61"/>
      <c r="AR43" s="61"/>
      <c r="AS43" s="61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</row>
    <row r="44" spans="1:122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1201" t="s">
        <v>65</v>
      </c>
      <c r="AD44" s="921"/>
      <c r="AE44" s="921"/>
      <c r="AF44" s="921"/>
      <c r="AG44" s="921"/>
      <c r="AH44" s="921"/>
      <c r="AI44" s="921"/>
      <c r="AJ44" s="1202"/>
      <c r="AK44" s="171"/>
      <c r="AL44" s="171"/>
      <c r="AM44" s="171"/>
      <c r="AN44" s="171"/>
      <c r="AO44" s="171"/>
      <c r="AP44" s="61"/>
      <c r="AQ44" s="61"/>
      <c r="AR44" s="61"/>
      <c r="AS44" s="61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</row>
    <row r="45" spans="1:122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1201" t="s">
        <v>185</v>
      </c>
      <c r="AD45" s="921"/>
      <c r="AE45" s="921"/>
      <c r="AF45" s="921"/>
      <c r="AG45" s="921"/>
      <c r="AH45" s="1203"/>
      <c r="AI45" s="950" t="s">
        <v>2</v>
      </c>
      <c r="AJ45" s="1204" t="s">
        <v>184</v>
      </c>
      <c r="AK45" s="61"/>
      <c r="AL45" s="61"/>
      <c r="AM45" s="61"/>
      <c r="AN45" s="61"/>
      <c r="AO45" s="61"/>
      <c r="AP45" s="61"/>
      <c r="AQ45" s="61"/>
      <c r="AR45" s="61"/>
      <c r="AS45" s="61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</row>
    <row r="46" spans="1:122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1206" t="s">
        <v>186</v>
      </c>
      <c r="AD46" s="1194"/>
      <c r="AE46" s="1194"/>
      <c r="AF46" s="1194"/>
      <c r="AG46" s="1194"/>
      <c r="AH46" s="1195"/>
      <c r="AI46" s="950"/>
      <c r="AJ46" s="1204"/>
      <c r="AK46" s="61"/>
      <c r="AL46" s="61"/>
      <c r="AM46" s="61"/>
      <c r="AN46" s="61"/>
      <c r="AO46" s="61"/>
      <c r="AP46" s="61"/>
      <c r="AQ46" s="61"/>
      <c r="AR46" s="61"/>
      <c r="AS46" s="61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</row>
    <row r="47" spans="1:122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1207" t="s">
        <v>187</v>
      </c>
      <c r="AD47" s="1186"/>
      <c r="AE47" s="1186"/>
      <c r="AF47" s="1186"/>
      <c r="AG47" s="1186"/>
      <c r="AH47" s="1187"/>
      <c r="AI47" s="950"/>
      <c r="AJ47" s="1204"/>
      <c r="AK47" s="61"/>
      <c r="AL47" s="61"/>
      <c r="AM47" s="61"/>
      <c r="AN47" s="61"/>
      <c r="AO47" s="61"/>
      <c r="AP47" s="61"/>
      <c r="AQ47" s="61"/>
      <c r="AR47" s="61"/>
      <c r="AS47" s="61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</row>
    <row r="48" spans="1:122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187">
        <v>10</v>
      </c>
      <c r="AD48" s="1185" t="s">
        <v>211</v>
      </c>
      <c r="AE48" s="1186"/>
      <c r="AF48" s="1186"/>
      <c r="AG48" s="1186"/>
      <c r="AH48" s="1187"/>
      <c r="AI48" s="950"/>
      <c r="AJ48" s="1204"/>
      <c r="AK48" s="61"/>
      <c r="AL48" s="61"/>
      <c r="AM48" s="61"/>
      <c r="AN48" s="61"/>
      <c r="AO48" s="61"/>
      <c r="AP48" s="61"/>
      <c r="AQ48" s="61"/>
      <c r="AR48" s="61"/>
      <c r="AS48" s="61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</row>
    <row r="49" spans="1:122" ht="12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1208" t="s">
        <v>5</v>
      </c>
      <c r="AD49" s="1182" t="s">
        <v>62</v>
      </c>
      <c r="AE49" s="1183"/>
      <c r="AF49" s="1183"/>
      <c r="AG49" s="1183"/>
      <c r="AH49" s="1184"/>
      <c r="AI49" s="950"/>
      <c r="AJ49" s="1204"/>
      <c r="AK49" s="61"/>
      <c r="AL49" s="61"/>
      <c r="AM49" s="61"/>
      <c r="AN49" s="61"/>
      <c r="AO49" s="61"/>
      <c r="AP49" s="61"/>
      <c r="AQ49" s="61"/>
      <c r="AR49" s="61"/>
      <c r="AS49" s="61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</row>
    <row r="50" spans="1:122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1208"/>
      <c r="AD50" s="1193" t="s">
        <v>189</v>
      </c>
      <c r="AE50" s="1194"/>
      <c r="AF50" s="1194"/>
      <c r="AG50" s="1194"/>
      <c r="AH50" s="1195"/>
      <c r="AI50" s="950"/>
      <c r="AJ50" s="1204"/>
      <c r="AK50" s="61"/>
      <c r="AL50" s="61"/>
      <c r="AM50" s="61"/>
      <c r="AN50" s="61"/>
      <c r="AO50" s="61"/>
      <c r="AP50" s="61"/>
      <c r="AQ50" s="61"/>
      <c r="AR50" s="61"/>
      <c r="AS50" s="61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</row>
    <row r="51" spans="1:122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1208"/>
      <c r="AD51" s="1185" t="s">
        <v>209</v>
      </c>
      <c r="AE51" s="1186"/>
      <c r="AF51" s="1186"/>
      <c r="AG51" s="1186"/>
      <c r="AH51" s="1187"/>
      <c r="AI51" s="950"/>
      <c r="AJ51" s="1204"/>
      <c r="AK51" s="61"/>
      <c r="AL51" s="61"/>
      <c r="AM51" s="61"/>
      <c r="AN51" s="61"/>
      <c r="AO51" s="61"/>
      <c r="AP51" s="61"/>
      <c r="AQ51" s="61"/>
      <c r="AR51" s="61"/>
      <c r="AS51" s="61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</row>
    <row r="52" spans="1:122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1208"/>
      <c r="AD52" s="188">
        <v>6</v>
      </c>
      <c r="AE52" s="1185" t="s">
        <v>208</v>
      </c>
      <c r="AF52" s="1186"/>
      <c r="AG52" s="1186"/>
      <c r="AH52" s="1187"/>
      <c r="AI52" s="950"/>
      <c r="AJ52" s="1204"/>
      <c r="AK52" s="61"/>
      <c r="AL52" s="61"/>
      <c r="AM52" s="61"/>
      <c r="AN52" s="61"/>
      <c r="AO52" s="61"/>
      <c r="AP52" s="61"/>
      <c r="AQ52" s="61"/>
      <c r="AR52" s="61"/>
      <c r="AS52" s="61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</row>
    <row r="53" spans="1:122" ht="12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1208"/>
      <c r="AD53" s="1180" t="s">
        <v>5</v>
      </c>
      <c r="AE53" s="1182" t="s">
        <v>188</v>
      </c>
      <c r="AF53" s="1183"/>
      <c r="AG53" s="1183"/>
      <c r="AH53" s="1184"/>
      <c r="AI53" s="950"/>
      <c r="AJ53" s="1204"/>
      <c r="AK53" s="61"/>
      <c r="AL53" s="61"/>
      <c r="AM53" s="61"/>
      <c r="AN53" s="61"/>
      <c r="AO53" s="61"/>
      <c r="AP53" s="61"/>
      <c r="AQ53" s="61"/>
      <c r="AR53" s="61"/>
      <c r="AS53" s="61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</row>
    <row r="54" spans="1:12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208"/>
      <c r="AD54" s="1180"/>
      <c r="AE54" s="1193" t="s">
        <v>210</v>
      </c>
      <c r="AF54" s="1194"/>
      <c r="AG54" s="1194"/>
      <c r="AH54" s="1195"/>
      <c r="AI54" s="950"/>
      <c r="AJ54" s="1204"/>
      <c r="AK54" s="40"/>
      <c r="AL54" s="40"/>
      <c r="AM54" s="3"/>
      <c r="AN54" s="61"/>
      <c r="AO54" s="61"/>
      <c r="AP54" s="61"/>
      <c r="AQ54" s="61"/>
      <c r="AR54" s="61"/>
      <c r="AS54" s="61"/>
      <c r="DM54" s="62"/>
      <c r="DN54" s="62"/>
      <c r="DO54" s="62"/>
      <c r="DP54" s="62"/>
      <c r="DQ54" s="62"/>
      <c r="DR54" s="62"/>
    </row>
    <row r="55" spans="1:122" ht="25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208"/>
      <c r="AD55" s="1180"/>
      <c r="AE55" s="1226" t="s">
        <v>212</v>
      </c>
      <c r="AF55" s="1227"/>
      <c r="AG55" s="1227"/>
      <c r="AH55" s="1228"/>
      <c r="AI55" s="950"/>
      <c r="AJ55" s="1204"/>
      <c r="AK55" s="40"/>
      <c r="AL55" s="40"/>
      <c r="AM55" s="3"/>
      <c r="AN55" s="61"/>
      <c r="AO55" s="61"/>
      <c r="AP55" s="61"/>
      <c r="AQ55" s="61"/>
      <c r="AR55" s="61"/>
      <c r="AS55" s="61"/>
      <c r="DM55" s="62"/>
      <c r="DN55" s="62"/>
      <c r="DO55" s="62"/>
      <c r="DP55" s="62"/>
      <c r="DQ55" s="62"/>
      <c r="DR55" s="62"/>
    </row>
    <row r="56" spans="1:12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208"/>
      <c r="AD56" s="1180"/>
      <c r="AE56" s="190" t="s">
        <v>105</v>
      </c>
      <c r="AF56" s="191" t="s">
        <v>213</v>
      </c>
      <c r="AG56" s="191" t="s">
        <v>248</v>
      </c>
      <c r="AH56" s="189" t="s">
        <v>2</v>
      </c>
      <c r="AI56" s="950"/>
      <c r="AJ56" s="1204"/>
      <c r="AK56" s="40"/>
      <c r="AL56" s="40"/>
      <c r="AM56" s="3"/>
      <c r="AN56" s="61"/>
      <c r="AO56" s="61"/>
      <c r="AP56" s="61"/>
      <c r="AQ56" s="61"/>
      <c r="AR56" s="61"/>
      <c r="AS56" s="61"/>
      <c r="DM56" s="62"/>
      <c r="DN56" s="62"/>
      <c r="DO56" s="62"/>
      <c r="DP56" s="62"/>
      <c r="DQ56" s="62"/>
      <c r="DR56" s="62"/>
    </row>
    <row r="57" spans="1:122" ht="26.25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209"/>
      <c r="AD57" s="1181"/>
      <c r="AE57" s="192" t="s">
        <v>214</v>
      </c>
      <c r="AF57" s="193" t="s">
        <v>247</v>
      </c>
      <c r="AG57" s="193" t="s">
        <v>215</v>
      </c>
      <c r="AH57" s="193" t="s">
        <v>3</v>
      </c>
      <c r="AI57" s="1219"/>
      <c r="AJ57" s="1205"/>
      <c r="AK57" s="40"/>
      <c r="AL57" s="40"/>
      <c r="AM57" s="3"/>
      <c r="AN57" s="61"/>
      <c r="AO57" s="61"/>
      <c r="AP57" s="61"/>
      <c r="AQ57" s="61"/>
      <c r="AR57" s="61"/>
      <c r="AS57" s="61"/>
      <c r="DM57" s="62"/>
      <c r="DN57" s="62"/>
      <c r="DO57" s="62"/>
      <c r="DP57" s="62"/>
      <c r="DQ57" s="62"/>
      <c r="DR57" s="62"/>
    </row>
    <row r="58" spans="1:122" ht="40.5" customHeight="1">
      <c r="A58" s="1041" t="s">
        <v>234</v>
      </c>
      <c r="B58" s="1148" t="s">
        <v>235</v>
      </c>
      <c r="C58" s="37" t="s">
        <v>67</v>
      </c>
      <c r="D58" s="65" t="s">
        <v>0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180"/>
      <c r="AC58" s="126">
        <v>0</v>
      </c>
      <c r="AD58" s="130">
        <v>0</v>
      </c>
      <c r="AE58" s="130">
        <v>101</v>
      </c>
      <c r="AF58" s="130">
        <v>6</v>
      </c>
      <c r="AG58" s="130">
        <v>1</v>
      </c>
      <c r="AH58" s="127">
        <v>12</v>
      </c>
      <c r="AI58" s="198"/>
      <c r="AJ58" s="1048">
        <v>0</v>
      </c>
      <c r="AK58" s="40"/>
      <c r="AL58" s="40"/>
      <c r="AM58" s="3"/>
      <c r="AN58" s="61"/>
      <c r="AO58" s="61"/>
      <c r="AP58" s="61"/>
      <c r="AQ58" s="61"/>
      <c r="AR58" s="61"/>
      <c r="AS58" s="61"/>
      <c r="DM58" s="62"/>
      <c r="DN58" s="62"/>
      <c r="DO58" s="62"/>
      <c r="DP58" s="62"/>
      <c r="DQ58" s="62"/>
      <c r="DR58" s="62"/>
    </row>
    <row r="59" spans="1:122" ht="40.5" customHeight="1">
      <c r="A59" s="1043"/>
      <c r="B59" s="880"/>
      <c r="C59" s="888" t="s">
        <v>2</v>
      </c>
      <c r="D59" s="1134" t="s">
        <v>1</v>
      </c>
      <c r="E59" s="898" t="s">
        <v>236</v>
      </c>
      <c r="F59" s="880" t="s">
        <v>243</v>
      </c>
      <c r="G59" s="13" t="s">
        <v>67</v>
      </c>
      <c r="H59" s="13" t="s"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81"/>
      <c r="AC59" s="1190">
        <v>0</v>
      </c>
      <c r="AD59" s="1191"/>
      <c r="AE59" s="1191"/>
      <c r="AF59" s="1191"/>
      <c r="AG59" s="1191"/>
      <c r="AH59" s="129">
        <v>8</v>
      </c>
      <c r="AI59" s="199"/>
      <c r="AJ59" s="1049"/>
      <c r="AK59" s="40"/>
      <c r="AL59" s="40"/>
      <c r="AM59" s="3"/>
      <c r="AN59" s="61"/>
      <c r="AO59" s="61"/>
      <c r="AP59" s="61"/>
      <c r="AQ59" s="61"/>
      <c r="AR59" s="61"/>
      <c r="AS59" s="61"/>
      <c r="DM59" s="62"/>
      <c r="DN59" s="62"/>
      <c r="DO59" s="62"/>
      <c r="DP59" s="62"/>
      <c r="DQ59" s="62"/>
      <c r="DR59" s="62"/>
    </row>
    <row r="60" spans="1:122" ht="40.5" customHeight="1">
      <c r="A60" s="1043"/>
      <c r="B60" s="880"/>
      <c r="C60" s="888"/>
      <c r="D60" s="1134"/>
      <c r="E60" s="898"/>
      <c r="F60" s="880"/>
      <c r="G60" s="887" t="s">
        <v>2</v>
      </c>
      <c r="H60" s="1134" t="s">
        <v>1</v>
      </c>
      <c r="I60" s="898" t="s">
        <v>237</v>
      </c>
      <c r="J60" s="880" t="s">
        <v>242</v>
      </c>
      <c r="K60" s="13" t="s">
        <v>239</v>
      </c>
      <c r="L60" s="13" t="s">
        <v>0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81"/>
      <c r="AC60" s="128">
        <v>1</v>
      </c>
      <c r="AD60" s="131">
        <v>1</v>
      </c>
      <c r="AE60" s="131">
        <v>1187</v>
      </c>
      <c r="AF60" s="131">
        <v>63</v>
      </c>
      <c r="AG60" s="131">
        <v>9</v>
      </c>
      <c r="AH60" s="129">
        <v>141</v>
      </c>
      <c r="AI60" s="199"/>
      <c r="AJ60" s="1049"/>
      <c r="AK60" s="40"/>
      <c r="AL60" s="40"/>
      <c r="AM60" s="3"/>
      <c r="AN60" s="61"/>
      <c r="AO60" s="61"/>
      <c r="AP60" s="61"/>
      <c r="AQ60" s="61"/>
      <c r="AR60" s="61"/>
      <c r="AS60" s="61"/>
      <c r="DM60" s="62"/>
      <c r="DN60" s="62"/>
      <c r="DO60" s="62"/>
      <c r="DP60" s="62"/>
      <c r="DQ60" s="62"/>
      <c r="DR60" s="62"/>
    </row>
    <row r="61" spans="1:122" ht="40.5" customHeight="1">
      <c r="A61" s="1043"/>
      <c r="B61" s="880"/>
      <c r="C61" s="888"/>
      <c r="D61" s="1134"/>
      <c r="E61" s="898"/>
      <c r="F61" s="880"/>
      <c r="G61" s="887"/>
      <c r="H61" s="1134"/>
      <c r="I61" s="898"/>
      <c r="J61" s="880"/>
      <c r="K61" s="887" t="s">
        <v>238</v>
      </c>
      <c r="L61" s="1134" t="s">
        <v>1</v>
      </c>
      <c r="M61" s="898" t="s">
        <v>240</v>
      </c>
      <c r="N61" s="880" t="s">
        <v>241</v>
      </c>
      <c r="O61" s="13" t="s">
        <v>239</v>
      </c>
      <c r="P61" s="13" t="s">
        <v>0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81"/>
      <c r="AC61" s="128">
        <v>0</v>
      </c>
      <c r="AD61" s="131">
        <v>0</v>
      </c>
      <c r="AE61" s="131">
        <v>36</v>
      </c>
      <c r="AF61" s="131">
        <v>8</v>
      </c>
      <c r="AG61" s="131">
        <v>0</v>
      </c>
      <c r="AH61" s="129">
        <v>4</v>
      </c>
      <c r="AI61" s="199"/>
      <c r="AJ61" s="1049"/>
      <c r="AK61" s="40"/>
      <c r="AL61" s="40"/>
      <c r="AM61" s="3"/>
      <c r="AN61" s="61"/>
      <c r="AO61" s="61"/>
      <c r="AP61" s="61"/>
      <c r="AQ61" s="61"/>
      <c r="AR61" s="61"/>
      <c r="AS61" s="61"/>
      <c r="DM61" s="62"/>
      <c r="DN61" s="62"/>
      <c r="DO61" s="62"/>
      <c r="DP61" s="62"/>
      <c r="DQ61" s="62"/>
      <c r="DR61" s="62"/>
    </row>
    <row r="62" spans="1:122" ht="40.5" customHeight="1">
      <c r="A62" s="1043"/>
      <c r="B62" s="880"/>
      <c r="C62" s="888"/>
      <c r="D62" s="1134"/>
      <c r="E62" s="898"/>
      <c r="F62" s="880"/>
      <c r="G62" s="887"/>
      <c r="H62" s="1134"/>
      <c r="I62" s="898"/>
      <c r="J62" s="880"/>
      <c r="K62" s="887"/>
      <c r="L62" s="1134"/>
      <c r="M62" s="898"/>
      <c r="N62" s="880"/>
      <c r="O62" s="887" t="s">
        <v>238</v>
      </c>
      <c r="P62" s="1134" t="s">
        <v>1</v>
      </c>
      <c r="Q62" s="898" t="s">
        <v>244</v>
      </c>
      <c r="R62" s="880" t="s">
        <v>245</v>
      </c>
      <c r="S62" s="13" t="s">
        <v>239</v>
      </c>
      <c r="T62" s="13" t="s">
        <v>0</v>
      </c>
      <c r="U62" s="13"/>
      <c r="V62" s="13"/>
      <c r="W62" s="13"/>
      <c r="X62" s="13"/>
      <c r="Y62" s="13"/>
      <c r="Z62" s="13"/>
      <c r="AA62" s="13"/>
      <c r="AB62" s="181"/>
      <c r="AC62" s="128">
        <v>0</v>
      </c>
      <c r="AD62" s="131">
        <v>0</v>
      </c>
      <c r="AE62" s="131">
        <v>1166</v>
      </c>
      <c r="AF62" s="131">
        <v>214</v>
      </c>
      <c r="AG62" s="131">
        <v>23</v>
      </c>
      <c r="AH62" s="129">
        <v>481</v>
      </c>
      <c r="AI62" s="199"/>
      <c r="AJ62" s="1049"/>
      <c r="AK62" s="40"/>
      <c r="AL62" s="40"/>
      <c r="AM62" s="3"/>
      <c r="AN62" s="61"/>
      <c r="AO62" s="61"/>
      <c r="AP62" s="61"/>
      <c r="AQ62" s="61"/>
      <c r="AR62" s="61"/>
      <c r="AS62" s="61"/>
      <c r="DM62" s="62"/>
      <c r="DN62" s="62"/>
      <c r="DO62" s="62"/>
      <c r="DP62" s="62"/>
      <c r="DQ62" s="62"/>
      <c r="DR62" s="62"/>
    </row>
    <row r="63" spans="1:122" ht="40.5" customHeight="1">
      <c r="A63" s="1043"/>
      <c r="B63" s="880"/>
      <c r="C63" s="888"/>
      <c r="D63" s="1134"/>
      <c r="E63" s="898"/>
      <c r="F63" s="880"/>
      <c r="G63" s="887"/>
      <c r="H63" s="1134"/>
      <c r="I63" s="898"/>
      <c r="J63" s="880"/>
      <c r="K63" s="887"/>
      <c r="L63" s="1134"/>
      <c r="M63" s="898"/>
      <c r="N63" s="880"/>
      <c r="O63" s="887"/>
      <c r="P63" s="1134"/>
      <c r="Q63" s="898"/>
      <c r="R63" s="880"/>
      <c r="S63" s="887" t="s">
        <v>238</v>
      </c>
      <c r="T63" s="1134" t="s">
        <v>1</v>
      </c>
      <c r="U63" s="898" t="s">
        <v>234</v>
      </c>
      <c r="V63" s="880" t="s">
        <v>235</v>
      </c>
      <c r="W63" s="13" t="s">
        <v>246</v>
      </c>
      <c r="X63" s="13" t="s">
        <v>0</v>
      </c>
      <c r="Y63" s="13"/>
      <c r="Z63" s="13"/>
      <c r="AA63" s="13"/>
      <c r="AB63" s="181"/>
      <c r="AC63" s="128">
        <v>0</v>
      </c>
      <c r="AD63" s="131">
        <v>0</v>
      </c>
      <c r="AE63" s="131">
        <v>8</v>
      </c>
      <c r="AF63" s="131">
        <v>3</v>
      </c>
      <c r="AG63" s="131">
        <v>0</v>
      </c>
      <c r="AH63" s="129">
        <v>1</v>
      </c>
      <c r="AI63" s="199"/>
      <c r="AJ63" s="1049"/>
      <c r="AK63" s="40"/>
      <c r="AL63" s="40"/>
      <c r="AM63" s="3"/>
      <c r="AN63" s="61"/>
      <c r="AO63" s="61"/>
      <c r="AP63" s="61"/>
      <c r="AQ63" s="61"/>
      <c r="AR63" s="61"/>
      <c r="AS63" s="61"/>
      <c r="DM63" s="62"/>
      <c r="DN63" s="62"/>
      <c r="DO63" s="62"/>
      <c r="DP63" s="62"/>
      <c r="DQ63" s="62"/>
      <c r="DR63" s="62"/>
    </row>
    <row r="64" spans="1:122" ht="40.5" customHeight="1">
      <c r="A64" s="1043"/>
      <c r="B64" s="880"/>
      <c r="C64" s="888"/>
      <c r="D64" s="1134"/>
      <c r="E64" s="898"/>
      <c r="F64" s="880"/>
      <c r="G64" s="887"/>
      <c r="H64" s="1134"/>
      <c r="I64" s="898"/>
      <c r="J64" s="880"/>
      <c r="K64" s="887"/>
      <c r="L64" s="1134"/>
      <c r="M64" s="898"/>
      <c r="N64" s="880"/>
      <c r="O64" s="887"/>
      <c r="P64" s="1134"/>
      <c r="Q64" s="898"/>
      <c r="R64" s="880"/>
      <c r="S64" s="887"/>
      <c r="T64" s="1134"/>
      <c r="U64" s="898"/>
      <c r="V64" s="880"/>
      <c r="W64" s="888" t="s">
        <v>2</v>
      </c>
      <c r="X64" s="889" t="s">
        <v>1</v>
      </c>
      <c r="Y64" s="890" t="s">
        <v>236</v>
      </c>
      <c r="Z64" s="891" t="s">
        <v>243</v>
      </c>
      <c r="AA64" s="13" t="s">
        <v>246</v>
      </c>
      <c r="AB64" s="181" t="s">
        <v>0</v>
      </c>
      <c r="AC64" s="1190">
        <v>0</v>
      </c>
      <c r="AD64" s="1191"/>
      <c r="AE64" s="1191"/>
      <c r="AF64" s="1191"/>
      <c r="AG64" s="1191"/>
      <c r="AH64" s="1192"/>
      <c r="AI64" s="200"/>
      <c r="AJ64" s="1050"/>
      <c r="AK64" s="40"/>
      <c r="AL64" s="40"/>
      <c r="AM64" s="3"/>
      <c r="AN64" s="61"/>
      <c r="AO64" s="61"/>
      <c r="AP64" s="61"/>
      <c r="AQ64" s="61"/>
      <c r="AR64" s="61"/>
      <c r="AS64" s="61"/>
      <c r="DM64" s="62"/>
      <c r="DN64" s="62"/>
      <c r="DO64" s="62"/>
      <c r="DP64" s="62"/>
      <c r="DQ64" s="62"/>
      <c r="DR64" s="62"/>
    </row>
    <row r="65" spans="1:122" ht="40.5" customHeight="1" thickBot="1">
      <c r="A65" s="1044"/>
      <c r="B65" s="1149"/>
      <c r="C65" s="1153"/>
      <c r="D65" s="1188"/>
      <c r="E65" s="1189"/>
      <c r="F65" s="1149"/>
      <c r="G65" s="1143"/>
      <c r="H65" s="1188"/>
      <c r="I65" s="1189"/>
      <c r="J65" s="1149"/>
      <c r="K65" s="1143"/>
      <c r="L65" s="1188"/>
      <c r="M65" s="1189"/>
      <c r="N65" s="1149"/>
      <c r="O65" s="1143"/>
      <c r="P65" s="1188"/>
      <c r="Q65" s="1189"/>
      <c r="R65" s="1149"/>
      <c r="S65" s="1143"/>
      <c r="T65" s="1188"/>
      <c r="U65" s="1189"/>
      <c r="V65" s="1149"/>
      <c r="W65" s="1153"/>
      <c r="X65" s="1199"/>
      <c r="Y65" s="1200"/>
      <c r="Z65" s="1081"/>
      <c r="AA65" s="20" t="s">
        <v>2</v>
      </c>
      <c r="AB65" s="182" t="s">
        <v>1</v>
      </c>
      <c r="AC65" s="137">
        <v>28</v>
      </c>
      <c r="AD65" s="183">
        <v>4</v>
      </c>
      <c r="AE65" s="183">
        <v>2028</v>
      </c>
      <c r="AF65" s="183">
        <v>540</v>
      </c>
      <c r="AG65" s="183">
        <v>100</v>
      </c>
      <c r="AH65" s="184">
        <v>4648</v>
      </c>
      <c r="AI65" s="252">
        <v>1</v>
      </c>
      <c r="AJ65" s="152">
        <v>1835</v>
      </c>
      <c r="AK65" s="40"/>
      <c r="AL65" s="40"/>
      <c r="AM65" s="3"/>
      <c r="AN65" s="61"/>
      <c r="AO65" s="61"/>
      <c r="AP65" s="61"/>
      <c r="AQ65" s="61"/>
      <c r="AR65" s="61"/>
      <c r="AS65" s="61"/>
      <c r="DM65" s="62"/>
      <c r="DN65" s="62"/>
      <c r="DO65" s="62"/>
      <c r="DP65" s="62"/>
      <c r="DQ65" s="62"/>
      <c r="DR65" s="62"/>
    </row>
  </sheetData>
  <sheetProtection/>
  <mergeCells count="101">
    <mergeCell ref="S39:S41"/>
    <mergeCell ref="T39:T41"/>
    <mergeCell ref="U39:U41"/>
    <mergeCell ref="V39:V41"/>
    <mergeCell ref="AC39:AH39"/>
    <mergeCell ref="W40:W41"/>
    <mergeCell ref="AI21:AI33"/>
    <mergeCell ref="AI34:AI41"/>
    <mergeCell ref="AI45:AI57"/>
    <mergeCell ref="X40:X41"/>
    <mergeCell ref="Y40:Y41"/>
    <mergeCell ref="Z40:Z41"/>
    <mergeCell ref="AC40:AH40"/>
    <mergeCell ref="AC41:AH41"/>
    <mergeCell ref="AD26:AH26"/>
    <mergeCell ref="AD27:AH27"/>
    <mergeCell ref="AE29:AH29"/>
    <mergeCell ref="AE30:AH30"/>
    <mergeCell ref="AE31:AH31"/>
    <mergeCell ref="AD51:AH51"/>
    <mergeCell ref="AE55:AH55"/>
    <mergeCell ref="AC49:AC57"/>
    <mergeCell ref="AC43:AJ43"/>
    <mergeCell ref="AC44:AJ44"/>
    <mergeCell ref="A34:A41"/>
    <mergeCell ref="B34:B41"/>
    <mergeCell ref="AC34:AH34"/>
    <mergeCell ref="AJ34:AJ41"/>
    <mergeCell ref="C35:C41"/>
    <mergeCell ref="D35:D41"/>
    <mergeCell ref="E35:E41"/>
    <mergeCell ref="F35:F41"/>
    <mergeCell ref="AC35:AH35"/>
    <mergeCell ref="G36:G41"/>
    <mergeCell ref="H36:H41"/>
    <mergeCell ref="I36:I41"/>
    <mergeCell ref="J36:J41"/>
    <mergeCell ref="AC36:AH36"/>
    <mergeCell ref="K37:K41"/>
    <mergeCell ref="L37:L41"/>
    <mergeCell ref="M37:M41"/>
    <mergeCell ref="N37:N41"/>
    <mergeCell ref="AC37:AH37"/>
    <mergeCell ref="O38:O41"/>
    <mergeCell ref="P38:P41"/>
    <mergeCell ref="Q38:Q41"/>
    <mergeCell ref="R38:R41"/>
    <mergeCell ref="AC38:AH38"/>
    <mergeCell ref="AD6:AD12"/>
    <mergeCell ref="AE5:AE12"/>
    <mergeCell ref="W64:W65"/>
    <mergeCell ref="X64:X65"/>
    <mergeCell ref="Y64:Y65"/>
    <mergeCell ref="Z64:Z65"/>
    <mergeCell ref="AD49:AH49"/>
    <mergeCell ref="AD50:AH50"/>
    <mergeCell ref="AC19:AJ19"/>
    <mergeCell ref="AC20:AJ20"/>
    <mergeCell ref="AC21:AH21"/>
    <mergeCell ref="AJ21:AJ33"/>
    <mergeCell ref="AC22:AH22"/>
    <mergeCell ref="AC23:AH23"/>
    <mergeCell ref="AD24:AH24"/>
    <mergeCell ref="AC25:AC33"/>
    <mergeCell ref="AD25:AH25"/>
    <mergeCell ref="AE28:AH28"/>
    <mergeCell ref="AD29:AD33"/>
    <mergeCell ref="AC45:AH45"/>
    <mergeCell ref="AJ45:AJ57"/>
    <mergeCell ref="AC46:AH46"/>
    <mergeCell ref="AC47:AH47"/>
    <mergeCell ref="AD48:AH48"/>
    <mergeCell ref="A58:A65"/>
    <mergeCell ref="B58:B65"/>
    <mergeCell ref="C59:C65"/>
    <mergeCell ref="D59:D65"/>
    <mergeCell ref="E59:E65"/>
    <mergeCell ref="F59:F65"/>
    <mergeCell ref="G60:G65"/>
    <mergeCell ref="J60:J65"/>
    <mergeCell ref="K61:K65"/>
    <mergeCell ref="H60:H65"/>
    <mergeCell ref="I60:I65"/>
    <mergeCell ref="AD53:AD57"/>
    <mergeCell ref="AE53:AH53"/>
    <mergeCell ref="AE52:AH52"/>
    <mergeCell ref="L61:L65"/>
    <mergeCell ref="M61:M65"/>
    <mergeCell ref="AJ58:AJ64"/>
    <mergeCell ref="AC59:AG59"/>
    <mergeCell ref="R62:R65"/>
    <mergeCell ref="S63:S65"/>
    <mergeCell ref="T63:T65"/>
    <mergeCell ref="U63:U65"/>
    <mergeCell ref="N61:N65"/>
    <mergeCell ref="O62:O65"/>
    <mergeCell ref="P62:P65"/>
    <mergeCell ref="Q62:Q65"/>
    <mergeCell ref="V63:V65"/>
    <mergeCell ref="AC64:AH64"/>
    <mergeCell ref="AE54:AH54"/>
  </mergeCells>
  <printOptions horizontalCentered="1" verticalCentered="1"/>
  <pageMargins left="0" right="0" top="0" bottom="0" header="0" footer="0"/>
  <pageSetup fitToHeight="3" horizontalDpi="600" verticalDpi="600" orientation="landscape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4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4" width="3.140625" style="0" customWidth="1"/>
    <col min="5" max="5" width="5.140625" style="0" customWidth="1"/>
    <col min="6" max="7" width="3.57421875" style="0" customWidth="1"/>
    <col min="8" max="8" width="5.140625" style="0" customWidth="1"/>
    <col min="9" max="9" width="3.8515625" style="0" customWidth="1"/>
    <col min="10" max="10" width="3.28125" style="0" customWidth="1"/>
    <col min="11" max="11" width="5.140625" style="0" customWidth="1"/>
    <col min="12" max="12" width="3.140625" style="0" customWidth="1"/>
    <col min="13" max="13" width="5.28125" style="0" customWidth="1"/>
    <col min="14" max="14" width="5.57421875" style="0" customWidth="1"/>
    <col min="15" max="15" width="3.140625" style="0" customWidth="1"/>
    <col min="16" max="16" width="5.7109375" style="0" customWidth="1"/>
    <col min="17" max="17" width="7.7109375" style="0" customWidth="1"/>
    <col min="18" max="18" width="3.28125" style="0" customWidth="1"/>
    <col min="19" max="19" width="5.8515625" style="0" customWidth="1"/>
    <col min="20" max="20" width="7.57421875" style="0" customWidth="1"/>
    <col min="21" max="21" width="3.57421875" style="0" customWidth="1"/>
    <col min="22" max="22" width="6.57421875" style="268" customWidth="1"/>
    <col min="23" max="23" width="8.00390625" style="268" customWidth="1"/>
    <col min="24" max="24" width="4.00390625" style="268" bestFit="1" customWidth="1"/>
    <col min="25" max="25" width="6.57421875" style="0" customWidth="1"/>
    <col min="26" max="26" width="5.00390625" style="0" customWidth="1"/>
    <col min="27" max="27" width="6.7109375" style="0" bestFit="1" customWidth="1"/>
    <col min="28" max="29" width="10.8515625" style="0" customWidth="1"/>
    <col min="30" max="30" width="10.8515625" style="268" customWidth="1"/>
    <col min="31" max="31" width="10.8515625" style="0" customWidth="1"/>
  </cols>
  <sheetData>
    <row r="1" spans="1:31" ht="12.75">
      <c r="A1" s="75" t="s">
        <v>473</v>
      </c>
      <c r="B1" s="268"/>
      <c r="C1" s="268"/>
      <c r="D1" s="276"/>
      <c r="E1" s="75"/>
      <c r="F1" s="268"/>
      <c r="G1" s="268"/>
      <c r="H1" s="277"/>
      <c r="I1" s="268"/>
      <c r="J1" s="1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Y1" s="268"/>
      <c r="Z1" s="268"/>
      <c r="AA1" s="268"/>
      <c r="AB1" s="268"/>
      <c r="AC1" s="268"/>
      <c r="AE1" s="268"/>
    </row>
    <row r="2" spans="1:31" ht="12.75">
      <c r="A2" s="62" t="s">
        <v>376</v>
      </c>
      <c r="B2" s="229"/>
      <c r="C2" s="229" t="s">
        <v>522</v>
      </c>
      <c r="D2" s="268"/>
      <c r="E2" s="268"/>
      <c r="F2" s="268"/>
      <c r="G2" s="268"/>
      <c r="H2" s="277"/>
      <c r="I2" s="268"/>
      <c r="J2" s="1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Y2" s="268"/>
      <c r="Z2" s="268"/>
      <c r="AA2" s="268"/>
      <c r="AB2" s="268"/>
      <c r="AC2" s="268"/>
      <c r="AE2" s="268"/>
    </row>
    <row r="3" spans="1:31" ht="12.75">
      <c r="A3" s="268"/>
      <c r="B3" s="229"/>
      <c r="C3" s="229" t="s">
        <v>852</v>
      </c>
      <c r="D3" s="268"/>
      <c r="E3" s="268"/>
      <c r="F3" s="268"/>
      <c r="G3" s="268"/>
      <c r="H3" s="277"/>
      <c r="I3" s="268"/>
      <c r="J3" s="1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Y3" s="268"/>
      <c r="Z3" s="268"/>
      <c r="AA3" s="268"/>
      <c r="AB3" s="268"/>
      <c r="AC3" s="268"/>
      <c r="AE3" s="268"/>
    </row>
    <row r="4" spans="1:31" ht="12.75">
      <c r="A4" s="268"/>
      <c r="B4" s="261"/>
      <c r="C4" s="268"/>
      <c r="D4" s="268"/>
      <c r="E4" s="268"/>
      <c r="F4" s="261"/>
      <c r="G4" s="268"/>
      <c r="H4" s="277"/>
      <c r="I4" s="268"/>
      <c r="J4" s="1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Y4" s="268"/>
      <c r="Z4" s="268"/>
      <c r="AA4" s="268"/>
      <c r="AB4" s="268"/>
      <c r="AC4" s="2"/>
      <c r="AD4" s="2"/>
      <c r="AE4" s="2"/>
    </row>
    <row r="5" spans="1:31" ht="12.75">
      <c r="A5" s="74">
        <v>-1</v>
      </c>
      <c r="B5" s="278"/>
      <c r="C5" s="74" t="s">
        <v>63</v>
      </c>
      <c r="D5" s="279"/>
      <c r="E5" s="74"/>
      <c r="F5" s="74"/>
      <c r="G5" s="74"/>
      <c r="H5" s="74"/>
      <c r="I5" s="74"/>
      <c r="J5" s="268"/>
      <c r="K5" s="268"/>
      <c r="L5" s="268"/>
      <c r="M5" s="268"/>
      <c r="N5" s="268"/>
      <c r="O5" s="268"/>
      <c r="P5" s="268"/>
      <c r="Q5" s="268"/>
      <c r="R5" s="268"/>
      <c r="Z5" s="452">
        <f>SUM(AE164)</f>
        <v>2121</v>
      </c>
      <c r="AA5" s="452">
        <f>Z5</f>
        <v>2121</v>
      </c>
      <c r="AB5" s="452">
        <f>AA5</f>
        <v>2121</v>
      </c>
      <c r="AC5" s="452">
        <f>AB5</f>
        <v>2121</v>
      </c>
      <c r="AD5" s="452">
        <f>AC5</f>
        <v>2121</v>
      </c>
      <c r="AE5" s="452">
        <f>AD5</f>
        <v>2121</v>
      </c>
    </row>
    <row r="6" spans="1:31" ht="12.75">
      <c r="A6" s="196">
        <v>111</v>
      </c>
      <c r="B6" s="280"/>
      <c r="C6" s="196" t="s">
        <v>562</v>
      </c>
      <c r="D6" s="196"/>
      <c r="E6" s="196"/>
      <c r="F6" s="196"/>
      <c r="G6" s="62"/>
      <c r="H6" s="196"/>
      <c r="I6" s="196"/>
      <c r="J6" s="268"/>
      <c r="K6" s="268"/>
      <c r="L6" s="268"/>
      <c r="M6" s="268"/>
      <c r="N6" s="268"/>
      <c r="O6" s="268"/>
      <c r="P6" s="268"/>
      <c r="Q6" s="268"/>
      <c r="R6" s="268"/>
      <c r="Z6" s="491">
        <f>SUM(AC114:AC116)</f>
        <v>4443</v>
      </c>
      <c r="AA6" s="1229">
        <f>SUM(Z6:Z8)</f>
        <v>4838</v>
      </c>
      <c r="AB6" s="1269">
        <f>SUM(AA6:AA10)</f>
        <v>4875</v>
      </c>
      <c r="AC6" s="879">
        <f>SUM(AB6:AB18)</f>
        <v>9535</v>
      </c>
      <c r="AD6" s="879">
        <f>SUM(AC6:AC28)</f>
        <v>9643</v>
      </c>
      <c r="AE6" s="878">
        <f>SUM(AD6:AD29)</f>
        <v>9827</v>
      </c>
    </row>
    <row r="7" spans="1:31" ht="12.75">
      <c r="A7" s="196">
        <v>112</v>
      </c>
      <c r="B7" s="280"/>
      <c r="C7" s="196" t="s">
        <v>563</v>
      </c>
      <c r="D7" s="196"/>
      <c r="E7" s="196"/>
      <c r="F7" s="196"/>
      <c r="G7" s="62"/>
      <c r="H7" s="196"/>
      <c r="I7" s="196"/>
      <c r="J7" s="268"/>
      <c r="K7" s="268"/>
      <c r="L7" s="268"/>
      <c r="M7" s="268"/>
      <c r="N7" s="268"/>
      <c r="O7" s="268"/>
      <c r="P7" s="268"/>
      <c r="Q7" s="268"/>
      <c r="R7" s="268"/>
      <c r="Z7" s="491">
        <f>SUM(AC117:AC119)</f>
        <v>362</v>
      </c>
      <c r="AA7" s="1230"/>
      <c r="AB7" s="1269"/>
      <c r="AC7" s="879"/>
      <c r="AD7" s="879"/>
      <c r="AE7" s="878"/>
    </row>
    <row r="8" spans="1:31" s="268" customFormat="1" ht="15.75">
      <c r="A8" s="281">
        <v>119</v>
      </c>
      <c r="B8" s="280"/>
      <c r="C8" s="196" t="s">
        <v>582</v>
      </c>
      <c r="D8" s="196"/>
      <c r="E8" s="281"/>
      <c r="F8" s="281"/>
      <c r="G8" s="62"/>
      <c r="H8" s="196"/>
      <c r="I8" s="196"/>
      <c r="O8" s="75" t="s">
        <v>370</v>
      </c>
      <c r="P8" s="265"/>
      <c r="Z8" s="491">
        <f>SUM(AC120:AC120)</f>
        <v>33</v>
      </c>
      <c r="AA8" s="1231"/>
      <c r="AB8" s="1269"/>
      <c r="AC8" s="879"/>
      <c r="AD8" s="879"/>
      <c r="AE8" s="878"/>
    </row>
    <row r="9" spans="1:31" ht="15.75">
      <c r="A9" s="196">
        <v>181</v>
      </c>
      <c r="B9" s="280"/>
      <c r="C9" s="196" t="s">
        <v>572</v>
      </c>
      <c r="D9" s="196"/>
      <c r="E9" s="196"/>
      <c r="F9" s="196"/>
      <c r="G9" s="62"/>
      <c r="H9" s="196"/>
      <c r="I9" s="196"/>
      <c r="J9" s="268"/>
      <c r="K9" s="268"/>
      <c r="L9" s="268"/>
      <c r="M9" s="268"/>
      <c r="O9" s="265"/>
      <c r="P9" s="275">
        <f>AB6/AC6</f>
        <v>0.5112742527530152</v>
      </c>
      <c r="Q9" s="268"/>
      <c r="R9" s="268"/>
      <c r="Z9" s="491">
        <f>SUM(AB114:AB120)</f>
        <v>23</v>
      </c>
      <c r="AA9" s="1269">
        <f>SUM(Z9:Z10)</f>
        <v>37</v>
      </c>
      <c r="AB9" s="1269"/>
      <c r="AC9" s="879"/>
      <c r="AD9" s="879"/>
      <c r="AE9" s="878"/>
    </row>
    <row r="10" spans="1:31" ht="12.75">
      <c r="A10" s="196">
        <v>182</v>
      </c>
      <c r="B10" s="280"/>
      <c r="C10" s="196" t="s">
        <v>573</v>
      </c>
      <c r="D10" s="196"/>
      <c r="E10" s="196"/>
      <c r="F10" s="196"/>
      <c r="G10" s="62"/>
      <c r="H10" s="196"/>
      <c r="I10" s="196"/>
      <c r="J10" s="268"/>
      <c r="K10" s="268"/>
      <c r="L10" s="268"/>
      <c r="M10" s="268"/>
      <c r="N10" s="268"/>
      <c r="O10" s="268"/>
      <c r="P10" s="268"/>
      <c r="Q10" s="268"/>
      <c r="R10" s="268"/>
      <c r="Z10" s="491">
        <f>SUM(AB113:AC113)</f>
        <v>14</v>
      </c>
      <c r="AA10" s="1269"/>
      <c r="AB10" s="1269"/>
      <c r="AC10" s="879"/>
      <c r="AD10" s="879"/>
      <c r="AE10" s="878"/>
    </row>
    <row r="11" spans="1:31" ht="12.75">
      <c r="A11" s="229">
        <v>211</v>
      </c>
      <c r="B11" s="278"/>
      <c r="C11" s="229" t="s">
        <v>574</v>
      </c>
      <c r="D11" s="196"/>
      <c r="E11" s="229"/>
      <c r="F11" s="229"/>
      <c r="G11" s="62"/>
      <c r="H11" s="229"/>
      <c r="I11" s="229"/>
      <c r="J11" s="268"/>
      <c r="K11" s="268"/>
      <c r="L11" s="268"/>
      <c r="M11" s="268"/>
      <c r="N11" s="268"/>
      <c r="O11" s="268"/>
      <c r="P11" s="268"/>
      <c r="Q11" s="268"/>
      <c r="R11" s="268"/>
      <c r="Z11" s="492">
        <f>SUM(AB121:AC121)</f>
        <v>1977</v>
      </c>
      <c r="AA11" s="492">
        <f>SUM(Z11)</f>
        <v>1977</v>
      </c>
      <c r="AB11" s="1270">
        <f>SUM(AA11:AA18)</f>
        <v>4660</v>
      </c>
      <c r="AC11" s="879"/>
      <c r="AD11" s="879"/>
      <c r="AE11" s="878"/>
    </row>
    <row r="12" spans="1:31" ht="12.75">
      <c r="A12" s="196">
        <v>221</v>
      </c>
      <c r="B12" s="280"/>
      <c r="C12" s="196" t="s">
        <v>575</v>
      </c>
      <c r="D12" s="196"/>
      <c r="E12" s="196"/>
      <c r="F12" s="196"/>
      <c r="G12" s="62"/>
      <c r="H12" s="196"/>
      <c r="I12" s="196"/>
      <c r="J12" s="268"/>
      <c r="K12" s="268"/>
      <c r="L12" s="268"/>
      <c r="M12" s="268"/>
      <c r="N12" s="268"/>
      <c r="O12" s="268"/>
      <c r="P12" s="268"/>
      <c r="Q12" s="268"/>
      <c r="R12" s="268"/>
      <c r="Z12" s="492">
        <f>SUM(AB122:AC122)</f>
        <v>1394</v>
      </c>
      <c r="AA12" s="492">
        <f>SUM(Z12)</f>
        <v>1394</v>
      </c>
      <c r="AB12" s="1270"/>
      <c r="AC12" s="879"/>
      <c r="AD12" s="879"/>
      <c r="AE12" s="878"/>
    </row>
    <row r="13" spans="1:31" s="268" customFormat="1" ht="12.75">
      <c r="A13" s="196">
        <v>231</v>
      </c>
      <c r="B13" s="280"/>
      <c r="C13" s="196" t="s">
        <v>576</v>
      </c>
      <c r="D13" s="196"/>
      <c r="E13" s="196"/>
      <c r="F13" s="196"/>
      <c r="G13" s="62"/>
      <c r="H13" s="196"/>
      <c r="I13" s="196"/>
      <c r="J13" s="277"/>
      <c r="Z13" s="492">
        <f>SUM(AB123:AC123)</f>
        <v>382</v>
      </c>
      <c r="AA13" s="492">
        <f>SUM(Z13)</f>
        <v>382</v>
      </c>
      <c r="AB13" s="1270"/>
      <c r="AC13" s="879"/>
      <c r="AD13" s="879"/>
      <c r="AE13" s="878"/>
    </row>
    <row r="14" spans="1:31" s="268" customFormat="1" ht="12.75">
      <c r="A14" s="196">
        <v>241</v>
      </c>
      <c r="B14" s="280"/>
      <c r="C14" s="196" t="s">
        <v>577</v>
      </c>
      <c r="D14" s="196"/>
      <c r="E14" s="196"/>
      <c r="F14" s="196"/>
      <c r="G14" s="62"/>
      <c r="H14" s="196"/>
      <c r="I14" s="196"/>
      <c r="J14" s="277"/>
      <c r="Z14" s="492">
        <f>SUM(AB124:AC124)</f>
        <v>373</v>
      </c>
      <c r="AA14" s="492">
        <f>SUM(Z14)</f>
        <v>373</v>
      </c>
      <c r="AB14" s="1270"/>
      <c r="AC14" s="879"/>
      <c r="AD14" s="879"/>
      <c r="AE14" s="878"/>
    </row>
    <row r="15" spans="1:31" ht="12.75">
      <c r="A15" s="281">
        <v>279</v>
      </c>
      <c r="B15" s="278"/>
      <c r="C15" s="229" t="s">
        <v>578</v>
      </c>
      <c r="D15" s="196"/>
      <c r="E15" s="196"/>
      <c r="F15" s="196"/>
      <c r="G15" s="62"/>
      <c r="H15" s="196"/>
      <c r="I15" s="196"/>
      <c r="J15" s="277"/>
      <c r="K15" s="268"/>
      <c r="L15" s="268"/>
      <c r="M15" s="268"/>
      <c r="N15" s="268"/>
      <c r="O15" s="268"/>
      <c r="P15" s="268"/>
      <c r="Q15" s="268"/>
      <c r="R15" s="268"/>
      <c r="Z15" s="492">
        <f>SUM(AB127:AC127)</f>
        <v>468</v>
      </c>
      <c r="AA15" s="492">
        <f>SUM(Z15)</f>
        <v>468</v>
      </c>
      <c r="AB15" s="1270"/>
      <c r="AC15" s="879"/>
      <c r="AD15" s="879"/>
      <c r="AE15" s="878"/>
    </row>
    <row r="16" spans="1:31" ht="12.75">
      <c r="A16" s="196">
        <v>281</v>
      </c>
      <c r="B16" s="280"/>
      <c r="C16" s="196" t="s">
        <v>579</v>
      </c>
      <c r="D16" s="196"/>
      <c r="E16" s="281"/>
      <c r="F16" s="281"/>
      <c r="G16" s="62"/>
      <c r="H16" s="281"/>
      <c r="I16" s="281"/>
      <c r="J16" s="277"/>
      <c r="K16" s="268"/>
      <c r="L16" s="268"/>
      <c r="M16" s="268"/>
      <c r="N16" s="268"/>
      <c r="O16" s="268"/>
      <c r="P16" s="268"/>
      <c r="Q16" s="268"/>
      <c r="R16" s="268"/>
      <c r="Z16" s="492">
        <f>SUM(AB125:AC125)</f>
        <v>2</v>
      </c>
      <c r="AA16" s="1272">
        <f>SUM(Z16:Z17)</f>
        <v>2</v>
      </c>
      <c r="AB16" s="1270"/>
      <c r="AC16" s="879"/>
      <c r="AD16" s="879"/>
      <c r="AE16" s="878"/>
    </row>
    <row r="17" spans="1:31" s="268" customFormat="1" ht="12.75">
      <c r="A17" s="196">
        <v>289</v>
      </c>
      <c r="B17" s="280"/>
      <c r="C17" s="196" t="s">
        <v>580</v>
      </c>
      <c r="D17" s="196"/>
      <c r="E17" s="281"/>
      <c r="F17" s="281"/>
      <c r="G17" s="62"/>
      <c r="H17" s="281"/>
      <c r="I17" s="281"/>
      <c r="J17" s="277"/>
      <c r="Z17" s="492">
        <f>SUM(AB126:AC126)</f>
        <v>0</v>
      </c>
      <c r="AA17" s="1272"/>
      <c r="AB17" s="1270"/>
      <c r="AC17" s="879"/>
      <c r="AD17" s="879"/>
      <c r="AE17" s="878"/>
    </row>
    <row r="18" spans="1:31" ht="12.75">
      <c r="A18" s="196">
        <v>299</v>
      </c>
      <c r="B18" s="280"/>
      <c r="C18" s="455" t="s">
        <v>581</v>
      </c>
      <c r="D18" s="196"/>
      <c r="E18" s="196"/>
      <c r="F18" s="196"/>
      <c r="G18" s="62"/>
      <c r="H18" s="196"/>
      <c r="I18" s="196"/>
      <c r="J18" s="277"/>
      <c r="K18" s="268"/>
      <c r="L18" s="268"/>
      <c r="M18" s="268"/>
      <c r="N18" s="268"/>
      <c r="O18" s="268"/>
      <c r="P18" s="268"/>
      <c r="Q18" s="268"/>
      <c r="R18" s="268"/>
      <c r="Z18" s="492">
        <f>SUM(AB128:AC128)</f>
        <v>64</v>
      </c>
      <c r="AA18" s="492">
        <f>SUM(Z18)</f>
        <v>64</v>
      </c>
      <c r="AB18" s="1270"/>
      <c r="AC18" s="879"/>
      <c r="AD18" s="879"/>
      <c r="AE18" s="878"/>
    </row>
    <row r="19" spans="1:31" ht="12.75">
      <c r="A19" s="196">
        <v>911</v>
      </c>
      <c r="B19" s="280"/>
      <c r="C19" s="196" t="s">
        <v>422</v>
      </c>
      <c r="D19" s="196"/>
      <c r="E19" s="196"/>
      <c r="F19" s="196"/>
      <c r="G19" s="62"/>
      <c r="H19" s="196"/>
      <c r="I19" s="196"/>
      <c r="J19" s="277"/>
      <c r="K19" s="268"/>
      <c r="L19" s="268"/>
      <c r="M19" s="268"/>
      <c r="N19" s="268"/>
      <c r="O19" s="268"/>
      <c r="P19" s="268"/>
      <c r="Q19" s="268"/>
      <c r="R19" s="268"/>
      <c r="Z19" s="493">
        <f>SUM(AB130:AC130)</f>
        <v>107</v>
      </c>
      <c r="AA19" s="1271">
        <f>SUM(Z19:Z20)</f>
        <v>107</v>
      </c>
      <c r="AB19" s="877">
        <f>SUM(AA19:AA28)</f>
        <v>108</v>
      </c>
      <c r="AC19" s="877">
        <f>SUM(AB19:AB28)</f>
        <v>108</v>
      </c>
      <c r="AD19" s="879"/>
      <c r="AE19" s="878"/>
    </row>
    <row r="20" spans="1:31" s="268" customFormat="1" ht="12.75">
      <c r="A20" s="196">
        <v>919</v>
      </c>
      <c r="B20" s="280"/>
      <c r="C20" s="196" t="s">
        <v>564</v>
      </c>
      <c r="D20" s="196"/>
      <c r="E20" s="196"/>
      <c r="F20" s="280"/>
      <c r="G20" s="62"/>
      <c r="H20" s="281"/>
      <c r="I20" s="282"/>
      <c r="Z20" s="493">
        <f>SUM(AB131:AC131)</f>
        <v>0</v>
      </c>
      <c r="AA20" s="1271"/>
      <c r="AB20" s="877"/>
      <c r="AC20" s="877"/>
      <c r="AD20" s="879"/>
      <c r="AE20" s="878"/>
    </row>
    <row r="21" spans="1:31" s="268" customFormat="1" ht="12.75">
      <c r="A21" s="196">
        <v>929</v>
      </c>
      <c r="B21" s="280"/>
      <c r="C21" s="196" t="s">
        <v>565</v>
      </c>
      <c r="D21" s="196"/>
      <c r="E21" s="196"/>
      <c r="F21" s="280"/>
      <c r="G21" s="62"/>
      <c r="H21" s="281"/>
      <c r="I21" s="282"/>
      <c r="Z21" s="493">
        <f>SUM(AB138:AC138)</f>
        <v>0</v>
      </c>
      <c r="AA21" s="493">
        <f>SUM(Z21)</f>
        <v>0</v>
      </c>
      <c r="AB21" s="877"/>
      <c r="AC21" s="877"/>
      <c r="AD21" s="879"/>
      <c r="AE21" s="878"/>
    </row>
    <row r="22" spans="1:31" s="268" customFormat="1" ht="12.75">
      <c r="A22" s="196">
        <v>931</v>
      </c>
      <c r="B22" s="280"/>
      <c r="C22" s="196" t="s">
        <v>583</v>
      </c>
      <c r="D22" s="196"/>
      <c r="E22" s="196"/>
      <c r="F22" s="280"/>
      <c r="G22" s="62"/>
      <c r="H22" s="281"/>
      <c r="I22" s="282"/>
      <c r="Z22" s="493">
        <f>SUM(AB129:AC129)</f>
        <v>0</v>
      </c>
      <c r="AA22" s="1273">
        <f>SUM(Z22:Z23)</f>
        <v>0</v>
      </c>
      <c r="AB22" s="877"/>
      <c r="AC22" s="877"/>
      <c r="AD22" s="879"/>
      <c r="AE22" s="878"/>
    </row>
    <row r="23" spans="1:31" s="268" customFormat="1" ht="12.75">
      <c r="A23" s="196">
        <v>939</v>
      </c>
      <c r="B23" s="280"/>
      <c r="C23" s="196" t="s">
        <v>566</v>
      </c>
      <c r="D23" s="196"/>
      <c r="E23" s="196"/>
      <c r="F23" s="280"/>
      <c r="G23" s="62"/>
      <c r="H23" s="281"/>
      <c r="I23" s="282"/>
      <c r="Z23" s="493">
        <f>SUM(AB145:AC145)</f>
        <v>0</v>
      </c>
      <c r="AA23" s="1273"/>
      <c r="AB23" s="877"/>
      <c r="AC23" s="877"/>
      <c r="AD23" s="879"/>
      <c r="AE23" s="878"/>
    </row>
    <row r="24" spans="1:31" s="268" customFormat="1" ht="12.75">
      <c r="A24" s="196">
        <v>949</v>
      </c>
      <c r="B24" s="280"/>
      <c r="C24" s="196" t="s">
        <v>567</v>
      </c>
      <c r="D24" s="196"/>
      <c r="E24" s="196"/>
      <c r="F24" s="280"/>
      <c r="G24" s="62"/>
      <c r="H24" s="281"/>
      <c r="I24" s="282"/>
      <c r="Z24" s="493">
        <f>SUM(AB152:AC152)</f>
        <v>0</v>
      </c>
      <c r="AA24" s="493">
        <f>SUM(Z24)</f>
        <v>0</v>
      </c>
      <c r="AB24" s="877"/>
      <c r="AC24" s="877"/>
      <c r="AD24" s="879"/>
      <c r="AE24" s="878"/>
    </row>
    <row r="25" spans="1:31" s="268" customFormat="1" ht="12.75">
      <c r="A25" s="196">
        <v>991</v>
      </c>
      <c r="B25" s="280"/>
      <c r="C25" s="196" t="s">
        <v>568</v>
      </c>
      <c r="D25" s="196"/>
      <c r="E25" s="196"/>
      <c r="F25" s="280"/>
      <c r="G25" s="62"/>
      <c r="H25" s="281"/>
      <c r="I25" s="282"/>
      <c r="Z25" s="493">
        <f>SUM(AB132:AC137)</f>
        <v>0</v>
      </c>
      <c r="AA25" s="1273">
        <f>SUM(Z25:Z28)</f>
        <v>1</v>
      </c>
      <c r="AB25" s="877"/>
      <c r="AC25" s="877"/>
      <c r="AD25" s="879"/>
      <c r="AE25" s="878"/>
    </row>
    <row r="26" spans="1:31" s="268" customFormat="1" ht="12.75">
      <c r="A26" s="196">
        <v>992</v>
      </c>
      <c r="B26" s="280"/>
      <c r="C26" s="196" t="s">
        <v>569</v>
      </c>
      <c r="D26" s="196"/>
      <c r="E26" s="196"/>
      <c r="F26" s="280"/>
      <c r="G26" s="62"/>
      <c r="H26" s="281"/>
      <c r="I26" s="282"/>
      <c r="Z26" s="493">
        <f>SUM(AB139:AC144)</f>
        <v>0</v>
      </c>
      <c r="AA26" s="1273"/>
      <c r="AB26" s="877"/>
      <c r="AC26" s="877"/>
      <c r="AD26" s="879"/>
      <c r="AE26" s="878"/>
    </row>
    <row r="27" spans="1:31" s="268" customFormat="1" ht="12.75">
      <c r="A27" s="196">
        <v>993</v>
      </c>
      <c r="B27" s="280"/>
      <c r="C27" s="196" t="s">
        <v>570</v>
      </c>
      <c r="D27" s="196"/>
      <c r="E27" s="196"/>
      <c r="F27" s="280"/>
      <c r="G27" s="62"/>
      <c r="H27" s="281"/>
      <c r="I27" s="282"/>
      <c r="Z27" s="493">
        <f>SUM(AB146:AC151)</f>
        <v>0</v>
      </c>
      <c r="AA27" s="1273"/>
      <c r="AB27" s="877"/>
      <c r="AC27" s="877"/>
      <c r="AD27" s="879"/>
      <c r="AE27" s="878"/>
    </row>
    <row r="28" spans="1:31" s="268" customFormat="1" ht="12.75">
      <c r="A28" s="196">
        <v>999</v>
      </c>
      <c r="B28" s="280"/>
      <c r="C28" s="196" t="s">
        <v>584</v>
      </c>
      <c r="D28" s="196"/>
      <c r="E28" s="196"/>
      <c r="F28" s="280"/>
      <c r="G28" s="62"/>
      <c r="H28" s="281"/>
      <c r="I28" s="282"/>
      <c r="Z28" s="493">
        <f>SUM(AB153:AC163)</f>
        <v>1</v>
      </c>
      <c r="AA28" s="1273"/>
      <c r="AB28" s="877"/>
      <c r="AC28" s="877"/>
      <c r="AD28" s="879"/>
      <c r="AE28" s="878"/>
    </row>
    <row r="29" spans="1:31" ht="12.75">
      <c r="A29" s="284" t="s">
        <v>2</v>
      </c>
      <c r="B29" s="278"/>
      <c r="C29" s="283" t="s">
        <v>4</v>
      </c>
      <c r="D29" s="279"/>
      <c r="E29" s="284"/>
      <c r="F29" s="284"/>
      <c r="G29" s="284"/>
      <c r="H29" s="284"/>
      <c r="I29" s="284"/>
      <c r="J29" s="277"/>
      <c r="K29" s="268"/>
      <c r="L29" s="268"/>
      <c r="M29" s="268"/>
      <c r="N29" s="268"/>
      <c r="O29" s="268"/>
      <c r="P29" s="268"/>
      <c r="Q29" s="268"/>
      <c r="R29" s="268"/>
      <c r="Z29" s="453">
        <f>SUM(AD164)</f>
        <v>184</v>
      </c>
      <c r="AA29" s="453">
        <f>SUM(Z29)</f>
        <v>184</v>
      </c>
      <c r="AB29" s="453">
        <f>SUM(AA29)</f>
        <v>184</v>
      </c>
      <c r="AC29" s="453">
        <f>SUM(AB29)</f>
        <v>184</v>
      </c>
      <c r="AD29" s="453">
        <f>SUM(AC29)</f>
        <v>184</v>
      </c>
      <c r="AE29" s="878"/>
    </row>
    <row r="30" spans="1:31" ht="13.5" thickBot="1">
      <c r="A30" s="72"/>
      <c r="B30" s="72"/>
      <c r="C30" s="268"/>
      <c r="D30" s="268"/>
      <c r="E30" s="268"/>
      <c r="F30" s="268"/>
      <c r="G30" s="268"/>
      <c r="H30" s="268"/>
      <c r="I30" s="268"/>
      <c r="J30" s="293"/>
      <c r="K30" s="268"/>
      <c r="L30" s="268"/>
      <c r="M30" s="268"/>
      <c r="N30" s="268"/>
      <c r="O30" s="268"/>
      <c r="P30" s="268"/>
      <c r="Q30" s="268"/>
      <c r="R30" s="268"/>
      <c r="Z30" s="490"/>
      <c r="AA30" s="490"/>
      <c r="AB30" s="490"/>
      <c r="AC30" s="490"/>
      <c r="AD30" s="490"/>
      <c r="AE30" s="454">
        <f>SUM(AE5:AE29)</f>
        <v>11948</v>
      </c>
    </row>
    <row r="31" spans="1:31" ht="14.25" thickBot="1" thickTop="1">
      <c r="A31" s="285"/>
      <c r="B31" s="72"/>
      <c r="C31" s="268"/>
      <c r="D31" s="268"/>
      <c r="E31" s="268"/>
      <c r="F31" s="268"/>
      <c r="G31" s="268"/>
      <c r="H31" s="277"/>
      <c r="I31" s="80"/>
      <c r="J31" s="1"/>
      <c r="K31" s="294"/>
      <c r="L31" s="294"/>
      <c r="M31" s="294"/>
      <c r="N31" s="294"/>
      <c r="O31" s="294"/>
      <c r="P31" s="451"/>
      <c r="Q31" s="451"/>
      <c r="R31" s="451"/>
      <c r="S31" s="451"/>
      <c r="T31" s="451"/>
      <c r="U31" s="451"/>
      <c r="Y31" s="268"/>
      <c r="Z31" s="268"/>
      <c r="AA31" s="268"/>
      <c r="AB31" s="268"/>
      <c r="AC31" s="268"/>
      <c r="AE31" s="268"/>
    </row>
    <row r="32" spans="1:31" ht="12.75">
      <c r="A32" s="75" t="s">
        <v>473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451"/>
      <c r="Q32" s="451"/>
      <c r="R32" s="451"/>
      <c r="S32" s="451"/>
      <c r="T32" s="451"/>
      <c r="U32" s="451"/>
      <c r="Y32" s="268"/>
      <c r="Z32" s="268"/>
      <c r="AA32" s="268"/>
      <c r="AB32" s="1620" t="s">
        <v>378</v>
      </c>
      <c r="AC32" s="1621"/>
      <c r="AD32" s="1621"/>
      <c r="AE32" s="1622"/>
    </row>
    <row r="33" spans="1:31" ht="12.75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451"/>
      <c r="Q33" s="451"/>
      <c r="R33" s="451"/>
      <c r="S33" s="451"/>
      <c r="T33" s="451"/>
      <c r="U33" s="451"/>
      <c r="Y33" s="268"/>
      <c r="Z33" s="268"/>
      <c r="AA33" s="268"/>
      <c r="AB33" s="1574" t="s">
        <v>379</v>
      </c>
      <c r="AC33" s="1070"/>
      <c r="AD33" s="1070"/>
      <c r="AE33" s="1122"/>
    </row>
    <row r="34" spans="1:31" ht="12.75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Y34" s="268"/>
      <c r="Z34" s="268"/>
      <c r="AA34" s="268"/>
      <c r="AB34" s="1574" t="s">
        <v>380</v>
      </c>
      <c r="AC34" s="1070"/>
      <c r="AD34" s="1244"/>
      <c r="AE34" s="672" t="s">
        <v>381</v>
      </c>
    </row>
    <row r="35" spans="1:31" ht="12.75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Y35" s="268"/>
      <c r="Z35" s="268"/>
      <c r="AA35" s="268"/>
      <c r="AB35" s="1623" t="s">
        <v>368</v>
      </c>
      <c r="AC35" s="979"/>
      <c r="AD35" s="1246"/>
      <c r="AE35" s="1624" t="s">
        <v>217</v>
      </c>
    </row>
    <row r="36" spans="28:31" s="268" customFormat="1" ht="12.75">
      <c r="AB36" s="1625" t="s">
        <v>399</v>
      </c>
      <c r="AC36" s="1248"/>
      <c r="AD36" s="1248"/>
      <c r="AE36" s="1624"/>
    </row>
    <row r="37" spans="28:31" s="268" customFormat="1" ht="12.75">
      <c r="AB37" s="1574" t="s">
        <v>400</v>
      </c>
      <c r="AC37" s="1244"/>
      <c r="AD37" s="1244"/>
      <c r="AE37" s="1624"/>
    </row>
    <row r="38" spans="28:31" s="268" customFormat="1" ht="12.75">
      <c r="AB38" s="1574" t="s">
        <v>61</v>
      </c>
      <c r="AC38" s="1244"/>
      <c r="AD38" s="671" t="s">
        <v>2</v>
      </c>
      <c r="AE38" s="1624"/>
    </row>
    <row r="39" spans="28:31" s="268" customFormat="1" ht="12.75">
      <c r="AB39" s="1623" t="s">
        <v>402</v>
      </c>
      <c r="AC39" s="1246"/>
      <c r="AD39" s="1617" t="s">
        <v>401</v>
      </c>
      <c r="AE39" s="1624"/>
    </row>
    <row r="40" spans="1:31" ht="12.75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1626" t="s">
        <v>406</v>
      </c>
      <c r="AC40" s="1256"/>
      <c r="AD40" s="1618"/>
      <c r="AE40" s="1624"/>
    </row>
    <row r="41" spans="1:31" ht="12.75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1627" t="s">
        <v>373</v>
      </c>
      <c r="AC41" s="1258"/>
      <c r="AD41" s="1618"/>
      <c r="AE41" s="1624"/>
    </row>
    <row r="42" spans="1:31" ht="12.75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1628">
        <v>0</v>
      </c>
      <c r="AC42" s="684" t="s">
        <v>407</v>
      </c>
      <c r="AD42" s="1618"/>
      <c r="AE42" s="1624"/>
    </row>
    <row r="43" spans="1:31" ht="27.75" customHeight="1" thickBot="1">
      <c r="A43" s="287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1629" t="s">
        <v>426</v>
      </c>
      <c r="AC43" s="1630" t="s">
        <v>427</v>
      </c>
      <c r="AD43" s="1631"/>
      <c r="AE43" s="1632"/>
    </row>
    <row r="44" spans="1:31" ht="15.75">
      <c r="A44" s="1649" t="s">
        <v>595</v>
      </c>
      <c r="B44" s="1650" t="s">
        <v>849</v>
      </c>
      <c r="C44" s="1651" t="s">
        <v>0</v>
      </c>
      <c r="D44" s="1652" t="s">
        <v>474</v>
      </c>
      <c r="E44" s="1653" t="s">
        <v>838</v>
      </c>
      <c r="F44" s="1654" t="s">
        <v>0</v>
      </c>
      <c r="G44" s="1654"/>
      <c r="H44" s="1655"/>
      <c r="I44" s="1654"/>
      <c r="J44" s="1655"/>
      <c r="K44" s="1655"/>
      <c r="L44" s="1654"/>
      <c r="M44" s="1654"/>
      <c r="N44" s="1654"/>
      <c r="O44" s="1654"/>
      <c r="P44" s="1655"/>
      <c r="Q44" s="1655"/>
      <c r="R44" s="1655"/>
      <c r="S44" s="1655"/>
      <c r="T44" s="1655"/>
      <c r="U44" s="1655"/>
      <c r="V44" s="1655"/>
      <c r="W44" s="1655"/>
      <c r="X44" s="1655"/>
      <c r="Y44" s="1655"/>
      <c r="Z44" s="1655"/>
      <c r="AA44" s="1656"/>
      <c r="AB44" s="1633">
        <v>182</v>
      </c>
      <c r="AC44" s="1634"/>
      <c r="AD44" s="1592"/>
      <c r="AE44" s="1595"/>
    </row>
    <row r="45" spans="1:31" ht="12.75" customHeight="1">
      <c r="A45" s="1657"/>
      <c r="B45" s="1232"/>
      <c r="C45" s="1234"/>
      <c r="D45" s="1233"/>
      <c r="E45" s="1614"/>
      <c r="F45" s="1235" t="s">
        <v>1</v>
      </c>
      <c r="G45" s="1233" t="s">
        <v>585</v>
      </c>
      <c r="H45" s="1616" t="s">
        <v>837</v>
      </c>
      <c r="I45" s="288" t="s">
        <v>0</v>
      </c>
      <c r="J45" s="288"/>
      <c r="K45" s="289"/>
      <c r="L45" s="288"/>
      <c r="M45" s="288"/>
      <c r="N45" s="288"/>
      <c r="O45" s="288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1658"/>
      <c r="AB45" s="1635">
        <v>181</v>
      </c>
      <c r="AC45" s="1237">
        <v>111</v>
      </c>
      <c r="AD45" s="1593"/>
      <c r="AE45" s="1596"/>
    </row>
    <row r="46" spans="1:31" ht="12.75" customHeight="1">
      <c r="A46" s="1657"/>
      <c r="B46" s="1232"/>
      <c r="C46" s="1234"/>
      <c r="D46" s="1233"/>
      <c r="E46" s="1614"/>
      <c r="F46" s="1235"/>
      <c r="G46" s="1233"/>
      <c r="H46" s="1614"/>
      <c r="I46" s="1611" t="s">
        <v>1</v>
      </c>
      <c r="J46" s="1233" t="s">
        <v>586</v>
      </c>
      <c r="K46" s="1232" t="s">
        <v>836</v>
      </c>
      <c r="L46" s="288" t="s">
        <v>0</v>
      </c>
      <c r="M46" s="288"/>
      <c r="N46" s="288"/>
      <c r="O46" s="288"/>
      <c r="P46" s="288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1658"/>
      <c r="AB46" s="1636"/>
      <c r="AC46" s="1238"/>
      <c r="AD46" s="1593"/>
      <c r="AE46" s="1596"/>
    </row>
    <row r="47" spans="1:31" ht="12.75" customHeight="1">
      <c r="A47" s="1657"/>
      <c r="B47" s="1232"/>
      <c r="C47" s="1234"/>
      <c r="D47" s="1233"/>
      <c r="E47" s="1614"/>
      <c r="F47" s="1235"/>
      <c r="G47" s="1233"/>
      <c r="H47" s="1614"/>
      <c r="I47" s="1612"/>
      <c r="J47" s="1233"/>
      <c r="K47" s="1232"/>
      <c r="L47" s="1611" t="s">
        <v>1</v>
      </c>
      <c r="M47" s="1232" t="s">
        <v>587</v>
      </c>
      <c r="N47" s="1232" t="s">
        <v>837</v>
      </c>
      <c r="O47" s="288" t="s">
        <v>0</v>
      </c>
      <c r="P47" s="288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1658"/>
      <c r="AB47" s="1636"/>
      <c r="AC47" s="1239"/>
      <c r="AD47" s="1593"/>
      <c r="AE47" s="1596"/>
    </row>
    <row r="48" spans="1:31" ht="12.75">
      <c r="A48" s="1657"/>
      <c r="B48" s="1232"/>
      <c r="C48" s="1234"/>
      <c r="D48" s="1233"/>
      <c r="E48" s="1614"/>
      <c r="F48" s="1235"/>
      <c r="G48" s="1233"/>
      <c r="H48" s="1614"/>
      <c r="I48" s="1612"/>
      <c r="J48" s="1233"/>
      <c r="K48" s="1232"/>
      <c r="L48" s="1612"/>
      <c r="M48" s="1232"/>
      <c r="N48" s="1232"/>
      <c r="O48" s="1611" t="s">
        <v>1</v>
      </c>
      <c r="P48" s="1232" t="s">
        <v>588</v>
      </c>
      <c r="Q48" s="1232" t="s">
        <v>839</v>
      </c>
      <c r="R48" s="291" t="s">
        <v>0</v>
      </c>
      <c r="S48" s="289"/>
      <c r="T48" s="289"/>
      <c r="U48" s="289"/>
      <c r="V48" s="289"/>
      <c r="W48" s="289"/>
      <c r="X48" s="289"/>
      <c r="Y48" s="289"/>
      <c r="Z48" s="289"/>
      <c r="AA48" s="1658"/>
      <c r="AB48" s="1636"/>
      <c r="AC48" s="1237">
        <v>112</v>
      </c>
      <c r="AD48" s="1593"/>
      <c r="AE48" s="1596"/>
    </row>
    <row r="49" spans="1:31" ht="12.75">
      <c r="A49" s="1657"/>
      <c r="B49" s="1232"/>
      <c r="C49" s="1234"/>
      <c r="D49" s="1233"/>
      <c r="E49" s="1614"/>
      <c r="F49" s="1235"/>
      <c r="G49" s="1233"/>
      <c r="H49" s="1614"/>
      <c r="I49" s="1612"/>
      <c r="J49" s="1233"/>
      <c r="K49" s="1232"/>
      <c r="L49" s="1612"/>
      <c r="M49" s="1232"/>
      <c r="N49" s="1232"/>
      <c r="O49" s="1612"/>
      <c r="P49" s="1232"/>
      <c r="Q49" s="1232"/>
      <c r="R49" s="1164" t="s">
        <v>1</v>
      </c>
      <c r="S49" s="1232" t="s">
        <v>589</v>
      </c>
      <c r="T49" s="1232" t="s">
        <v>840</v>
      </c>
      <c r="U49" s="291" t="s">
        <v>0</v>
      </c>
      <c r="V49" s="289"/>
      <c r="W49" s="289"/>
      <c r="X49" s="289"/>
      <c r="Y49" s="289"/>
      <c r="Z49" s="289"/>
      <c r="AA49" s="1658"/>
      <c r="AB49" s="1636"/>
      <c r="AC49" s="1238"/>
      <c r="AD49" s="1593"/>
      <c r="AE49" s="1596"/>
    </row>
    <row r="50" spans="1:31" ht="33" customHeight="1">
      <c r="A50" s="1657"/>
      <c r="B50" s="1232"/>
      <c r="C50" s="1234"/>
      <c r="D50" s="1233"/>
      <c r="E50" s="1614"/>
      <c r="F50" s="1235"/>
      <c r="G50" s="1233"/>
      <c r="H50" s="1614"/>
      <c r="I50" s="1612"/>
      <c r="J50" s="1233"/>
      <c r="K50" s="1232"/>
      <c r="L50" s="1612"/>
      <c r="M50" s="1232"/>
      <c r="N50" s="1232"/>
      <c r="O50" s="1612"/>
      <c r="P50" s="1232"/>
      <c r="Q50" s="1232"/>
      <c r="R50" s="1234"/>
      <c r="S50" s="1232"/>
      <c r="T50" s="1232"/>
      <c r="U50" s="1164" t="s">
        <v>1</v>
      </c>
      <c r="V50" s="1233" t="s">
        <v>590</v>
      </c>
      <c r="W50" s="1232" t="s">
        <v>839</v>
      </c>
      <c r="X50" s="1610" t="s">
        <v>0</v>
      </c>
      <c r="Y50" s="683"/>
      <c r="Z50" s="667"/>
      <c r="AA50" s="1659"/>
      <c r="AB50" s="1636"/>
      <c r="AC50" s="1239"/>
      <c r="AD50" s="1593"/>
      <c r="AE50" s="1596"/>
    </row>
    <row r="51" spans="1:31" ht="33" customHeight="1" thickBot="1">
      <c r="A51" s="1657"/>
      <c r="B51" s="1232"/>
      <c r="C51" s="1165"/>
      <c r="D51" s="1233"/>
      <c r="E51" s="1615"/>
      <c r="F51" s="1235"/>
      <c r="G51" s="1233"/>
      <c r="H51" s="1615"/>
      <c r="I51" s="1613"/>
      <c r="J51" s="1233"/>
      <c r="K51" s="1232"/>
      <c r="L51" s="1613"/>
      <c r="M51" s="1232"/>
      <c r="N51" s="1232"/>
      <c r="O51" s="1613"/>
      <c r="P51" s="1232"/>
      <c r="Q51" s="1232"/>
      <c r="R51" s="1165"/>
      <c r="S51" s="1232"/>
      <c r="T51" s="1232"/>
      <c r="U51" s="1165"/>
      <c r="V51" s="1233"/>
      <c r="W51" s="1232"/>
      <c r="X51" s="1610" t="s">
        <v>1</v>
      </c>
      <c r="Y51" s="683"/>
      <c r="Z51" s="667"/>
      <c r="AA51" s="1659"/>
      <c r="AB51" s="1637"/>
      <c r="AC51" s="685">
        <v>119</v>
      </c>
      <c r="AD51" s="1593"/>
      <c r="AE51" s="1596"/>
    </row>
    <row r="52" spans="1:31" ht="15.75">
      <c r="A52" s="1657"/>
      <c r="B52" s="1232"/>
      <c r="C52" s="1235" t="s">
        <v>1</v>
      </c>
      <c r="D52" s="1233" t="s">
        <v>599</v>
      </c>
      <c r="E52" s="1232" t="s">
        <v>428</v>
      </c>
      <c r="F52" s="1236" t="s">
        <v>0</v>
      </c>
      <c r="G52" s="1233" t="s">
        <v>591</v>
      </c>
      <c r="H52" s="1232" t="s">
        <v>847</v>
      </c>
      <c r="I52" s="288" t="s">
        <v>0</v>
      </c>
      <c r="J52" s="288"/>
      <c r="K52" s="683"/>
      <c r="L52" s="289"/>
      <c r="M52" s="289"/>
      <c r="N52" s="289"/>
      <c r="O52" s="289"/>
      <c r="P52" s="683"/>
      <c r="Q52" s="683"/>
      <c r="R52" s="683"/>
      <c r="S52" s="683"/>
      <c r="T52" s="683"/>
      <c r="U52" s="683"/>
      <c r="V52" s="683"/>
      <c r="W52" s="683"/>
      <c r="X52" s="683"/>
      <c r="Y52" s="683"/>
      <c r="Z52" s="683"/>
      <c r="AA52" s="1660"/>
      <c r="AB52" s="1638">
        <v>211</v>
      </c>
      <c r="AC52" s="1262"/>
      <c r="AD52" s="1593"/>
      <c r="AE52" s="1596"/>
    </row>
    <row r="53" spans="1:31" ht="15.75">
      <c r="A53" s="1657"/>
      <c r="B53" s="1232"/>
      <c r="C53" s="1235"/>
      <c r="D53" s="1233"/>
      <c r="E53" s="1232"/>
      <c r="F53" s="1236"/>
      <c r="G53" s="1233"/>
      <c r="H53" s="1232"/>
      <c r="I53" s="1164" t="s">
        <v>1</v>
      </c>
      <c r="J53" s="1232" t="s">
        <v>476</v>
      </c>
      <c r="K53" s="1232" t="s">
        <v>843</v>
      </c>
      <c r="L53" s="288" t="s">
        <v>0</v>
      </c>
      <c r="M53" s="288"/>
      <c r="N53" s="288"/>
      <c r="O53" s="288"/>
      <c r="P53" s="288"/>
      <c r="Q53" s="683"/>
      <c r="R53" s="683"/>
      <c r="S53" s="683"/>
      <c r="T53" s="683"/>
      <c r="U53" s="683"/>
      <c r="V53" s="683"/>
      <c r="W53" s="683"/>
      <c r="X53" s="683"/>
      <c r="Y53" s="683"/>
      <c r="Z53" s="683"/>
      <c r="AA53" s="1660"/>
      <c r="AB53" s="1639">
        <v>221</v>
      </c>
      <c r="AC53" s="1260"/>
      <c r="AD53" s="1593"/>
      <c r="AE53" s="1596"/>
    </row>
    <row r="54" spans="1:31" ht="15.75" customHeight="1">
      <c r="A54" s="1657"/>
      <c r="B54" s="1232"/>
      <c r="C54" s="1235"/>
      <c r="D54" s="1233"/>
      <c r="E54" s="1232"/>
      <c r="F54" s="1236"/>
      <c r="G54" s="1233"/>
      <c r="H54" s="1232"/>
      <c r="I54" s="1234"/>
      <c r="J54" s="1232"/>
      <c r="K54" s="1232"/>
      <c r="L54" s="1164" t="s">
        <v>1</v>
      </c>
      <c r="M54" s="1233" t="s">
        <v>592</v>
      </c>
      <c r="N54" s="1232" t="s">
        <v>844</v>
      </c>
      <c r="O54" s="1610" t="s">
        <v>0</v>
      </c>
      <c r="P54" s="290"/>
      <c r="Q54" s="290"/>
      <c r="R54" s="683"/>
      <c r="S54" s="683"/>
      <c r="T54" s="683"/>
      <c r="U54" s="683"/>
      <c r="V54" s="683"/>
      <c r="W54" s="683"/>
      <c r="X54" s="683"/>
      <c r="Y54" s="683"/>
      <c r="Z54" s="683"/>
      <c r="AA54" s="1658"/>
      <c r="AB54" s="1640">
        <v>231</v>
      </c>
      <c r="AC54" s="1274"/>
      <c r="AD54" s="1593"/>
      <c r="AE54" s="1596"/>
    </row>
    <row r="55" spans="1:31" ht="21.75" customHeight="1">
      <c r="A55" s="1657"/>
      <c r="B55" s="1232"/>
      <c r="C55" s="1235"/>
      <c r="D55" s="1233"/>
      <c r="E55" s="1232"/>
      <c r="F55" s="1236"/>
      <c r="G55" s="1233"/>
      <c r="H55" s="1232"/>
      <c r="I55" s="1234"/>
      <c r="J55" s="1232"/>
      <c r="K55" s="1232"/>
      <c r="L55" s="1234"/>
      <c r="M55" s="1233"/>
      <c r="N55" s="1232"/>
      <c r="O55" s="1164" t="s">
        <v>1</v>
      </c>
      <c r="P55" s="1233" t="s">
        <v>593</v>
      </c>
      <c r="Q55" s="1232" t="s">
        <v>845</v>
      </c>
      <c r="R55" s="1610" t="s">
        <v>0</v>
      </c>
      <c r="S55" s="683"/>
      <c r="T55" s="683"/>
      <c r="U55" s="683"/>
      <c r="V55" s="683"/>
      <c r="W55" s="683"/>
      <c r="X55" s="683"/>
      <c r="Y55" s="683"/>
      <c r="Z55" s="683"/>
      <c r="AA55" s="1660"/>
      <c r="AB55" s="1641">
        <v>241</v>
      </c>
      <c r="AC55" s="1264"/>
      <c r="AD55" s="1593"/>
      <c r="AE55" s="1596"/>
    </row>
    <row r="56" spans="1:31" s="268" customFormat="1" ht="21.75" customHeight="1">
      <c r="A56" s="1657"/>
      <c r="B56" s="1232"/>
      <c r="C56" s="1235"/>
      <c r="D56" s="1233"/>
      <c r="E56" s="1232"/>
      <c r="F56" s="1236"/>
      <c r="G56" s="1233"/>
      <c r="H56" s="1232"/>
      <c r="I56" s="1234"/>
      <c r="J56" s="1232"/>
      <c r="K56" s="1232"/>
      <c r="L56" s="1234"/>
      <c r="M56" s="1233"/>
      <c r="N56" s="1232"/>
      <c r="O56" s="1234"/>
      <c r="P56" s="1233"/>
      <c r="Q56" s="1232"/>
      <c r="R56" s="1164" t="s">
        <v>1</v>
      </c>
      <c r="S56" s="1232" t="s">
        <v>477</v>
      </c>
      <c r="T56" s="1232" t="s">
        <v>846</v>
      </c>
      <c r="U56" s="1610" t="s">
        <v>0</v>
      </c>
      <c r="V56" s="683"/>
      <c r="W56" s="683"/>
      <c r="X56" s="683"/>
      <c r="Y56" s="683"/>
      <c r="Z56" s="683"/>
      <c r="AA56" s="1660"/>
      <c r="AB56" s="1640">
        <v>281</v>
      </c>
      <c r="AC56" s="1265"/>
      <c r="AD56" s="1593"/>
      <c r="AE56" s="1596"/>
    </row>
    <row r="57" spans="1:31" s="268" customFormat="1" ht="21.75" customHeight="1">
      <c r="A57" s="1657"/>
      <c r="B57" s="1232"/>
      <c r="C57" s="1235"/>
      <c r="D57" s="1233"/>
      <c r="E57" s="1232"/>
      <c r="F57" s="1236"/>
      <c r="G57" s="1233"/>
      <c r="H57" s="1232"/>
      <c r="I57" s="1234"/>
      <c r="J57" s="1232"/>
      <c r="K57" s="1232"/>
      <c r="L57" s="1234"/>
      <c r="M57" s="1233"/>
      <c r="N57" s="1232"/>
      <c r="O57" s="1234"/>
      <c r="P57" s="1233"/>
      <c r="Q57" s="1232"/>
      <c r="R57" s="1234"/>
      <c r="S57" s="1232"/>
      <c r="T57" s="1232"/>
      <c r="U57" s="1164" t="s">
        <v>1</v>
      </c>
      <c r="V57" s="1232" t="s">
        <v>482</v>
      </c>
      <c r="W57" s="1232" t="s">
        <v>841</v>
      </c>
      <c r="X57" s="1610" t="s">
        <v>0</v>
      </c>
      <c r="Y57" s="485"/>
      <c r="Z57" s="485"/>
      <c r="AA57" s="1661"/>
      <c r="AB57" s="1642">
        <v>289</v>
      </c>
      <c r="AC57" s="1266"/>
      <c r="AD57" s="1593"/>
      <c r="AE57" s="1596"/>
    </row>
    <row r="58" spans="1:31" s="268" customFormat="1" ht="21.75" customHeight="1">
      <c r="A58" s="1657"/>
      <c r="B58" s="1232"/>
      <c r="C58" s="1235"/>
      <c r="D58" s="1233"/>
      <c r="E58" s="1232"/>
      <c r="F58" s="1236"/>
      <c r="G58" s="1233"/>
      <c r="H58" s="1232"/>
      <c r="I58" s="1234"/>
      <c r="J58" s="1232"/>
      <c r="K58" s="1232"/>
      <c r="L58" s="1234"/>
      <c r="M58" s="1233"/>
      <c r="N58" s="1232"/>
      <c r="O58" s="1234"/>
      <c r="P58" s="1233"/>
      <c r="Q58" s="1232"/>
      <c r="R58" s="1234"/>
      <c r="S58" s="1232"/>
      <c r="T58" s="1232"/>
      <c r="U58" s="1234"/>
      <c r="V58" s="1232"/>
      <c r="W58" s="1232"/>
      <c r="X58" s="1150" t="s">
        <v>1</v>
      </c>
      <c r="Y58" s="1232" t="s">
        <v>594</v>
      </c>
      <c r="Z58" s="1232" t="s">
        <v>842</v>
      </c>
      <c r="AA58" s="1662" t="s">
        <v>0</v>
      </c>
      <c r="AB58" s="1640">
        <v>279</v>
      </c>
      <c r="AC58" s="1265"/>
      <c r="AD58" s="1593"/>
      <c r="AE58" s="1596"/>
    </row>
    <row r="59" spans="1:31" ht="69" customHeight="1" thickBot="1">
      <c r="A59" s="1657"/>
      <c r="B59" s="1232"/>
      <c r="C59" s="1235"/>
      <c r="D59" s="1233"/>
      <c r="E59" s="1232"/>
      <c r="F59" s="1236"/>
      <c r="G59" s="1233"/>
      <c r="H59" s="1232"/>
      <c r="I59" s="1165"/>
      <c r="J59" s="1232"/>
      <c r="K59" s="1232"/>
      <c r="L59" s="1165"/>
      <c r="M59" s="1233"/>
      <c r="N59" s="1232"/>
      <c r="O59" s="1165"/>
      <c r="P59" s="1233"/>
      <c r="Q59" s="1232"/>
      <c r="R59" s="1678"/>
      <c r="S59" s="1036"/>
      <c r="T59" s="1036"/>
      <c r="U59" s="1678"/>
      <c r="V59" s="1036"/>
      <c r="W59" s="1036"/>
      <c r="X59" s="1679"/>
      <c r="Y59" s="916"/>
      <c r="Z59" s="916"/>
      <c r="AA59" s="1663" t="s">
        <v>1</v>
      </c>
      <c r="AB59" s="1643">
        <v>299</v>
      </c>
      <c r="AC59" s="1277"/>
      <c r="AD59" s="1593"/>
      <c r="AE59" s="1596"/>
    </row>
    <row r="60" spans="1:31" ht="15.75">
      <c r="A60" s="1657"/>
      <c r="B60" s="1232"/>
      <c r="C60" s="1235"/>
      <c r="D60" s="1233"/>
      <c r="E60" s="1232"/>
      <c r="F60" s="1236" t="s">
        <v>1</v>
      </c>
      <c r="G60" s="1233" t="s">
        <v>571</v>
      </c>
      <c r="H60" s="1232" t="s">
        <v>429</v>
      </c>
      <c r="I60" s="291" t="s">
        <v>0</v>
      </c>
      <c r="J60" s="683"/>
      <c r="K60" s="683"/>
      <c r="L60" s="673"/>
      <c r="M60" s="683"/>
      <c r="N60" s="683"/>
      <c r="O60" s="673"/>
      <c r="P60" s="683"/>
      <c r="Q60" s="683"/>
      <c r="R60" s="683"/>
      <c r="S60" s="683"/>
      <c r="T60" s="683"/>
      <c r="U60" s="683"/>
      <c r="V60" s="683"/>
      <c r="W60" s="683"/>
      <c r="X60" s="683"/>
      <c r="Y60" s="683"/>
      <c r="Z60" s="683"/>
      <c r="AA60" s="1660"/>
      <c r="AB60" s="1644">
        <v>931</v>
      </c>
      <c r="AC60" s="1263"/>
      <c r="AD60" s="1593"/>
      <c r="AE60" s="1596"/>
    </row>
    <row r="61" spans="1:31" ht="15.75">
      <c r="A61" s="1657"/>
      <c r="B61" s="1232"/>
      <c r="C61" s="1235"/>
      <c r="D61" s="1233"/>
      <c r="E61" s="1232"/>
      <c r="F61" s="1236"/>
      <c r="G61" s="1233"/>
      <c r="H61" s="1232"/>
      <c r="I61" s="903" t="s">
        <v>1</v>
      </c>
      <c r="J61" s="1233" t="s">
        <v>596</v>
      </c>
      <c r="K61" s="1232" t="s">
        <v>430</v>
      </c>
      <c r="L61" s="1611" t="s">
        <v>0</v>
      </c>
      <c r="M61" s="1233" t="s">
        <v>597</v>
      </c>
      <c r="N61" s="1232" t="s">
        <v>848</v>
      </c>
      <c r="O61" s="288" t="s">
        <v>0</v>
      </c>
      <c r="P61" s="673"/>
      <c r="Q61" s="673"/>
      <c r="R61" s="673"/>
      <c r="S61" s="683"/>
      <c r="T61" s="683"/>
      <c r="U61" s="683"/>
      <c r="V61" s="683"/>
      <c r="W61" s="683"/>
      <c r="X61" s="683"/>
      <c r="Y61" s="683"/>
      <c r="Z61" s="683"/>
      <c r="AA61" s="1664"/>
      <c r="AB61" s="1645">
        <v>911</v>
      </c>
      <c r="AC61" s="1259"/>
      <c r="AD61" s="1593"/>
      <c r="AE61" s="1596"/>
    </row>
    <row r="62" spans="1:31" ht="15.75">
      <c r="A62" s="1657"/>
      <c r="B62" s="1232"/>
      <c r="C62" s="1235"/>
      <c r="D62" s="1233"/>
      <c r="E62" s="1232"/>
      <c r="F62" s="1236"/>
      <c r="G62" s="1233"/>
      <c r="H62" s="1232"/>
      <c r="I62" s="903"/>
      <c r="J62" s="1233"/>
      <c r="K62" s="1232"/>
      <c r="L62" s="1612"/>
      <c r="M62" s="1233"/>
      <c r="N62" s="1232"/>
      <c r="O62" s="1611" t="s">
        <v>1</v>
      </c>
      <c r="P62" s="1232" t="s">
        <v>475</v>
      </c>
      <c r="Q62" s="1232" t="s">
        <v>432</v>
      </c>
      <c r="R62" s="673">
        <v>0</v>
      </c>
      <c r="S62" s="291" t="s">
        <v>433</v>
      </c>
      <c r="T62" s="683"/>
      <c r="U62" s="683"/>
      <c r="V62" s="683"/>
      <c r="W62" s="683"/>
      <c r="X62" s="683"/>
      <c r="Y62" s="683"/>
      <c r="Z62" s="683"/>
      <c r="AA62" s="1664"/>
      <c r="AB62" s="1645">
        <v>919</v>
      </c>
      <c r="AC62" s="1259"/>
      <c r="AD62" s="1593"/>
      <c r="AE62" s="1596"/>
    </row>
    <row r="63" spans="1:31" ht="12.75" customHeight="1">
      <c r="A63" s="1657"/>
      <c r="B63" s="1232"/>
      <c r="C63" s="1235"/>
      <c r="D63" s="1233"/>
      <c r="E63" s="1232"/>
      <c r="F63" s="1236"/>
      <c r="G63" s="1233"/>
      <c r="H63" s="1232"/>
      <c r="I63" s="903"/>
      <c r="J63" s="1233"/>
      <c r="K63" s="1232"/>
      <c r="L63" s="1612"/>
      <c r="M63" s="1233"/>
      <c r="N63" s="1232"/>
      <c r="O63" s="1612"/>
      <c r="P63" s="1232"/>
      <c r="Q63" s="1232"/>
      <c r="R63" s="673">
        <v>1</v>
      </c>
      <c r="S63" s="291" t="s">
        <v>434</v>
      </c>
      <c r="T63" s="683"/>
      <c r="U63" s="683"/>
      <c r="V63" s="683"/>
      <c r="W63" s="683"/>
      <c r="X63" s="683"/>
      <c r="Y63" s="683"/>
      <c r="Z63" s="683"/>
      <c r="AA63" s="1664"/>
      <c r="AB63" s="1645">
        <v>991</v>
      </c>
      <c r="AC63" s="1259"/>
      <c r="AD63" s="1593"/>
      <c r="AE63" s="1596"/>
    </row>
    <row r="64" spans="1:31" ht="12.75" customHeight="1">
      <c r="A64" s="1657"/>
      <c r="B64" s="1232"/>
      <c r="C64" s="1235"/>
      <c r="D64" s="1233"/>
      <c r="E64" s="1232"/>
      <c r="F64" s="1236"/>
      <c r="G64" s="1233"/>
      <c r="H64" s="1232"/>
      <c r="I64" s="903"/>
      <c r="J64" s="1233"/>
      <c r="K64" s="1232"/>
      <c r="L64" s="1612"/>
      <c r="M64" s="1233"/>
      <c r="N64" s="1232"/>
      <c r="O64" s="1612"/>
      <c r="P64" s="1232"/>
      <c r="Q64" s="1232"/>
      <c r="R64" s="673">
        <v>2</v>
      </c>
      <c r="S64" s="291" t="s">
        <v>435</v>
      </c>
      <c r="T64" s="683"/>
      <c r="U64" s="683"/>
      <c r="V64" s="683"/>
      <c r="W64" s="683"/>
      <c r="X64" s="683"/>
      <c r="Y64" s="683"/>
      <c r="Z64" s="683"/>
      <c r="AA64" s="1664"/>
      <c r="AB64" s="1645"/>
      <c r="AC64" s="1259"/>
      <c r="AD64" s="1593"/>
      <c r="AE64" s="1596"/>
    </row>
    <row r="65" spans="1:31" ht="12.75" customHeight="1">
      <c r="A65" s="1657"/>
      <c r="B65" s="1232"/>
      <c r="C65" s="1235"/>
      <c r="D65" s="1233"/>
      <c r="E65" s="1232"/>
      <c r="F65" s="1236"/>
      <c r="G65" s="1233"/>
      <c r="H65" s="1232"/>
      <c r="I65" s="903"/>
      <c r="J65" s="1233"/>
      <c r="K65" s="1232"/>
      <c r="L65" s="1612"/>
      <c r="M65" s="1233"/>
      <c r="N65" s="1232"/>
      <c r="O65" s="1612"/>
      <c r="P65" s="1232"/>
      <c r="Q65" s="1232"/>
      <c r="R65" s="673">
        <v>3</v>
      </c>
      <c r="S65" s="291" t="s">
        <v>436</v>
      </c>
      <c r="T65" s="683"/>
      <c r="U65" s="683"/>
      <c r="V65" s="683"/>
      <c r="W65" s="683"/>
      <c r="X65" s="683"/>
      <c r="Y65" s="683"/>
      <c r="Z65" s="683"/>
      <c r="AA65" s="1664"/>
      <c r="AB65" s="1645"/>
      <c r="AC65" s="1259"/>
      <c r="AD65" s="1593"/>
      <c r="AE65" s="1596"/>
    </row>
    <row r="66" spans="1:31" ht="12.75" customHeight="1">
      <c r="A66" s="1657"/>
      <c r="B66" s="1232"/>
      <c r="C66" s="1235"/>
      <c r="D66" s="1233"/>
      <c r="E66" s="1232"/>
      <c r="F66" s="1236"/>
      <c r="G66" s="1233"/>
      <c r="H66" s="1232"/>
      <c r="I66" s="903"/>
      <c r="J66" s="1233"/>
      <c r="K66" s="1232"/>
      <c r="L66" s="1612"/>
      <c r="M66" s="1233"/>
      <c r="N66" s="1232"/>
      <c r="O66" s="1612"/>
      <c r="P66" s="1232"/>
      <c r="Q66" s="1232"/>
      <c r="R66" s="673">
        <v>4</v>
      </c>
      <c r="S66" s="291" t="s">
        <v>437</v>
      </c>
      <c r="T66" s="683"/>
      <c r="U66" s="683"/>
      <c r="V66" s="683"/>
      <c r="W66" s="683"/>
      <c r="X66" s="683"/>
      <c r="Y66" s="683"/>
      <c r="Z66" s="683"/>
      <c r="AA66" s="1664"/>
      <c r="AB66" s="1645"/>
      <c r="AC66" s="1259"/>
      <c r="AD66" s="1593"/>
      <c r="AE66" s="1596"/>
    </row>
    <row r="67" spans="1:31" ht="12.75" customHeight="1">
      <c r="A67" s="1657"/>
      <c r="B67" s="1232"/>
      <c r="C67" s="1235"/>
      <c r="D67" s="1233"/>
      <c r="E67" s="1232"/>
      <c r="F67" s="1236"/>
      <c r="G67" s="1233"/>
      <c r="H67" s="1232"/>
      <c r="I67" s="903"/>
      <c r="J67" s="1233"/>
      <c r="K67" s="1232"/>
      <c r="L67" s="1612"/>
      <c r="M67" s="1233"/>
      <c r="N67" s="1232"/>
      <c r="O67" s="1612"/>
      <c r="P67" s="1232"/>
      <c r="Q67" s="1232"/>
      <c r="R67" s="673">
        <v>5</v>
      </c>
      <c r="S67" s="291" t="s">
        <v>438</v>
      </c>
      <c r="T67" s="683"/>
      <c r="U67" s="683"/>
      <c r="V67" s="683"/>
      <c r="W67" s="683"/>
      <c r="X67" s="683"/>
      <c r="Y67" s="683"/>
      <c r="Z67" s="683"/>
      <c r="AA67" s="1664"/>
      <c r="AB67" s="1645"/>
      <c r="AC67" s="1259"/>
      <c r="AD67" s="1593"/>
      <c r="AE67" s="1596"/>
    </row>
    <row r="68" spans="1:31" ht="12.75" customHeight="1">
      <c r="A68" s="1657"/>
      <c r="B68" s="1232"/>
      <c r="C68" s="1235"/>
      <c r="D68" s="1233"/>
      <c r="E68" s="1232"/>
      <c r="F68" s="1236"/>
      <c r="G68" s="1233"/>
      <c r="H68" s="1232"/>
      <c r="I68" s="903"/>
      <c r="J68" s="1233"/>
      <c r="K68" s="1232"/>
      <c r="L68" s="1613"/>
      <c r="M68" s="1233"/>
      <c r="N68" s="1232"/>
      <c r="O68" s="1613"/>
      <c r="P68" s="1232"/>
      <c r="Q68" s="1232"/>
      <c r="R68" s="673">
        <v>6</v>
      </c>
      <c r="S68" s="291" t="s">
        <v>439</v>
      </c>
      <c r="T68" s="683"/>
      <c r="U68" s="683"/>
      <c r="V68" s="683"/>
      <c r="W68" s="683"/>
      <c r="X68" s="683"/>
      <c r="Y68" s="683"/>
      <c r="Z68" s="683"/>
      <c r="AA68" s="1664"/>
      <c r="AB68" s="1645"/>
      <c r="AC68" s="1259"/>
      <c r="AD68" s="1593"/>
      <c r="AE68" s="1596"/>
    </row>
    <row r="69" spans="1:31" ht="15.75" customHeight="1">
      <c r="A69" s="1657"/>
      <c r="B69" s="1232"/>
      <c r="C69" s="1235"/>
      <c r="D69" s="1233"/>
      <c r="E69" s="1232"/>
      <c r="F69" s="1236"/>
      <c r="G69" s="1233"/>
      <c r="H69" s="1232"/>
      <c r="I69" s="903"/>
      <c r="J69" s="1233"/>
      <c r="K69" s="1232"/>
      <c r="L69" s="1611" t="s">
        <v>1</v>
      </c>
      <c r="M69" s="1233" t="s">
        <v>597</v>
      </c>
      <c r="N69" s="1232" t="s">
        <v>431</v>
      </c>
      <c r="O69" s="1611" t="s">
        <v>0</v>
      </c>
      <c r="P69" s="1232" t="s">
        <v>475</v>
      </c>
      <c r="Q69" s="1232" t="s">
        <v>432</v>
      </c>
      <c r="R69" s="673">
        <v>0</v>
      </c>
      <c r="S69" s="291" t="s">
        <v>433</v>
      </c>
      <c r="T69" s="683"/>
      <c r="U69" s="683"/>
      <c r="V69" s="683"/>
      <c r="W69" s="683"/>
      <c r="X69" s="683"/>
      <c r="Y69" s="683"/>
      <c r="Z69" s="683"/>
      <c r="AA69" s="1664"/>
      <c r="AB69" s="1645">
        <v>929</v>
      </c>
      <c r="AC69" s="1259"/>
      <c r="AD69" s="1593"/>
      <c r="AE69" s="1596"/>
    </row>
    <row r="70" spans="1:31" ht="12.75" customHeight="1">
      <c r="A70" s="1657"/>
      <c r="B70" s="1232"/>
      <c r="C70" s="1235"/>
      <c r="D70" s="1233"/>
      <c r="E70" s="1232"/>
      <c r="F70" s="1236"/>
      <c r="G70" s="1233"/>
      <c r="H70" s="1232"/>
      <c r="I70" s="903"/>
      <c r="J70" s="1233"/>
      <c r="K70" s="1232"/>
      <c r="L70" s="1612"/>
      <c r="M70" s="1233"/>
      <c r="N70" s="1232"/>
      <c r="O70" s="1612"/>
      <c r="P70" s="1232"/>
      <c r="Q70" s="1232"/>
      <c r="R70" s="673">
        <v>1</v>
      </c>
      <c r="S70" s="291" t="s">
        <v>434</v>
      </c>
      <c r="T70" s="683"/>
      <c r="U70" s="683"/>
      <c r="V70" s="683"/>
      <c r="W70" s="683"/>
      <c r="X70" s="683"/>
      <c r="Y70" s="683"/>
      <c r="Z70" s="683"/>
      <c r="AA70" s="1664"/>
      <c r="AB70" s="1645">
        <v>992</v>
      </c>
      <c r="AC70" s="1259"/>
      <c r="AD70" s="1593"/>
      <c r="AE70" s="1596"/>
    </row>
    <row r="71" spans="1:31" ht="12.75" customHeight="1">
      <c r="A71" s="1657"/>
      <c r="B71" s="1232"/>
      <c r="C71" s="1235"/>
      <c r="D71" s="1233"/>
      <c r="E71" s="1232"/>
      <c r="F71" s="1236"/>
      <c r="G71" s="1233"/>
      <c r="H71" s="1232"/>
      <c r="I71" s="903"/>
      <c r="J71" s="1233"/>
      <c r="K71" s="1232"/>
      <c r="L71" s="1612"/>
      <c r="M71" s="1233"/>
      <c r="N71" s="1232"/>
      <c r="O71" s="1612"/>
      <c r="P71" s="1232"/>
      <c r="Q71" s="1232"/>
      <c r="R71" s="673">
        <v>2</v>
      </c>
      <c r="S71" s="291" t="s">
        <v>435</v>
      </c>
      <c r="T71" s="683"/>
      <c r="U71" s="683"/>
      <c r="V71" s="683"/>
      <c r="W71" s="683"/>
      <c r="X71" s="683"/>
      <c r="Y71" s="683"/>
      <c r="Z71" s="683"/>
      <c r="AA71" s="1664"/>
      <c r="AB71" s="1645"/>
      <c r="AC71" s="1259"/>
      <c r="AD71" s="1593"/>
      <c r="AE71" s="1596"/>
    </row>
    <row r="72" spans="1:31" ht="12.75" customHeight="1">
      <c r="A72" s="1657"/>
      <c r="B72" s="1232"/>
      <c r="C72" s="1235"/>
      <c r="D72" s="1233"/>
      <c r="E72" s="1232"/>
      <c r="F72" s="1236"/>
      <c r="G72" s="1233"/>
      <c r="H72" s="1232"/>
      <c r="I72" s="903"/>
      <c r="J72" s="1233"/>
      <c r="K72" s="1232"/>
      <c r="L72" s="1612"/>
      <c r="M72" s="1233"/>
      <c r="N72" s="1232"/>
      <c r="O72" s="1612"/>
      <c r="P72" s="1232"/>
      <c r="Q72" s="1232"/>
      <c r="R72" s="673">
        <v>3</v>
      </c>
      <c r="S72" s="291" t="s">
        <v>436</v>
      </c>
      <c r="T72" s="683"/>
      <c r="U72" s="683"/>
      <c r="V72" s="683"/>
      <c r="W72" s="683"/>
      <c r="X72" s="683"/>
      <c r="Y72" s="683"/>
      <c r="Z72" s="683"/>
      <c r="AA72" s="1664"/>
      <c r="AB72" s="1645"/>
      <c r="AC72" s="1259"/>
      <c r="AD72" s="1593"/>
      <c r="AE72" s="1596"/>
    </row>
    <row r="73" spans="1:31" ht="12.75" customHeight="1">
      <c r="A73" s="1657"/>
      <c r="B73" s="1232"/>
      <c r="C73" s="1235"/>
      <c r="D73" s="1233"/>
      <c r="E73" s="1232"/>
      <c r="F73" s="1236"/>
      <c r="G73" s="1233"/>
      <c r="H73" s="1232"/>
      <c r="I73" s="903"/>
      <c r="J73" s="1233"/>
      <c r="K73" s="1232"/>
      <c r="L73" s="1612"/>
      <c r="M73" s="1233"/>
      <c r="N73" s="1232"/>
      <c r="O73" s="1612"/>
      <c r="P73" s="1232"/>
      <c r="Q73" s="1232"/>
      <c r="R73" s="673">
        <v>4</v>
      </c>
      <c r="S73" s="291" t="s">
        <v>437</v>
      </c>
      <c r="T73" s="683"/>
      <c r="U73" s="683"/>
      <c r="V73" s="683"/>
      <c r="W73" s="683"/>
      <c r="X73" s="683"/>
      <c r="Y73" s="683"/>
      <c r="Z73" s="683"/>
      <c r="AA73" s="1664"/>
      <c r="AB73" s="1645"/>
      <c r="AC73" s="1259"/>
      <c r="AD73" s="1593"/>
      <c r="AE73" s="1596"/>
    </row>
    <row r="74" spans="1:31" ht="12.75" customHeight="1">
      <c r="A74" s="1657"/>
      <c r="B74" s="1232"/>
      <c r="C74" s="1235"/>
      <c r="D74" s="1233"/>
      <c r="E74" s="1232"/>
      <c r="F74" s="1236"/>
      <c r="G74" s="1233"/>
      <c r="H74" s="1232"/>
      <c r="I74" s="903"/>
      <c r="J74" s="1233"/>
      <c r="K74" s="1232"/>
      <c r="L74" s="1612"/>
      <c r="M74" s="1233"/>
      <c r="N74" s="1232"/>
      <c r="O74" s="1612"/>
      <c r="P74" s="1232"/>
      <c r="Q74" s="1232"/>
      <c r="R74" s="673">
        <v>5</v>
      </c>
      <c r="S74" s="291" t="s">
        <v>438</v>
      </c>
      <c r="T74" s="683"/>
      <c r="U74" s="683"/>
      <c r="V74" s="683"/>
      <c r="W74" s="683"/>
      <c r="X74" s="683"/>
      <c r="Y74" s="683"/>
      <c r="Z74" s="683"/>
      <c r="AA74" s="1664"/>
      <c r="AB74" s="1645"/>
      <c r="AC74" s="1259"/>
      <c r="AD74" s="1593"/>
      <c r="AE74" s="1596"/>
    </row>
    <row r="75" spans="1:31" ht="12.75" customHeight="1">
      <c r="A75" s="1657"/>
      <c r="B75" s="1232"/>
      <c r="C75" s="1235"/>
      <c r="D75" s="1233"/>
      <c r="E75" s="1232"/>
      <c r="F75" s="1236"/>
      <c r="G75" s="1233"/>
      <c r="H75" s="1232"/>
      <c r="I75" s="903"/>
      <c r="J75" s="1233"/>
      <c r="K75" s="1232"/>
      <c r="L75" s="1612"/>
      <c r="M75" s="1233"/>
      <c r="N75" s="1232"/>
      <c r="O75" s="1613"/>
      <c r="P75" s="1232"/>
      <c r="Q75" s="1232"/>
      <c r="R75" s="673">
        <v>6</v>
      </c>
      <c r="S75" s="291" t="s">
        <v>439</v>
      </c>
      <c r="T75" s="683"/>
      <c r="U75" s="683"/>
      <c r="V75" s="683"/>
      <c r="W75" s="683"/>
      <c r="X75" s="683"/>
      <c r="Y75" s="683"/>
      <c r="Z75" s="683"/>
      <c r="AA75" s="1664"/>
      <c r="AB75" s="1645"/>
      <c r="AC75" s="1259"/>
      <c r="AD75" s="1593"/>
      <c r="AE75" s="1596"/>
    </row>
    <row r="76" spans="1:31" ht="15.75" customHeight="1">
      <c r="A76" s="1657"/>
      <c r="B76" s="1232"/>
      <c r="C76" s="1235"/>
      <c r="D76" s="1233"/>
      <c r="E76" s="1232"/>
      <c r="F76" s="1236"/>
      <c r="G76" s="1233"/>
      <c r="H76" s="1232"/>
      <c r="I76" s="903"/>
      <c r="J76" s="1233"/>
      <c r="K76" s="1232"/>
      <c r="L76" s="1612"/>
      <c r="M76" s="1233"/>
      <c r="N76" s="1232"/>
      <c r="O76" s="1611" t="s">
        <v>1</v>
      </c>
      <c r="P76" s="1232" t="s">
        <v>598</v>
      </c>
      <c r="Q76" s="1232" t="s">
        <v>440</v>
      </c>
      <c r="R76" s="1235" t="s">
        <v>0</v>
      </c>
      <c r="S76" s="1232" t="s">
        <v>475</v>
      </c>
      <c r="T76" s="1232" t="s">
        <v>432</v>
      </c>
      <c r="U76" s="673">
        <v>0</v>
      </c>
      <c r="V76" s="291" t="s">
        <v>433</v>
      </c>
      <c r="W76" s="673"/>
      <c r="X76" s="673"/>
      <c r="Y76" s="291"/>
      <c r="Z76" s="683"/>
      <c r="AA76" s="1664"/>
      <c r="AB76" s="1645">
        <v>939</v>
      </c>
      <c r="AC76" s="1259"/>
      <c r="AD76" s="1593"/>
      <c r="AE76" s="1596"/>
    </row>
    <row r="77" spans="1:31" ht="12.75" customHeight="1">
      <c r="A77" s="1657"/>
      <c r="B77" s="1232"/>
      <c r="C77" s="1235"/>
      <c r="D77" s="1233"/>
      <c r="E77" s="1232"/>
      <c r="F77" s="1236"/>
      <c r="G77" s="1233"/>
      <c r="H77" s="1232"/>
      <c r="I77" s="903"/>
      <c r="J77" s="1233"/>
      <c r="K77" s="1232"/>
      <c r="L77" s="1612"/>
      <c r="M77" s="1233"/>
      <c r="N77" s="1232"/>
      <c r="O77" s="1612"/>
      <c r="P77" s="1232"/>
      <c r="Q77" s="1232"/>
      <c r="R77" s="1235"/>
      <c r="S77" s="1232"/>
      <c r="T77" s="1232"/>
      <c r="U77" s="673">
        <v>1</v>
      </c>
      <c r="V77" s="291" t="s">
        <v>434</v>
      </c>
      <c r="W77" s="673"/>
      <c r="X77" s="673"/>
      <c r="Y77" s="291"/>
      <c r="Z77" s="683"/>
      <c r="AA77" s="1664"/>
      <c r="AB77" s="1645">
        <v>993</v>
      </c>
      <c r="AC77" s="1259"/>
      <c r="AD77" s="1593"/>
      <c r="AE77" s="1596"/>
    </row>
    <row r="78" spans="1:31" ht="12.75" customHeight="1">
      <c r="A78" s="1657"/>
      <c r="B78" s="1232"/>
      <c r="C78" s="1235"/>
      <c r="D78" s="1233"/>
      <c r="E78" s="1232"/>
      <c r="F78" s="1236"/>
      <c r="G78" s="1233"/>
      <c r="H78" s="1232"/>
      <c r="I78" s="903"/>
      <c r="J78" s="1233"/>
      <c r="K78" s="1232"/>
      <c r="L78" s="1612"/>
      <c r="M78" s="1233"/>
      <c r="N78" s="1232"/>
      <c r="O78" s="1612"/>
      <c r="P78" s="1232"/>
      <c r="Q78" s="1232"/>
      <c r="R78" s="1235"/>
      <c r="S78" s="1232"/>
      <c r="T78" s="1232"/>
      <c r="U78" s="673">
        <v>2</v>
      </c>
      <c r="V78" s="291" t="s">
        <v>435</v>
      </c>
      <c r="W78" s="673"/>
      <c r="X78" s="673"/>
      <c r="Y78" s="291"/>
      <c r="Z78" s="683"/>
      <c r="AA78" s="1664"/>
      <c r="AB78" s="1645"/>
      <c r="AC78" s="1259"/>
      <c r="AD78" s="1593"/>
      <c r="AE78" s="1596"/>
    </row>
    <row r="79" spans="1:31" ht="12.75" customHeight="1">
      <c r="A79" s="1657"/>
      <c r="B79" s="1232"/>
      <c r="C79" s="1235"/>
      <c r="D79" s="1233"/>
      <c r="E79" s="1232"/>
      <c r="F79" s="1236"/>
      <c r="G79" s="1233"/>
      <c r="H79" s="1232"/>
      <c r="I79" s="903"/>
      <c r="J79" s="1233"/>
      <c r="K79" s="1232"/>
      <c r="L79" s="1612"/>
      <c r="M79" s="1233"/>
      <c r="N79" s="1232"/>
      <c r="O79" s="1612"/>
      <c r="P79" s="1232"/>
      <c r="Q79" s="1232"/>
      <c r="R79" s="1235"/>
      <c r="S79" s="1232"/>
      <c r="T79" s="1232"/>
      <c r="U79" s="673">
        <v>3</v>
      </c>
      <c r="V79" s="291" t="s">
        <v>436</v>
      </c>
      <c r="W79" s="673"/>
      <c r="X79" s="673"/>
      <c r="Y79" s="291"/>
      <c r="Z79" s="683"/>
      <c r="AA79" s="1664"/>
      <c r="AB79" s="1645"/>
      <c r="AC79" s="1259"/>
      <c r="AD79" s="1593"/>
      <c r="AE79" s="1596"/>
    </row>
    <row r="80" spans="1:31" ht="12.75" customHeight="1">
      <c r="A80" s="1657"/>
      <c r="B80" s="1232"/>
      <c r="C80" s="1235"/>
      <c r="D80" s="1233"/>
      <c r="E80" s="1232"/>
      <c r="F80" s="1236"/>
      <c r="G80" s="1233"/>
      <c r="H80" s="1232"/>
      <c r="I80" s="903"/>
      <c r="J80" s="1233"/>
      <c r="K80" s="1232"/>
      <c r="L80" s="1612"/>
      <c r="M80" s="1233"/>
      <c r="N80" s="1232"/>
      <c r="O80" s="1612"/>
      <c r="P80" s="1232"/>
      <c r="Q80" s="1232"/>
      <c r="R80" s="1235"/>
      <c r="S80" s="1232"/>
      <c r="T80" s="1232"/>
      <c r="U80" s="673">
        <v>4</v>
      </c>
      <c r="V80" s="291" t="s">
        <v>437</v>
      </c>
      <c r="W80" s="673"/>
      <c r="X80" s="673"/>
      <c r="Y80" s="291"/>
      <c r="Z80" s="683"/>
      <c r="AA80" s="1664"/>
      <c r="AB80" s="1645"/>
      <c r="AC80" s="1259"/>
      <c r="AD80" s="1593"/>
      <c r="AE80" s="1596"/>
    </row>
    <row r="81" spans="1:31" ht="12.75" customHeight="1">
      <c r="A81" s="1657"/>
      <c r="B81" s="1232"/>
      <c r="C81" s="1235"/>
      <c r="D81" s="1233"/>
      <c r="E81" s="1232"/>
      <c r="F81" s="1236"/>
      <c r="G81" s="1233"/>
      <c r="H81" s="1232"/>
      <c r="I81" s="903"/>
      <c r="J81" s="1233"/>
      <c r="K81" s="1232"/>
      <c r="L81" s="1612"/>
      <c r="M81" s="1233"/>
      <c r="N81" s="1232"/>
      <c r="O81" s="1612"/>
      <c r="P81" s="1232"/>
      <c r="Q81" s="1232"/>
      <c r="R81" s="1235"/>
      <c r="S81" s="1232"/>
      <c r="T81" s="1232"/>
      <c r="U81" s="673">
        <v>5</v>
      </c>
      <c r="V81" s="291" t="s">
        <v>438</v>
      </c>
      <c r="W81" s="673"/>
      <c r="X81" s="673"/>
      <c r="Y81" s="291"/>
      <c r="Z81" s="683"/>
      <c r="AA81" s="1664"/>
      <c r="AB81" s="1645"/>
      <c r="AC81" s="1259"/>
      <c r="AD81" s="1593"/>
      <c r="AE81" s="1596"/>
    </row>
    <row r="82" spans="1:31" ht="12.75" customHeight="1">
      <c r="A82" s="1657"/>
      <c r="B82" s="1232"/>
      <c r="C82" s="1235"/>
      <c r="D82" s="1233"/>
      <c r="E82" s="1232"/>
      <c r="F82" s="1236"/>
      <c r="G82" s="1233"/>
      <c r="H82" s="1232"/>
      <c r="I82" s="903"/>
      <c r="J82" s="1233"/>
      <c r="K82" s="1232"/>
      <c r="L82" s="1612"/>
      <c r="M82" s="1233"/>
      <c r="N82" s="1232"/>
      <c r="O82" s="1612"/>
      <c r="P82" s="1232"/>
      <c r="Q82" s="1232"/>
      <c r="R82" s="1235"/>
      <c r="S82" s="1232"/>
      <c r="T82" s="1232"/>
      <c r="U82" s="673">
        <v>6</v>
      </c>
      <c r="V82" s="291" t="s">
        <v>439</v>
      </c>
      <c r="W82" s="673"/>
      <c r="X82" s="673"/>
      <c r="Y82" s="291"/>
      <c r="Z82" s="683"/>
      <c r="AA82" s="1664"/>
      <c r="AB82" s="1645"/>
      <c r="AC82" s="1259"/>
      <c r="AD82" s="1593"/>
      <c r="AE82" s="1596"/>
    </row>
    <row r="83" spans="1:31" ht="15.75">
      <c r="A83" s="1657"/>
      <c r="B83" s="1232"/>
      <c r="C83" s="1235"/>
      <c r="D83" s="1233"/>
      <c r="E83" s="1232"/>
      <c r="F83" s="1236"/>
      <c r="G83" s="1233"/>
      <c r="H83" s="1232"/>
      <c r="I83" s="903"/>
      <c r="J83" s="1233"/>
      <c r="K83" s="1232"/>
      <c r="L83" s="1612"/>
      <c r="M83" s="1233"/>
      <c r="N83" s="1232"/>
      <c r="O83" s="1612"/>
      <c r="P83" s="1232"/>
      <c r="Q83" s="1232"/>
      <c r="R83" s="903" t="s">
        <v>1</v>
      </c>
      <c r="S83" s="1233" t="s">
        <v>475</v>
      </c>
      <c r="T83" s="1232" t="s">
        <v>432</v>
      </c>
      <c r="U83" s="288">
        <v>0</v>
      </c>
      <c r="V83" s="291" t="s">
        <v>433</v>
      </c>
      <c r="W83" s="288"/>
      <c r="X83" s="288"/>
      <c r="Y83" s="291"/>
      <c r="Z83" s="290"/>
      <c r="AA83" s="1660"/>
      <c r="AB83" s="1645">
        <v>949</v>
      </c>
      <c r="AC83" s="1259"/>
      <c r="AD83" s="1593"/>
      <c r="AE83" s="1596"/>
    </row>
    <row r="84" spans="1:31" ht="12.75" customHeight="1">
      <c r="A84" s="1657"/>
      <c r="B84" s="1232"/>
      <c r="C84" s="1235"/>
      <c r="D84" s="1233"/>
      <c r="E84" s="1232"/>
      <c r="F84" s="1236"/>
      <c r="G84" s="1233"/>
      <c r="H84" s="1232"/>
      <c r="I84" s="903"/>
      <c r="J84" s="1233"/>
      <c r="K84" s="1232"/>
      <c r="L84" s="1612"/>
      <c r="M84" s="1233"/>
      <c r="N84" s="1232"/>
      <c r="O84" s="1612"/>
      <c r="P84" s="1232"/>
      <c r="Q84" s="1232"/>
      <c r="R84" s="903"/>
      <c r="S84" s="1233"/>
      <c r="T84" s="1232"/>
      <c r="U84" s="288">
        <v>1</v>
      </c>
      <c r="V84" s="291" t="s">
        <v>434</v>
      </c>
      <c r="W84" s="288"/>
      <c r="X84" s="288"/>
      <c r="Y84" s="291"/>
      <c r="Z84" s="290"/>
      <c r="AA84" s="1660"/>
      <c r="AB84" s="1645">
        <v>999</v>
      </c>
      <c r="AC84" s="1259"/>
      <c r="AD84" s="1593"/>
      <c r="AE84" s="1596"/>
    </row>
    <row r="85" spans="1:31" ht="12.75" customHeight="1">
      <c r="A85" s="1657"/>
      <c r="B85" s="1232"/>
      <c r="C85" s="1235"/>
      <c r="D85" s="1233"/>
      <c r="E85" s="1232"/>
      <c r="F85" s="1236"/>
      <c r="G85" s="1233"/>
      <c r="H85" s="1232"/>
      <c r="I85" s="903"/>
      <c r="J85" s="1233"/>
      <c r="K85" s="1232"/>
      <c r="L85" s="1612"/>
      <c r="M85" s="1233"/>
      <c r="N85" s="1232"/>
      <c r="O85" s="1612"/>
      <c r="P85" s="1232"/>
      <c r="Q85" s="1232"/>
      <c r="R85" s="903"/>
      <c r="S85" s="1233"/>
      <c r="T85" s="1232"/>
      <c r="U85" s="288">
        <v>2</v>
      </c>
      <c r="V85" s="291" t="s">
        <v>435</v>
      </c>
      <c r="W85" s="288"/>
      <c r="X85" s="288"/>
      <c r="Y85" s="291"/>
      <c r="Z85" s="290"/>
      <c r="AA85" s="1660"/>
      <c r="AB85" s="1645"/>
      <c r="AC85" s="1259"/>
      <c r="AD85" s="1593"/>
      <c r="AE85" s="1596"/>
    </row>
    <row r="86" spans="1:31" ht="12.75" customHeight="1">
      <c r="A86" s="1657"/>
      <c r="B86" s="1232"/>
      <c r="C86" s="1235"/>
      <c r="D86" s="1233"/>
      <c r="E86" s="1232"/>
      <c r="F86" s="1236"/>
      <c r="G86" s="1233"/>
      <c r="H86" s="1232"/>
      <c r="I86" s="903"/>
      <c r="J86" s="1233"/>
      <c r="K86" s="1232"/>
      <c r="L86" s="1612"/>
      <c r="M86" s="1233"/>
      <c r="N86" s="1232"/>
      <c r="O86" s="1612"/>
      <c r="P86" s="1232"/>
      <c r="Q86" s="1232"/>
      <c r="R86" s="903"/>
      <c r="S86" s="1233"/>
      <c r="T86" s="1232"/>
      <c r="U86" s="288">
        <v>3</v>
      </c>
      <c r="V86" s="291" t="s">
        <v>436</v>
      </c>
      <c r="W86" s="288"/>
      <c r="X86" s="288"/>
      <c r="Y86" s="291"/>
      <c r="Z86" s="290"/>
      <c r="AA86" s="1660"/>
      <c r="AB86" s="1645"/>
      <c r="AC86" s="1259"/>
      <c r="AD86" s="1593"/>
      <c r="AE86" s="1596"/>
    </row>
    <row r="87" spans="1:31" ht="12.75" customHeight="1">
      <c r="A87" s="1657"/>
      <c r="B87" s="1232"/>
      <c r="C87" s="1235"/>
      <c r="D87" s="1233"/>
      <c r="E87" s="1232"/>
      <c r="F87" s="1236"/>
      <c r="G87" s="1233"/>
      <c r="H87" s="1232"/>
      <c r="I87" s="903"/>
      <c r="J87" s="1233"/>
      <c r="K87" s="1232"/>
      <c r="L87" s="1612"/>
      <c r="M87" s="1233"/>
      <c r="N87" s="1232"/>
      <c r="O87" s="1612"/>
      <c r="P87" s="1232"/>
      <c r="Q87" s="1232"/>
      <c r="R87" s="903"/>
      <c r="S87" s="1233"/>
      <c r="T87" s="1232"/>
      <c r="U87" s="288">
        <v>4</v>
      </c>
      <c r="V87" s="291" t="s">
        <v>437</v>
      </c>
      <c r="W87" s="288"/>
      <c r="X87" s="288"/>
      <c r="Y87" s="291"/>
      <c r="Z87" s="290"/>
      <c r="AA87" s="1660"/>
      <c r="AB87" s="1645"/>
      <c r="AC87" s="1259"/>
      <c r="AD87" s="1593"/>
      <c r="AE87" s="1596"/>
    </row>
    <row r="88" spans="1:31" ht="12.75" customHeight="1">
      <c r="A88" s="1657"/>
      <c r="B88" s="1232"/>
      <c r="C88" s="1235"/>
      <c r="D88" s="1233"/>
      <c r="E88" s="1232"/>
      <c r="F88" s="1236"/>
      <c r="G88" s="1233"/>
      <c r="H88" s="1232"/>
      <c r="I88" s="903"/>
      <c r="J88" s="1233"/>
      <c r="K88" s="1232"/>
      <c r="L88" s="1612"/>
      <c r="M88" s="1233"/>
      <c r="N88" s="1232"/>
      <c r="O88" s="1612"/>
      <c r="P88" s="1232"/>
      <c r="Q88" s="1232"/>
      <c r="R88" s="903"/>
      <c r="S88" s="1233"/>
      <c r="T88" s="1232"/>
      <c r="U88" s="288">
        <v>5</v>
      </c>
      <c r="V88" s="291" t="s">
        <v>438</v>
      </c>
      <c r="W88" s="288"/>
      <c r="X88" s="288"/>
      <c r="Y88" s="291"/>
      <c r="Z88" s="290"/>
      <c r="AA88" s="1660"/>
      <c r="AB88" s="1645"/>
      <c r="AC88" s="1259"/>
      <c r="AD88" s="1593"/>
      <c r="AE88" s="1596"/>
    </row>
    <row r="89" spans="1:31" ht="12.75" customHeight="1">
      <c r="A89" s="1657"/>
      <c r="B89" s="1232"/>
      <c r="C89" s="1235"/>
      <c r="D89" s="1233"/>
      <c r="E89" s="1232"/>
      <c r="F89" s="1236"/>
      <c r="G89" s="1233"/>
      <c r="H89" s="1232"/>
      <c r="I89" s="903"/>
      <c r="J89" s="1233"/>
      <c r="K89" s="1232"/>
      <c r="L89" s="1612"/>
      <c r="M89" s="1233"/>
      <c r="N89" s="1232"/>
      <c r="O89" s="1612"/>
      <c r="P89" s="1232"/>
      <c r="Q89" s="1232"/>
      <c r="R89" s="903"/>
      <c r="S89" s="1233"/>
      <c r="T89" s="1232"/>
      <c r="U89" s="288">
        <v>6</v>
      </c>
      <c r="V89" s="291" t="s">
        <v>439</v>
      </c>
      <c r="W89" s="288"/>
      <c r="X89" s="288"/>
      <c r="Y89" s="291"/>
      <c r="Z89" s="290"/>
      <c r="AA89" s="1660"/>
      <c r="AB89" s="1645"/>
      <c r="AC89" s="1259"/>
      <c r="AD89" s="1593"/>
      <c r="AE89" s="1596"/>
    </row>
    <row r="90" spans="1:31" ht="12.75" customHeight="1">
      <c r="A90" s="1657"/>
      <c r="B90" s="1232"/>
      <c r="C90" s="1235"/>
      <c r="D90" s="1233"/>
      <c r="E90" s="1232"/>
      <c r="F90" s="1236"/>
      <c r="G90" s="1233"/>
      <c r="H90" s="1232"/>
      <c r="I90" s="903"/>
      <c r="J90" s="1233"/>
      <c r="K90" s="1232"/>
      <c r="L90" s="1612"/>
      <c r="M90" s="1233"/>
      <c r="N90" s="1232"/>
      <c r="O90" s="1612"/>
      <c r="P90" s="1232"/>
      <c r="Q90" s="1232"/>
      <c r="R90" s="903"/>
      <c r="S90" s="1233"/>
      <c r="T90" s="1232"/>
      <c r="U90" s="288">
        <v>7</v>
      </c>
      <c r="V90" s="291" t="s">
        <v>441</v>
      </c>
      <c r="W90" s="288"/>
      <c r="X90" s="288"/>
      <c r="Y90" s="291"/>
      <c r="Z90" s="290"/>
      <c r="AA90" s="1660"/>
      <c r="AB90" s="1645"/>
      <c r="AC90" s="1259"/>
      <c r="AD90" s="1593"/>
      <c r="AE90" s="1596"/>
    </row>
    <row r="91" spans="1:31" ht="12.75" customHeight="1">
      <c r="A91" s="1657"/>
      <c r="B91" s="1232"/>
      <c r="C91" s="1235"/>
      <c r="D91" s="1233"/>
      <c r="E91" s="1232"/>
      <c r="F91" s="1236"/>
      <c r="G91" s="1233"/>
      <c r="H91" s="1232"/>
      <c r="I91" s="903"/>
      <c r="J91" s="1233"/>
      <c r="K91" s="1232"/>
      <c r="L91" s="1612"/>
      <c r="M91" s="1233"/>
      <c r="N91" s="1232"/>
      <c r="O91" s="1612"/>
      <c r="P91" s="1232"/>
      <c r="Q91" s="1232"/>
      <c r="R91" s="903"/>
      <c r="S91" s="1233"/>
      <c r="T91" s="1232"/>
      <c r="U91" s="288">
        <v>8</v>
      </c>
      <c r="V91" s="291" t="s">
        <v>442</v>
      </c>
      <c r="W91" s="288"/>
      <c r="X91" s="288"/>
      <c r="Y91" s="291"/>
      <c r="Z91" s="290"/>
      <c r="AA91" s="1660"/>
      <c r="AB91" s="1645"/>
      <c r="AC91" s="1259"/>
      <c r="AD91" s="1593"/>
      <c r="AE91" s="1596"/>
    </row>
    <row r="92" spans="1:31" ht="12.75" customHeight="1">
      <c r="A92" s="1657"/>
      <c r="B92" s="1232"/>
      <c r="C92" s="1235"/>
      <c r="D92" s="1233"/>
      <c r="E92" s="1232"/>
      <c r="F92" s="1236"/>
      <c r="G92" s="1233"/>
      <c r="H92" s="1232"/>
      <c r="I92" s="903"/>
      <c r="J92" s="1233"/>
      <c r="K92" s="1232"/>
      <c r="L92" s="1612"/>
      <c r="M92" s="1233"/>
      <c r="N92" s="1232"/>
      <c r="O92" s="1612"/>
      <c r="P92" s="1232"/>
      <c r="Q92" s="1232"/>
      <c r="R92" s="903"/>
      <c r="S92" s="1233"/>
      <c r="T92" s="1232"/>
      <c r="U92" s="288">
        <v>9</v>
      </c>
      <c r="V92" s="291" t="s">
        <v>443</v>
      </c>
      <c r="W92" s="288"/>
      <c r="X92" s="288"/>
      <c r="Y92" s="291"/>
      <c r="Z92" s="290"/>
      <c r="AA92" s="1660"/>
      <c r="AB92" s="1645"/>
      <c r="AC92" s="1259"/>
      <c r="AD92" s="1593"/>
      <c r="AE92" s="1596"/>
    </row>
    <row r="93" spans="1:31" ht="12.75" customHeight="1">
      <c r="A93" s="1657"/>
      <c r="B93" s="1232"/>
      <c r="C93" s="1235"/>
      <c r="D93" s="1233"/>
      <c r="E93" s="1232"/>
      <c r="F93" s="1236"/>
      <c r="G93" s="1233"/>
      <c r="H93" s="1232"/>
      <c r="I93" s="903"/>
      <c r="J93" s="1233"/>
      <c r="K93" s="1232"/>
      <c r="L93" s="1612"/>
      <c r="M93" s="1233"/>
      <c r="N93" s="1232"/>
      <c r="O93" s="1612"/>
      <c r="P93" s="1232"/>
      <c r="Q93" s="1232"/>
      <c r="R93" s="903"/>
      <c r="S93" s="1233"/>
      <c r="T93" s="1232"/>
      <c r="U93" s="288">
        <v>10</v>
      </c>
      <c r="V93" s="291" t="s">
        <v>444</v>
      </c>
      <c r="W93" s="288"/>
      <c r="X93" s="288"/>
      <c r="Y93" s="291"/>
      <c r="Z93" s="290"/>
      <c r="AA93" s="1660"/>
      <c r="AB93" s="1645"/>
      <c r="AC93" s="1259"/>
      <c r="AD93" s="1593"/>
      <c r="AE93" s="1596"/>
    </row>
    <row r="94" spans="1:31" ht="13.5" customHeight="1" thickBot="1">
      <c r="A94" s="1657"/>
      <c r="B94" s="1232"/>
      <c r="C94" s="1235"/>
      <c r="D94" s="1233"/>
      <c r="E94" s="1232"/>
      <c r="F94" s="1236"/>
      <c r="G94" s="1233"/>
      <c r="H94" s="1232"/>
      <c r="I94" s="903"/>
      <c r="J94" s="1233"/>
      <c r="K94" s="1232"/>
      <c r="L94" s="1612"/>
      <c r="M94" s="1233"/>
      <c r="N94" s="1232"/>
      <c r="O94" s="1612"/>
      <c r="P94" s="1232"/>
      <c r="Q94" s="1232"/>
      <c r="R94" s="903"/>
      <c r="S94" s="1233"/>
      <c r="T94" s="1232"/>
      <c r="U94" s="288">
        <v>11</v>
      </c>
      <c r="V94" s="291" t="s">
        <v>445</v>
      </c>
      <c r="W94" s="288"/>
      <c r="X94" s="288"/>
      <c r="Y94" s="291"/>
      <c r="Z94" s="290"/>
      <c r="AA94" s="1660"/>
      <c r="AB94" s="1646"/>
      <c r="AC94" s="1261"/>
      <c r="AD94" s="1594"/>
      <c r="AE94" s="1597"/>
    </row>
    <row r="95" spans="1:31" ht="16.5" thickBot="1">
      <c r="A95" s="1665"/>
      <c r="B95" s="1666"/>
      <c r="C95" s="1667"/>
      <c r="D95" s="1668"/>
      <c r="E95" s="1666"/>
      <c r="F95" s="1669"/>
      <c r="G95" s="1668"/>
      <c r="H95" s="1666"/>
      <c r="I95" s="1046"/>
      <c r="J95" s="1668"/>
      <c r="K95" s="1666"/>
      <c r="L95" s="1680"/>
      <c r="M95" s="1668"/>
      <c r="N95" s="1666"/>
      <c r="O95" s="1680"/>
      <c r="P95" s="1666"/>
      <c r="Q95" s="1666"/>
      <c r="R95" s="1046"/>
      <c r="S95" s="1668"/>
      <c r="T95" s="1666"/>
      <c r="U95" s="1670">
        <v>12</v>
      </c>
      <c r="V95" s="1671" t="s">
        <v>446</v>
      </c>
      <c r="W95" s="1670"/>
      <c r="X95" s="1670"/>
      <c r="Y95" s="1671"/>
      <c r="Z95" s="1672"/>
      <c r="AA95" s="1673"/>
      <c r="AB95" s="1647" t="s">
        <v>2</v>
      </c>
      <c r="AC95" s="1648"/>
      <c r="AD95" s="1648"/>
      <c r="AE95" s="1619">
        <v>-1</v>
      </c>
    </row>
    <row r="96" ht="13.5" thickBot="1"/>
    <row r="97" spans="1:31" s="268" customFormat="1" ht="13.5" thickTop="1">
      <c r="A97" s="75" t="s">
        <v>473</v>
      </c>
      <c r="AB97" s="1240" t="s">
        <v>378</v>
      </c>
      <c r="AC97" s="1241"/>
      <c r="AD97" s="1241"/>
      <c r="AE97" s="1242"/>
    </row>
    <row r="98" spans="28:31" s="268" customFormat="1" ht="12.75" customHeight="1">
      <c r="AB98" s="882" t="s">
        <v>379</v>
      </c>
      <c r="AC98" s="1070"/>
      <c r="AD98" s="1070"/>
      <c r="AE98" s="1243"/>
    </row>
    <row r="99" spans="28:31" s="268" customFormat="1" ht="12.75">
      <c r="AB99" s="882" t="s">
        <v>380</v>
      </c>
      <c r="AC99" s="1070"/>
      <c r="AD99" s="1244"/>
      <c r="AE99" s="416" t="s">
        <v>381</v>
      </c>
    </row>
    <row r="100" spans="28:31" s="268" customFormat="1" ht="12.75">
      <c r="AB100" s="1245" t="s">
        <v>368</v>
      </c>
      <c r="AC100" s="979"/>
      <c r="AD100" s="1246"/>
      <c r="AE100" s="1243" t="s">
        <v>217</v>
      </c>
    </row>
    <row r="101" spans="28:31" s="268" customFormat="1" ht="12.75">
      <c r="AB101" s="1247" t="s">
        <v>399</v>
      </c>
      <c r="AC101" s="1248"/>
      <c r="AD101" s="1248"/>
      <c r="AE101" s="1243"/>
    </row>
    <row r="102" spans="28:31" s="268" customFormat="1" ht="12.75" customHeight="1">
      <c r="AB102" s="882" t="s">
        <v>400</v>
      </c>
      <c r="AC102" s="1244"/>
      <c r="AD102" s="1244"/>
      <c r="AE102" s="1243"/>
    </row>
    <row r="103" spans="28:31" s="268" customFormat="1" ht="12.75" customHeight="1">
      <c r="AB103" s="882" t="s">
        <v>61</v>
      </c>
      <c r="AC103" s="1244"/>
      <c r="AD103" s="413" t="s">
        <v>2</v>
      </c>
      <c r="AE103" s="1243"/>
    </row>
    <row r="104" spans="28:31" s="268" customFormat="1" ht="12.75" customHeight="1">
      <c r="AB104" s="1245" t="s">
        <v>402</v>
      </c>
      <c r="AC104" s="1246"/>
      <c r="AD104" s="1070" t="s">
        <v>401</v>
      </c>
      <c r="AE104" s="1243"/>
    </row>
    <row r="105" spans="1:31" s="268" customFormat="1" ht="12.75">
      <c r="A105" s="286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1249" t="s">
        <v>423</v>
      </c>
      <c r="AC105" s="1250"/>
      <c r="AD105" s="1244"/>
      <c r="AE105" s="1243"/>
    </row>
    <row r="106" spans="1:31" s="268" customFormat="1" ht="12.75" customHeight="1">
      <c r="A106" s="286"/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1251" t="s">
        <v>424</v>
      </c>
      <c r="AC106" s="1252"/>
      <c r="AD106" s="1244"/>
      <c r="AE106" s="1243"/>
    </row>
    <row r="107" spans="1:31" s="268" customFormat="1" ht="12.75">
      <c r="A107" s="286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1251">
        <v>1</v>
      </c>
      <c r="AC107" s="1252"/>
      <c r="AD107" s="1244"/>
      <c r="AE107" s="1243"/>
    </row>
    <row r="108" spans="1:31" s="268" customFormat="1" ht="12.75" customHeight="1">
      <c r="A108" s="287"/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1253" t="s">
        <v>425</v>
      </c>
      <c r="AC108" s="1254"/>
      <c r="AD108" s="1244"/>
      <c r="AE108" s="1243"/>
    </row>
    <row r="109" spans="1:31" s="268" customFormat="1" ht="12.75">
      <c r="A109" s="287"/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1255" t="s">
        <v>406</v>
      </c>
      <c r="AC109" s="1256"/>
      <c r="AD109" s="1244"/>
      <c r="AE109" s="1243"/>
    </row>
    <row r="110" spans="1:31" s="268" customFormat="1" ht="12.75" customHeight="1">
      <c r="A110" s="287"/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7"/>
      <c r="AB110" s="1257" t="s">
        <v>373</v>
      </c>
      <c r="AC110" s="1258"/>
      <c r="AD110" s="1244"/>
      <c r="AE110" s="1243"/>
    </row>
    <row r="111" spans="1:31" s="268" customFormat="1" ht="12.75">
      <c r="A111" s="287"/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414">
        <v>0</v>
      </c>
      <c r="AC111" s="415" t="s">
        <v>407</v>
      </c>
      <c r="AD111" s="1244"/>
      <c r="AE111" s="1243"/>
    </row>
    <row r="112" spans="1:31" s="268" customFormat="1" ht="12.75" customHeight="1" thickBot="1">
      <c r="A112" s="287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417" t="s">
        <v>426</v>
      </c>
      <c r="AC112" s="418" t="s">
        <v>427</v>
      </c>
      <c r="AD112" s="1244"/>
      <c r="AE112" s="1243"/>
    </row>
    <row r="113" spans="1:31" s="268" customFormat="1" ht="13.5" customHeight="1" thickTop="1">
      <c r="A113" s="1649" t="s">
        <v>595</v>
      </c>
      <c r="B113" s="1650" t="s">
        <v>849</v>
      </c>
      <c r="C113" s="1651" t="s">
        <v>0</v>
      </c>
      <c r="D113" s="1652" t="s">
        <v>474</v>
      </c>
      <c r="E113" s="1653" t="s">
        <v>838</v>
      </c>
      <c r="F113" s="1654" t="s">
        <v>0</v>
      </c>
      <c r="G113" s="1654"/>
      <c r="H113" s="1655"/>
      <c r="I113" s="1654"/>
      <c r="J113" s="1655"/>
      <c r="K113" s="1655"/>
      <c r="L113" s="1654"/>
      <c r="M113" s="1654"/>
      <c r="N113" s="1654"/>
      <c r="O113" s="1654"/>
      <c r="P113" s="1655"/>
      <c r="Q113" s="1655"/>
      <c r="R113" s="1655"/>
      <c r="S113" s="1655"/>
      <c r="T113" s="1655"/>
      <c r="U113" s="1655"/>
      <c r="V113" s="1655"/>
      <c r="W113" s="1655"/>
      <c r="X113" s="1655"/>
      <c r="Y113" s="1655"/>
      <c r="Z113" s="1655"/>
      <c r="AA113" s="1656"/>
      <c r="AB113" s="465">
        <v>1</v>
      </c>
      <c r="AC113" s="466">
        <v>13</v>
      </c>
      <c r="AD113" s="1675"/>
      <c r="AE113" s="1676"/>
    </row>
    <row r="114" spans="1:31" s="268" customFormat="1" ht="12.75" customHeight="1">
      <c r="A114" s="1657"/>
      <c r="B114" s="1232"/>
      <c r="C114" s="1234"/>
      <c r="D114" s="1233"/>
      <c r="E114" s="1614"/>
      <c r="F114" s="1235" t="s">
        <v>1</v>
      </c>
      <c r="G114" s="1233" t="s">
        <v>585</v>
      </c>
      <c r="H114" s="1616" t="s">
        <v>837</v>
      </c>
      <c r="I114" s="288" t="s">
        <v>0</v>
      </c>
      <c r="J114" s="288"/>
      <c r="K114" s="289"/>
      <c r="L114" s="288"/>
      <c r="M114" s="288"/>
      <c r="N114" s="288"/>
      <c r="O114" s="288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1658"/>
      <c r="AB114" s="467">
        <v>23</v>
      </c>
      <c r="AC114" s="469">
        <v>4112</v>
      </c>
      <c r="AD114" s="1572"/>
      <c r="AE114" s="456"/>
    </row>
    <row r="115" spans="1:31" s="268" customFormat="1" ht="12.75" customHeight="1">
      <c r="A115" s="1657"/>
      <c r="B115" s="1232"/>
      <c r="C115" s="1234"/>
      <c r="D115" s="1233"/>
      <c r="E115" s="1614"/>
      <c r="F115" s="1235"/>
      <c r="G115" s="1233"/>
      <c r="H115" s="1614"/>
      <c r="I115" s="1611" t="s">
        <v>1</v>
      </c>
      <c r="J115" s="1233" t="s">
        <v>586</v>
      </c>
      <c r="K115" s="1232" t="s">
        <v>836</v>
      </c>
      <c r="L115" s="288" t="s">
        <v>0</v>
      </c>
      <c r="M115" s="288"/>
      <c r="N115" s="288"/>
      <c r="O115" s="288"/>
      <c r="P115" s="288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1658"/>
      <c r="AB115" s="468">
        <v>0</v>
      </c>
      <c r="AC115" s="494">
        <v>329</v>
      </c>
      <c r="AD115" s="1572"/>
      <c r="AE115" s="456"/>
    </row>
    <row r="116" spans="1:31" s="268" customFormat="1" ht="12.75" customHeight="1">
      <c r="A116" s="1657"/>
      <c r="B116" s="1232"/>
      <c r="C116" s="1234"/>
      <c r="D116" s="1233"/>
      <c r="E116" s="1614"/>
      <c r="F116" s="1235"/>
      <c r="G116" s="1233"/>
      <c r="H116" s="1614"/>
      <c r="I116" s="1612"/>
      <c r="J116" s="1233"/>
      <c r="K116" s="1232"/>
      <c r="L116" s="1611" t="s">
        <v>1</v>
      </c>
      <c r="M116" s="1232" t="s">
        <v>587</v>
      </c>
      <c r="N116" s="1232" t="s">
        <v>837</v>
      </c>
      <c r="O116" s="288" t="s">
        <v>0</v>
      </c>
      <c r="P116" s="288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1658"/>
      <c r="AB116" s="468">
        <v>0</v>
      </c>
      <c r="AC116" s="495">
        <v>2</v>
      </c>
      <c r="AD116" s="1572"/>
      <c r="AE116" s="456"/>
    </row>
    <row r="117" spans="1:31" s="268" customFormat="1" ht="12.75" customHeight="1">
      <c r="A117" s="1657"/>
      <c r="B117" s="1232"/>
      <c r="C117" s="1234"/>
      <c r="D117" s="1233"/>
      <c r="E117" s="1614"/>
      <c r="F117" s="1235"/>
      <c r="G117" s="1233"/>
      <c r="H117" s="1614"/>
      <c r="I117" s="1612"/>
      <c r="J117" s="1233"/>
      <c r="K117" s="1232"/>
      <c r="L117" s="1612"/>
      <c r="M117" s="1232"/>
      <c r="N117" s="1232"/>
      <c r="O117" s="1611" t="s">
        <v>1</v>
      </c>
      <c r="P117" s="1232" t="s">
        <v>588</v>
      </c>
      <c r="Q117" s="1232" t="s">
        <v>839</v>
      </c>
      <c r="R117" s="291" t="s">
        <v>0</v>
      </c>
      <c r="S117" s="289"/>
      <c r="T117" s="289"/>
      <c r="U117" s="289"/>
      <c r="V117" s="289"/>
      <c r="W117" s="289"/>
      <c r="X117" s="289"/>
      <c r="Y117" s="289"/>
      <c r="Z117" s="289"/>
      <c r="AA117" s="1658"/>
      <c r="AB117" s="468">
        <v>0</v>
      </c>
      <c r="AC117" s="469">
        <v>276</v>
      </c>
      <c r="AD117" s="1572"/>
      <c r="AE117" s="456"/>
    </row>
    <row r="118" spans="1:31" s="268" customFormat="1" ht="12.75" customHeight="1">
      <c r="A118" s="1657"/>
      <c r="B118" s="1232"/>
      <c r="C118" s="1234"/>
      <c r="D118" s="1233"/>
      <c r="E118" s="1614"/>
      <c r="F118" s="1235"/>
      <c r="G118" s="1233"/>
      <c r="H118" s="1614"/>
      <c r="I118" s="1612"/>
      <c r="J118" s="1233"/>
      <c r="K118" s="1232"/>
      <c r="L118" s="1612"/>
      <c r="M118" s="1232"/>
      <c r="N118" s="1232"/>
      <c r="O118" s="1612"/>
      <c r="P118" s="1232"/>
      <c r="Q118" s="1232"/>
      <c r="R118" s="1164" t="s">
        <v>1</v>
      </c>
      <c r="S118" s="1232" t="s">
        <v>589</v>
      </c>
      <c r="T118" s="1232" t="s">
        <v>840</v>
      </c>
      <c r="U118" s="291" t="s">
        <v>0</v>
      </c>
      <c r="V118" s="289"/>
      <c r="W118" s="289"/>
      <c r="X118" s="289"/>
      <c r="Y118" s="289"/>
      <c r="Z118" s="289"/>
      <c r="AA118" s="1658"/>
      <c r="AB118" s="468">
        <v>0</v>
      </c>
      <c r="AC118" s="494">
        <v>84</v>
      </c>
      <c r="AD118" s="1572"/>
      <c r="AE118" s="456"/>
    </row>
    <row r="119" spans="1:31" s="268" customFormat="1" ht="25.5" customHeight="1">
      <c r="A119" s="1657"/>
      <c r="B119" s="1232"/>
      <c r="C119" s="1234"/>
      <c r="D119" s="1233"/>
      <c r="E119" s="1614"/>
      <c r="F119" s="1235"/>
      <c r="G119" s="1233"/>
      <c r="H119" s="1614"/>
      <c r="I119" s="1612"/>
      <c r="J119" s="1233"/>
      <c r="K119" s="1232"/>
      <c r="L119" s="1612"/>
      <c r="M119" s="1232"/>
      <c r="N119" s="1232"/>
      <c r="O119" s="1612"/>
      <c r="P119" s="1232"/>
      <c r="Q119" s="1232"/>
      <c r="R119" s="1234"/>
      <c r="S119" s="1232"/>
      <c r="T119" s="1232"/>
      <c r="U119" s="1164" t="s">
        <v>1</v>
      </c>
      <c r="V119" s="1233" t="s">
        <v>590</v>
      </c>
      <c r="W119" s="1232" t="s">
        <v>839</v>
      </c>
      <c r="X119" s="1610" t="s">
        <v>0</v>
      </c>
      <c r="Y119" s="683"/>
      <c r="Z119" s="667"/>
      <c r="AA119" s="1659"/>
      <c r="AB119" s="468">
        <v>0</v>
      </c>
      <c r="AC119" s="495">
        <v>2</v>
      </c>
      <c r="AD119" s="1572"/>
      <c r="AE119" s="456"/>
    </row>
    <row r="120" spans="1:31" s="268" customFormat="1" ht="50.25" customHeight="1" thickBot="1">
      <c r="A120" s="1657"/>
      <c r="B120" s="1232"/>
      <c r="C120" s="1165"/>
      <c r="D120" s="1233"/>
      <c r="E120" s="1615"/>
      <c r="F120" s="1235"/>
      <c r="G120" s="1233"/>
      <c r="H120" s="1615"/>
      <c r="I120" s="1613"/>
      <c r="J120" s="1233"/>
      <c r="K120" s="1232"/>
      <c r="L120" s="1613"/>
      <c r="M120" s="1232"/>
      <c r="N120" s="1232"/>
      <c r="O120" s="1613"/>
      <c r="P120" s="1232"/>
      <c r="Q120" s="1232"/>
      <c r="R120" s="1165"/>
      <c r="S120" s="1232"/>
      <c r="T120" s="1232"/>
      <c r="U120" s="1165"/>
      <c r="V120" s="1233"/>
      <c r="W120" s="1232"/>
      <c r="X120" s="1610" t="s">
        <v>1</v>
      </c>
      <c r="Y120" s="683"/>
      <c r="Z120" s="667"/>
      <c r="AA120" s="1659"/>
      <c r="AB120" s="470">
        <v>0</v>
      </c>
      <c r="AC120" s="471">
        <v>33</v>
      </c>
      <c r="AD120" s="1572"/>
      <c r="AE120" s="456"/>
    </row>
    <row r="121" spans="1:31" s="268" customFormat="1" ht="12.75" customHeight="1">
      <c r="A121" s="1657"/>
      <c r="B121" s="1232"/>
      <c r="C121" s="1235" t="s">
        <v>1</v>
      </c>
      <c r="D121" s="1233" t="s">
        <v>599</v>
      </c>
      <c r="E121" s="1232" t="s">
        <v>428</v>
      </c>
      <c r="F121" s="1236" t="s">
        <v>0</v>
      </c>
      <c r="G121" s="1233" t="s">
        <v>591</v>
      </c>
      <c r="H121" s="1232" t="s">
        <v>847</v>
      </c>
      <c r="I121" s="288" t="s">
        <v>0</v>
      </c>
      <c r="J121" s="288"/>
      <c r="K121" s="683"/>
      <c r="L121" s="289"/>
      <c r="M121" s="289"/>
      <c r="N121" s="289"/>
      <c r="O121" s="289"/>
      <c r="P121" s="683"/>
      <c r="Q121" s="683"/>
      <c r="R121" s="683"/>
      <c r="S121" s="683"/>
      <c r="T121" s="683"/>
      <c r="U121" s="683"/>
      <c r="V121" s="683"/>
      <c r="W121" s="683"/>
      <c r="X121" s="683"/>
      <c r="Y121" s="683"/>
      <c r="Z121" s="683"/>
      <c r="AA121" s="1660"/>
      <c r="AB121" s="458">
        <v>0</v>
      </c>
      <c r="AC121" s="459">
        <v>1977</v>
      </c>
      <c r="AD121" s="1572"/>
      <c r="AE121" s="456"/>
    </row>
    <row r="122" spans="1:31" s="268" customFormat="1" ht="12.75" customHeight="1">
      <c r="A122" s="1657"/>
      <c r="B122" s="1232"/>
      <c r="C122" s="1235"/>
      <c r="D122" s="1233"/>
      <c r="E122" s="1232"/>
      <c r="F122" s="1236"/>
      <c r="G122" s="1233"/>
      <c r="H122" s="1232"/>
      <c r="I122" s="1164" t="s">
        <v>1</v>
      </c>
      <c r="J122" s="1232" t="s">
        <v>476</v>
      </c>
      <c r="K122" s="1232" t="s">
        <v>843</v>
      </c>
      <c r="L122" s="288" t="s">
        <v>0</v>
      </c>
      <c r="M122" s="288"/>
      <c r="N122" s="288"/>
      <c r="O122" s="288"/>
      <c r="P122" s="288"/>
      <c r="Q122" s="683"/>
      <c r="R122" s="683"/>
      <c r="S122" s="683"/>
      <c r="T122" s="683"/>
      <c r="U122" s="683"/>
      <c r="V122" s="683"/>
      <c r="W122" s="683"/>
      <c r="X122" s="683"/>
      <c r="Y122" s="683"/>
      <c r="Z122" s="683"/>
      <c r="AA122" s="1660"/>
      <c r="AB122" s="460">
        <v>1</v>
      </c>
      <c r="AC122" s="461">
        <v>1393</v>
      </c>
      <c r="AD122" s="1572"/>
      <c r="AE122" s="456"/>
    </row>
    <row r="123" spans="1:31" s="268" customFormat="1" ht="12.75" customHeight="1">
      <c r="A123" s="1657"/>
      <c r="B123" s="1232"/>
      <c r="C123" s="1235"/>
      <c r="D123" s="1233"/>
      <c r="E123" s="1232"/>
      <c r="F123" s="1236"/>
      <c r="G123" s="1233"/>
      <c r="H123" s="1232"/>
      <c r="I123" s="1234"/>
      <c r="J123" s="1232"/>
      <c r="K123" s="1232"/>
      <c r="L123" s="1164" t="s">
        <v>1</v>
      </c>
      <c r="M123" s="1233" t="s">
        <v>592</v>
      </c>
      <c r="N123" s="1232" t="s">
        <v>844</v>
      </c>
      <c r="O123" s="1610" t="s">
        <v>0</v>
      </c>
      <c r="P123" s="290"/>
      <c r="Q123" s="290"/>
      <c r="R123" s="683"/>
      <c r="S123" s="683"/>
      <c r="T123" s="683"/>
      <c r="U123" s="683"/>
      <c r="V123" s="683"/>
      <c r="W123" s="683"/>
      <c r="X123" s="683"/>
      <c r="Y123" s="683"/>
      <c r="Z123" s="683"/>
      <c r="AA123" s="1658"/>
      <c r="AB123" s="472">
        <v>0</v>
      </c>
      <c r="AC123" s="473">
        <v>382</v>
      </c>
      <c r="AD123" s="1572"/>
      <c r="AE123" s="456"/>
    </row>
    <row r="124" spans="1:31" s="268" customFormat="1" ht="21.75" customHeight="1">
      <c r="A124" s="1657"/>
      <c r="B124" s="1232"/>
      <c r="C124" s="1235"/>
      <c r="D124" s="1233"/>
      <c r="E124" s="1232"/>
      <c r="F124" s="1236"/>
      <c r="G124" s="1233"/>
      <c r="H124" s="1232"/>
      <c r="I124" s="1234"/>
      <c r="J124" s="1232"/>
      <c r="K124" s="1232"/>
      <c r="L124" s="1234"/>
      <c r="M124" s="1233"/>
      <c r="N124" s="1232"/>
      <c r="O124" s="1164" t="s">
        <v>1</v>
      </c>
      <c r="P124" s="1233" t="s">
        <v>593</v>
      </c>
      <c r="Q124" s="1232" t="s">
        <v>845</v>
      </c>
      <c r="R124" s="1610" t="s">
        <v>0</v>
      </c>
      <c r="S124" s="683"/>
      <c r="T124" s="683"/>
      <c r="U124" s="683"/>
      <c r="V124" s="683"/>
      <c r="W124" s="683"/>
      <c r="X124" s="683"/>
      <c r="Y124" s="683"/>
      <c r="Z124" s="683"/>
      <c r="AA124" s="1660"/>
      <c r="AB124" s="472">
        <v>0</v>
      </c>
      <c r="AC124" s="473">
        <v>373</v>
      </c>
      <c r="AD124" s="1572"/>
      <c r="AE124" s="456"/>
    </row>
    <row r="125" spans="1:31" s="268" customFormat="1" ht="21.75" customHeight="1">
      <c r="A125" s="1657"/>
      <c r="B125" s="1232"/>
      <c r="C125" s="1235"/>
      <c r="D125" s="1233"/>
      <c r="E125" s="1232"/>
      <c r="F125" s="1236"/>
      <c r="G125" s="1233"/>
      <c r="H125" s="1232"/>
      <c r="I125" s="1234"/>
      <c r="J125" s="1232"/>
      <c r="K125" s="1232"/>
      <c r="L125" s="1234"/>
      <c r="M125" s="1233"/>
      <c r="N125" s="1232"/>
      <c r="O125" s="1234"/>
      <c r="P125" s="1233"/>
      <c r="Q125" s="1232"/>
      <c r="R125" s="1164" t="s">
        <v>1</v>
      </c>
      <c r="S125" s="1232" t="s">
        <v>477</v>
      </c>
      <c r="T125" s="1232" t="s">
        <v>846</v>
      </c>
      <c r="U125" s="1610" t="s">
        <v>0</v>
      </c>
      <c r="V125" s="683"/>
      <c r="W125" s="683"/>
      <c r="X125" s="683"/>
      <c r="Y125" s="683"/>
      <c r="Z125" s="683"/>
      <c r="AA125" s="1660"/>
      <c r="AB125" s="472">
        <v>0</v>
      </c>
      <c r="AC125" s="473">
        <v>2</v>
      </c>
      <c r="AD125" s="1572"/>
      <c r="AE125" s="456"/>
    </row>
    <row r="126" spans="1:31" s="268" customFormat="1" ht="21.75" customHeight="1">
      <c r="A126" s="1657"/>
      <c r="B126" s="1232"/>
      <c r="C126" s="1235"/>
      <c r="D126" s="1233"/>
      <c r="E126" s="1232"/>
      <c r="F126" s="1236"/>
      <c r="G126" s="1233"/>
      <c r="H126" s="1232"/>
      <c r="I126" s="1234"/>
      <c r="J126" s="1232"/>
      <c r="K126" s="1232"/>
      <c r="L126" s="1234"/>
      <c r="M126" s="1233"/>
      <c r="N126" s="1232"/>
      <c r="O126" s="1234"/>
      <c r="P126" s="1233"/>
      <c r="Q126" s="1232"/>
      <c r="R126" s="1234"/>
      <c r="S126" s="1232"/>
      <c r="T126" s="1232"/>
      <c r="U126" s="1164" t="s">
        <v>1</v>
      </c>
      <c r="V126" s="1232" t="s">
        <v>482</v>
      </c>
      <c r="W126" s="1232" t="s">
        <v>841</v>
      </c>
      <c r="X126" s="1610" t="s">
        <v>0</v>
      </c>
      <c r="Y126" s="485"/>
      <c r="Z126" s="485"/>
      <c r="AA126" s="1661"/>
      <c r="AB126" s="472"/>
      <c r="AC126" s="473"/>
      <c r="AD126" s="1572"/>
      <c r="AE126" s="456"/>
    </row>
    <row r="127" spans="1:31" s="268" customFormat="1" ht="21.75" customHeight="1">
      <c r="A127" s="1657"/>
      <c r="B127" s="1232"/>
      <c r="C127" s="1235"/>
      <c r="D127" s="1233"/>
      <c r="E127" s="1232"/>
      <c r="F127" s="1236"/>
      <c r="G127" s="1233"/>
      <c r="H127" s="1232"/>
      <c r="I127" s="1234"/>
      <c r="J127" s="1232"/>
      <c r="K127" s="1232"/>
      <c r="L127" s="1234"/>
      <c r="M127" s="1233"/>
      <c r="N127" s="1232"/>
      <c r="O127" s="1234"/>
      <c r="P127" s="1233"/>
      <c r="Q127" s="1232"/>
      <c r="R127" s="1234"/>
      <c r="S127" s="1232"/>
      <c r="T127" s="1232"/>
      <c r="U127" s="1234"/>
      <c r="V127" s="1232"/>
      <c r="W127" s="1232"/>
      <c r="X127" s="1150" t="s">
        <v>1</v>
      </c>
      <c r="Y127" s="1232" t="s">
        <v>594</v>
      </c>
      <c r="Z127" s="1232" t="s">
        <v>842</v>
      </c>
      <c r="AA127" s="1662" t="s">
        <v>0</v>
      </c>
      <c r="AB127" s="472">
        <v>0</v>
      </c>
      <c r="AC127" s="473">
        <v>468</v>
      </c>
      <c r="AD127" s="1572"/>
      <c r="AE127" s="456"/>
    </row>
    <row r="128" spans="1:31" s="268" customFormat="1" ht="69" customHeight="1" thickBot="1">
      <c r="A128" s="1657"/>
      <c r="B128" s="1232"/>
      <c r="C128" s="1235"/>
      <c r="D128" s="1233"/>
      <c r="E128" s="1232"/>
      <c r="F128" s="1236"/>
      <c r="G128" s="1233"/>
      <c r="H128" s="1232"/>
      <c r="I128" s="1165"/>
      <c r="J128" s="1232"/>
      <c r="K128" s="1232"/>
      <c r="L128" s="1165"/>
      <c r="M128" s="1233"/>
      <c r="N128" s="1232"/>
      <c r="O128" s="1165"/>
      <c r="P128" s="1233"/>
      <c r="Q128" s="1232"/>
      <c r="R128" s="1678"/>
      <c r="S128" s="1036"/>
      <c r="T128" s="1036"/>
      <c r="U128" s="1678"/>
      <c r="V128" s="1036"/>
      <c r="W128" s="1036"/>
      <c r="X128" s="1679"/>
      <c r="Y128" s="916"/>
      <c r="Z128" s="916"/>
      <c r="AA128" s="1663" t="s">
        <v>1</v>
      </c>
      <c r="AB128" s="482">
        <v>0</v>
      </c>
      <c r="AC128" s="483">
        <v>64</v>
      </c>
      <c r="AD128" s="1572"/>
      <c r="AE128" s="456"/>
    </row>
    <row r="129" spans="1:31" s="268" customFormat="1" ht="21.75" customHeight="1">
      <c r="A129" s="1657"/>
      <c r="B129" s="1232"/>
      <c r="C129" s="1235"/>
      <c r="D129" s="1233"/>
      <c r="E129" s="1232"/>
      <c r="F129" s="1236" t="s">
        <v>1</v>
      </c>
      <c r="G129" s="1233" t="s">
        <v>571</v>
      </c>
      <c r="H129" s="1232" t="s">
        <v>429</v>
      </c>
      <c r="I129" s="291" t="s">
        <v>0</v>
      </c>
      <c r="J129" s="683"/>
      <c r="K129" s="683"/>
      <c r="L129" s="673"/>
      <c r="M129" s="683"/>
      <c r="N129" s="683"/>
      <c r="O129" s="673"/>
      <c r="P129" s="683"/>
      <c r="Q129" s="683"/>
      <c r="R129" s="683"/>
      <c r="S129" s="683"/>
      <c r="T129" s="683"/>
      <c r="U129" s="683"/>
      <c r="V129" s="683"/>
      <c r="W129" s="683"/>
      <c r="X129" s="683"/>
      <c r="Y129" s="683"/>
      <c r="Z129" s="683"/>
      <c r="AA129" s="1660"/>
      <c r="AB129" s="484"/>
      <c r="AC129" s="484"/>
      <c r="AD129" s="1572"/>
      <c r="AE129" s="456"/>
    </row>
    <row r="130" spans="1:31" s="268" customFormat="1" ht="12.75" customHeight="1">
      <c r="A130" s="1657"/>
      <c r="B130" s="1232"/>
      <c r="C130" s="1235"/>
      <c r="D130" s="1233"/>
      <c r="E130" s="1232"/>
      <c r="F130" s="1236"/>
      <c r="G130" s="1233"/>
      <c r="H130" s="1232"/>
      <c r="I130" s="903" t="s">
        <v>1</v>
      </c>
      <c r="J130" s="1233" t="s">
        <v>596</v>
      </c>
      <c r="K130" s="1232" t="s">
        <v>430</v>
      </c>
      <c r="L130" s="1611" t="s">
        <v>0</v>
      </c>
      <c r="M130" s="1233" t="s">
        <v>597</v>
      </c>
      <c r="N130" s="1232" t="s">
        <v>848</v>
      </c>
      <c r="O130" s="288" t="s">
        <v>0</v>
      </c>
      <c r="P130" s="673"/>
      <c r="Q130" s="673"/>
      <c r="R130" s="673"/>
      <c r="S130" s="683"/>
      <c r="T130" s="683"/>
      <c r="U130" s="683"/>
      <c r="V130" s="683"/>
      <c r="W130" s="683"/>
      <c r="X130" s="683"/>
      <c r="Y130" s="683"/>
      <c r="Z130" s="683"/>
      <c r="AA130" s="1664"/>
      <c r="AB130" s="474">
        <v>0</v>
      </c>
      <c r="AC130" s="474">
        <v>107</v>
      </c>
      <c r="AD130" s="1572"/>
      <c r="AE130" s="456"/>
    </row>
    <row r="131" spans="1:31" s="268" customFormat="1" ht="12.75" customHeight="1">
      <c r="A131" s="1657"/>
      <c r="B131" s="1232"/>
      <c r="C131" s="1235"/>
      <c r="D131" s="1233"/>
      <c r="E131" s="1232"/>
      <c r="F131" s="1236"/>
      <c r="G131" s="1233"/>
      <c r="H131" s="1232"/>
      <c r="I131" s="903"/>
      <c r="J131" s="1233"/>
      <c r="K131" s="1232"/>
      <c r="L131" s="1612"/>
      <c r="M131" s="1233"/>
      <c r="N131" s="1232"/>
      <c r="O131" s="1611" t="s">
        <v>1</v>
      </c>
      <c r="P131" s="1232" t="s">
        <v>475</v>
      </c>
      <c r="Q131" s="1232" t="s">
        <v>432</v>
      </c>
      <c r="R131" s="673">
        <v>0</v>
      </c>
      <c r="S131" s="291" t="s">
        <v>433</v>
      </c>
      <c r="T131" s="683"/>
      <c r="U131" s="683"/>
      <c r="V131" s="683"/>
      <c r="W131" s="683"/>
      <c r="X131" s="683"/>
      <c r="Y131" s="683"/>
      <c r="Z131" s="683"/>
      <c r="AA131" s="1664"/>
      <c r="AB131" s="474"/>
      <c r="AC131" s="474"/>
      <c r="AD131" s="1572"/>
      <c r="AE131" s="456"/>
    </row>
    <row r="132" spans="1:31" s="268" customFormat="1" ht="12.75">
      <c r="A132" s="1657"/>
      <c r="B132" s="1232"/>
      <c r="C132" s="1235"/>
      <c r="D132" s="1233"/>
      <c r="E132" s="1232"/>
      <c r="F132" s="1236"/>
      <c r="G132" s="1233"/>
      <c r="H132" s="1232"/>
      <c r="I132" s="903"/>
      <c r="J132" s="1233"/>
      <c r="K132" s="1232"/>
      <c r="L132" s="1612"/>
      <c r="M132" s="1233"/>
      <c r="N132" s="1232"/>
      <c r="O132" s="1612"/>
      <c r="P132" s="1232"/>
      <c r="Q132" s="1232"/>
      <c r="R132" s="673">
        <v>1</v>
      </c>
      <c r="S132" s="291" t="s">
        <v>434</v>
      </c>
      <c r="T132" s="683"/>
      <c r="U132" s="683"/>
      <c r="V132" s="683"/>
      <c r="W132" s="683"/>
      <c r="X132" s="683"/>
      <c r="Y132" s="683"/>
      <c r="Z132" s="683"/>
      <c r="AA132" s="1664"/>
      <c r="AB132" s="475"/>
      <c r="AC132" s="475"/>
      <c r="AD132" s="1572"/>
      <c r="AE132" s="456"/>
    </row>
    <row r="133" spans="1:31" s="268" customFormat="1" ht="12.75">
      <c r="A133" s="1657"/>
      <c r="B133" s="1232"/>
      <c r="C133" s="1235"/>
      <c r="D133" s="1233"/>
      <c r="E133" s="1232"/>
      <c r="F133" s="1236"/>
      <c r="G133" s="1233"/>
      <c r="H133" s="1232"/>
      <c r="I133" s="903"/>
      <c r="J133" s="1233"/>
      <c r="K133" s="1232"/>
      <c r="L133" s="1612"/>
      <c r="M133" s="1233"/>
      <c r="N133" s="1232"/>
      <c r="O133" s="1612"/>
      <c r="P133" s="1232"/>
      <c r="Q133" s="1232"/>
      <c r="R133" s="673">
        <v>2</v>
      </c>
      <c r="S133" s="291" t="s">
        <v>435</v>
      </c>
      <c r="T133" s="683"/>
      <c r="U133" s="683"/>
      <c r="V133" s="683"/>
      <c r="W133" s="683"/>
      <c r="X133" s="683"/>
      <c r="Y133" s="683"/>
      <c r="Z133" s="683"/>
      <c r="AA133" s="1664"/>
      <c r="AB133" s="476"/>
      <c r="AC133" s="476"/>
      <c r="AD133" s="1572"/>
      <c r="AE133" s="456"/>
    </row>
    <row r="134" spans="1:31" s="268" customFormat="1" ht="12.75">
      <c r="A134" s="1657"/>
      <c r="B134" s="1232"/>
      <c r="C134" s="1235"/>
      <c r="D134" s="1233"/>
      <c r="E134" s="1232"/>
      <c r="F134" s="1236"/>
      <c r="G134" s="1233"/>
      <c r="H134" s="1232"/>
      <c r="I134" s="903"/>
      <c r="J134" s="1233"/>
      <c r="K134" s="1232"/>
      <c r="L134" s="1612"/>
      <c r="M134" s="1233"/>
      <c r="N134" s="1232"/>
      <c r="O134" s="1612"/>
      <c r="P134" s="1232"/>
      <c r="Q134" s="1232"/>
      <c r="R134" s="673">
        <v>3</v>
      </c>
      <c r="S134" s="291" t="s">
        <v>436</v>
      </c>
      <c r="T134" s="683"/>
      <c r="U134" s="683"/>
      <c r="V134" s="683"/>
      <c r="W134" s="683"/>
      <c r="X134" s="683"/>
      <c r="Y134" s="683"/>
      <c r="Z134" s="683"/>
      <c r="AA134" s="1664"/>
      <c r="AB134" s="476"/>
      <c r="AC134" s="476"/>
      <c r="AD134" s="1572"/>
      <c r="AE134" s="456"/>
    </row>
    <row r="135" spans="1:31" s="268" customFormat="1" ht="12.75">
      <c r="A135" s="1657"/>
      <c r="B135" s="1232"/>
      <c r="C135" s="1235"/>
      <c r="D135" s="1233"/>
      <c r="E135" s="1232"/>
      <c r="F135" s="1236"/>
      <c r="G135" s="1233"/>
      <c r="H135" s="1232"/>
      <c r="I135" s="903"/>
      <c r="J135" s="1233"/>
      <c r="K135" s="1232"/>
      <c r="L135" s="1612"/>
      <c r="M135" s="1233"/>
      <c r="N135" s="1232"/>
      <c r="O135" s="1612"/>
      <c r="P135" s="1232"/>
      <c r="Q135" s="1232"/>
      <c r="R135" s="673">
        <v>4</v>
      </c>
      <c r="S135" s="291" t="s">
        <v>437</v>
      </c>
      <c r="T135" s="683"/>
      <c r="U135" s="683"/>
      <c r="V135" s="683"/>
      <c r="W135" s="683"/>
      <c r="X135" s="683"/>
      <c r="Y135" s="683"/>
      <c r="Z135" s="683"/>
      <c r="AA135" s="1664"/>
      <c r="AB135" s="476"/>
      <c r="AC135" s="476"/>
      <c r="AD135" s="1572"/>
      <c r="AE135" s="456"/>
    </row>
    <row r="136" spans="1:31" s="268" customFormat="1" ht="12.75">
      <c r="A136" s="1657"/>
      <c r="B136" s="1232"/>
      <c r="C136" s="1235"/>
      <c r="D136" s="1233"/>
      <c r="E136" s="1232"/>
      <c r="F136" s="1236"/>
      <c r="G136" s="1233"/>
      <c r="H136" s="1232"/>
      <c r="I136" s="903"/>
      <c r="J136" s="1233"/>
      <c r="K136" s="1232"/>
      <c r="L136" s="1612"/>
      <c r="M136" s="1233"/>
      <c r="N136" s="1232"/>
      <c r="O136" s="1612"/>
      <c r="P136" s="1232"/>
      <c r="Q136" s="1232"/>
      <c r="R136" s="673">
        <v>5</v>
      </c>
      <c r="S136" s="291" t="s">
        <v>438</v>
      </c>
      <c r="T136" s="683"/>
      <c r="U136" s="683"/>
      <c r="V136" s="683"/>
      <c r="W136" s="683"/>
      <c r="X136" s="683"/>
      <c r="Y136" s="683"/>
      <c r="Z136" s="683"/>
      <c r="AA136" s="1664"/>
      <c r="AB136" s="476"/>
      <c r="AC136" s="476"/>
      <c r="AD136" s="1572"/>
      <c r="AE136" s="456"/>
    </row>
    <row r="137" spans="1:31" s="268" customFormat="1" ht="12.75">
      <c r="A137" s="1657"/>
      <c r="B137" s="1232"/>
      <c r="C137" s="1235"/>
      <c r="D137" s="1233"/>
      <c r="E137" s="1232"/>
      <c r="F137" s="1236"/>
      <c r="G137" s="1233"/>
      <c r="H137" s="1232"/>
      <c r="I137" s="903"/>
      <c r="J137" s="1233"/>
      <c r="K137" s="1232"/>
      <c r="L137" s="1613"/>
      <c r="M137" s="1233"/>
      <c r="N137" s="1232"/>
      <c r="O137" s="1613"/>
      <c r="P137" s="1232"/>
      <c r="Q137" s="1232"/>
      <c r="R137" s="673">
        <v>6</v>
      </c>
      <c r="S137" s="291" t="s">
        <v>439</v>
      </c>
      <c r="T137" s="683"/>
      <c r="U137" s="683"/>
      <c r="V137" s="683"/>
      <c r="W137" s="683"/>
      <c r="X137" s="683"/>
      <c r="Y137" s="683"/>
      <c r="Z137" s="683"/>
      <c r="AA137" s="1664"/>
      <c r="AB137" s="477"/>
      <c r="AC137" s="477"/>
      <c r="AD137" s="1572"/>
      <c r="AE137" s="456"/>
    </row>
    <row r="138" spans="1:31" s="268" customFormat="1" ht="15.75" customHeight="1">
      <c r="A138" s="1657"/>
      <c r="B138" s="1232"/>
      <c r="C138" s="1235"/>
      <c r="D138" s="1233"/>
      <c r="E138" s="1232"/>
      <c r="F138" s="1236"/>
      <c r="G138" s="1233"/>
      <c r="H138" s="1232"/>
      <c r="I138" s="903"/>
      <c r="J138" s="1233"/>
      <c r="K138" s="1232"/>
      <c r="L138" s="1611" t="s">
        <v>1</v>
      </c>
      <c r="M138" s="1233" t="s">
        <v>597</v>
      </c>
      <c r="N138" s="1232" t="s">
        <v>431</v>
      </c>
      <c r="O138" s="1611" t="s">
        <v>0</v>
      </c>
      <c r="P138" s="1232" t="s">
        <v>475</v>
      </c>
      <c r="Q138" s="1232" t="s">
        <v>432</v>
      </c>
      <c r="R138" s="673">
        <v>0</v>
      </c>
      <c r="S138" s="291" t="s">
        <v>433</v>
      </c>
      <c r="T138" s="683"/>
      <c r="U138" s="683"/>
      <c r="V138" s="683"/>
      <c r="W138" s="683"/>
      <c r="X138" s="683"/>
      <c r="Y138" s="683"/>
      <c r="Z138" s="683"/>
      <c r="AA138" s="1664"/>
      <c r="AB138" s="474"/>
      <c r="AC138" s="474"/>
      <c r="AD138" s="1572"/>
      <c r="AE138" s="456"/>
    </row>
    <row r="139" spans="1:31" s="268" customFormat="1" ht="12.75">
      <c r="A139" s="1657"/>
      <c r="B139" s="1232"/>
      <c r="C139" s="1235"/>
      <c r="D139" s="1233"/>
      <c r="E139" s="1232"/>
      <c r="F139" s="1236"/>
      <c r="G139" s="1233"/>
      <c r="H139" s="1232"/>
      <c r="I139" s="903"/>
      <c r="J139" s="1233"/>
      <c r="K139" s="1232"/>
      <c r="L139" s="1612"/>
      <c r="M139" s="1233"/>
      <c r="N139" s="1232"/>
      <c r="O139" s="1612"/>
      <c r="P139" s="1232"/>
      <c r="Q139" s="1232"/>
      <c r="R139" s="673">
        <v>1</v>
      </c>
      <c r="S139" s="291" t="s">
        <v>434</v>
      </c>
      <c r="T139" s="683"/>
      <c r="U139" s="683"/>
      <c r="V139" s="683"/>
      <c r="W139" s="683"/>
      <c r="X139" s="683"/>
      <c r="Y139" s="683"/>
      <c r="Z139" s="683"/>
      <c r="AA139" s="1664"/>
      <c r="AB139" s="475"/>
      <c r="AC139" s="475"/>
      <c r="AD139" s="1572"/>
      <c r="AE139" s="456"/>
    </row>
    <row r="140" spans="1:31" s="268" customFormat="1" ht="12.75">
      <c r="A140" s="1657"/>
      <c r="B140" s="1232"/>
      <c r="C140" s="1235"/>
      <c r="D140" s="1233"/>
      <c r="E140" s="1232"/>
      <c r="F140" s="1236"/>
      <c r="G140" s="1233"/>
      <c r="H140" s="1232"/>
      <c r="I140" s="903"/>
      <c r="J140" s="1233"/>
      <c r="K140" s="1232"/>
      <c r="L140" s="1612"/>
      <c r="M140" s="1233"/>
      <c r="N140" s="1232"/>
      <c r="O140" s="1612"/>
      <c r="P140" s="1232"/>
      <c r="Q140" s="1232"/>
      <c r="R140" s="673">
        <v>2</v>
      </c>
      <c r="S140" s="291" t="s">
        <v>435</v>
      </c>
      <c r="T140" s="683"/>
      <c r="U140" s="683"/>
      <c r="V140" s="683"/>
      <c r="W140" s="683"/>
      <c r="X140" s="683"/>
      <c r="Y140" s="683"/>
      <c r="Z140" s="683"/>
      <c r="AA140" s="1664"/>
      <c r="AB140" s="476"/>
      <c r="AC140" s="476"/>
      <c r="AD140" s="1572"/>
      <c r="AE140" s="456"/>
    </row>
    <row r="141" spans="1:31" s="268" customFormat="1" ht="12.75">
      <c r="A141" s="1657"/>
      <c r="B141" s="1232"/>
      <c r="C141" s="1235"/>
      <c r="D141" s="1233"/>
      <c r="E141" s="1232"/>
      <c r="F141" s="1236"/>
      <c r="G141" s="1233"/>
      <c r="H141" s="1232"/>
      <c r="I141" s="903"/>
      <c r="J141" s="1233"/>
      <c r="K141" s="1232"/>
      <c r="L141" s="1612"/>
      <c r="M141" s="1233"/>
      <c r="N141" s="1232"/>
      <c r="O141" s="1612"/>
      <c r="P141" s="1232"/>
      <c r="Q141" s="1232"/>
      <c r="R141" s="673">
        <v>3</v>
      </c>
      <c r="S141" s="291" t="s">
        <v>436</v>
      </c>
      <c r="T141" s="683"/>
      <c r="U141" s="683"/>
      <c r="V141" s="683"/>
      <c r="W141" s="683"/>
      <c r="X141" s="683"/>
      <c r="Y141" s="683"/>
      <c r="Z141" s="683"/>
      <c r="AA141" s="1664"/>
      <c r="AB141" s="476"/>
      <c r="AC141" s="476"/>
      <c r="AD141" s="1572"/>
      <c r="AE141" s="456"/>
    </row>
    <row r="142" spans="1:31" s="268" customFormat="1" ht="12.75">
      <c r="A142" s="1657"/>
      <c r="B142" s="1232"/>
      <c r="C142" s="1235"/>
      <c r="D142" s="1233"/>
      <c r="E142" s="1232"/>
      <c r="F142" s="1236"/>
      <c r="G142" s="1233"/>
      <c r="H142" s="1232"/>
      <c r="I142" s="903"/>
      <c r="J142" s="1233"/>
      <c r="K142" s="1232"/>
      <c r="L142" s="1612"/>
      <c r="M142" s="1233"/>
      <c r="N142" s="1232"/>
      <c r="O142" s="1612"/>
      <c r="P142" s="1232"/>
      <c r="Q142" s="1232"/>
      <c r="R142" s="673">
        <v>4</v>
      </c>
      <c r="S142" s="291" t="s">
        <v>437</v>
      </c>
      <c r="T142" s="683"/>
      <c r="U142" s="683"/>
      <c r="V142" s="683"/>
      <c r="W142" s="683"/>
      <c r="X142" s="683"/>
      <c r="Y142" s="683"/>
      <c r="Z142" s="683"/>
      <c r="AA142" s="1664"/>
      <c r="AB142" s="476"/>
      <c r="AC142" s="476"/>
      <c r="AD142" s="1572"/>
      <c r="AE142" s="456"/>
    </row>
    <row r="143" spans="1:31" s="268" customFormat="1" ht="12.75">
      <c r="A143" s="1657"/>
      <c r="B143" s="1232"/>
      <c r="C143" s="1235"/>
      <c r="D143" s="1233"/>
      <c r="E143" s="1232"/>
      <c r="F143" s="1236"/>
      <c r="G143" s="1233"/>
      <c r="H143" s="1232"/>
      <c r="I143" s="903"/>
      <c r="J143" s="1233"/>
      <c r="K143" s="1232"/>
      <c r="L143" s="1612"/>
      <c r="M143" s="1233"/>
      <c r="N143" s="1232"/>
      <c r="O143" s="1612"/>
      <c r="P143" s="1232"/>
      <c r="Q143" s="1232"/>
      <c r="R143" s="673">
        <v>5</v>
      </c>
      <c r="S143" s="291" t="s">
        <v>438</v>
      </c>
      <c r="T143" s="683"/>
      <c r="U143" s="683"/>
      <c r="V143" s="683"/>
      <c r="W143" s="683"/>
      <c r="X143" s="683"/>
      <c r="Y143" s="683"/>
      <c r="Z143" s="683"/>
      <c r="AA143" s="1664"/>
      <c r="AB143" s="476"/>
      <c r="AC143" s="476"/>
      <c r="AD143" s="1572"/>
      <c r="AE143" s="456"/>
    </row>
    <row r="144" spans="1:31" s="268" customFormat="1" ht="12.75">
      <c r="A144" s="1657"/>
      <c r="B144" s="1232"/>
      <c r="C144" s="1235"/>
      <c r="D144" s="1233"/>
      <c r="E144" s="1232"/>
      <c r="F144" s="1236"/>
      <c r="G144" s="1233"/>
      <c r="H144" s="1232"/>
      <c r="I144" s="903"/>
      <c r="J144" s="1233"/>
      <c r="K144" s="1232"/>
      <c r="L144" s="1612"/>
      <c r="M144" s="1233"/>
      <c r="N144" s="1232"/>
      <c r="O144" s="1613"/>
      <c r="P144" s="1232"/>
      <c r="Q144" s="1232"/>
      <c r="R144" s="673">
        <v>6</v>
      </c>
      <c r="S144" s="291" t="s">
        <v>439</v>
      </c>
      <c r="T144" s="683"/>
      <c r="U144" s="683"/>
      <c r="V144" s="683"/>
      <c r="W144" s="683"/>
      <c r="X144" s="683"/>
      <c r="Y144" s="683"/>
      <c r="Z144" s="683"/>
      <c r="AA144" s="1664"/>
      <c r="AB144" s="477"/>
      <c r="AC144" s="477"/>
      <c r="AD144" s="1572"/>
      <c r="AE144" s="456"/>
    </row>
    <row r="145" spans="1:31" s="268" customFormat="1" ht="15.75" customHeight="1">
      <c r="A145" s="1657"/>
      <c r="B145" s="1232"/>
      <c r="C145" s="1235"/>
      <c r="D145" s="1233"/>
      <c r="E145" s="1232"/>
      <c r="F145" s="1236"/>
      <c r="G145" s="1233"/>
      <c r="H145" s="1232"/>
      <c r="I145" s="903"/>
      <c r="J145" s="1233"/>
      <c r="K145" s="1232"/>
      <c r="L145" s="1612"/>
      <c r="M145" s="1233"/>
      <c r="N145" s="1232"/>
      <c r="O145" s="1611" t="s">
        <v>1</v>
      </c>
      <c r="P145" s="1232" t="s">
        <v>598</v>
      </c>
      <c r="Q145" s="1232" t="s">
        <v>440</v>
      </c>
      <c r="R145" s="1235" t="s">
        <v>0</v>
      </c>
      <c r="S145" s="1232" t="s">
        <v>475</v>
      </c>
      <c r="T145" s="1232" t="s">
        <v>432</v>
      </c>
      <c r="U145" s="673">
        <v>0</v>
      </c>
      <c r="V145" s="291" t="s">
        <v>433</v>
      </c>
      <c r="W145" s="673"/>
      <c r="X145" s="673"/>
      <c r="Y145" s="291"/>
      <c r="Z145" s="683"/>
      <c r="AA145" s="1664"/>
      <c r="AB145" s="462"/>
      <c r="AC145" s="462"/>
      <c r="AD145" s="1572"/>
      <c r="AE145" s="456"/>
    </row>
    <row r="146" spans="1:31" s="268" customFormat="1" ht="12.75">
      <c r="A146" s="1657"/>
      <c r="B146" s="1232"/>
      <c r="C146" s="1235"/>
      <c r="D146" s="1233"/>
      <c r="E146" s="1232"/>
      <c r="F146" s="1236"/>
      <c r="G146" s="1233"/>
      <c r="H146" s="1232"/>
      <c r="I146" s="903"/>
      <c r="J146" s="1233"/>
      <c r="K146" s="1232"/>
      <c r="L146" s="1612"/>
      <c r="M146" s="1233"/>
      <c r="N146" s="1232"/>
      <c r="O146" s="1612"/>
      <c r="P146" s="1232"/>
      <c r="Q146" s="1232"/>
      <c r="R146" s="1235"/>
      <c r="S146" s="1232"/>
      <c r="T146" s="1232"/>
      <c r="U146" s="673">
        <v>1</v>
      </c>
      <c r="V146" s="291" t="s">
        <v>434</v>
      </c>
      <c r="W146" s="673"/>
      <c r="X146" s="673"/>
      <c r="Y146" s="291"/>
      <c r="Z146" s="683"/>
      <c r="AA146" s="1664"/>
      <c r="AB146" s="463"/>
      <c r="AC146" s="463"/>
      <c r="AD146" s="1572"/>
      <c r="AE146" s="456"/>
    </row>
    <row r="147" spans="1:31" s="268" customFormat="1" ht="12.75">
      <c r="A147" s="1657"/>
      <c r="B147" s="1232"/>
      <c r="C147" s="1235"/>
      <c r="D147" s="1233"/>
      <c r="E147" s="1232"/>
      <c r="F147" s="1236"/>
      <c r="G147" s="1233"/>
      <c r="H147" s="1232"/>
      <c r="I147" s="903"/>
      <c r="J147" s="1233"/>
      <c r="K147" s="1232"/>
      <c r="L147" s="1612"/>
      <c r="M147" s="1233"/>
      <c r="N147" s="1232"/>
      <c r="O147" s="1612"/>
      <c r="P147" s="1232"/>
      <c r="Q147" s="1232"/>
      <c r="R147" s="1235"/>
      <c r="S147" s="1232"/>
      <c r="T147" s="1232"/>
      <c r="U147" s="673">
        <v>2</v>
      </c>
      <c r="V147" s="291" t="s">
        <v>435</v>
      </c>
      <c r="W147" s="673"/>
      <c r="X147" s="673"/>
      <c r="Y147" s="291"/>
      <c r="Z147" s="683"/>
      <c r="AA147" s="1664"/>
      <c r="AB147" s="427"/>
      <c r="AC147" s="427"/>
      <c r="AD147" s="1572"/>
      <c r="AE147" s="456"/>
    </row>
    <row r="148" spans="1:31" s="268" customFormat="1" ht="12.75">
      <c r="A148" s="1657"/>
      <c r="B148" s="1232"/>
      <c r="C148" s="1235"/>
      <c r="D148" s="1233"/>
      <c r="E148" s="1232"/>
      <c r="F148" s="1236"/>
      <c r="G148" s="1233"/>
      <c r="H148" s="1232"/>
      <c r="I148" s="903"/>
      <c r="J148" s="1233"/>
      <c r="K148" s="1232"/>
      <c r="L148" s="1612"/>
      <c r="M148" s="1233"/>
      <c r="N148" s="1232"/>
      <c r="O148" s="1612"/>
      <c r="P148" s="1232"/>
      <c r="Q148" s="1232"/>
      <c r="R148" s="1235"/>
      <c r="S148" s="1232"/>
      <c r="T148" s="1232"/>
      <c r="U148" s="673">
        <v>3</v>
      </c>
      <c r="V148" s="291" t="s">
        <v>436</v>
      </c>
      <c r="W148" s="673"/>
      <c r="X148" s="673"/>
      <c r="Y148" s="291"/>
      <c r="Z148" s="683"/>
      <c r="AA148" s="1664"/>
      <c r="AB148" s="427"/>
      <c r="AC148" s="427"/>
      <c r="AD148" s="1572"/>
      <c r="AE148" s="456"/>
    </row>
    <row r="149" spans="1:31" s="268" customFormat="1" ht="12.75">
      <c r="A149" s="1657"/>
      <c r="B149" s="1232"/>
      <c r="C149" s="1235"/>
      <c r="D149" s="1233"/>
      <c r="E149" s="1232"/>
      <c r="F149" s="1236"/>
      <c r="G149" s="1233"/>
      <c r="H149" s="1232"/>
      <c r="I149" s="903"/>
      <c r="J149" s="1233"/>
      <c r="K149" s="1232"/>
      <c r="L149" s="1612"/>
      <c r="M149" s="1233"/>
      <c r="N149" s="1232"/>
      <c r="O149" s="1612"/>
      <c r="P149" s="1232"/>
      <c r="Q149" s="1232"/>
      <c r="R149" s="1235"/>
      <c r="S149" s="1232"/>
      <c r="T149" s="1232"/>
      <c r="U149" s="673">
        <v>4</v>
      </c>
      <c r="V149" s="291" t="s">
        <v>437</v>
      </c>
      <c r="W149" s="673"/>
      <c r="X149" s="673"/>
      <c r="Y149" s="291"/>
      <c r="Z149" s="683"/>
      <c r="AA149" s="1664"/>
      <c r="AB149" s="427"/>
      <c r="AC149" s="427"/>
      <c r="AD149" s="1572"/>
      <c r="AE149" s="456"/>
    </row>
    <row r="150" spans="1:31" s="268" customFormat="1" ht="12.75">
      <c r="A150" s="1657"/>
      <c r="B150" s="1232"/>
      <c r="C150" s="1235"/>
      <c r="D150" s="1233"/>
      <c r="E150" s="1232"/>
      <c r="F150" s="1236"/>
      <c r="G150" s="1233"/>
      <c r="H150" s="1232"/>
      <c r="I150" s="903"/>
      <c r="J150" s="1233"/>
      <c r="K150" s="1232"/>
      <c r="L150" s="1612"/>
      <c r="M150" s="1233"/>
      <c r="N150" s="1232"/>
      <c r="O150" s="1612"/>
      <c r="P150" s="1232"/>
      <c r="Q150" s="1232"/>
      <c r="R150" s="1235"/>
      <c r="S150" s="1232"/>
      <c r="T150" s="1232"/>
      <c r="U150" s="673">
        <v>5</v>
      </c>
      <c r="V150" s="291" t="s">
        <v>438</v>
      </c>
      <c r="W150" s="673"/>
      <c r="X150" s="673"/>
      <c r="Y150" s="291"/>
      <c r="Z150" s="683"/>
      <c r="AA150" s="1664"/>
      <c r="AB150" s="427"/>
      <c r="AC150" s="427"/>
      <c r="AD150" s="1572"/>
      <c r="AE150" s="456"/>
    </row>
    <row r="151" spans="1:31" s="268" customFormat="1" ht="12.75">
      <c r="A151" s="1657"/>
      <c r="B151" s="1232"/>
      <c r="C151" s="1235"/>
      <c r="D151" s="1233"/>
      <c r="E151" s="1232"/>
      <c r="F151" s="1236"/>
      <c r="G151" s="1233"/>
      <c r="H151" s="1232"/>
      <c r="I151" s="903"/>
      <c r="J151" s="1233"/>
      <c r="K151" s="1232"/>
      <c r="L151" s="1612"/>
      <c r="M151" s="1233"/>
      <c r="N151" s="1232"/>
      <c r="O151" s="1612"/>
      <c r="P151" s="1232"/>
      <c r="Q151" s="1232"/>
      <c r="R151" s="1235"/>
      <c r="S151" s="1232"/>
      <c r="T151" s="1232"/>
      <c r="U151" s="673">
        <v>6</v>
      </c>
      <c r="V151" s="291" t="s">
        <v>439</v>
      </c>
      <c r="W151" s="673"/>
      <c r="X151" s="673"/>
      <c r="Y151" s="291"/>
      <c r="Z151" s="683"/>
      <c r="AA151" s="1664"/>
      <c r="AB151" s="464"/>
      <c r="AC151" s="464"/>
      <c r="AD151" s="1572"/>
      <c r="AE151" s="456"/>
    </row>
    <row r="152" spans="1:31" s="268" customFormat="1" ht="12.75" customHeight="1">
      <c r="A152" s="1657"/>
      <c r="B152" s="1232"/>
      <c r="C152" s="1235"/>
      <c r="D152" s="1233"/>
      <c r="E152" s="1232"/>
      <c r="F152" s="1236"/>
      <c r="G152" s="1233"/>
      <c r="H152" s="1232"/>
      <c r="I152" s="903"/>
      <c r="J152" s="1233"/>
      <c r="K152" s="1232"/>
      <c r="L152" s="1612"/>
      <c r="M152" s="1233"/>
      <c r="N152" s="1232"/>
      <c r="O152" s="1612"/>
      <c r="P152" s="1232"/>
      <c r="Q152" s="1232"/>
      <c r="R152" s="903" t="s">
        <v>1</v>
      </c>
      <c r="S152" s="1233" t="s">
        <v>475</v>
      </c>
      <c r="T152" s="1232" t="s">
        <v>432</v>
      </c>
      <c r="U152" s="288">
        <v>0</v>
      </c>
      <c r="V152" s="291" t="s">
        <v>433</v>
      </c>
      <c r="W152" s="288"/>
      <c r="X152" s="288"/>
      <c r="Y152" s="291"/>
      <c r="Z152" s="290"/>
      <c r="AA152" s="1660"/>
      <c r="AB152" s="474"/>
      <c r="AC152" s="474"/>
      <c r="AD152" s="1572"/>
      <c r="AE152" s="456"/>
    </row>
    <row r="153" spans="1:31" s="268" customFormat="1" ht="12.75">
      <c r="A153" s="1657"/>
      <c r="B153" s="1232"/>
      <c r="C153" s="1235"/>
      <c r="D153" s="1233"/>
      <c r="E153" s="1232"/>
      <c r="F153" s="1236"/>
      <c r="G153" s="1233"/>
      <c r="H153" s="1232"/>
      <c r="I153" s="903"/>
      <c r="J153" s="1233"/>
      <c r="K153" s="1232"/>
      <c r="L153" s="1612"/>
      <c r="M153" s="1233"/>
      <c r="N153" s="1232"/>
      <c r="O153" s="1612"/>
      <c r="P153" s="1232"/>
      <c r="Q153" s="1232"/>
      <c r="R153" s="903"/>
      <c r="S153" s="1233"/>
      <c r="T153" s="1232"/>
      <c r="U153" s="288">
        <v>1</v>
      </c>
      <c r="V153" s="291" t="s">
        <v>434</v>
      </c>
      <c r="W153" s="288"/>
      <c r="X153" s="288"/>
      <c r="Y153" s="291"/>
      <c r="Z153" s="290"/>
      <c r="AA153" s="1660"/>
      <c r="AB153" s="475"/>
      <c r="AC153" s="475"/>
      <c r="AD153" s="1572"/>
      <c r="AE153" s="456"/>
    </row>
    <row r="154" spans="1:31" s="268" customFormat="1" ht="12.75">
      <c r="A154" s="1657"/>
      <c r="B154" s="1232"/>
      <c r="C154" s="1235"/>
      <c r="D154" s="1233"/>
      <c r="E154" s="1232"/>
      <c r="F154" s="1236"/>
      <c r="G154" s="1233"/>
      <c r="H154" s="1232"/>
      <c r="I154" s="903"/>
      <c r="J154" s="1233"/>
      <c r="K154" s="1232"/>
      <c r="L154" s="1612"/>
      <c r="M154" s="1233"/>
      <c r="N154" s="1232"/>
      <c r="O154" s="1612"/>
      <c r="P154" s="1232"/>
      <c r="Q154" s="1232"/>
      <c r="R154" s="903"/>
      <c r="S154" s="1233"/>
      <c r="T154" s="1232"/>
      <c r="U154" s="288">
        <v>2</v>
      </c>
      <c r="V154" s="291" t="s">
        <v>435</v>
      </c>
      <c r="W154" s="288"/>
      <c r="X154" s="288"/>
      <c r="Y154" s="291"/>
      <c r="Z154" s="290"/>
      <c r="AA154" s="1660"/>
      <c r="AB154" s="476"/>
      <c r="AC154" s="476"/>
      <c r="AD154" s="1572"/>
      <c r="AE154" s="456"/>
    </row>
    <row r="155" spans="1:31" s="268" customFormat="1" ht="12.75">
      <c r="A155" s="1657"/>
      <c r="B155" s="1232"/>
      <c r="C155" s="1235"/>
      <c r="D155" s="1233"/>
      <c r="E155" s="1232"/>
      <c r="F155" s="1236"/>
      <c r="G155" s="1233"/>
      <c r="H155" s="1232"/>
      <c r="I155" s="903"/>
      <c r="J155" s="1233"/>
      <c r="K155" s="1232"/>
      <c r="L155" s="1612"/>
      <c r="M155" s="1233"/>
      <c r="N155" s="1232"/>
      <c r="O155" s="1612"/>
      <c r="P155" s="1232"/>
      <c r="Q155" s="1232"/>
      <c r="R155" s="903"/>
      <c r="S155" s="1233"/>
      <c r="T155" s="1232"/>
      <c r="U155" s="288">
        <v>3</v>
      </c>
      <c r="V155" s="291" t="s">
        <v>436</v>
      </c>
      <c r="W155" s="288"/>
      <c r="X155" s="288"/>
      <c r="Y155" s="291"/>
      <c r="Z155" s="290"/>
      <c r="AA155" s="1660"/>
      <c r="AB155" s="476"/>
      <c r="AC155" s="476"/>
      <c r="AD155" s="1572"/>
      <c r="AE155" s="456"/>
    </row>
    <row r="156" spans="1:31" s="268" customFormat="1" ht="12.75">
      <c r="A156" s="1657"/>
      <c r="B156" s="1232"/>
      <c r="C156" s="1235"/>
      <c r="D156" s="1233"/>
      <c r="E156" s="1232"/>
      <c r="F156" s="1236"/>
      <c r="G156" s="1233"/>
      <c r="H156" s="1232"/>
      <c r="I156" s="903"/>
      <c r="J156" s="1233"/>
      <c r="K156" s="1232"/>
      <c r="L156" s="1612"/>
      <c r="M156" s="1233"/>
      <c r="N156" s="1232"/>
      <c r="O156" s="1612"/>
      <c r="P156" s="1232"/>
      <c r="Q156" s="1232"/>
      <c r="R156" s="903"/>
      <c r="S156" s="1233"/>
      <c r="T156" s="1232"/>
      <c r="U156" s="288">
        <v>4</v>
      </c>
      <c r="V156" s="291" t="s">
        <v>437</v>
      </c>
      <c r="W156" s="288"/>
      <c r="X156" s="288"/>
      <c r="Y156" s="291"/>
      <c r="Z156" s="290"/>
      <c r="AA156" s="1660"/>
      <c r="AB156" s="476"/>
      <c r="AC156" s="476"/>
      <c r="AD156" s="1572"/>
      <c r="AE156" s="456"/>
    </row>
    <row r="157" spans="1:31" s="268" customFormat="1" ht="12.75">
      <c r="A157" s="1657"/>
      <c r="B157" s="1232"/>
      <c r="C157" s="1235"/>
      <c r="D157" s="1233"/>
      <c r="E157" s="1232"/>
      <c r="F157" s="1236"/>
      <c r="G157" s="1233"/>
      <c r="H157" s="1232"/>
      <c r="I157" s="903"/>
      <c r="J157" s="1233"/>
      <c r="K157" s="1232"/>
      <c r="L157" s="1612"/>
      <c r="M157" s="1233"/>
      <c r="N157" s="1232"/>
      <c r="O157" s="1612"/>
      <c r="P157" s="1232"/>
      <c r="Q157" s="1232"/>
      <c r="R157" s="903"/>
      <c r="S157" s="1233"/>
      <c r="T157" s="1232"/>
      <c r="U157" s="288">
        <v>5</v>
      </c>
      <c r="V157" s="291" t="s">
        <v>438</v>
      </c>
      <c r="W157" s="288"/>
      <c r="X157" s="288"/>
      <c r="Y157" s="291"/>
      <c r="Z157" s="290"/>
      <c r="AA157" s="1660"/>
      <c r="AB157" s="476"/>
      <c r="AC157" s="476"/>
      <c r="AD157" s="1572"/>
      <c r="AE157" s="456"/>
    </row>
    <row r="158" spans="1:31" s="268" customFormat="1" ht="12.75">
      <c r="A158" s="1657"/>
      <c r="B158" s="1232"/>
      <c r="C158" s="1235"/>
      <c r="D158" s="1233"/>
      <c r="E158" s="1232"/>
      <c r="F158" s="1236"/>
      <c r="G158" s="1233"/>
      <c r="H158" s="1232"/>
      <c r="I158" s="903"/>
      <c r="J158" s="1233"/>
      <c r="K158" s="1232"/>
      <c r="L158" s="1612"/>
      <c r="M158" s="1233"/>
      <c r="N158" s="1232"/>
      <c r="O158" s="1612"/>
      <c r="P158" s="1232"/>
      <c r="Q158" s="1232"/>
      <c r="R158" s="903"/>
      <c r="S158" s="1233"/>
      <c r="T158" s="1232"/>
      <c r="U158" s="288">
        <v>6</v>
      </c>
      <c r="V158" s="291" t="s">
        <v>439</v>
      </c>
      <c r="W158" s="288"/>
      <c r="X158" s="288"/>
      <c r="Y158" s="291"/>
      <c r="Z158" s="290"/>
      <c r="AA158" s="1660"/>
      <c r="AB158" s="476"/>
      <c r="AC158" s="476"/>
      <c r="AD158" s="1572"/>
      <c r="AE158" s="456"/>
    </row>
    <row r="159" spans="1:31" s="268" customFormat="1" ht="12.75">
      <c r="A159" s="1657"/>
      <c r="B159" s="1232"/>
      <c r="C159" s="1235"/>
      <c r="D159" s="1233"/>
      <c r="E159" s="1232"/>
      <c r="F159" s="1236"/>
      <c r="G159" s="1233"/>
      <c r="H159" s="1232"/>
      <c r="I159" s="903"/>
      <c r="J159" s="1233"/>
      <c r="K159" s="1232"/>
      <c r="L159" s="1612"/>
      <c r="M159" s="1233"/>
      <c r="N159" s="1232"/>
      <c r="O159" s="1612"/>
      <c r="P159" s="1232"/>
      <c r="Q159" s="1232"/>
      <c r="R159" s="903"/>
      <c r="S159" s="1233"/>
      <c r="T159" s="1232"/>
      <c r="U159" s="288">
        <v>7</v>
      </c>
      <c r="V159" s="291" t="s">
        <v>441</v>
      </c>
      <c r="W159" s="288"/>
      <c r="X159" s="288"/>
      <c r="Y159" s="291"/>
      <c r="Z159" s="290"/>
      <c r="AA159" s="1660"/>
      <c r="AB159" s="476">
        <v>0</v>
      </c>
      <c r="AC159" s="476">
        <v>1</v>
      </c>
      <c r="AD159" s="1572"/>
      <c r="AE159" s="456"/>
    </row>
    <row r="160" spans="1:31" s="268" customFormat="1" ht="12.75">
      <c r="A160" s="1657"/>
      <c r="B160" s="1232"/>
      <c r="C160" s="1235"/>
      <c r="D160" s="1233"/>
      <c r="E160" s="1232"/>
      <c r="F160" s="1236"/>
      <c r="G160" s="1233"/>
      <c r="H160" s="1232"/>
      <c r="I160" s="903"/>
      <c r="J160" s="1233"/>
      <c r="K160" s="1232"/>
      <c r="L160" s="1612"/>
      <c r="M160" s="1233"/>
      <c r="N160" s="1232"/>
      <c r="O160" s="1612"/>
      <c r="P160" s="1232"/>
      <c r="Q160" s="1232"/>
      <c r="R160" s="903"/>
      <c r="S160" s="1233"/>
      <c r="T160" s="1232"/>
      <c r="U160" s="288">
        <v>8</v>
      </c>
      <c r="V160" s="291" t="s">
        <v>442</v>
      </c>
      <c r="W160" s="288"/>
      <c r="X160" s="288"/>
      <c r="Y160" s="291"/>
      <c r="Z160" s="290"/>
      <c r="AA160" s="1660"/>
      <c r="AB160" s="476"/>
      <c r="AC160" s="476"/>
      <c r="AD160" s="1572"/>
      <c r="AE160" s="456"/>
    </row>
    <row r="161" spans="1:31" s="268" customFormat="1" ht="12.75">
      <c r="A161" s="1657"/>
      <c r="B161" s="1232"/>
      <c r="C161" s="1235"/>
      <c r="D161" s="1233"/>
      <c r="E161" s="1232"/>
      <c r="F161" s="1236"/>
      <c r="G161" s="1233"/>
      <c r="H161" s="1232"/>
      <c r="I161" s="903"/>
      <c r="J161" s="1233"/>
      <c r="K161" s="1232"/>
      <c r="L161" s="1612"/>
      <c r="M161" s="1233"/>
      <c r="N161" s="1232"/>
      <c r="O161" s="1612"/>
      <c r="P161" s="1232"/>
      <c r="Q161" s="1232"/>
      <c r="R161" s="903"/>
      <c r="S161" s="1233"/>
      <c r="T161" s="1232"/>
      <c r="U161" s="288">
        <v>9</v>
      </c>
      <c r="V161" s="291" t="s">
        <v>443</v>
      </c>
      <c r="W161" s="288"/>
      <c r="X161" s="288"/>
      <c r="Y161" s="291"/>
      <c r="Z161" s="290"/>
      <c r="AA161" s="1660"/>
      <c r="AB161" s="476"/>
      <c r="AC161" s="476"/>
      <c r="AD161" s="1572"/>
      <c r="AE161" s="456"/>
    </row>
    <row r="162" spans="1:31" s="268" customFormat="1" ht="12.75">
      <c r="A162" s="1657"/>
      <c r="B162" s="1232"/>
      <c r="C162" s="1235"/>
      <c r="D162" s="1233"/>
      <c r="E162" s="1232"/>
      <c r="F162" s="1236"/>
      <c r="G162" s="1233"/>
      <c r="H162" s="1232"/>
      <c r="I162" s="903"/>
      <c r="J162" s="1233"/>
      <c r="K162" s="1232"/>
      <c r="L162" s="1612"/>
      <c r="M162" s="1233"/>
      <c r="N162" s="1232"/>
      <c r="O162" s="1612"/>
      <c r="P162" s="1232"/>
      <c r="Q162" s="1232"/>
      <c r="R162" s="903"/>
      <c r="S162" s="1233"/>
      <c r="T162" s="1232"/>
      <c r="U162" s="288">
        <v>10</v>
      </c>
      <c r="V162" s="291" t="s">
        <v>444</v>
      </c>
      <c r="W162" s="288"/>
      <c r="X162" s="288"/>
      <c r="Y162" s="291"/>
      <c r="Z162" s="290"/>
      <c r="AA162" s="1660"/>
      <c r="AB162" s="476"/>
      <c r="AC162" s="476"/>
      <c r="AD162" s="1572"/>
      <c r="AE162" s="456"/>
    </row>
    <row r="163" spans="1:31" s="268" customFormat="1" ht="13.5" thickBot="1">
      <c r="A163" s="1657"/>
      <c r="B163" s="1232"/>
      <c r="C163" s="1235"/>
      <c r="D163" s="1233"/>
      <c r="E163" s="1232"/>
      <c r="F163" s="1236"/>
      <c r="G163" s="1233"/>
      <c r="H163" s="1232"/>
      <c r="I163" s="903"/>
      <c r="J163" s="1233"/>
      <c r="K163" s="1232"/>
      <c r="L163" s="1612"/>
      <c r="M163" s="1233"/>
      <c r="N163" s="1232"/>
      <c r="O163" s="1612"/>
      <c r="P163" s="1232"/>
      <c r="Q163" s="1232"/>
      <c r="R163" s="903"/>
      <c r="S163" s="1233"/>
      <c r="T163" s="1232"/>
      <c r="U163" s="288">
        <v>11</v>
      </c>
      <c r="V163" s="291" t="s">
        <v>445</v>
      </c>
      <c r="W163" s="288"/>
      <c r="X163" s="288"/>
      <c r="Y163" s="291"/>
      <c r="Z163" s="290"/>
      <c r="AA163" s="1660"/>
      <c r="AB163" s="478"/>
      <c r="AC163" s="478"/>
      <c r="AD163" s="1573"/>
      <c r="AE163" s="1677"/>
    </row>
    <row r="164" spans="1:31" s="268" customFormat="1" ht="13.5" thickBot="1">
      <c r="A164" s="1665"/>
      <c r="B164" s="1666"/>
      <c r="C164" s="1667"/>
      <c r="D164" s="1668"/>
      <c r="E164" s="1666"/>
      <c r="F164" s="1669"/>
      <c r="G164" s="1668"/>
      <c r="H164" s="1666"/>
      <c r="I164" s="1046"/>
      <c r="J164" s="1668"/>
      <c r="K164" s="1666"/>
      <c r="L164" s="1680"/>
      <c r="M164" s="1668"/>
      <c r="N164" s="1666"/>
      <c r="O164" s="1680"/>
      <c r="P164" s="1666"/>
      <c r="Q164" s="1666"/>
      <c r="R164" s="1046"/>
      <c r="S164" s="1668"/>
      <c r="T164" s="1666"/>
      <c r="U164" s="1670">
        <v>12</v>
      </c>
      <c r="V164" s="1671" t="s">
        <v>446</v>
      </c>
      <c r="W164" s="1670"/>
      <c r="X164" s="1670"/>
      <c r="Y164" s="1671"/>
      <c r="Z164" s="1672"/>
      <c r="AA164" s="1673"/>
      <c r="AB164" s="479">
        <v>0</v>
      </c>
      <c r="AC164" s="480">
        <v>0</v>
      </c>
      <c r="AD164" s="481">
        <v>184</v>
      </c>
      <c r="AE164" s="1674">
        <v>2121</v>
      </c>
    </row>
  </sheetData>
  <sheetProtection/>
  <mergeCells count="213">
    <mergeCell ref="AD44:AE94"/>
    <mergeCell ref="AD6:AD28"/>
    <mergeCell ref="AE6:AE29"/>
    <mergeCell ref="AB95:AD95"/>
    <mergeCell ref="AB32:AE32"/>
    <mergeCell ref="AB33:AE33"/>
    <mergeCell ref="AB6:AB10"/>
    <mergeCell ref="AC6:AC18"/>
    <mergeCell ref="AB11:AB18"/>
    <mergeCell ref="AA19:AA20"/>
    <mergeCell ref="AA9:AA10"/>
    <mergeCell ref="AA16:AA17"/>
    <mergeCell ref="AA22:AA23"/>
    <mergeCell ref="AA25:AA28"/>
    <mergeCell ref="AB19:AB28"/>
    <mergeCell ref="AC19:AC28"/>
    <mergeCell ref="AB54:AC54"/>
    <mergeCell ref="AB34:AD34"/>
    <mergeCell ref="AB38:AC38"/>
    <mergeCell ref="AB39:AC39"/>
    <mergeCell ref="AD39:AD43"/>
    <mergeCell ref="AB40:AC40"/>
    <mergeCell ref="AB59:AC59"/>
    <mergeCell ref="A44:A95"/>
    <mergeCell ref="B44:B95"/>
    <mergeCell ref="C44:C51"/>
    <mergeCell ref="D44:D51"/>
    <mergeCell ref="E44:E51"/>
    <mergeCell ref="AB44:AC44"/>
    <mergeCell ref="F45:F51"/>
    <mergeCell ref="G45:G51"/>
    <mergeCell ref="H45:H51"/>
    <mergeCell ref="AB45:AB51"/>
    <mergeCell ref="I46:I51"/>
    <mergeCell ref="J46:J51"/>
    <mergeCell ref="K46:K51"/>
    <mergeCell ref="S49:S51"/>
    <mergeCell ref="T49:T51"/>
    <mergeCell ref="U50:U51"/>
    <mergeCell ref="V57:V59"/>
    <mergeCell ref="X58:X59"/>
    <mergeCell ref="Y58:Y59"/>
    <mergeCell ref="L47:L51"/>
    <mergeCell ref="M47:M51"/>
    <mergeCell ref="N47:N51"/>
    <mergeCell ref="O48:O51"/>
    <mergeCell ref="P48:P51"/>
    <mergeCell ref="Q48:Q51"/>
    <mergeCell ref="R49:R51"/>
    <mergeCell ref="C52:C95"/>
    <mergeCell ref="D52:D95"/>
    <mergeCell ref="E52:E95"/>
    <mergeCell ref="F52:F59"/>
    <mergeCell ref="G52:G59"/>
    <mergeCell ref="H52:H59"/>
    <mergeCell ref="F60:F95"/>
    <mergeCell ref="G60:G95"/>
    <mergeCell ref="H60:H95"/>
    <mergeCell ref="I53:I59"/>
    <mergeCell ref="J53:J59"/>
    <mergeCell ref="K53:K59"/>
    <mergeCell ref="L54:L59"/>
    <mergeCell ref="M54:M59"/>
    <mergeCell ref="N54:N59"/>
    <mergeCell ref="O55:O59"/>
    <mergeCell ref="P55:P59"/>
    <mergeCell ref="Q55:Q59"/>
    <mergeCell ref="I61:I95"/>
    <mergeCell ref="J61:J95"/>
    <mergeCell ref="K61:K95"/>
    <mergeCell ref="L61:L68"/>
    <mergeCell ref="T56:T59"/>
    <mergeCell ref="R56:R59"/>
    <mergeCell ref="U57:U59"/>
    <mergeCell ref="W57:W59"/>
    <mergeCell ref="Z58:Z59"/>
    <mergeCell ref="AB55:AC55"/>
    <mergeCell ref="AB56:AC56"/>
    <mergeCell ref="AB57:AC57"/>
    <mergeCell ref="AB58:AC58"/>
    <mergeCell ref="M61:M68"/>
    <mergeCell ref="N61:N68"/>
    <mergeCell ref="AB61:AC61"/>
    <mergeCell ref="O62:O68"/>
    <mergeCell ref="P62:P68"/>
    <mergeCell ref="Q62:Q68"/>
    <mergeCell ref="AB62:AC62"/>
    <mergeCell ref="AB63:AC68"/>
    <mergeCell ref="L69:L95"/>
    <mergeCell ref="M69:M95"/>
    <mergeCell ref="N69:N95"/>
    <mergeCell ref="O69:O75"/>
    <mergeCell ref="P69:P75"/>
    <mergeCell ref="Q69:Q75"/>
    <mergeCell ref="AB69:AC69"/>
    <mergeCell ref="S83:S95"/>
    <mergeCell ref="T83:T95"/>
    <mergeCell ref="AB83:AC83"/>
    <mergeCell ref="O76:O95"/>
    <mergeCell ref="P76:P95"/>
    <mergeCell ref="Q76:Q95"/>
    <mergeCell ref="R76:R82"/>
    <mergeCell ref="S76:S82"/>
    <mergeCell ref="T76:T82"/>
    <mergeCell ref="AB77:AC82"/>
    <mergeCell ref="R83:R95"/>
    <mergeCell ref="AB37:AD37"/>
    <mergeCell ref="AE35:AE43"/>
    <mergeCell ref="V50:V51"/>
    <mergeCell ref="W50:W51"/>
    <mergeCell ref="AB36:AD36"/>
    <mergeCell ref="AB35:AD35"/>
    <mergeCell ref="AB53:AC53"/>
    <mergeCell ref="AB41:AC41"/>
    <mergeCell ref="AB84:AC94"/>
    <mergeCell ref="AB70:AC75"/>
    <mergeCell ref="AB52:AC52"/>
    <mergeCell ref="AB60:AC60"/>
    <mergeCell ref="S56:S59"/>
    <mergeCell ref="AC45:AC47"/>
    <mergeCell ref="AC48:AC50"/>
    <mergeCell ref="AB97:AE97"/>
    <mergeCell ref="AB98:AE98"/>
    <mergeCell ref="AB99:AD99"/>
    <mergeCell ref="AB100:AD100"/>
    <mergeCell ref="AE100:AE112"/>
    <mergeCell ref="AB101:AD101"/>
    <mergeCell ref="AB102:AD102"/>
    <mergeCell ref="AB103:AC103"/>
    <mergeCell ref="AB104:AC104"/>
    <mergeCell ref="AD104:AD112"/>
    <mergeCell ref="AB105:AC105"/>
    <mergeCell ref="AB106:AC106"/>
    <mergeCell ref="AB107:AC107"/>
    <mergeCell ref="AB108:AC108"/>
    <mergeCell ref="AB109:AC109"/>
    <mergeCell ref="AB110:AC110"/>
    <mergeCell ref="AB76:AC76"/>
    <mergeCell ref="G121:G128"/>
    <mergeCell ref="H121:H128"/>
    <mergeCell ref="I122:I128"/>
    <mergeCell ref="J122:J128"/>
    <mergeCell ref="K122:K128"/>
    <mergeCell ref="Z127:Z128"/>
    <mergeCell ref="F114:F120"/>
    <mergeCell ref="G114:G120"/>
    <mergeCell ref="H114:H120"/>
    <mergeCell ref="I115:I120"/>
    <mergeCell ref="J115:J120"/>
    <mergeCell ref="W119:W120"/>
    <mergeCell ref="K115:K120"/>
    <mergeCell ref="L116:L120"/>
    <mergeCell ref="M116:M120"/>
    <mergeCell ref="N116:N120"/>
    <mergeCell ref="O117:O120"/>
    <mergeCell ref="P117:P120"/>
    <mergeCell ref="Q117:Q120"/>
    <mergeCell ref="R118:R120"/>
    <mergeCell ref="S118:S120"/>
    <mergeCell ref="A113:A164"/>
    <mergeCell ref="B113:B164"/>
    <mergeCell ref="C113:C120"/>
    <mergeCell ref="D113:D120"/>
    <mergeCell ref="E113:E120"/>
    <mergeCell ref="C121:C164"/>
    <mergeCell ref="D121:D164"/>
    <mergeCell ref="E121:E164"/>
    <mergeCell ref="F121:F128"/>
    <mergeCell ref="F129:F164"/>
    <mergeCell ref="O145:O164"/>
    <mergeCell ref="P145:P164"/>
    <mergeCell ref="Q145:Q164"/>
    <mergeCell ref="R145:R151"/>
    <mergeCell ref="S145:S151"/>
    <mergeCell ref="T145:T151"/>
    <mergeCell ref="R152:R164"/>
    <mergeCell ref="S152:S164"/>
    <mergeCell ref="T152:T164"/>
    <mergeCell ref="G129:G164"/>
    <mergeCell ref="H129:H164"/>
    <mergeCell ref="I130:I164"/>
    <mergeCell ref="J130:J164"/>
    <mergeCell ref="K130:K164"/>
    <mergeCell ref="L130:L137"/>
    <mergeCell ref="M130:M137"/>
    <mergeCell ref="N130:N137"/>
    <mergeCell ref="L138:L164"/>
    <mergeCell ref="M138:M164"/>
    <mergeCell ref="N138:N164"/>
    <mergeCell ref="AA6:AA8"/>
    <mergeCell ref="P131:P137"/>
    <mergeCell ref="Q131:Q137"/>
    <mergeCell ref="O138:O144"/>
    <mergeCell ref="P138:P144"/>
    <mergeCell ref="Q138:Q144"/>
    <mergeCell ref="L123:L128"/>
    <mergeCell ref="M123:M128"/>
    <mergeCell ref="N123:N128"/>
    <mergeCell ref="O124:O128"/>
    <mergeCell ref="P124:P128"/>
    <mergeCell ref="X127:X128"/>
    <mergeCell ref="Y127:Y128"/>
    <mergeCell ref="O131:O137"/>
    <mergeCell ref="T118:T120"/>
    <mergeCell ref="U119:U120"/>
    <mergeCell ref="Q124:Q128"/>
    <mergeCell ref="R125:R128"/>
    <mergeCell ref="S125:S128"/>
    <mergeCell ref="T125:T128"/>
    <mergeCell ref="U126:U128"/>
    <mergeCell ref="V126:V128"/>
    <mergeCell ref="W126:W128"/>
    <mergeCell ref="V119:V1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57421875" style="0" customWidth="1"/>
    <col min="3" max="3" width="4.8515625" style="0" customWidth="1"/>
    <col min="4" max="4" width="16.8515625" style="0" customWidth="1"/>
    <col min="5" max="7" width="10.00390625" style="0" customWidth="1"/>
    <col min="8" max="13" width="10.00390625" style="268" customWidth="1"/>
    <col min="14" max="15" width="10.00390625" style="0" customWidth="1"/>
  </cols>
  <sheetData>
    <row r="1" spans="1:101" s="62" customFormat="1" ht="12.75" customHeight="1">
      <c r="A1" s="75" t="s">
        <v>483</v>
      </c>
      <c r="B1" s="75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75"/>
      <c r="R1" s="75"/>
      <c r="U1" s="40"/>
      <c r="V1" s="40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</row>
    <row r="2" spans="1:101" s="62" customFormat="1" ht="12.75" customHeight="1">
      <c r="A2" s="229" t="s">
        <v>376</v>
      </c>
      <c r="C2" s="229" t="s">
        <v>601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R2" s="1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</row>
    <row r="3" spans="3:101" s="62" customFormat="1" ht="12.75" customHeight="1">
      <c r="C3" s="229" t="s">
        <v>853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</row>
    <row r="4" spans="5:101" s="62" customFormat="1" ht="12.75" customHeight="1"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</row>
    <row r="5" spans="1:109" s="62" customFormat="1" ht="12.75" customHeight="1">
      <c r="A5" s="296">
        <v>-1</v>
      </c>
      <c r="B5" s="296"/>
      <c r="C5" s="296" t="s">
        <v>63</v>
      </c>
      <c r="D5" s="296"/>
      <c r="E5" s="296"/>
      <c r="F5" s="296"/>
      <c r="G5" s="296"/>
      <c r="H5" s="296"/>
      <c r="I5" s="296"/>
      <c r="J5" s="296"/>
      <c r="K5" s="296"/>
      <c r="L5" s="296"/>
      <c r="M5" s="535">
        <f>SUM(K95:O97)</f>
        <v>6896</v>
      </c>
      <c r="N5" s="535">
        <f>SUM(M5)</f>
        <v>6896</v>
      </c>
      <c r="O5" s="536">
        <f>N5</f>
        <v>6896</v>
      </c>
      <c r="P5" s="277"/>
      <c r="Q5" s="277"/>
      <c r="R5" s="277"/>
      <c r="S5" s="277"/>
      <c r="T5" s="277"/>
      <c r="U5" s="277"/>
      <c r="V5" s="277"/>
      <c r="W5" s="277"/>
      <c r="X5" s="277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</row>
    <row r="6" spans="1:109" s="62" customFormat="1" ht="12.75" customHeight="1">
      <c r="A6" s="297">
        <v>100</v>
      </c>
      <c r="B6" s="297"/>
      <c r="C6" s="300" t="s">
        <v>602</v>
      </c>
      <c r="D6" s="297"/>
      <c r="E6" s="297"/>
      <c r="F6" s="297"/>
      <c r="G6" s="297"/>
      <c r="H6" s="297"/>
      <c r="I6" s="297"/>
      <c r="J6" s="297"/>
      <c r="K6" s="297"/>
      <c r="L6" s="297"/>
      <c r="M6" s="537">
        <f>SUM(E95:J95)</f>
        <v>216</v>
      </c>
      <c r="N6" s="879">
        <f>SUM(M6:M7)</f>
        <v>5052</v>
      </c>
      <c r="O6" s="879">
        <f>SUM(N6:N8)</f>
        <v>5052</v>
      </c>
      <c r="P6" s="277"/>
      <c r="Q6" s="277"/>
      <c r="R6" s="277"/>
      <c r="S6" s="277"/>
      <c r="T6" s="277"/>
      <c r="U6" s="277"/>
      <c r="V6" s="277"/>
      <c r="W6" s="277"/>
      <c r="X6" s="277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</row>
    <row r="7" spans="1:109" s="62" customFormat="1" ht="12.75" customHeight="1">
      <c r="A7" s="297">
        <v>200</v>
      </c>
      <c r="B7" s="297"/>
      <c r="C7" s="300" t="s">
        <v>603</v>
      </c>
      <c r="D7" s="297"/>
      <c r="E7" s="297"/>
      <c r="F7" s="297"/>
      <c r="G7" s="297"/>
      <c r="H7" s="297"/>
      <c r="I7" s="297"/>
      <c r="J7" s="297"/>
      <c r="K7" s="297"/>
      <c r="L7" s="297"/>
      <c r="M7" s="538">
        <f>SUM(E96:J96)</f>
        <v>4836</v>
      </c>
      <c r="N7" s="879"/>
      <c r="O7" s="879"/>
      <c r="P7" s="277"/>
      <c r="Q7" s="277"/>
      <c r="R7" s="277"/>
      <c r="S7" s="277"/>
      <c r="T7" s="277"/>
      <c r="U7" s="277"/>
      <c r="V7" s="277"/>
      <c r="W7" s="277"/>
      <c r="X7" s="277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</row>
    <row r="8" spans="1:109" s="62" customFormat="1" ht="12.75" customHeight="1">
      <c r="A8" s="298" t="s">
        <v>2</v>
      </c>
      <c r="B8" s="298"/>
      <c r="C8" s="298" t="s">
        <v>4</v>
      </c>
      <c r="D8" s="298"/>
      <c r="E8" s="298"/>
      <c r="F8" s="298"/>
      <c r="G8" s="298"/>
      <c r="H8" s="298"/>
      <c r="I8" s="298"/>
      <c r="J8" s="298"/>
      <c r="K8" s="298"/>
      <c r="L8" s="298"/>
      <c r="M8" s="539">
        <f>SUM(E97:J97)</f>
        <v>0</v>
      </c>
      <c r="N8" s="539">
        <f>SUM(M8)</f>
        <v>0</v>
      </c>
      <c r="O8" s="879"/>
      <c r="P8" s="277"/>
      <c r="Q8" s="277"/>
      <c r="R8" s="277"/>
      <c r="S8" s="277"/>
      <c r="T8" s="277"/>
      <c r="U8" s="277"/>
      <c r="V8" s="277"/>
      <c r="W8" s="277"/>
      <c r="X8" s="277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</row>
    <row r="9" spans="13:40" s="80" customFormat="1" ht="13.5" thickBot="1">
      <c r="M9" s="528"/>
      <c r="N9" s="528"/>
      <c r="O9" s="540">
        <f>SUM(O5:O8)</f>
        <v>11948</v>
      </c>
      <c r="P9" s="277"/>
      <c r="Q9" s="277"/>
      <c r="R9" s="277"/>
      <c r="S9" s="277"/>
      <c r="T9" s="277"/>
      <c r="U9" s="277"/>
      <c r="V9" s="277"/>
      <c r="W9" s="277"/>
      <c r="X9" s="277"/>
      <c r="AE9" s="82"/>
      <c r="AF9" s="78"/>
      <c r="AG9" s="84"/>
      <c r="AH9" s="84"/>
      <c r="AI9" s="85"/>
      <c r="AJ9" s="85"/>
      <c r="AK9" s="85"/>
      <c r="AL9" s="85"/>
      <c r="AM9" s="85"/>
      <c r="AN9" s="85"/>
    </row>
    <row r="10" spans="14:100" s="62" customFormat="1" ht="14.25" thickBot="1" thickTop="1">
      <c r="N10" s="277"/>
      <c r="O10" s="277"/>
      <c r="P10" s="277"/>
      <c r="Q10" s="256"/>
      <c r="R10" s="256"/>
      <c r="S10" s="256"/>
      <c r="T10" s="40"/>
      <c r="U10" s="40"/>
      <c r="V10" s="40"/>
      <c r="W10" s="3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</row>
    <row r="11" spans="1:95" s="62" customFormat="1" ht="12.75">
      <c r="A11" s="75" t="s">
        <v>483</v>
      </c>
      <c r="B11" s="61"/>
      <c r="C11" s="61"/>
      <c r="D11" s="61"/>
      <c r="E11" s="1511" t="s">
        <v>378</v>
      </c>
      <c r="F11" s="1684"/>
      <c r="G11" s="1684"/>
      <c r="H11" s="1684"/>
      <c r="I11" s="1684"/>
      <c r="J11" s="1684"/>
      <c r="K11" s="1684"/>
      <c r="L11" s="1684"/>
      <c r="M11" s="1684"/>
      <c r="N11" s="1684"/>
      <c r="O11" s="1685"/>
      <c r="P11" s="63"/>
      <c r="Q11" s="258"/>
      <c r="R11" s="259"/>
      <c r="S11" s="260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</row>
    <row r="12" spans="1:95" s="62" customFormat="1" ht="12.75">
      <c r="A12" s="61"/>
      <c r="B12" s="61"/>
      <c r="C12" s="61"/>
      <c r="D12" s="61"/>
      <c r="E12" s="1514" t="s">
        <v>379</v>
      </c>
      <c r="F12" s="950"/>
      <c r="G12" s="950"/>
      <c r="H12" s="950"/>
      <c r="I12" s="950"/>
      <c r="J12" s="950"/>
      <c r="K12" s="950"/>
      <c r="L12" s="950"/>
      <c r="M12" s="950"/>
      <c r="N12" s="950"/>
      <c r="O12" s="1515"/>
      <c r="P12" s="63"/>
      <c r="Q12" s="258"/>
      <c r="R12" s="259"/>
      <c r="S12" s="2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</row>
    <row r="13" spans="1:95" s="62" customFormat="1" ht="12.75">
      <c r="A13" s="61"/>
      <c r="B13" s="61"/>
      <c r="C13" s="61"/>
      <c r="D13" s="61"/>
      <c r="E13" s="1514" t="s">
        <v>380</v>
      </c>
      <c r="F13" s="950"/>
      <c r="G13" s="950"/>
      <c r="H13" s="950"/>
      <c r="I13" s="950"/>
      <c r="J13" s="950"/>
      <c r="K13" s="950"/>
      <c r="L13" s="950"/>
      <c r="M13" s="950"/>
      <c r="N13" s="950"/>
      <c r="O13" s="114" t="s">
        <v>381</v>
      </c>
      <c r="P13" s="63"/>
      <c r="Q13" s="259"/>
      <c r="R13" s="277"/>
      <c r="S13" s="277"/>
      <c r="T13" s="277"/>
      <c r="U13" s="277"/>
      <c r="V13" s="277"/>
      <c r="W13" s="277"/>
      <c r="X13" s="277"/>
      <c r="Y13" s="277"/>
      <c r="Z13" s="277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</row>
    <row r="14" spans="1:95" s="62" customFormat="1" ht="12.75" customHeight="1">
      <c r="A14" s="61"/>
      <c r="B14" s="61"/>
      <c r="C14" s="61"/>
      <c r="D14" s="61"/>
      <c r="E14" s="1686" t="s">
        <v>368</v>
      </c>
      <c r="F14" s="1282"/>
      <c r="G14" s="1282"/>
      <c r="H14" s="1282"/>
      <c r="I14" s="1282"/>
      <c r="J14" s="1282"/>
      <c r="K14" s="1282"/>
      <c r="L14" s="1282"/>
      <c r="M14" s="1282"/>
      <c r="N14" s="1282"/>
      <c r="O14" s="1518" t="s">
        <v>217</v>
      </c>
      <c r="P14" s="63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</row>
    <row r="15" spans="1:95" s="62" customFormat="1" ht="12.75">
      <c r="A15" s="61"/>
      <c r="B15" s="61"/>
      <c r="C15" s="61"/>
      <c r="D15" s="61"/>
      <c r="E15" s="1687" t="s">
        <v>399</v>
      </c>
      <c r="F15" s="1284"/>
      <c r="G15" s="1284"/>
      <c r="H15" s="1284"/>
      <c r="I15" s="1284"/>
      <c r="J15" s="1284"/>
      <c r="K15" s="1284"/>
      <c r="L15" s="1284"/>
      <c r="M15" s="1284"/>
      <c r="N15" s="1284"/>
      <c r="O15" s="1688"/>
      <c r="P15" s="63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</row>
    <row r="16" spans="1:95" s="62" customFormat="1" ht="12.75">
      <c r="A16" s="61"/>
      <c r="B16" s="61"/>
      <c r="C16" s="61"/>
      <c r="D16" s="61"/>
      <c r="E16" s="1514" t="s">
        <v>400</v>
      </c>
      <c r="F16" s="950"/>
      <c r="G16" s="950"/>
      <c r="H16" s="950"/>
      <c r="I16" s="950"/>
      <c r="J16" s="950"/>
      <c r="K16" s="950"/>
      <c r="L16" s="950"/>
      <c r="M16" s="950"/>
      <c r="N16" s="950"/>
      <c r="O16" s="1688"/>
      <c r="P16" s="63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</row>
    <row r="17" spans="1:95" s="62" customFormat="1" ht="12.75">
      <c r="A17" s="61"/>
      <c r="B17" s="61"/>
      <c r="C17" s="61"/>
      <c r="D17" s="61"/>
      <c r="E17" s="1514" t="s">
        <v>61</v>
      </c>
      <c r="F17" s="950"/>
      <c r="G17" s="950"/>
      <c r="H17" s="950"/>
      <c r="I17" s="950"/>
      <c r="J17" s="950"/>
      <c r="K17" s="950"/>
      <c r="L17" s="950"/>
      <c r="M17" s="950"/>
      <c r="N17" s="671" t="s">
        <v>2</v>
      </c>
      <c r="O17" s="1688"/>
      <c r="P17" s="63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</row>
    <row r="18" spans="1:95" s="62" customFormat="1" ht="12.75">
      <c r="A18" s="61"/>
      <c r="B18" s="61"/>
      <c r="C18" s="61"/>
      <c r="D18" s="61"/>
      <c r="E18" s="1686" t="s">
        <v>402</v>
      </c>
      <c r="F18" s="1068"/>
      <c r="G18" s="1068"/>
      <c r="H18" s="1068"/>
      <c r="I18" s="1068"/>
      <c r="J18" s="1068"/>
      <c r="K18" s="1068"/>
      <c r="L18" s="1068"/>
      <c r="M18" s="1068"/>
      <c r="N18" s="1617" t="s">
        <v>401</v>
      </c>
      <c r="O18" s="1688"/>
      <c r="P18" s="63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</row>
    <row r="19" spans="1:95" s="62" customFormat="1" ht="12.75">
      <c r="A19" s="61"/>
      <c r="B19" s="61"/>
      <c r="C19" s="61"/>
      <c r="D19" s="61"/>
      <c r="E19" s="1687" t="s">
        <v>382</v>
      </c>
      <c r="F19" s="1284"/>
      <c r="G19" s="1284"/>
      <c r="H19" s="1284"/>
      <c r="I19" s="1284"/>
      <c r="J19" s="1284"/>
      <c r="K19" s="1284"/>
      <c r="L19" s="1284"/>
      <c r="M19" s="1284"/>
      <c r="N19" s="1617"/>
      <c r="O19" s="1688"/>
      <c r="P19" s="63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</row>
    <row r="20" spans="1:95" s="62" customFormat="1" ht="12.75">
      <c r="A20" s="61"/>
      <c r="B20" s="61"/>
      <c r="C20" s="61"/>
      <c r="D20" s="61"/>
      <c r="E20" s="1514" t="s">
        <v>385</v>
      </c>
      <c r="F20" s="950"/>
      <c r="G20" s="950"/>
      <c r="H20" s="950"/>
      <c r="I20" s="950"/>
      <c r="J20" s="950"/>
      <c r="K20" s="950"/>
      <c r="L20" s="950"/>
      <c r="M20" s="950"/>
      <c r="N20" s="1617"/>
      <c r="O20" s="1688"/>
      <c r="P20" s="63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</row>
    <row r="21" spans="1:95" s="62" customFormat="1" ht="12.75">
      <c r="A21" s="61"/>
      <c r="B21" s="61"/>
      <c r="C21" s="61"/>
      <c r="D21" s="61"/>
      <c r="E21" s="113">
        <v>1</v>
      </c>
      <c r="F21" s="1070" t="s">
        <v>536</v>
      </c>
      <c r="G21" s="1070"/>
      <c r="H21" s="1070"/>
      <c r="I21" s="1070"/>
      <c r="J21" s="1070"/>
      <c r="K21" s="1070"/>
      <c r="L21" s="1070"/>
      <c r="M21" s="1070"/>
      <c r="N21" s="1617"/>
      <c r="O21" s="1688"/>
      <c r="P21" s="63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</row>
    <row r="22" spans="1:95" s="62" customFormat="1" ht="12.75">
      <c r="A22" s="61"/>
      <c r="B22" s="61"/>
      <c r="C22" s="61"/>
      <c r="D22" s="61"/>
      <c r="E22" s="1514" t="s">
        <v>0</v>
      </c>
      <c r="F22" s="979" t="s">
        <v>537</v>
      </c>
      <c r="G22" s="979"/>
      <c r="H22" s="979"/>
      <c r="I22" s="979"/>
      <c r="J22" s="979"/>
      <c r="K22" s="979"/>
      <c r="L22" s="979"/>
      <c r="M22" s="979"/>
      <c r="N22" s="1617"/>
      <c r="O22" s="1688"/>
      <c r="P22" s="63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</row>
    <row r="23" spans="1:95" s="62" customFormat="1" ht="12.75">
      <c r="A23" s="61"/>
      <c r="B23" s="61"/>
      <c r="C23" s="61"/>
      <c r="D23" s="61"/>
      <c r="E23" s="1514"/>
      <c r="F23" s="1285" t="s">
        <v>386</v>
      </c>
      <c r="G23" s="1285"/>
      <c r="H23" s="1285"/>
      <c r="I23" s="1285"/>
      <c r="J23" s="1285"/>
      <c r="K23" s="1285"/>
      <c r="L23" s="1285"/>
      <c r="M23" s="1285"/>
      <c r="N23" s="1617"/>
      <c r="O23" s="1688"/>
      <c r="P23" s="63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</row>
    <row r="24" spans="1:95" s="62" customFormat="1" ht="12.75">
      <c r="A24" s="61"/>
      <c r="B24" s="61"/>
      <c r="C24" s="61"/>
      <c r="D24" s="61"/>
      <c r="E24" s="1514"/>
      <c r="F24" s="1070" t="s">
        <v>419</v>
      </c>
      <c r="G24" s="1070"/>
      <c r="H24" s="1070"/>
      <c r="I24" s="1070"/>
      <c r="J24" s="1070"/>
      <c r="K24" s="1070"/>
      <c r="L24" s="1070"/>
      <c r="M24" s="1070"/>
      <c r="N24" s="1617"/>
      <c r="O24" s="1688"/>
      <c r="P24" s="63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</row>
    <row r="25" spans="1:95" s="62" customFormat="1" ht="12.75">
      <c r="A25" s="61"/>
      <c r="B25" s="61"/>
      <c r="C25" s="61"/>
      <c r="D25" s="61"/>
      <c r="E25" s="1514"/>
      <c r="F25" s="657">
        <v>1</v>
      </c>
      <c r="G25" s="950" t="s">
        <v>536</v>
      </c>
      <c r="H25" s="950"/>
      <c r="I25" s="950"/>
      <c r="J25" s="950"/>
      <c r="K25" s="950"/>
      <c r="L25" s="950"/>
      <c r="M25" s="950"/>
      <c r="N25" s="1617"/>
      <c r="O25" s="1688"/>
      <c r="P25" s="63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</row>
    <row r="26" spans="1:95" s="62" customFormat="1" ht="12.75">
      <c r="A26" s="61"/>
      <c r="B26" s="61"/>
      <c r="C26" s="61"/>
      <c r="D26" s="61"/>
      <c r="E26" s="1514"/>
      <c r="F26" s="950" t="s">
        <v>0</v>
      </c>
      <c r="G26" s="1068" t="s">
        <v>537</v>
      </c>
      <c r="H26" s="1068"/>
      <c r="I26" s="1068"/>
      <c r="J26" s="1068"/>
      <c r="K26" s="1068"/>
      <c r="L26" s="1068"/>
      <c r="M26" s="1068"/>
      <c r="N26" s="1617"/>
      <c r="O26" s="1688"/>
      <c r="P26" s="63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</row>
    <row r="27" spans="1:95" s="62" customFormat="1" ht="12.75">
      <c r="A27" s="61"/>
      <c r="B27" s="61"/>
      <c r="C27" s="61"/>
      <c r="D27" s="61"/>
      <c r="E27" s="1514"/>
      <c r="F27" s="950"/>
      <c r="G27" s="1284" t="s">
        <v>387</v>
      </c>
      <c r="H27" s="1284"/>
      <c r="I27" s="1284"/>
      <c r="J27" s="1284"/>
      <c r="K27" s="1284"/>
      <c r="L27" s="1284"/>
      <c r="M27" s="1284"/>
      <c r="N27" s="1617"/>
      <c r="O27" s="1688"/>
      <c r="P27" s="63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</row>
    <row r="28" spans="1:95" s="62" customFormat="1" ht="12.75">
      <c r="A28" s="61"/>
      <c r="B28" s="61"/>
      <c r="C28" s="61"/>
      <c r="D28" s="61"/>
      <c r="E28" s="1514"/>
      <c r="F28" s="950"/>
      <c r="G28" s="1070" t="s">
        <v>388</v>
      </c>
      <c r="H28" s="1070"/>
      <c r="I28" s="1070"/>
      <c r="J28" s="1070"/>
      <c r="K28" s="1070"/>
      <c r="L28" s="1070"/>
      <c r="M28" s="1070"/>
      <c r="N28" s="1617"/>
      <c r="O28" s="1688"/>
      <c r="P28" s="63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</row>
    <row r="29" spans="1:95" s="62" customFormat="1" ht="12.75">
      <c r="A29" s="61"/>
      <c r="B29" s="61"/>
      <c r="C29" s="61"/>
      <c r="D29" s="61"/>
      <c r="E29" s="1514"/>
      <c r="F29" s="950"/>
      <c r="G29" s="657">
        <v>1</v>
      </c>
      <c r="H29" s="950" t="s">
        <v>536</v>
      </c>
      <c r="I29" s="950"/>
      <c r="J29" s="950"/>
      <c r="K29" s="950"/>
      <c r="L29" s="950"/>
      <c r="M29" s="950"/>
      <c r="N29" s="1617"/>
      <c r="O29" s="1688"/>
      <c r="P29" s="63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</row>
    <row r="30" spans="1:95" s="62" customFormat="1" ht="12.75">
      <c r="A30" s="61"/>
      <c r="B30" s="61"/>
      <c r="C30" s="61"/>
      <c r="D30" s="61"/>
      <c r="E30" s="1514"/>
      <c r="F30" s="950"/>
      <c r="G30" s="950" t="s">
        <v>0</v>
      </c>
      <c r="H30" s="1068" t="s">
        <v>537</v>
      </c>
      <c r="I30" s="1068"/>
      <c r="J30" s="1068"/>
      <c r="K30" s="1068"/>
      <c r="L30" s="1068"/>
      <c r="M30" s="1068"/>
      <c r="N30" s="1617"/>
      <c r="O30" s="1688"/>
      <c r="P30" s="63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</row>
    <row r="31" spans="1:95" s="62" customFormat="1" ht="12.75">
      <c r="A31" s="61"/>
      <c r="B31" s="61"/>
      <c r="C31" s="61"/>
      <c r="D31" s="61"/>
      <c r="E31" s="1514"/>
      <c r="F31" s="950"/>
      <c r="G31" s="950"/>
      <c r="H31" s="1284" t="s">
        <v>389</v>
      </c>
      <c r="I31" s="1284"/>
      <c r="J31" s="1284"/>
      <c r="K31" s="1284"/>
      <c r="L31" s="1284"/>
      <c r="M31" s="1284"/>
      <c r="N31" s="1617"/>
      <c r="O31" s="1688"/>
      <c r="P31" s="63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</row>
    <row r="32" spans="1:95" s="62" customFormat="1" ht="12.75">
      <c r="A32" s="61"/>
      <c r="B32" s="61"/>
      <c r="C32" s="61"/>
      <c r="D32" s="61"/>
      <c r="E32" s="1514"/>
      <c r="F32" s="950"/>
      <c r="G32" s="950"/>
      <c r="H32" s="1070" t="s">
        <v>390</v>
      </c>
      <c r="I32" s="1070"/>
      <c r="J32" s="1070"/>
      <c r="K32" s="1070"/>
      <c r="L32" s="1070"/>
      <c r="M32" s="1070"/>
      <c r="N32" s="1617"/>
      <c r="O32" s="1688"/>
      <c r="P32" s="63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</row>
    <row r="33" spans="1:95" s="62" customFormat="1" ht="12.75">
      <c r="A33" s="61"/>
      <c r="B33" s="61"/>
      <c r="C33" s="61"/>
      <c r="D33" s="61"/>
      <c r="E33" s="1514"/>
      <c r="F33" s="950"/>
      <c r="G33" s="950"/>
      <c r="H33" s="657">
        <v>1</v>
      </c>
      <c r="I33" s="950" t="s">
        <v>536</v>
      </c>
      <c r="J33" s="1291"/>
      <c r="K33" s="1291"/>
      <c r="L33" s="1291"/>
      <c r="M33" s="1291"/>
      <c r="N33" s="1617"/>
      <c r="O33" s="1688"/>
      <c r="P33" s="63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</row>
    <row r="34" spans="1:95" s="62" customFormat="1" ht="12.75">
      <c r="A34" s="61"/>
      <c r="B34" s="61"/>
      <c r="C34" s="61"/>
      <c r="D34" s="61"/>
      <c r="E34" s="1514"/>
      <c r="F34" s="950"/>
      <c r="G34" s="950"/>
      <c r="H34" s="950" t="s">
        <v>0</v>
      </c>
      <c r="I34" s="1068" t="s">
        <v>537</v>
      </c>
      <c r="J34" s="1282"/>
      <c r="K34" s="1282"/>
      <c r="L34" s="1282"/>
      <c r="M34" s="1282"/>
      <c r="N34" s="1617"/>
      <c r="O34" s="1688"/>
      <c r="P34" s="63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</row>
    <row r="35" spans="1:95" s="62" customFormat="1" ht="12.75">
      <c r="A35" s="61"/>
      <c r="B35" s="61"/>
      <c r="C35" s="61"/>
      <c r="D35" s="61"/>
      <c r="E35" s="1514"/>
      <c r="F35" s="950"/>
      <c r="G35" s="950"/>
      <c r="H35" s="950"/>
      <c r="I35" s="1284" t="s">
        <v>391</v>
      </c>
      <c r="J35" s="1291"/>
      <c r="K35" s="1291"/>
      <c r="L35" s="1291"/>
      <c r="M35" s="1291"/>
      <c r="N35" s="1617"/>
      <c r="O35" s="1688"/>
      <c r="P35" s="63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</row>
    <row r="36" spans="1:95" s="62" customFormat="1" ht="25.5" customHeight="1">
      <c r="A36" s="61"/>
      <c r="B36" s="61"/>
      <c r="C36" s="61"/>
      <c r="D36" s="61"/>
      <c r="E36" s="1514"/>
      <c r="F36" s="950"/>
      <c r="G36" s="950"/>
      <c r="H36" s="950"/>
      <c r="I36" s="1070" t="s">
        <v>412</v>
      </c>
      <c r="J36" s="1291"/>
      <c r="K36" s="1291"/>
      <c r="L36" s="1291"/>
      <c r="M36" s="1291"/>
      <c r="N36" s="1617"/>
      <c r="O36" s="1688"/>
      <c r="P36" s="63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</row>
    <row r="37" spans="1:95" s="62" customFormat="1" ht="12.75">
      <c r="A37" s="61"/>
      <c r="B37" s="61"/>
      <c r="C37" s="61"/>
      <c r="D37" s="61"/>
      <c r="E37" s="1514"/>
      <c r="F37" s="950"/>
      <c r="G37" s="950"/>
      <c r="H37" s="950"/>
      <c r="I37" s="1286">
        <v>1</v>
      </c>
      <c r="J37" s="952"/>
      <c r="K37" s="952"/>
      <c r="L37" s="1063"/>
      <c r="M37" s="657">
        <v>2</v>
      </c>
      <c r="N37" s="1617"/>
      <c r="O37" s="1688"/>
      <c r="P37" s="63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</row>
    <row r="38" spans="1:95" s="62" customFormat="1" ht="12.75">
      <c r="A38" s="61"/>
      <c r="B38" s="61"/>
      <c r="C38" s="61"/>
      <c r="D38" s="61"/>
      <c r="E38" s="1514"/>
      <c r="F38" s="950"/>
      <c r="G38" s="950"/>
      <c r="H38" s="950"/>
      <c r="I38" s="1287" t="s">
        <v>0</v>
      </c>
      <c r="J38" s="953"/>
      <c r="K38" s="953"/>
      <c r="L38" s="954"/>
      <c r="M38" s="950" t="s">
        <v>1</v>
      </c>
      <c r="N38" s="1617"/>
      <c r="O38" s="1688"/>
      <c r="P38" s="63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</row>
    <row r="39" spans="1:95" s="62" customFormat="1" ht="12.75">
      <c r="A39" s="61"/>
      <c r="B39" s="61"/>
      <c r="C39" s="61"/>
      <c r="D39" s="61"/>
      <c r="E39" s="1514"/>
      <c r="F39" s="950"/>
      <c r="G39" s="950"/>
      <c r="H39" s="950"/>
      <c r="I39" s="1288" t="s">
        <v>392</v>
      </c>
      <c r="J39" s="1289"/>
      <c r="K39" s="1289"/>
      <c r="L39" s="1290"/>
      <c r="M39" s="950"/>
      <c r="N39" s="1617"/>
      <c r="O39" s="1688"/>
      <c r="P39" s="63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</row>
    <row r="40" spans="1:95" s="62" customFormat="1" ht="12.75">
      <c r="A40" s="61"/>
      <c r="B40" s="61"/>
      <c r="C40" s="61"/>
      <c r="D40" s="61"/>
      <c r="E40" s="1514"/>
      <c r="F40" s="950"/>
      <c r="G40" s="950"/>
      <c r="H40" s="950"/>
      <c r="I40" s="1059" t="s">
        <v>393</v>
      </c>
      <c r="J40" s="1061"/>
      <c r="K40" s="1061"/>
      <c r="L40" s="1072"/>
      <c r="M40" s="950"/>
      <c r="N40" s="1617"/>
      <c r="O40" s="1688"/>
      <c r="P40" s="63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</row>
    <row r="41" spans="1:95" s="62" customFormat="1" ht="12.75">
      <c r="A41" s="61"/>
      <c r="B41" s="61"/>
      <c r="C41" s="61"/>
      <c r="D41" s="61"/>
      <c r="E41" s="1514"/>
      <c r="F41" s="950"/>
      <c r="G41" s="950"/>
      <c r="H41" s="950"/>
      <c r="I41" s="950">
        <v>1</v>
      </c>
      <c r="J41" s="950"/>
      <c r="K41" s="950"/>
      <c r="L41" s="657">
        <v>2</v>
      </c>
      <c r="M41" s="950"/>
      <c r="N41" s="1617"/>
      <c r="O41" s="1688"/>
      <c r="P41" s="63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</row>
    <row r="42" spans="1:95" s="62" customFormat="1" ht="12.75">
      <c r="A42" s="61"/>
      <c r="B42" s="61"/>
      <c r="C42" s="61"/>
      <c r="D42" s="61"/>
      <c r="E42" s="1514"/>
      <c r="F42" s="950"/>
      <c r="G42" s="950"/>
      <c r="H42" s="950"/>
      <c r="I42" s="1068" t="s">
        <v>0</v>
      </c>
      <c r="J42" s="1068"/>
      <c r="K42" s="1068"/>
      <c r="L42" s="950" t="s">
        <v>1</v>
      </c>
      <c r="M42" s="950"/>
      <c r="N42" s="1617"/>
      <c r="O42" s="1688"/>
      <c r="P42" s="63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</row>
    <row r="43" spans="1:95" s="62" customFormat="1" ht="12.75">
      <c r="A43" s="61"/>
      <c r="B43" s="61"/>
      <c r="C43" s="61"/>
      <c r="D43" s="61"/>
      <c r="E43" s="1514"/>
      <c r="F43" s="950"/>
      <c r="G43" s="950"/>
      <c r="H43" s="950"/>
      <c r="I43" s="1292" t="s">
        <v>394</v>
      </c>
      <c r="J43" s="1292"/>
      <c r="K43" s="1292"/>
      <c r="L43" s="950"/>
      <c r="M43" s="950"/>
      <c r="N43" s="1617"/>
      <c r="O43" s="1688"/>
      <c r="P43" s="63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</row>
    <row r="44" spans="1:95" s="62" customFormat="1" ht="12.75" customHeight="1">
      <c r="A44" s="61"/>
      <c r="B44" s="61"/>
      <c r="C44" s="61"/>
      <c r="D44" s="61"/>
      <c r="E44" s="1514"/>
      <c r="F44" s="950"/>
      <c r="G44" s="950"/>
      <c r="H44" s="950"/>
      <c r="I44" s="1070" t="s">
        <v>512</v>
      </c>
      <c r="J44" s="1070"/>
      <c r="K44" s="1070"/>
      <c r="L44" s="950"/>
      <c r="M44" s="950"/>
      <c r="N44" s="1617"/>
      <c r="O44" s="1688"/>
      <c r="P44" s="63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</row>
    <row r="45" spans="1:95" s="62" customFormat="1" ht="12.75">
      <c r="A45" s="61"/>
      <c r="B45" s="61"/>
      <c r="C45" s="61"/>
      <c r="D45" s="61"/>
      <c r="E45" s="1514"/>
      <c r="F45" s="950"/>
      <c r="G45" s="950"/>
      <c r="H45" s="950"/>
      <c r="I45" s="657">
        <v>1</v>
      </c>
      <c r="J45" s="950">
        <v>2</v>
      </c>
      <c r="K45" s="950"/>
      <c r="L45" s="950"/>
      <c r="M45" s="950"/>
      <c r="N45" s="1617"/>
      <c r="O45" s="1688"/>
      <c r="P45" s="63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</row>
    <row r="46" spans="1:95" s="62" customFormat="1" ht="12.75" customHeight="1">
      <c r="A46" s="61"/>
      <c r="B46" s="61"/>
      <c r="C46" s="61"/>
      <c r="D46" s="61"/>
      <c r="E46" s="1514"/>
      <c r="F46" s="950"/>
      <c r="G46" s="950"/>
      <c r="H46" s="950"/>
      <c r="I46" s="1070" t="s">
        <v>395</v>
      </c>
      <c r="J46" s="979" t="s">
        <v>411</v>
      </c>
      <c r="K46" s="979"/>
      <c r="L46" s="950"/>
      <c r="M46" s="950"/>
      <c r="N46" s="1617"/>
      <c r="O46" s="1688"/>
      <c r="P46" s="63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</row>
    <row r="47" spans="1:95" s="62" customFormat="1" ht="12.75">
      <c r="A47" s="61"/>
      <c r="B47" s="61"/>
      <c r="C47" s="61"/>
      <c r="D47" s="61"/>
      <c r="E47" s="1514"/>
      <c r="F47" s="950"/>
      <c r="G47" s="950"/>
      <c r="H47" s="950"/>
      <c r="I47" s="1070"/>
      <c r="J47" s="1284" t="s">
        <v>396</v>
      </c>
      <c r="K47" s="1284"/>
      <c r="L47" s="950"/>
      <c r="M47" s="950"/>
      <c r="N47" s="1617"/>
      <c r="O47" s="1688"/>
      <c r="P47" s="63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</row>
    <row r="48" spans="1:95" s="62" customFormat="1" ht="25.5" customHeight="1">
      <c r="A48" s="61"/>
      <c r="B48" s="61"/>
      <c r="C48" s="61"/>
      <c r="D48" s="61"/>
      <c r="E48" s="1514"/>
      <c r="F48" s="950"/>
      <c r="G48" s="950"/>
      <c r="H48" s="950"/>
      <c r="I48" s="1070"/>
      <c r="J48" s="1070" t="s">
        <v>410</v>
      </c>
      <c r="K48" s="1070"/>
      <c r="L48" s="950"/>
      <c r="M48" s="950"/>
      <c r="N48" s="1617"/>
      <c r="O48" s="1688"/>
      <c r="P48" s="63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</row>
    <row r="49" spans="1:95" s="62" customFormat="1" ht="12.75">
      <c r="A49" s="61"/>
      <c r="B49" s="61"/>
      <c r="C49" s="61"/>
      <c r="D49" s="61"/>
      <c r="E49" s="1514"/>
      <c r="F49" s="950"/>
      <c r="G49" s="950"/>
      <c r="H49" s="950"/>
      <c r="I49" s="1070"/>
      <c r="J49" s="657">
        <v>1</v>
      </c>
      <c r="K49" s="657">
        <v>2</v>
      </c>
      <c r="L49" s="950"/>
      <c r="M49" s="950"/>
      <c r="N49" s="1617"/>
      <c r="O49" s="1688"/>
      <c r="P49" s="63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</row>
    <row r="50" spans="1:95" s="62" customFormat="1" ht="13.5" thickBot="1">
      <c r="A50" s="61"/>
      <c r="B50" s="61"/>
      <c r="C50" s="61"/>
      <c r="D50" s="61"/>
      <c r="E50" s="1689"/>
      <c r="F50" s="1219"/>
      <c r="G50" s="1219"/>
      <c r="H50" s="1219"/>
      <c r="I50" s="1690"/>
      <c r="J50" s="681" t="s">
        <v>0</v>
      </c>
      <c r="K50" s="681" t="s">
        <v>1</v>
      </c>
      <c r="L50" s="1219"/>
      <c r="M50" s="1219"/>
      <c r="N50" s="1691"/>
      <c r="O50" s="1692"/>
      <c r="P50" s="63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1:95" s="62" customFormat="1" ht="48.75" customHeight="1" thickBot="1" thickTop="1">
      <c r="A51" s="895" t="s">
        <v>484</v>
      </c>
      <c r="B51" s="968" t="s">
        <v>600</v>
      </c>
      <c r="C51" s="321">
        <v>1</v>
      </c>
      <c r="D51" s="529" t="s">
        <v>0</v>
      </c>
      <c r="E51" s="1681">
        <v>100</v>
      </c>
      <c r="F51" s="1682"/>
      <c r="G51" s="1682"/>
      <c r="H51" s="1682"/>
      <c r="I51" s="1682"/>
      <c r="J51" s="1683"/>
      <c r="K51" s="1293">
        <v>-1</v>
      </c>
      <c r="L51" s="1294"/>
      <c r="M51" s="1294"/>
      <c r="N51" s="1294"/>
      <c r="O51" s="1295"/>
      <c r="P51" s="264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148"/>
      <c r="AB51" s="61"/>
      <c r="AC51" s="61"/>
      <c r="AD51" s="61"/>
      <c r="AE51" s="148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</row>
    <row r="52" spans="1:95" s="62" customFormat="1" ht="48.75" customHeight="1" thickBot="1">
      <c r="A52" s="896"/>
      <c r="B52" s="880"/>
      <c r="C52" s="486">
        <v>2</v>
      </c>
      <c r="D52" s="487" t="s">
        <v>1</v>
      </c>
      <c r="E52" s="1300">
        <v>200</v>
      </c>
      <c r="F52" s="1301"/>
      <c r="G52" s="1301"/>
      <c r="H52" s="1301"/>
      <c r="I52" s="1301"/>
      <c r="J52" s="1302"/>
      <c r="K52" s="1293"/>
      <c r="L52" s="1294"/>
      <c r="M52" s="1294"/>
      <c r="N52" s="1294"/>
      <c r="O52" s="1295"/>
      <c r="P52" s="264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</row>
    <row r="53" spans="1:95" s="62" customFormat="1" ht="48.75" customHeight="1" thickBot="1">
      <c r="A53" s="897"/>
      <c r="B53" s="969"/>
      <c r="C53" s="332" t="s">
        <v>2</v>
      </c>
      <c r="D53" s="530" t="s">
        <v>4</v>
      </c>
      <c r="E53" s="1267" t="s">
        <v>2</v>
      </c>
      <c r="F53" s="1268"/>
      <c r="G53" s="1268"/>
      <c r="H53" s="1268"/>
      <c r="I53" s="1268"/>
      <c r="J53" s="1299"/>
      <c r="K53" s="1296"/>
      <c r="L53" s="1297"/>
      <c r="M53" s="1297"/>
      <c r="N53" s="1297"/>
      <c r="O53" s="1298"/>
      <c r="P53" s="264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</row>
    <row r="54" s="268" customFormat="1" ht="14.25" thickBot="1" thickTop="1"/>
    <row r="55" spans="1:95" s="62" customFormat="1" ht="12.75">
      <c r="A55" s="75" t="s">
        <v>483</v>
      </c>
      <c r="B55" s="61"/>
      <c r="C55" s="61"/>
      <c r="D55" s="61"/>
      <c r="E55" s="1511" t="s">
        <v>378</v>
      </c>
      <c r="F55" s="1684"/>
      <c r="G55" s="1684"/>
      <c r="H55" s="1684"/>
      <c r="I55" s="1684"/>
      <c r="J55" s="1684"/>
      <c r="K55" s="1684"/>
      <c r="L55" s="1684"/>
      <c r="M55" s="1684"/>
      <c r="N55" s="1684"/>
      <c r="O55" s="1685"/>
      <c r="P55" s="63"/>
      <c r="Q55" s="258"/>
      <c r="R55" s="259"/>
      <c r="S55" s="260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1:95" s="62" customFormat="1" ht="12.75">
      <c r="A56" s="61"/>
      <c r="B56" s="61"/>
      <c r="C56" s="61"/>
      <c r="D56" s="61"/>
      <c r="E56" s="1514" t="s">
        <v>379</v>
      </c>
      <c r="F56" s="950"/>
      <c r="G56" s="950"/>
      <c r="H56" s="950"/>
      <c r="I56" s="950"/>
      <c r="J56" s="950"/>
      <c r="K56" s="950"/>
      <c r="L56" s="950"/>
      <c r="M56" s="950"/>
      <c r="N56" s="950"/>
      <c r="O56" s="1515"/>
      <c r="P56" s="63"/>
      <c r="Q56" s="258"/>
      <c r="R56" s="259"/>
      <c r="S56" s="260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1:95" s="62" customFormat="1" ht="12.75">
      <c r="A57" s="61"/>
      <c r="B57" s="61"/>
      <c r="C57" s="61"/>
      <c r="D57" s="61"/>
      <c r="E57" s="1514" t="s">
        <v>380</v>
      </c>
      <c r="F57" s="950"/>
      <c r="G57" s="950"/>
      <c r="H57" s="950"/>
      <c r="I57" s="950"/>
      <c r="J57" s="950"/>
      <c r="K57" s="950"/>
      <c r="L57" s="950"/>
      <c r="M57" s="950"/>
      <c r="N57" s="950"/>
      <c r="O57" s="114" t="s">
        <v>381</v>
      </c>
      <c r="P57" s="63"/>
      <c r="Q57" s="259"/>
      <c r="R57" s="277"/>
      <c r="S57" s="277"/>
      <c r="T57" s="277"/>
      <c r="U57" s="277"/>
      <c r="V57" s="277"/>
      <c r="W57" s="277"/>
      <c r="X57" s="277"/>
      <c r="Y57" s="277"/>
      <c r="Z57" s="277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1:95" s="62" customFormat="1" ht="12.75" customHeight="1">
      <c r="A58" s="61"/>
      <c r="B58" s="61"/>
      <c r="C58" s="61"/>
      <c r="D58" s="61"/>
      <c r="E58" s="1686" t="s">
        <v>368</v>
      </c>
      <c r="F58" s="1282"/>
      <c r="G58" s="1282"/>
      <c r="H58" s="1282"/>
      <c r="I58" s="1282"/>
      <c r="J58" s="1282"/>
      <c r="K58" s="1282"/>
      <c r="L58" s="1282"/>
      <c r="M58" s="1282"/>
      <c r="N58" s="1282"/>
      <c r="O58" s="1518" t="s">
        <v>217</v>
      </c>
      <c r="P58" s="63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1:95" s="62" customFormat="1" ht="12.75">
      <c r="A59" s="61"/>
      <c r="B59" s="61"/>
      <c r="C59" s="61"/>
      <c r="D59" s="61"/>
      <c r="E59" s="1687" t="s">
        <v>399</v>
      </c>
      <c r="F59" s="1284"/>
      <c r="G59" s="1284"/>
      <c r="H59" s="1284"/>
      <c r="I59" s="1284"/>
      <c r="J59" s="1284"/>
      <c r="K59" s="1284"/>
      <c r="L59" s="1284"/>
      <c r="M59" s="1284"/>
      <c r="N59" s="1284"/>
      <c r="O59" s="1688"/>
      <c r="P59" s="63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1:95" s="62" customFormat="1" ht="12.75">
      <c r="A60" s="61"/>
      <c r="B60" s="61"/>
      <c r="C60" s="61"/>
      <c r="D60" s="61"/>
      <c r="E60" s="1514" t="s">
        <v>400</v>
      </c>
      <c r="F60" s="950"/>
      <c r="G60" s="950"/>
      <c r="H60" s="950"/>
      <c r="I60" s="950"/>
      <c r="J60" s="950"/>
      <c r="K60" s="950"/>
      <c r="L60" s="950"/>
      <c r="M60" s="950"/>
      <c r="N60" s="950"/>
      <c r="O60" s="1688"/>
      <c r="P60" s="63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1:95" s="62" customFormat="1" ht="12.75">
      <c r="A61" s="61"/>
      <c r="B61" s="61"/>
      <c r="C61" s="61"/>
      <c r="D61" s="61"/>
      <c r="E61" s="1514" t="s">
        <v>61</v>
      </c>
      <c r="F61" s="950"/>
      <c r="G61" s="950"/>
      <c r="H61" s="950"/>
      <c r="I61" s="950"/>
      <c r="J61" s="950"/>
      <c r="K61" s="950"/>
      <c r="L61" s="950"/>
      <c r="M61" s="950"/>
      <c r="N61" s="671" t="s">
        <v>2</v>
      </c>
      <c r="O61" s="1688"/>
      <c r="P61" s="63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1:95" s="62" customFormat="1" ht="12.75" customHeight="1">
      <c r="A62" s="61"/>
      <c r="B62" s="61"/>
      <c r="C62" s="61"/>
      <c r="D62" s="61"/>
      <c r="E62" s="1686" t="s">
        <v>402</v>
      </c>
      <c r="F62" s="1068"/>
      <c r="G62" s="1068"/>
      <c r="H62" s="1068"/>
      <c r="I62" s="1068"/>
      <c r="J62" s="1068"/>
      <c r="K62" s="1068"/>
      <c r="L62" s="1068"/>
      <c r="M62" s="1068"/>
      <c r="N62" s="1617" t="s">
        <v>401</v>
      </c>
      <c r="O62" s="1688"/>
      <c r="P62" s="63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1:95" s="62" customFormat="1" ht="12.75">
      <c r="A63" s="61"/>
      <c r="B63" s="61"/>
      <c r="C63" s="61"/>
      <c r="D63" s="61"/>
      <c r="E63" s="1687" t="s">
        <v>382</v>
      </c>
      <c r="F63" s="1284"/>
      <c r="G63" s="1284"/>
      <c r="H63" s="1284"/>
      <c r="I63" s="1284"/>
      <c r="J63" s="1284"/>
      <c r="K63" s="1284"/>
      <c r="L63" s="1284"/>
      <c r="M63" s="1284"/>
      <c r="N63" s="1617"/>
      <c r="O63" s="1688"/>
      <c r="P63" s="63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1:95" s="62" customFormat="1" ht="12.75">
      <c r="A64" s="61"/>
      <c r="B64" s="61"/>
      <c r="C64" s="61"/>
      <c r="D64" s="61"/>
      <c r="E64" s="1514" t="s">
        <v>385</v>
      </c>
      <c r="F64" s="950"/>
      <c r="G64" s="950"/>
      <c r="H64" s="950"/>
      <c r="I64" s="950"/>
      <c r="J64" s="950"/>
      <c r="K64" s="950"/>
      <c r="L64" s="950"/>
      <c r="M64" s="950"/>
      <c r="N64" s="1617"/>
      <c r="O64" s="1688"/>
      <c r="P64" s="63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1:95" s="62" customFormat="1" ht="12.75">
      <c r="A65" s="61"/>
      <c r="B65" s="61"/>
      <c r="C65" s="61"/>
      <c r="D65" s="61"/>
      <c r="E65" s="113">
        <v>1</v>
      </c>
      <c r="F65" s="1070" t="s">
        <v>536</v>
      </c>
      <c r="G65" s="1070"/>
      <c r="H65" s="1070"/>
      <c r="I65" s="1070"/>
      <c r="J65" s="1070"/>
      <c r="K65" s="1070"/>
      <c r="L65" s="1070"/>
      <c r="M65" s="1070"/>
      <c r="N65" s="1617"/>
      <c r="O65" s="1688"/>
      <c r="P65" s="63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1:95" s="62" customFormat="1" ht="12.75" customHeight="1">
      <c r="A66" s="61"/>
      <c r="B66" s="61"/>
      <c r="C66" s="61"/>
      <c r="D66" s="61"/>
      <c r="E66" s="1514" t="s">
        <v>0</v>
      </c>
      <c r="F66" s="979" t="s">
        <v>537</v>
      </c>
      <c r="G66" s="979"/>
      <c r="H66" s="979"/>
      <c r="I66" s="979"/>
      <c r="J66" s="979"/>
      <c r="K66" s="979"/>
      <c r="L66" s="979"/>
      <c r="M66" s="979"/>
      <c r="N66" s="1617"/>
      <c r="O66" s="1688"/>
      <c r="P66" s="63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1:95" s="62" customFormat="1" ht="12.75">
      <c r="A67" s="61"/>
      <c r="B67" s="61"/>
      <c r="C67" s="61"/>
      <c r="D67" s="61"/>
      <c r="E67" s="1514"/>
      <c r="F67" s="1285" t="s">
        <v>386</v>
      </c>
      <c r="G67" s="1285"/>
      <c r="H67" s="1285"/>
      <c r="I67" s="1285"/>
      <c r="J67" s="1285"/>
      <c r="K67" s="1285"/>
      <c r="L67" s="1285"/>
      <c r="M67" s="1285"/>
      <c r="N67" s="1617"/>
      <c r="O67" s="1688"/>
      <c r="P67" s="63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1:95" s="62" customFormat="1" ht="12.75" customHeight="1">
      <c r="A68" s="61"/>
      <c r="B68" s="61"/>
      <c r="C68" s="61"/>
      <c r="D68" s="61"/>
      <c r="E68" s="1514"/>
      <c r="F68" s="1070" t="s">
        <v>419</v>
      </c>
      <c r="G68" s="1070"/>
      <c r="H68" s="1070"/>
      <c r="I68" s="1070"/>
      <c r="J68" s="1070"/>
      <c r="K68" s="1070"/>
      <c r="L68" s="1070"/>
      <c r="M68" s="1070"/>
      <c r="N68" s="1617"/>
      <c r="O68" s="1688"/>
      <c r="P68" s="63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1:95" s="62" customFormat="1" ht="12.75">
      <c r="A69" s="61"/>
      <c r="B69" s="61"/>
      <c r="C69" s="61"/>
      <c r="D69" s="61"/>
      <c r="E69" s="1514"/>
      <c r="F69" s="657">
        <v>1</v>
      </c>
      <c r="G69" s="950" t="s">
        <v>536</v>
      </c>
      <c r="H69" s="950"/>
      <c r="I69" s="950"/>
      <c r="J69" s="950"/>
      <c r="K69" s="950"/>
      <c r="L69" s="950"/>
      <c r="M69" s="950"/>
      <c r="N69" s="1617"/>
      <c r="O69" s="1688"/>
      <c r="P69" s="63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1:95" s="62" customFormat="1" ht="12.75">
      <c r="A70" s="61"/>
      <c r="B70" s="61"/>
      <c r="C70" s="61"/>
      <c r="D70" s="61"/>
      <c r="E70" s="1514"/>
      <c r="F70" s="950" t="s">
        <v>0</v>
      </c>
      <c r="G70" s="1068" t="s">
        <v>537</v>
      </c>
      <c r="H70" s="1068"/>
      <c r="I70" s="1068"/>
      <c r="J70" s="1068"/>
      <c r="K70" s="1068"/>
      <c r="L70" s="1068"/>
      <c r="M70" s="1068"/>
      <c r="N70" s="1617"/>
      <c r="O70" s="1688"/>
      <c r="P70" s="63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1:95" s="62" customFormat="1" ht="12.75">
      <c r="A71" s="61"/>
      <c r="B71" s="61"/>
      <c r="C71" s="61"/>
      <c r="D71" s="61"/>
      <c r="E71" s="1514"/>
      <c r="F71" s="950"/>
      <c r="G71" s="1284" t="s">
        <v>387</v>
      </c>
      <c r="H71" s="1284"/>
      <c r="I71" s="1284"/>
      <c r="J71" s="1284"/>
      <c r="K71" s="1284"/>
      <c r="L71" s="1284"/>
      <c r="M71" s="1284"/>
      <c r="N71" s="1617"/>
      <c r="O71" s="1688"/>
      <c r="P71" s="63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1:95" s="62" customFormat="1" ht="12.75" customHeight="1">
      <c r="A72" s="61"/>
      <c r="B72" s="61"/>
      <c r="C72" s="61"/>
      <c r="D72" s="61"/>
      <c r="E72" s="1514"/>
      <c r="F72" s="950"/>
      <c r="G72" s="1070" t="s">
        <v>388</v>
      </c>
      <c r="H72" s="1070"/>
      <c r="I72" s="1070"/>
      <c r="J72" s="1070"/>
      <c r="K72" s="1070"/>
      <c r="L72" s="1070"/>
      <c r="M72" s="1070"/>
      <c r="N72" s="1617"/>
      <c r="O72" s="1688"/>
      <c r="P72" s="63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1:95" s="62" customFormat="1" ht="12.75">
      <c r="A73" s="61"/>
      <c r="B73" s="61"/>
      <c r="C73" s="61"/>
      <c r="D73" s="61"/>
      <c r="E73" s="1514"/>
      <c r="F73" s="950"/>
      <c r="G73" s="657">
        <v>1</v>
      </c>
      <c r="H73" s="950" t="s">
        <v>536</v>
      </c>
      <c r="I73" s="950"/>
      <c r="J73" s="950"/>
      <c r="K73" s="950"/>
      <c r="L73" s="950"/>
      <c r="M73" s="950"/>
      <c r="N73" s="1617"/>
      <c r="O73" s="1688"/>
      <c r="P73" s="63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1:95" s="62" customFormat="1" ht="12.75">
      <c r="A74" s="61"/>
      <c r="B74" s="61"/>
      <c r="C74" s="61"/>
      <c r="D74" s="61"/>
      <c r="E74" s="1514"/>
      <c r="F74" s="950"/>
      <c r="G74" s="950" t="s">
        <v>0</v>
      </c>
      <c r="H74" s="1068" t="s">
        <v>537</v>
      </c>
      <c r="I74" s="1068"/>
      <c r="J74" s="1068"/>
      <c r="K74" s="1068"/>
      <c r="L74" s="1068"/>
      <c r="M74" s="1068"/>
      <c r="N74" s="1617"/>
      <c r="O74" s="1688"/>
      <c r="P74" s="63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1:95" s="62" customFormat="1" ht="12.75">
      <c r="A75" s="61"/>
      <c r="B75" s="61"/>
      <c r="C75" s="61"/>
      <c r="D75" s="61"/>
      <c r="E75" s="1514"/>
      <c r="F75" s="950"/>
      <c r="G75" s="950"/>
      <c r="H75" s="1284" t="s">
        <v>389</v>
      </c>
      <c r="I75" s="1284"/>
      <c r="J75" s="1284"/>
      <c r="K75" s="1284"/>
      <c r="L75" s="1284"/>
      <c r="M75" s="1284"/>
      <c r="N75" s="1617"/>
      <c r="O75" s="1688"/>
      <c r="P75" s="63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1:95" s="62" customFormat="1" ht="12.75" customHeight="1">
      <c r="A76" s="61"/>
      <c r="B76" s="61"/>
      <c r="C76" s="61"/>
      <c r="D76" s="61"/>
      <c r="E76" s="1514"/>
      <c r="F76" s="950"/>
      <c r="G76" s="950"/>
      <c r="H76" s="1070" t="s">
        <v>390</v>
      </c>
      <c r="I76" s="1070"/>
      <c r="J76" s="1070"/>
      <c r="K76" s="1070"/>
      <c r="L76" s="1070"/>
      <c r="M76" s="1070"/>
      <c r="N76" s="1617"/>
      <c r="O76" s="1688"/>
      <c r="P76" s="63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1:95" s="62" customFormat="1" ht="12.75">
      <c r="A77" s="61"/>
      <c r="B77" s="61"/>
      <c r="C77" s="61"/>
      <c r="D77" s="61"/>
      <c r="E77" s="1514"/>
      <c r="F77" s="950"/>
      <c r="G77" s="950"/>
      <c r="H77" s="657">
        <v>1</v>
      </c>
      <c r="I77" s="950" t="s">
        <v>536</v>
      </c>
      <c r="J77" s="1291"/>
      <c r="K77" s="1291"/>
      <c r="L77" s="1291"/>
      <c r="M77" s="1291"/>
      <c r="N77" s="1617"/>
      <c r="O77" s="1688"/>
      <c r="P77" s="63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1:95" s="62" customFormat="1" ht="12.75">
      <c r="A78" s="61"/>
      <c r="B78" s="61"/>
      <c r="C78" s="61"/>
      <c r="D78" s="61"/>
      <c r="E78" s="1514"/>
      <c r="F78" s="950"/>
      <c r="G78" s="950"/>
      <c r="H78" s="950" t="s">
        <v>0</v>
      </c>
      <c r="I78" s="1068" t="s">
        <v>537</v>
      </c>
      <c r="J78" s="1282"/>
      <c r="K78" s="1282"/>
      <c r="L78" s="1282"/>
      <c r="M78" s="1282"/>
      <c r="N78" s="1617"/>
      <c r="O78" s="1688"/>
      <c r="P78" s="63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1:95" s="62" customFormat="1" ht="12.75">
      <c r="A79" s="61"/>
      <c r="B79" s="61"/>
      <c r="C79" s="61"/>
      <c r="D79" s="61"/>
      <c r="E79" s="1514"/>
      <c r="F79" s="950"/>
      <c r="G79" s="950"/>
      <c r="H79" s="950"/>
      <c r="I79" s="1284" t="s">
        <v>391</v>
      </c>
      <c r="J79" s="1291"/>
      <c r="K79" s="1291"/>
      <c r="L79" s="1291"/>
      <c r="M79" s="1291"/>
      <c r="N79" s="1617"/>
      <c r="O79" s="1688"/>
      <c r="P79" s="63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1:95" s="62" customFormat="1" ht="25.5" customHeight="1">
      <c r="A80" s="61"/>
      <c r="B80" s="61"/>
      <c r="C80" s="61"/>
      <c r="D80" s="61"/>
      <c r="E80" s="1514"/>
      <c r="F80" s="950"/>
      <c r="G80" s="950"/>
      <c r="H80" s="950"/>
      <c r="I80" s="1070" t="s">
        <v>412</v>
      </c>
      <c r="J80" s="1291"/>
      <c r="K80" s="1291"/>
      <c r="L80" s="1291"/>
      <c r="M80" s="1291"/>
      <c r="N80" s="1617"/>
      <c r="O80" s="1688"/>
      <c r="P80" s="63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1:95" s="62" customFormat="1" ht="12.75">
      <c r="A81" s="61"/>
      <c r="B81" s="61"/>
      <c r="C81" s="61"/>
      <c r="D81" s="61"/>
      <c r="E81" s="1514"/>
      <c r="F81" s="950"/>
      <c r="G81" s="950"/>
      <c r="H81" s="950"/>
      <c r="I81" s="1286">
        <v>1</v>
      </c>
      <c r="J81" s="952"/>
      <c r="K81" s="952"/>
      <c r="L81" s="1063"/>
      <c r="M81" s="657">
        <v>2</v>
      </c>
      <c r="N81" s="1617"/>
      <c r="O81" s="1688"/>
      <c r="P81" s="63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1:95" s="62" customFormat="1" ht="12.75">
      <c r="A82" s="61"/>
      <c r="B82" s="61"/>
      <c r="C82" s="61"/>
      <c r="D82" s="61"/>
      <c r="E82" s="1514"/>
      <c r="F82" s="950"/>
      <c r="G82" s="950"/>
      <c r="H82" s="950"/>
      <c r="I82" s="1287" t="s">
        <v>0</v>
      </c>
      <c r="J82" s="953"/>
      <c r="K82" s="953"/>
      <c r="L82" s="954"/>
      <c r="M82" s="950" t="s">
        <v>1</v>
      </c>
      <c r="N82" s="1617"/>
      <c r="O82" s="1688"/>
      <c r="P82" s="63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1:95" s="62" customFormat="1" ht="12.75">
      <c r="A83" s="61"/>
      <c r="B83" s="61"/>
      <c r="C83" s="61"/>
      <c r="D83" s="61"/>
      <c r="E83" s="1514"/>
      <c r="F83" s="950"/>
      <c r="G83" s="950"/>
      <c r="H83" s="950"/>
      <c r="I83" s="1288" t="s">
        <v>392</v>
      </c>
      <c r="J83" s="1289"/>
      <c r="K83" s="1289"/>
      <c r="L83" s="1290"/>
      <c r="M83" s="950"/>
      <c r="N83" s="1617"/>
      <c r="O83" s="1688"/>
      <c r="P83" s="63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1:95" s="62" customFormat="1" ht="12.75" customHeight="1">
      <c r="A84" s="61"/>
      <c r="B84" s="61"/>
      <c r="C84" s="61"/>
      <c r="D84" s="61"/>
      <c r="E84" s="1514"/>
      <c r="F84" s="950"/>
      <c r="G84" s="950"/>
      <c r="H84" s="950"/>
      <c r="I84" s="1059" t="s">
        <v>393</v>
      </c>
      <c r="J84" s="1061"/>
      <c r="K84" s="1061"/>
      <c r="L84" s="1072"/>
      <c r="M84" s="950"/>
      <c r="N84" s="1617"/>
      <c r="O84" s="1688"/>
      <c r="P84" s="63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1:95" s="62" customFormat="1" ht="12.75">
      <c r="A85" s="61"/>
      <c r="B85" s="61"/>
      <c r="C85" s="61"/>
      <c r="D85" s="61"/>
      <c r="E85" s="1514"/>
      <c r="F85" s="950"/>
      <c r="G85" s="950"/>
      <c r="H85" s="950"/>
      <c r="I85" s="950">
        <v>1</v>
      </c>
      <c r="J85" s="950"/>
      <c r="K85" s="950"/>
      <c r="L85" s="657">
        <v>2</v>
      </c>
      <c r="M85" s="950"/>
      <c r="N85" s="1617"/>
      <c r="O85" s="1688"/>
      <c r="P85" s="63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1:95" s="62" customFormat="1" ht="12.75">
      <c r="A86" s="61"/>
      <c r="B86" s="61"/>
      <c r="C86" s="61"/>
      <c r="D86" s="61"/>
      <c r="E86" s="1514"/>
      <c r="F86" s="950"/>
      <c r="G86" s="950"/>
      <c r="H86" s="950"/>
      <c r="I86" s="1068" t="s">
        <v>0</v>
      </c>
      <c r="J86" s="1068"/>
      <c r="K86" s="1068"/>
      <c r="L86" s="950" t="s">
        <v>1</v>
      </c>
      <c r="M86" s="950"/>
      <c r="N86" s="1617"/>
      <c r="O86" s="1688"/>
      <c r="P86" s="63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1:95" s="62" customFormat="1" ht="12.75">
      <c r="A87" s="61"/>
      <c r="B87" s="61"/>
      <c r="C87" s="61"/>
      <c r="D87" s="61"/>
      <c r="E87" s="1514"/>
      <c r="F87" s="950"/>
      <c r="G87" s="950"/>
      <c r="H87" s="950"/>
      <c r="I87" s="1292" t="s">
        <v>394</v>
      </c>
      <c r="J87" s="1292"/>
      <c r="K87" s="1292"/>
      <c r="L87" s="950"/>
      <c r="M87" s="950"/>
      <c r="N87" s="1617"/>
      <c r="O87" s="1688"/>
      <c r="P87" s="63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1:95" s="62" customFormat="1" ht="12.75" customHeight="1">
      <c r="A88" s="61"/>
      <c r="B88" s="61"/>
      <c r="C88" s="61"/>
      <c r="D88" s="61"/>
      <c r="E88" s="1514"/>
      <c r="F88" s="950"/>
      <c r="G88" s="950"/>
      <c r="H88" s="950"/>
      <c r="I88" s="1070" t="s">
        <v>512</v>
      </c>
      <c r="J88" s="1070"/>
      <c r="K88" s="1070"/>
      <c r="L88" s="950"/>
      <c r="M88" s="950"/>
      <c r="N88" s="1617"/>
      <c r="O88" s="1688"/>
      <c r="P88" s="63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1:95" s="62" customFormat="1" ht="12.75">
      <c r="A89" s="61"/>
      <c r="B89" s="61"/>
      <c r="C89" s="61"/>
      <c r="D89" s="61"/>
      <c r="E89" s="1514"/>
      <c r="F89" s="950"/>
      <c r="G89" s="950"/>
      <c r="H89" s="950"/>
      <c r="I89" s="657">
        <v>1</v>
      </c>
      <c r="J89" s="950">
        <v>2</v>
      </c>
      <c r="K89" s="950"/>
      <c r="L89" s="950"/>
      <c r="M89" s="950"/>
      <c r="N89" s="1617"/>
      <c r="O89" s="1688"/>
      <c r="P89" s="63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1:95" s="62" customFormat="1" ht="12.75" customHeight="1">
      <c r="A90" s="61"/>
      <c r="B90" s="61"/>
      <c r="C90" s="61"/>
      <c r="D90" s="61"/>
      <c r="E90" s="1514"/>
      <c r="F90" s="950"/>
      <c r="G90" s="950"/>
      <c r="H90" s="950"/>
      <c r="I90" s="1070" t="s">
        <v>395</v>
      </c>
      <c r="J90" s="979" t="s">
        <v>411</v>
      </c>
      <c r="K90" s="979"/>
      <c r="L90" s="950"/>
      <c r="M90" s="950"/>
      <c r="N90" s="1617"/>
      <c r="O90" s="1688"/>
      <c r="P90" s="63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1:95" s="62" customFormat="1" ht="12.75">
      <c r="A91" s="61"/>
      <c r="B91" s="61"/>
      <c r="C91" s="61"/>
      <c r="D91" s="61"/>
      <c r="E91" s="1514"/>
      <c r="F91" s="950"/>
      <c r="G91" s="950"/>
      <c r="H91" s="950"/>
      <c r="I91" s="1070"/>
      <c r="J91" s="1284" t="s">
        <v>396</v>
      </c>
      <c r="K91" s="1284"/>
      <c r="L91" s="950"/>
      <c r="M91" s="950"/>
      <c r="N91" s="1617"/>
      <c r="O91" s="1688"/>
      <c r="P91" s="63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1:95" s="62" customFormat="1" ht="25.5" customHeight="1">
      <c r="A92" s="61"/>
      <c r="B92" s="61"/>
      <c r="C92" s="61"/>
      <c r="D92" s="61"/>
      <c r="E92" s="1514"/>
      <c r="F92" s="950"/>
      <c r="G92" s="950"/>
      <c r="H92" s="950"/>
      <c r="I92" s="1070"/>
      <c r="J92" s="1070" t="s">
        <v>410</v>
      </c>
      <c r="K92" s="1070"/>
      <c r="L92" s="950"/>
      <c r="M92" s="950"/>
      <c r="N92" s="1617"/>
      <c r="O92" s="1688"/>
      <c r="P92" s="63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1:95" s="62" customFormat="1" ht="12.75">
      <c r="A93" s="61"/>
      <c r="B93" s="61"/>
      <c r="C93" s="61"/>
      <c r="D93" s="61"/>
      <c r="E93" s="1514"/>
      <c r="F93" s="950"/>
      <c r="G93" s="950"/>
      <c r="H93" s="950"/>
      <c r="I93" s="1070"/>
      <c r="J93" s="657">
        <v>1</v>
      </c>
      <c r="K93" s="657">
        <v>2</v>
      </c>
      <c r="L93" s="950"/>
      <c r="M93" s="950"/>
      <c r="N93" s="1617"/>
      <c r="O93" s="1688"/>
      <c r="P93" s="63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1:95" s="62" customFormat="1" ht="13.5" thickBot="1">
      <c r="A94" s="61"/>
      <c r="B94" s="61"/>
      <c r="C94" s="61"/>
      <c r="D94" s="61"/>
      <c r="E94" s="1514"/>
      <c r="F94" s="950"/>
      <c r="G94" s="950"/>
      <c r="H94" s="950"/>
      <c r="I94" s="1070"/>
      <c r="J94" s="657" t="s">
        <v>0</v>
      </c>
      <c r="K94" s="657" t="s">
        <v>1</v>
      </c>
      <c r="L94" s="950"/>
      <c r="M94" s="950"/>
      <c r="N94" s="1617"/>
      <c r="O94" s="1688"/>
      <c r="P94" s="63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1:95" s="62" customFormat="1" ht="48.75" customHeight="1" thickBot="1">
      <c r="A95" s="1041" t="s">
        <v>484</v>
      </c>
      <c r="B95" s="1148" t="s">
        <v>600</v>
      </c>
      <c r="C95" s="675">
        <v>1</v>
      </c>
      <c r="D95" s="124" t="s">
        <v>0</v>
      </c>
      <c r="E95" s="1693">
        <v>211</v>
      </c>
      <c r="F95" s="1694">
        <v>3</v>
      </c>
      <c r="G95" s="1694">
        <v>0</v>
      </c>
      <c r="H95" s="1694"/>
      <c r="I95" s="1694">
        <v>2</v>
      </c>
      <c r="J95" s="1695">
        <v>0</v>
      </c>
      <c r="K95" s="1696">
        <v>0</v>
      </c>
      <c r="L95" s="1697">
        <v>0</v>
      </c>
      <c r="M95" s="1697">
        <v>0</v>
      </c>
      <c r="N95" s="1697">
        <v>0</v>
      </c>
      <c r="O95" s="1698">
        <v>0</v>
      </c>
      <c r="P95" s="264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148"/>
      <c r="AB95" s="61"/>
      <c r="AC95" s="61"/>
      <c r="AD95" s="61"/>
      <c r="AE95" s="148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1:95" s="62" customFormat="1" ht="48.75" customHeight="1" thickBot="1">
      <c r="A96" s="1043"/>
      <c r="B96" s="880"/>
      <c r="C96" s="662">
        <v>2</v>
      </c>
      <c r="D96" s="181" t="s">
        <v>1</v>
      </c>
      <c r="E96" s="1699">
        <v>4574</v>
      </c>
      <c r="F96" s="533">
        <v>123</v>
      </c>
      <c r="G96" s="533">
        <v>40</v>
      </c>
      <c r="H96" s="533"/>
      <c r="I96" s="533">
        <v>91</v>
      </c>
      <c r="J96" s="534">
        <v>8</v>
      </c>
      <c r="K96" s="531">
        <v>0</v>
      </c>
      <c r="L96" s="532">
        <v>0</v>
      </c>
      <c r="M96" s="532">
        <v>1</v>
      </c>
      <c r="N96" s="532">
        <v>0</v>
      </c>
      <c r="O96" s="1700">
        <v>0</v>
      </c>
      <c r="P96" s="264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1:95" s="62" customFormat="1" ht="48.75" customHeight="1" thickBot="1">
      <c r="A97" s="1044"/>
      <c r="B97" s="1149"/>
      <c r="C97" s="680" t="s">
        <v>2</v>
      </c>
      <c r="D97" s="1706" t="s">
        <v>4</v>
      </c>
      <c r="E97" s="1701">
        <v>0</v>
      </c>
      <c r="F97" s="1702">
        <v>0</v>
      </c>
      <c r="G97" s="1702">
        <v>0</v>
      </c>
      <c r="H97" s="1702"/>
      <c r="I97" s="1702">
        <v>0</v>
      </c>
      <c r="J97" s="1702">
        <v>0</v>
      </c>
      <c r="K97" s="1703">
        <v>19</v>
      </c>
      <c r="L97" s="1704">
        <v>4</v>
      </c>
      <c r="M97" s="1704">
        <v>4567</v>
      </c>
      <c r="N97" s="1704">
        <v>184</v>
      </c>
      <c r="O97" s="1705">
        <v>2121</v>
      </c>
      <c r="P97" s="264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9" ht="12.75">
      <c r="E99" s="123"/>
    </row>
  </sheetData>
  <sheetProtection/>
  <mergeCells count="104">
    <mergeCell ref="H30:M30"/>
    <mergeCell ref="H31:M31"/>
    <mergeCell ref="H32:M32"/>
    <mergeCell ref="I33:M33"/>
    <mergeCell ref="H34:H50"/>
    <mergeCell ref="I34:M34"/>
    <mergeCell ref="I35:M35"/>
    <mergeCell ref="I36:M36"/>
    <mergeCell ref="A51:A53"/>
    <mergeCell ref="B51:B53"/>
    <mergeCell ref="K51:O53"/>
    <mergeCell ref="E53:J53"/>
    <mergeCell ref="E51:J51"/>
    <mergeCell ref="E52:J52"/>
    <mergeCell ref="I37:L37"/>
    <mergeCell ref="I38:L38"/>
    <mergeCell ref="M38:M50"/>
    <mergeCell ref="I39:L39"/>
    <mergeCell ref="I40:L40"/>
    <mergeCell ref="I41:K41"/>
    <mergeCell ref="I42:K42"/>
    <mergeCell ref="L42:L50"/>
    <mergeCell ref="I43:K43"/>
    <mergeCell ref="I44:K44"/>
    <mergeCell ref="J45:K45"/>
    <mergeCell ref="I46:I50"/>
    <mergeCell ref="J46:K46"/>
    <mergeCell ref="J47:K47"/>
    <mergeCell ref="J48:K48"/>
    <mergeCell ref="E11:O11"/>
    <mergeCell ref="E12:O12"/>
    <mergeCell ref="E13:N13"/>
    <mergeCell ref="E14:N14"/>
    <mergeCell ref="O14:O50"/>
    <mergeCell ref="E15:N15"/>
    <mergeCell ref="E16:N16"/>
    <mergeCell ref="E17:M17"/>
    <mergeCell ref="E18:M18"/>
    <mergeCell ref="N18:N50"/>
    <mergeCell ref="E19:M19"/>
    <mergeCell ref="E20:M20"/>
    <mergeCell ref="F21:M21"/>
    <mergeCell ref="E22:E50"/>
    <mergeCell ref="F22:M22"/>
    <mergeCell ref="F23:M23"/>
    <mergeCell ref="F24:M24"/>
    <mergeCell ref="G25:M25"/>
    <mergeCell ref="F26:F50"/>
    <mergeCell ref="G26:M26"/>
    <mergeCell ref="G27:M27"/>
    <mergeCell ref="G28:M28"/>
    <mergeCell ref="H29:M29"/>
    <mergeCell ref="G30:G50"/>
    <mergeCell ref="I84:L84"/>
    <mergeCell ref="I85:K85"/>
    <mergeCell ref="H76:M76"/>
    <mergeCell ref="I77:M77"/>
    <mergeCell ref="I78:M78"/>
    <mergeCell ref="I79:M79"/>
    <mergeCell ref="I80:M80"/>
    <mergeCell ref="H78:H94"/>
    <mergeCell ref="J90:K90"/>
    <mergeCell ref="I90:I94"/>
    <mergeCell ref="J91:K91"/>
    <mergeCell ref="J92:K92"/>
    <mergeCell ref="M82:M94"/>
    <mergeCell ref="L86:L94"/>
    <mergeCell ref="I86:K86"/>
    <mergeCell ref="I87:K87"/>
    <mergeCell ref="I88:K88"/>
    <mergeCell ref="J89:K89"/>
    <mergeCell ref="G70:M70"/>
    <mergeCell ref="G71:M71"/>
    <mergeCell ref="G72:M72"/>
    <mergeCell ref="H73:M73"/>
    <mergeCell ref="H74:M74"/>
    <mergeCell ref="H75:M75"/>
    <mergeCell ref="I81:L81"/>
    <mergeCell ref="I82:L82"/>
    <mergeCell ref="I83:L83"/>
    <mergeCell ref="A95:A97"/>
    <mergeCell ref="B95:B97"/>
    <mergeCell ref="E66:E94"/>
    <mergeCell ref="F70:F94"/>
    <mergeCell ref="G74:G94"/>
    <mergeCell ref="N62:N94"/>
    <mergeCell ref="N6:N7"/>
    <mergeCell ref="O6:O8"/>
    <mergeCell ref="E55:O55"/>
    <mergeCell ref="E56:O56"/>
    <mergeCell ref="E57:N57"/>
    <mergeCell ref="E58:N58"/>
    <mergeCell ref="O58:O94"/>
    <mergeCell ref="E59:N59"/>
    <mergeCell ref="E60:N60"/>
    <mergeCell ref="E61:M61"/>
    <mergeCell ref="E62:M62"/>
    <mergeCell ref="E63:M63"/>
    <mergeCell ref="E64:M64"/>
    <mergeCell ref="F65:M65"/>
    <mergeCell ref="F66:M66"/>
    <mergeCell ref="F67:M67"/>
    <mergeCell ref="F68:M68"/>
    <mergeCell ref="G69:M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1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268" customWidth="1"/>
    <col min="2" max="2" width="4.140625" style="268" customWidth="1"/>
    <col min="3" max="3" width="3.7109375" style="268" customWidth="1"/>
    <col min="4" max="4" width="4.140625" style="268" customWidth="1"/>
    <col min="5" max="5" width="3.7109375" style="268" customWidth="1"/>
    <col min="6" max="6" width="5.140625" style="268" customWidth="1"/>
    <col min="7" max="7" width="2.7109375" style="268" customWidth="1"/>
    <col min="8" max="8" width="3.00390625" style="268" customWidth="1"/>
    <col min="9" max="9" width="3.421875" style="268" customWidth="1"/>
    <col min="10" max="10" width="7.57421875" style="268" customWidth="1"/>
    <col min="11" max="11" width="4.57421875" style="268" customWidth="1"/>
    <col min="12" max="12" width="4.7109375" style="268" customWidth="1"/>
    <col min="13" max="13" width="3.7109375" style="268" customWidth="1"/>
    <col min="14" max="14" width="6.00390625" style="268" customWidth="1"/>
    <col min="15" max="15" width="6.421875" style="268" customWidth="1"/>
    <col min="16" max="16" width="7.28125" style="268" customWidth="1"/>
    <col min="17" max="18" width="11.140625" style="268" bestFit="1" customWidth="1"/>
    <col min="19" max="19" width="11.57421875" style="268" bestFit="1" customWidth="1"/>
    <col min="20" max="25" width="11.57421875" style="268" customWidth="1"/>
    <col min="26" max="27" width="9.8515625" style="268" customWidth="1"/>
    <col min="28" max="16384" width="9.140625" style="268" customWidth="1"/>
  </cols>
  <sheetData>
    <row r="1" spans="1:108" s="62" customFormat="1" ht="12.75" customHeight="1">
      <c r="A1" s="75" t="s">
        <v>486</v>
      </c>
      <c r="B1" s="75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40"/>
      <c r="AC1" s="40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</row>
    <row r="2" spans="1:108" s="62" customFormat="1" ht="12.75" customHeight="1">
      <c r="A2" s="229" t="s">
        <v>376</v>
      </c>
      <c r="C2" s="229" t="s">
        <v>368</v>
      </c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</row>
    <row r="3" spans="3:108" s="62" customFormat="1" ht="12.75" customHeight="1">
      <c r="C3" s="229" t="s">
        <v>852</v>
      </c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</row>
    <row r="4" spans="17:108" s="62" customFormat="1" ht="12.75" customHeight="1"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</row>
    <row r="5" spans="1:114" s="62" customFormat="1" ht="12.75" customHeight="1">
      <c r="A5" s="296">
        <v>-1</v>
      </c>
      <c r="B5" s="296"/>
      <c r="C5" s="296" t="s">
        <v>63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535">
        <f>SUM(AA102:AA109)</f>
        <v>2121</v>
      </c>
      <c r="X5" s="535">
        <f>SUM(W5)</f>
        <v>2121</v>
      </c>
      <c r="Y5" s="536">
        <f>X5</f>
        <v>2121</v>
      </c>
      <c r="Z5" s="536">
        <f>Y5</f>
        <v>2121</v>
      </c>
      <c r="AA5" s="536">
        <f>Z5</f>
        <v>2121</v>
      </c>
      <c r="AB5" s="277"/>
      <c r="AC5" s="277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</row>
    <row r="6" spans="1:114" s="62" customFormat="1" ht="12.75" customHeight="1">
      <c r="A6" s="303">
        <v>0</v>
      </c>
      <c r="B6" s="300"/>
      <c r="C6" s="300" t="s">
        <v>491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537">
        <f>SUM(W102:Y109)</f>
        <v>4591</v>
      </c>
      <c r="X6" s="551">
        <f>SUM(W6)</f>
        <v>4591</v>
      </c>
      <c r="Y6" s="878">
        <f>SUM(X6:X8)</f>
        <v>9621</v>
      </c>
      <c r="Z6" s="878">
        <f>SUM(Y6:Y9)</f>
        <v>9637</v>
      </c>
      <c r="AA6" s="878">
        <f>SUM(Z6:Z10)</f>
        <v>9827</v>
      </c>
      <c r="AB6" s="277"/>
      <c r="AC6" s="277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</row>
    <row r="7" spans="1:114" s="62" customFormat="1" ht="12.75" customHeight="1">
      <c r="A7" s="542" t="s">
        <v>605</v>
      </c>
      <c r="B7" s="301"/>
      <c r="C7" s="301" t="s">
        <v>492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537">
        <f>SUM(Q102:V103)</f>
        <v>5030</v>
      </c>
      <c r="X7" s="1303">
        <f>SUM(W7:W8)</f>
        <v>5030</v>
      </c>
      <c r="Y7" s="878"/>
      <c r="Z7" s="878"/>
      <c r="AA7" s="878"/>
      <c r="AB7" s="277"/>
      <c r="AC7" s="277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</row>
    <row r="8" spans="1:114" s="62" customFormat="1" ht="12.75" customHeight="1">
      <c r="A8" s="304" t="s">
        <v>612</v>
      </c>
      <c r="B8" s="301"/>
      <c r="C8" s="301" t="s">
        <v>609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537">
        <f>SUM(Q104:V105,Q107:V107)</f>
        <v>0</v>
      </c>
      <c r="X8" s="1303"/>
      <c r="Y8" s="878"/>
      <c r="Z8" s="878"/>
      <c r="AA8" s="878"/>
      <c r="AB8" s="277"/>
      <c r="AC8" s="277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</row>
    <row r="9" spans="1:114" s="62" customFormat="1" ht="12.75" customHeight="1">
      <c r="A9" s="304" t="s">
        <v>490</v>
      </c>
      <c r="B9" s="301"/>
      <c r="C9" s="301" t="s">
        <v>493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538">
        <f>SUM(Q106:V106)</f>
        <v>16</v>
      </c>
      <c r="X9" s="410">
        <f>SUM(W9)</f>
        <v>16</v>
      </c>
      <c r="Y9" s="410">
        <f>SUM(X9)</f>
        <v>16</v>
      </c>
      <c r="Z9" s="878"/>
      <c r="AA9" s="878"/>
      <c r="AB9" s="277"/>
      <c r="AC9" s="277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</row>
    <row r="10" spans="1:114" s="62" customFormat="1" ht="12.75" customHeight="1">
      <c r="A10" s="298" t="s">
        <v>2</v>
      </c>
      <c r="B10" s="298"/>
      <c r="C10" s="298" t="s">
        <v>4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539">
        <f>SUM(Z102:Z109,Q108:V108)</f>
        <v>190</v>
      </c>
      <c r="X10" s="539">
        <f>SUM(W10)</f>
        <v>190</v>
      </c>
      <c r="Y10" s="539">
        <f>SUM(X10)</f>
        <v>190</v>
      </c>
      <c r="Z10" s="539">
        <f>SUM(Y10)</f>
        <v>190</v>
      </c>
      <c r="AA10" s="878"/>
      <c r="AB10" s="277"/>
      <c r="AC10" s="277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</row>
    <row r="11" spans="23:45" s="80" customFormat="1" ht="13.5" thickBot="1">
      <c r="W11" s="528"/>
      <c r="X11" s="528"/>
      <c r="Y11" s="528"/>
      <c r="Z11" s="528"/>
      <c r="AA11" s="540">
        <f>SUM(AA5:AA10)</f>
        <v>11948</v>
      </c>
      <c r="AB11" s="277"/>
      <c r="AC11" s="277"/>
      <c r="AJ11" s="82"/>
      <c r="AK11" s="78"/>
      <c r="AL11" s="84"/>
      <c r="AM11" s="84"/>
      <c r="AN11" s="85"/>
      <c r="AO11" s="85"/>
      <c r="AP11" s="85"/>
      <c r="AQ11" s="85"/>
      <c r="AR11" s="85"/>
      <c r="AS11" s="85"/>
    </row>
    <row r="12" spans="26:107" s="62" customFormat="1" ht="14.25" thickBot="1" thickTop="1">
      <c r="Z12" s="277"/>
      <c r="AA12" s="277"/>
      <c r="AB12" s="40"/>
      <c r="AC12" s="40"/>
      <c r="AD12" s="3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</row>
    <row r="13" spans="1:102" s="62" customFormat="1" ht="12.75">
      <c r="A13" s="75" t="s">
        <v>486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511" t="s">
        <v>378</v>
      </c>
      <c r="R13" s="1684"/>
      <c r="S13" s="1684"/>
      <c r="T13" s="1684"/>
      <c r="U13" s="1684"/>
      <c r="V13" s="1684"/>
      <c r="W13" s="1684"/>
      <c r="X13" s="1684"/>
      <c r="Y13" s="1684"/>
      <c r="Z13" s="1684"/>
      <c r="AA13" s="1685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</row>
    <row r="14" spans="1:102" s="62" customFormat="1" ht="12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1514" t="s">
        <v>379</v>
      </c>
      <c r="R14" s="950"/>
      <c r="S14" s="950"/>
      <c r="T14" s="950"/>
      <c r="U14" s="950"/>
      <c r="V14" s="950"/>
      <c r="W14" s="950"/>
      <c r="X14" s="950"/>
      <c r="Y14" s="950"/>
      <c r="Z14" s="950"/>
      <c r="AA14" s="1515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</row>
    <row r="15" spans="1:102" s="62" customFormat="1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1514" t="s">
        <v>380</v>
      </c>
      <c r="R15" s="950"/>
      <c r="S15" s="950"/>
      <c r="T15" s="950"/>
      <c r="U15" s="950"/>
      <c r="V15" s="950"/>
      <c r="W15" s="950"/>
      <c r="X15" s="950"/>
      <c r="Y15" s="950"/>
      <c r="Z15" s="950"/>
      <c r="AA15" s="114" t="s">
        <v>381</v>
      </c>
      <c r="AB15" s="277"/>
      <c r="AC15" s="277"/>
      <c r="AD15" s="277"/>
      <c r="AE15" s="277"/>
      <c r="AF15" s="277"/>
      <c r="AG15" s="277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</row>
    <row r="16" spans="1:102" s="62" customFormat="1" ht="12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1686" t="s">
        <v>368</v>
      </c>
      <c r="R16" s="1282"/>
      <c r="S16" s="1282"/>
      <c r="T16" s="1282"/>
      <c r="U16" s="1282"/>
      <c r="V16" s="1282"/>
      <c r="W16" s="1282"/>
      <c r="X16" s="1282"/>
      <c r="Y16" s="1282"/>
      <c r="Z16" s="1282"/>
      <c r="AA16" s="1515" t="s">
        <v>217</v>
      </c>
      <c r="AB16" s="277"/>
      <c r="AC16" s="277"/>
      <c r="AD16" s="277"/>
      <c r="AE16" s="277"/>
      <c r="AF16" s="277"/>
      <c r="AG16" s="277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</row>
    <row r="17" spans="1:102" s="62" customFormat="1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1687" t="s">
        <v>399</v>
      </c>
      <c r="R17" s="1284"/>
      <c r="S17" s="1284"/>
      <c r="T17" s="1284"/>
      <c r="U17" s="1284"/>
      <c r="V17" s="1284"/>
      <c r="W17" s="1284"/>
      <c r="X17" s="1284"/>
      <c r="Y17" s="1284"/>
      <c r="Z17" s="1284"/>
      <c r="AA17" s="1707"/>
      <c r="AB17" s="277"/>
      <c r="AC17" s="277"/>
      <c r="AD17" s="277"/>
      <c r="AE17" s="277"/>
      <c r="AF17" s="277"/>
      <c r="AG17" s="277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</row>
    <row r="18" spans="1:102" s="62" customFormat="1" ht="12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514" t="s">
        <v>400</v>
      </c>
      <c r="R18" s="950"/>
      <c r="S18" s="950"/>
      <c r="T18" s="950"/>
      <c r="U18" s="950"/>
      <c r="V18" s="950"/>
      <c r="W18" s="950"/>
      <c r="X18" s="950"/>
      <c r="Y18" s="950"/>
      <c r="Z18" s="950"/>
      <c r="AA18" s="1707"/>
      <c r="AB18" s="277"/>
      <c r="AC18" s="277"/>
      <c r="AD18" s="277"/>
      <c r="AE18" s="277"/>
      <c r="AF18" s="277"/>
      <c r="AG18" s="277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</row>
    <row r="19" spans="1:102" s="62" customFormat="1" ht="12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1514" t="s">
        <v>61</v>
      </c>
      <c r="R19" s="950"/>
      <c r="S19" s="950"/>
      <c r="T19" s="950"/>
      <c r="U19" s="950"/>
      <c r="V19" s="950"/>
      <c r="W19" s="950"/>
      <c r="X19" s="950"/>
      <c r="Y19" s="950"/>
      <c r="Z19" s="671" t="s">
        <v>2</v>
      </c>
      <c r="AA19" s="1707"/>
      <c r="AB19" s="277"/>
      <c r="AC19" s="277"/>
      <c r="AD19" s="277"/>
      <c r="AE19" s="277"/>
      <c r="AF19" s="277"/>
      <c r="AG19" s="277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</row>
    <row r="20" spans="1:102" s="62" customFormat="1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1686" t="s">
        <v>402</v>
      </c>
      <c r="R20" s="1068"/>
      <c r="S20" s="1068"/>
      <c r="T20" s="1068"/>
      <c r="U20" s="1068"/>
      <c r="V20" s="1068"/>
      <c r="W20" s="1068"/>
      <c r="X20" s="1068"/>
      <c r="Y20" s="1068"/>
      <c r="Z20" s="1617" t="s">
        <v>401</v>
      </c>
      <c r="AA20" s="1707"/>
      <c r="AB20" s="277"/>
      <c r="AC20" s="277"/>
      <c r="AD20" s="277"/>
      <c r="AE20" s="277"/>
      <c r="AF20" s="277"/>
      <c r="AG20" s="277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</row>
    <row r="21" spans="1:102" s="62" customFormat="1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1687" t="s">
        <v>382</v>
      </c>
      <c r="R21" s="1284"/>
      <c r="S21" s="1284"/>
      <c r="T21" s="1284"/>
      <c r="U21" s="1284"/>
      <c r="V21" s="1284"/>
      <c r="W21" s="1284"/>
      <c r="X21" s="1284"/>
      <c r="Y21" s="1284"/>
      <c r="Z21" s="1617"/>
      <c r="AA21" s="1707"/>
      <c r="AB21" s="277"/>
      <c r="AC21" s="277"/>
      <c r="AD21" s="277"/>
      <c r="AE21" s="277"/>
      <c r="AF21" s="277"/>
      <c r="AG21" s="277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</row>
    <row r="22" spans="1:102" s="62" customFormat="1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1514" t="s">
        <v>385</v>
      </c>
      <c r="R22" s="950"/>
      <c r="S22" s="950"/>
      <c r="T22" s="950"/>
      <c r="U22" s="950"/>
      <c r="V22" s="950"/>
      <c r="W22" s="950"/>
      <c r="X22" s="950"/>
      <c r="Y22" s="950"/>
      <c r="Z22" s="1617"/>
      <c r="AA22" s="1707"/>
      <c r="AB22" s="277"/>
      <c r="AC22" s="277"/>
      <c r="AD22" s="277"/>
      <c r="AE22" s="277"/>
      <c r="AF22" s="277"/>
      <c r="AG22" s="277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</row>
    <row r="23" spans="1:102" s="62" customFormat="1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113">
        <v>1</v>
      </c>
      <c r="R23" s="1070" t="s">
        <v>536</v>
      </c>
      <c r="S23" s="1070"/>
      <c r="T23" s="1070"/>
      <c r="U23" s="1070"/>
      <c r="V23" s="1070"/>
      <c r="W23" s="1070"/>
      <c r="X23" s="1070"/>
      <c r="Y23" s="1070"/>
      <c r="Z23" s="1617"/>
      <c r="AA23" s="1707"/>
      <c r="AB23" s="277"/>
      <c r="AC23" s="277"/>
      <c r="AD23" s="277"/>
      <c r="AE23" s="277"/>
      <c r="AF23" s="277"/>
      <c r="AG23" s="277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</row>
    <row r="24" spans="1:102" s="62" customFormat="1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1514" t="s">
        <v>0</v>
      </c>
      <c r="R24" s="979" t="s">
        <v>537</v>
      </c>
      <c r="S24" s="979"/>
      <c r="T24" s="979"/>
      <c r="U24" s="979"/>
      <c r="V24" s="979"/>
      <c r="W24" s="979"/>
      <c r="X24" s="979"/>
      <c r="Y24" s="979"/>
      <c r="Z24" s="1617"/>
      <c r="AA24" s="1707"/>
      <c r="AB24" s="277"/>
      <c r="AC24" s="277"/>
      <c r="AD24" s="277"/>
      <c r="AE24" s="277"/>
      <c r="AF24" s="277"/>
      <c r="AG24" s="277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</row>
    <row r="25" spans="1:102" s="62" customFormat="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514"/>
      <c r="R25" s="1285" t="s">
        <v>386</v>
      </c>
      <c r="S25" s="1285"/>
      <c r="T25" s="1285"/>
      <c r="U25" s="1285"/>
      <c r="V25" s="1285"/>
      <c r="W25" s="1285"/>
      <c r="X25" s="1285"/>
      <c r="Y25" s="1285"/>
      <c r="Z25" s="1617"/>
      <c r="AA25" s="1707"/>
      <c r="AB25" s="277"/>
      <c r="AC25" s="277"/>
      <c r="AD25" s="277"/>
      <c r="AE25" s="277"/>
      <c r="AF25" s="277"/>
      <c r="AG25" s="277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</row>
    <row r="26" spans="1:102" s="62" customFormat="1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514"/>
      <c r="R26" s="1070" t="s">
        <v>419</v>
      </c>
      <c r="S26" s="1070"/>
      <c r="T26" s="1070"/>
      <c r="U26" s="1070"/>
      <c r="V26" s="1070"/>
      <c r="W26" s="1070"/>
      <c r="X26" s="1070"/>
      <c r="Y26" s="1070"/>
      <c r="Z26" s="1617"/>
      <c r="AA26" s="1707"/>
      <c r="AB26" s="277"/>
      <c r="AC26" s="277"/>
      <c r="AD26" s="277"/>
      <c r="AE26" s="277"/>
      <c r="AF26" s="277"/>
      <c r="AG26" s="277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</row>
    <row r="27" spans="1:102" s="62" customFormat="1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1514"/>
      <c r="R27" s="657">
        <v>1</v>
      </c>
      <c r="S27" s="950" t="s">
        <v>536</v>
      </c>
      <c r="T27" s="950"/>
      <c r="U27" s="950"/>
      <c r="V27" s="950"/>
      <c r="W27" s="950"/>
      <c r="X27" s="950"/>
      <c r="Y27" s="950"/>
      <c r="Z27" s="1617"/>
      <c r="AA27" s="1707"/>
      <c r="AB27" s="277"/>
      <c r="AC27" s="277"/>
      <c r="AD27" s="277"/>
      <c r="AE27" s="277"/>
      <c r="AF27" s="277"/>
      <c r="AG27" s="277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spans="1:102" s="62" customFormat="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1514"/>
      <c r="R28" s="950" t="s">
        <v>0</v>
      </c>
      <c r="S28" s="1068" t="s">
        <v>537</v>
      </c>
      <c r="T28" s="1068"/>
      <c r="U28" s="1068"/>
      <c r="V28" s="1068"/>
      <c r="W28" s="1068"/>
      <c r="X28" s="1068"/>
      <c r="Y28" s="1068"/>
      <c r="Z28" s="1617"/>
      <c r="AA28" s="1707"/>
      <c r="AB28" s="277"/>
      <c r="AC28" s="277"/>
      <c r="AD28" s="277"/>
      <c r="AE28" s="277"/>
      <c r="AF28" s="277"/>
      <c r="AG28" s="277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</row>
    <row r="29" spans="1:102" s="62" customFormat="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1514"/>
      <c r="R29" s="950"/>
      <c r="S29" s="1284" t="s">
        <v>387</v>
      </c>
      <c r="T29" s="1284"/>
      <c r="U29" s="1284"/>
      <c r="V29" s="1284"/>
      <c r="W29" s="1284"/>
      <c r="X29" s="1284"/>
      <c r="Y29" s="1284"/>
      <c r="Z29" s="1617"/>
      <c r="AA29" s="1707"/>
      <c r="AB29" s="277"/>
      <c r="AC29" s="277"/>
      <c r="AD29" s="277"/>
      <c r="AE29" s="277"/>
      <c r="AF29" s="277"/>
      <c r="AG29" s="277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</row>
    <row r="30" spans="1:102" s="62" customFormat="1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1514"/>
      <c r="R30" s="950"/>
      <c r="S30" s="1070" t="s">
        <v>388</v>
      </c>
      <c r="T30" s="1070"/>
      <c r="U30" s="1070"/>
      <c r="V30" s="1070"/>
      <c r="W30" s="1070"/>
      <c r="X30" s="1070"/>
      <c r="Y30" s="1070"/>
      <c r="Z30" s="1617"/>
      <c r="AA30" s="1707"/>
      <c r="AB30" s="277"/>
      <c r="AC30" s="277"/>
      <c r="AD30" s="277"/>
      <c r="AE30" s="277"/>
      <c r="AF30" s="277"/>
      <c r="AG30" s="277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</row>
    <row r="31" spans="1:102" s="62" customFormat="1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1514"/>
      <c r="R31" s="950"/>
      <c r="S31" s="657">
        <v>1</v>
      </c>
      <c r="T31" s="950" t="s">
        <v>536</v>
      </c>
      <c r="U31" s="950"/>
      <c r="V31" s="950"/>
      <c r="W31" s="950"/>
      <c r="X31" s="950"/>
      <c r="Y31" s="950"/>
      <c r="Z31" s="1617"/>
      <c r="AA31" s="1707"/>
      <c r="AB31" s="277"/>
      <c r="AC31" s="277"/>
      <c r="AD31" s="277"/>
      <c r="AE31" s="277"/>
      <c r="AF31" s="277"/>
      <c r="AG31" s="277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</row>
    <row r="32" spans="1:102" s="62" customFormat="1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1514"/>
      <c r="R32" s="950"/>
      <c r="S32" s="950" t="s">
        <v>0</v>
      </c>
      <c r="T32" s="1068" t="s">
        <v>537</v>
      </c>
      <c r="U32" s="1068"/>
      <c r="V32" s="1068"/>
      <c r="W32" s="1068"/>
      <c r="X32" s="1068"/>
      <c r="Y32" s="1068"/>
      <c r="Z32" s="1617"/>
      <c r="AA32" s="1707"/>
      <c r="AB32" s="277"/>
      <c r="AC32" s="277"/>
      <c r="AD32" s="277"/>
      <c r="AE32" s="277"/>
      <c r="AF32" s="277"/>
      <c r="AG32" s="277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</row>
    <row r="33" spans="1:102" s="62" customFormat="1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514"/>
      <c r="R33" s="950"/>
      <c r="S33" s="950"/>
      <c r="T33" s="1284" t="s">
        <v>389</v>
      </c>
      <c r="U33" s="1284"/>
      <c r="V33" s="1284"/>
      <c r="W33" s="1284"/>
      <c r="X33" s="1284"/>
      <c r="Y33" s="1284"/>
      <c r="Z33" s="1617"/>
      <c r="AA33" s="1707"/>
      <c r="AB33" s="277"/>
      <c r="AC33" s="277"/>
      <c r="AD33" s="277"/>
      <c r="AE33" s="277"/>
      <c r="AF33" s="277"/>
      <c r="AG33" s="277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</row>
    <row r="34" spans="1:102" s="62" customFormat="1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514"/>
      <c r="R34" s="950"/>
      <c r="S34" s="950"/>
      <c r="T34" s="1070" t="s">
        <v>390</v>
      </c>
      <c r="U34" s="1070"/>
      <c r="V34" s="1070"/>
      <c r="W34" s="1070"/>
      <c r="X34" s="1070"/>
      <c r="Y34" s="1070"/>
      <c r="Z34" s="1617"/>
      <c r="AA34" s="1707"/>
      <c r="AB34" s="277"/>
      <c r="AC34" s="277"/>
      <c r="AD34" s="277"/>
      <c r="AE34" s="277"/>
      <c r="AF34" s="277"/>
      <c r="AG34" s="277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</row>
    <row r="35" spans="1:102" s="62" customFormat="1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514"/>
      <c r="R35" s="950"/>
      <c r="S35" s="950"/>
      <c r="T35" s="657">
        <v>1</v>
      </c>
      <c r="U35" s="950" t="s">
        <v>536</v>
      </c>
      <c r="V35" s="1291"/>
      <c r="W35" s="1291"/>
      <c r="X35" s="1291"/>
      <c r="Y35" s="1291"/>
      <c r="Z35" s="1617"/>
      <c r="AA35" s="1707"/>
      <c r="AB35" s="277"/>
      <c r="AC35" s="277"/>
      <c r="AD35" s="277"/>
      <c r="AE35" s="277"/>
      <c r="AF35" s="277"/>
      <c r="AG35" s="277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</row>
    <row r="36" spans="1:102" s="62" customFormat="1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1514"/>
      <c r="R36" s="950"/>
      <c r="S36" s="950"/>
      <c r="T36" s="950" t="s">
        <v>0</v>
      </c>
      <c r="U36" s="1068" t="s">
        <v>537</v>
      </c>
      <c r="V36" s="1282"/>
      <c r="W36" s="1282"/>
      <c r="X36" s="1282"/>
      <c r="Y36" s="1282"/>
      <c r="Z36" s="1617"/>
      <c r="AA36" s="1707"/>
      <c r="AB36" s="277"/>
      <c r="AC36" s="277"/>
      <c r="AD36" s="277"/>
      <c r="AE36" s="277"/>
      <c r="AF36" s="277"/>
      <c r="AG36" s="277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</row>
    <row r="37" spans="1:102" s="62" customFormat="1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1514"/>
      <c r="R37" s="950"/>
      <c r="S37" s="950"/>
      <c r="T37" s="950"/>
      <c r="U37" s="1284" t="s">
        <v>391</v>
      </c>
      <c r="V37" s="1291"/>
      <c r="W37" s="1291"/>
      <c r="X37" s="1291"/>
      <c r="Y37" s="1291"/>
      <c r="Z37" s="1617"/>
      <c r="AA37" s="1707"/>
      <c r="AB37" s="277"/>
      <c r="AC37" s="277"/>
      <c r="AD37" s="277"/>
      <c r="AE37" s="277"/>
      <c r="AF37" s="277"/>
      <c r="AG37" s="277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</row>
    <row r="38" spans="1:102" s="62" customFormat="1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1514"/>
      <c r="R38" s="950"/>
      <c r="S38" s="950"/>
      <c r="T38" s="950"/>
      <c r="U38" s="1070" t="s">
        <v>412</v>
      </c>
      <c r="V38" s="1291"/>
      <c r="W38" s="1291"/>
      <c r="X38" s="1291"/>
      <c r="Y38" s="1291"/>
      <c r="Z38" s="1617"/>
      <c r="AA38" s="1707"/>
      <c r="AB38" s="277"/>
      <c r="AC38" s="277"/>
      <c r="AD38" s="277"/>
      <c r="AE38" s="277"/>
      <c r="AF38" s="277"/>
      <c r="AG38" s="277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</row>
    <row r="39" spans="1:102" s="62" customFormat="1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1514"/>
      <c r="R39" s="950"/>
      <c r="S39" s="950"/>
      <c r="T39" s="950"/>
      <c r="U39" s="950">
        <v>1</v>
      </c>
      <c r="V39" s="950"/>
      <c r="W39" s="950"/>
      <c r="X39" s="950"/>
      <c r="Y39" s="657">
        <v>2</v>
      </c>
      <c r="Z39" s="1617"/>
      <c r="AA39" s="1707"/>
      <c r="AB39" s="277"/>
      <c r="AC39" s="277"/>
      <c r="AD39" s="277"/>
      <c r="AE39" s="277"/>
      <c r="AF39" s="277"/>
      <c r="AG39" s="277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</row>
    <row r="40" spans="1:102" s="62" customFormat="1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1514"/>
      <c r="R40" s="950"/>
      <c r="S40" s="950"/>
      <c r="T40" s="950"/>
      <c r="U40" s="1068" t="s">
        <v>0</v>
      </c>
      <c r="V40" s="1068"/>
      <c r="W40" s="1068"/>
      <c r="X40" s="1068"/>
      <c r="Y40" s="950" t="s">
        <v>1</v>
      </c>
      <c r="Z40" s="1617"/>
      <c r="AA40" s="1707"/>
      <c r="AB40" s="277"/>
      <c r="AC40" s="277"/>
      <c r="AD40" s="277"/>
      <c r="AE40" s="277"/>
      <c r="AF40" s="277"/>
      <c r="AG40" s="277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</row>
    <row r="41" spans="1:102" s="62" customFormat="1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1514"/>
      <c r="R41" s="950"/>
      <c r="S41" s="950"/>
      <c r="T41" s="950"/>
      <c r="U41" s="1284" t="s">
        <v>392</v>
      </c>
      <c r="V41" s="1284"/>
      <c r="W41" s="1284"/>
      <c r="X41" s="1284"/>
      <c r="Y41" s="950"/>
      <c r="Z41" s="1617"/>
      <c r="AA41" s="1707"/>
      <c r="AB41" s="277"/>
      <c r="AC41" s="277"/>
      <c r="AD41" s="277"/>
      <c r="AE41" s="277"/>
      <c r="AF41" s="277"/>
      <c r="AG41" s="277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</row>
    <row r="42" spans="1:102" s="62" customFormat="1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514"/>
      <c r="R42" s="950"/>
      <c r="S42" s="950"/>
      <c r="T42" s="950"/>
      <c r="U42" s="1070" t="s">
        <v>393</v>
      </c>
      <c r="V42" s="1070"/>
      <c r="W42" s="1070"/>
      <c r="X42" s="1070"/>
      <c r="Y42" s="950"/>
      <c r="Z42" s="1617"/>
      <c r="AA42" s="1707"/>
      <c r="AB42" s="277"/>
      <c r="AC42" s="277"/>
      <c r="AD42" s="277"/>
      <c r="AE42" s="277"/>
      <c r="AF42" s="277"/>
      <c r="AG42" s="277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</row>
    <row r="43" spans="1:102" s="62" customFormat="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514"/>
      <c r="R43" s="950"/>
      <c r="S43" s="950"/>
      <c r="T43" s="950"/>
      <c r="U43" s="950">
        <v>1</v>
      </c>
      <c r="V43" s="950"/>
      <c r="W43" s="950"/>
      <c r="X43" s="657">
        <v>2</v>
      </c>
      <c r="Y43" s="950"/>
      <c r="Z43" s="1617"/>
      <c r="AA43" s="1707"/>
      <c r="AB43" s="277"/>
      <c r="AC43" s="277"/>
      <c r="AD43" s="277"/>
      <c r="AE43" s="277"/>
      <c r="AF43" s="277"/>
      <c r="AG43" s="277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</row>
    <row r="44" spans="1:102" s="62" customFormat="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1514"/>
      <c r="R44" s="950"/>
      <c r="S44" s="950"/>
      <c r="T44" s="950"/>
      <c r="U44" s="1068" t="s">
        <v>0</v>
      </c>
      <c r="V44" s="1068"/>
      <c r="W44" s="1068"/>
      <c r="X44" s="950" t="s">
        <v>1</v>
      </c>
      <c r="Y44" s="950"/>
      <c r="Z44" s="1617"/>
      <c r="AA44" s="1707"/>
      <c r="AB44" s="277"/>
      <c r="AC44" s="277"/>
      <c r="AD44" s="277"/>
      <c r="AE44" s="277"/>
      <c r="AF44" s="277"/>
      <c r="AG44" s="277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</row>
    <row r="45" spans="1:102" s="62" customFormat="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514"/>
      <c r="R45" s="950"/>
      <c r="S45" s="950"/>
      <c r="T45" s="950"/>
      <c r="U45" s="1292" t="s">
        <v>394</v>
      </c>
      <c r="V45" s="1292"/>
      <c r="W45" s="1292"/>
      <c r="X45" s="950"/>
      <c r="Y45" s="950"/>
      <c r="Z45" s="1617"/>
      <c r="AA45" s="1707"/>
      <c r="AB45" s="277"/>
      <c r="AC45" s="277"/>
      <c r="AD45" s="277"/>
      <c r="AE45" s="277"/>
      <c r="AF45" s="277"/>
      <c r="AG45" s="277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</row>
    <row r="46" spans="1:102" s="62" customFormat="1" ht="12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1514"/>
      <c r="R46" s="950"/>
      <c r="S46" s="950"/>
      <c r="T46" s="950"/>
      <c r="U46" s="1070" t="s">
        <v>512</v>
      </c>
      <c r="V46" s="1070"/>
      <c r="W46" s="1070"/>
      <c r="X46" s="950"/>
      <c r="Y46" s="950"/>
      <c r="Z46" s="1617"/>
      <c r="AA46" s="1707"/>
      <c r="AB46" s="277"/>
      <c r="AC46" s="277"/>
      <c r="AD46" s="277"/>
      <c r="AE46" s="277"/>
      <c r="AF46" s="277"/>
      <c r="AG46" s="277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</row>
    <row r="47" spans="1:102" s="62" customFormat="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1514"/>
      <c r="R47" s="950"/>
      <c r="S47" s="950"/>
      <c r="T47" s="950"/>
      <c r="U47" s="657">
        <v>1</v>
      </c>
      <c r="V47" s="950">
        <v>2</v>
      </c>
      <c r="W47" s="950"/>
      <c r="X47" s="950"/>
      <c r="Y47" s="950"/>
      <c r="Z47" s="1617"/>
      <c r="AA47" s="1707"/>
      <c r="AB47" s="277"/>
      <c r="AC47" s="277"/>
      <c r="AD47" s="277"/>
      <c r="AE47" s="277"/>
      <c r="AF47" s="277"/>
      <c r="AG47" s="277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</row>
    <row r="48" spans="1:102" s="62" customFormat="1" ht="12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1514"/>
      <c r="R48" s="950"/>
      <c r="S48" s="950"/>
      <c r="T48" s="950"/>
      <c r="U48" s="1070" t="s">
        <v>395</v>
      </c>
      <c r="V48" s="979" t="s">
        <v>411</v>
      </c>
      <c r="W48" s="979"/>
      <c r="X48" s="950"/>
      <c r="Y48" s="950"/>
      <c r="Z48" s="1617"/>
      <c r="AA48" s="1707"/>
      <c r="AB48" s="277"/>
      <c r="AC48" s="277"/>
      <c r="AD48" s="277"/>
      <c r="AE48" s="277"/>
      <c r="AF48" s="277"/>
      <c r="AG48" s="277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</row>
    <row r="49" spans="1:102" s="62" customFormat="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1514"/>
      <c r="R49" s="950"/>
      <c r="S49" s="950"/>
      <c r="T49" s="950"/>
      <c r="U49" s="1070"/>
      <c r="V49" s="1284" t="s">
        <v>396</v>
      </c>
      <c r="W49" s="1284"/>
      <c r="X49" s="950"/>
      <c r="Y49" s="950"/>
      <c r="Z49" s="1617"/>
      <c r="AA49" s="1707"/>
      <c r="AB49" s="277"/>
      <c r="AC49" s="277"/>
      <c r="AD49" s="277"/>
      <c r="AE49" s="277"/>
      <c r="AF49" s="277"/>
      <c r="AG49" s="277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</row>
    <row r="50" spans="1:102" s="62" customFormat="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1514"/>
      <c r="R50" s="950"/>
      <c r="S50" s="950"/>
      <c r="T50" s="950"/>
      <c r="U50" s="1070"/>
      <c r="V50" s="1070" t="s">
        <v>410</v>
      </c>
      <c r="W50" s="1070"/>
      <c r="X50" s="950"/>
      <c r="Y50" s="950"/>
      <c r="Z50" s="1617"/>
      <c r="AA50" s="1707"/>
      <c r="AB50" s="277"/>
      <c r="AC50" s="277"/>
      <c r="AD50" s="277"/>
      <c r="AE50" s="277"/>
      <c r="AF50" s="277"/>
      <c r="AG50" s="277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</row>
    <row r="51" spans="1:102" s="62" customFormat="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1514"/>
      <c r="R51" s="950"/>
      <c r="S51" s="950"/>
      <c r="T51" s="950"/>
      <c r="U51" s="1070"/>
      <c r="V51" s="657">
        <v>1</v>
      </c>
      <c r="W51" s="657">
        <v>2</v>
      </c>
      <c r="X51" s="950"/>
      <c r="Y51" s="950"/>
      <c r="Z51" s="1617"/>
      <c r="AA51" s="1707"/>
      <c r="AB51" s="277"/>
      <c r="AC51" s="277"/>
      <c r="AD51" s="277"/>
      <c r="AE51" s="277"/>
      <c r="AF51" s="277"/>
      <c r="AG51" s="277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</row>
    <row r="52" spans="1:102" s="62" customFormat="1" ht="13.5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1689"/>
      <c r="R52" s="1219"/>
      <c r="S52" s="1219"/>
      <c r="T52" s="1219"/>
      <c r="U52" s="1690"/>
      <c r="V52" s="681" t="s">
        <v>0</v>
      </c>
      <c r="W52" s="681" t="s">
        <v>1</v>
      </c>
      <c r="X52" s="1219"/>
      <c r="Y52" s="1219"/>
      <c r="Z52" s="1691"/>
      <c r="AA52" s="1708"/>
      <c r="AB52" s="277"/>
      <c r="AC52" s="277"/>
      <c r="AD52" s="277"/>
      <c r="AE52" s="277"/>
      <c r="AF52" s="277"/>
      <c r="AG52" s="277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</row>
    <row r="53" spans="1:102" s="62" customFormat="1" ht="15" customHeight="1">
      <c r="A53" s="1041" t="s">
        <v>487</v>
      </c>
      <c r="B53" s="1148" t="s">
        <v>604</v>
      </c>
      <c r="C53" s="1709" t="s">
        <v>605</v>
      </c>
      <c r="D53" s="1544" t="s">
        <v>606</v>
      </c>
      <c r="E53" s="1545" t="s">
        <v>484</v>
      </c>
      <c r="F53" s="1148" t="s">
        <v>600</v>
      </c>
      <c r="G53" s="674">
        <v>2</v>
      </c>
      <c r="H53" s="65" t="s">
        <v>1</v>
      </c>
      <c r="I53" s="36"/>
      <c r="J53" s="36"/>
      <c r="K53" s="36"/>
      <c r="L53" s="36"/>
      <c r="M53" s="36"/>
      <c r="N53" s="36"/>
      <c r="O53" s="36"/>
      <c r="P53" s="124"/>
      <c r="Q53" s="1731" t="s">
        <v>487</v>
      </c>
      <c r="R53" s="1732"/>
      <c r="S53" s="1732"/>
      <c r="T53" s="1732"/>
      <c r="U53" s="1732"/>
      <c r="V53" s="1733"/>
      <c r="W53" s="1734">
        <v>0</v>
      </c>
      <c r="X53" s="1734"/>
      <c r="Y53" s="1735"/>
      <c r="Z53" s="1725"/>
      <c r="AA53" s="1728"/>
      <c r="AB53" s="277"/>
      <c r="AC53" s="277"/>
      <c r="AD53" s="277"/>
      <c r="AE53" s="277"/>
      <c r="AF53" s="277"/>
      <c r="AG53" s="277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</row>
    <row r="54" spans="1:102" s="62" customFormat="1" ht="29.25" customHeight="1">
      <c r="A54" s="1043"/>
      <c r="B54" s="880"/>
      <c r="C54" s="1304"/>
      <c r="D54" s="886"/>
      <c r="E54" s="890"/>
      <c r="F54" s="880"/>
      <c r="G54" s="888">
        <v>1</v>
      </c>
      <c r="H54" s="1509" t="s">
        <v>0</v>
      </c>
      <c r="I54" s="890" t="s">
        <v>489</v>
      </c>
      <c r="J54" s="880" t="s">
        <v>607</v>
      </c>
      <c r="K54" s="1305" t="s">
        <v>605</v>
      </c>
      <c r="L54" s="886" t="s">
        <v>606</v>
      </c>
      <c r="M54" s="890" t="s">
        <v>608</v>
      </c>
      <c r="N54" s="880" t="s">
        <v>485</v>
      </c>
      <c r="O54" s="679" t="s">
        <v>605</v>
      </c>
      <c r="P54" s="181" t="s">
        <v>606</v>
      </c>
      <c r="Q54" s="1736" t="s">
        <v>850</v>
      </c>
      <c r="R54" s="1310"/>
      <c r="S54" s="1310"/>
      <c r="T54" s="1310"/>
      <c r="U54" s="1310"/>
      <c r="V54" s="1311"/>
      <c r="W54" s="1306"/>
      <c r="X54" s="1306"/>
      <c r="Y54" s="1307"/>
      <c r="Z54" s="1726"/>
      <c r="AA54" s="1729"/>
      <c r="AB54" s="277"/>
      <c r="AC54" s="277"/>
      <c r="AD54" s="277"/>
      <c r="AE54" s="277"/>
      <c r="AF54" s="277"/>
      <c r="AG54" s="277"/>
      <c r="AH54" s="148"/>
      <c r="AI54" s="61"/>
      <c r="AJ54" s="61"/>
      <c r="AK54" s="61"/>
      <c r="AL54" s="148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</row>
    <row r="55" spans="1:102" s="62" customFormat="1" ht="29.25" customHeight="1">
      <c r="A55" s="1043"/>
      <c r="B55" s="880"/>
      <c r="C55" s="1304"/>
      <c r="D55" s="886"/>
      <c r="E55" s="890"/>
      <c r="F55" s="880"/>
      <c r="G55" s="888"/>
      <c r="H55" s="1485"/>
      <c r="I55" s="890"/>
      <c r="J55" s="880"/>
      <c r="K55" s="1305"/>
      <c r="L55" s="886"/>
      <c r="M55" s="890"/>
      <c r="N55" s="880"/>
      <c r="O55" s="663" t="s">
        <v>610</v>
      </c>
      <c r="P55" s="181" t="s">
        <v>611</v>
      </c>
      <c r="Q55" s="1737"/>
      <c r="R55" s="1310"/>
      <c r="S55" s="1310"/>
      <c r="T55" s="1310"/>
      <c r="U55" s="1310"/>
      <c r="V55" s="1311"/>
      <c r="W55" s="1306"/>
      <c r="X55" s="1306"/>
      <c r="Y55" s="1307"/>
      <c r="Z55" s="1726"/>
      <c r="AA55" s="1729"/>
      <c r="AB55" s="277"/>
      <c r="AC55" s="277"/>
      <c r="AD55" s="277"/>
      <c r="AE55" s="277"/>
      <c r="AF55" s="277"/>
      <c r="AG55" s="277"/>
      <c r="AH55" s="148"/>
      <c r="AI55" s="61"/>
      <c r="AJ55" s="61"/>
      <c r="AK55" s="61"/>
      <c r="AL55" s="148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</row>
    <row r="56" spans="1:102" s="62" customFormat="1" ht="13.5" customHeight="1" thickBot="1">
      <c r="A56" s="1043"/>
      <c r="B56" s="880"/>
      <c r="C56" s="1304"/>
      <c r="D56" s="886"/>
      <c r="E56" s="890"/>
      <c r="F56" s="880"/>
      <c r="G56" s="888"/>
      <c r="H56" s="1485"/>
      <c r="I56" s="890"/>
      <c r="J56" s="880"/>
      <c r="K56" s="541">
        <v>168</v>
      </c>
      <c r="L56" s="665" t="s">
        <v>609</v>
      </c>
      <c r="M56" s="658"/>
      <c r="N56" s="659"/>
      <c r="O56" s="665"/>
      <c r="P56" s="1548"/>
      <c r="Q56" s="1738"/>
      <c r="R56" s="1312"/>
      <c r="S56" s="1312"/>
      <c r="T56" s="1312"/>
      <c r="U56" s="1312"/>
      <c r="V56" s="1313"/>
      <c r="W56" s="1306"/>
      <c r="X56" s="1306"/>
      <c r="Y56" s="1307"/>
      <c r="Z56" s="1726"/>
      <c r="AA56" s="1729"/>
      <c r="AB56" s="277"/>
      <c r="AC56" s="277"/>
      <c r="AD56" s="277"/>
      <c r="AE56" s="277"/>
      <c r="AF56" s="277"/>
      <c r="AG56" s="277"/>
      <c r="AH56" s="148"/>
      <c r="AI56" s="61"/>
      <c r="AJ56" s="61"/>
      <c r="AK56" s="61"/>
      <c r="AL56" s="148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</row>
    <row r="57" spans="1:102" s="62" customFormat="1" ht="26.25" thickBot="1">
      <c r="A57" s="1043"/>
      <c r="B57" s="880"/>
      <c r="C57" s="1304"/>
      <c r="D57" s="886"/>
      <c r="E57" s="890"/>
      <c r="F57" s="880"/>
      <c r="G57" s="888"/>
      <c r="H57" s="1510"/>
      <c r="I57" s="890"/>
      <c r="J57" s="880"/>
      <c r="K57" s="541" t="s">
        <v>488</v>
      </c>
      <c r="L57" s="665" t="s">
        <v>4</v>
      </c>
      <c r="M57" s="665"/>
      <c r="N57" s="665"/>
      <c r="O57" s="665"/>
      <c r="P57" s="1548"/>
      <c r="Q57" s="1739" t="s">
        <v>613</v>
      </c>
      <c r="R57" s="1308"/>
      <c r="S57" s="1308"/>
      <c r="T57" s="1308"/>
      <c r="U57" s="1308"/>
      <c r="V57" s="1309"/>
      <c r="W57" s="1306"/>
      <c r="X57" s="1306"/>
      <c r="Y57" s="1307"/>
      <c r="Z57" s="1726"/>
      <c r="AA57" s="1729"/>
      <c r="AB57" s="277"/>
      <c r="AC57" s="277"/>
      <c r="AD57" s="277"/>
      <c r="AE57" s="277"/>
      <c r="AF57" s="277"/>
      <c r="AG57" s="277"/>
      <c r="AH57" s="148"/>
      <c r="AI57" s="61"/>
      <c r="AJ57" s="61"/>
      <c r="AK57" s="61"/>
      <c r="AL57" s="148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</row>
    <row r="58" spans="1:102" s="62" customFormat="1" ht="15.75" customHeight="1" thickBot="1">
      <c r="A58" s="1043"/>
      <c r="B58" s="880"/>
      <c r="C58" s="679">
        <v>168</v>
      </c>
      <c r="D58" s="665" t="s">
        <v>609</v>
      </c>
      <c r="E58" s="658"/>
      <c r="F58" s="659"/>
      <c r="G58" s="662"/>
      <c r="H58" s="660"/>
      <c r="I58" s="665"/>
      <c r="J58" s="665"/>
      <c r="K58" s="665"/>
      <c r="L58" s="665"/>
      <c r="M58" s="665"/>
      <c r="N58" s="665"/>
      <c r="O58" s="665"/>
      <c r="P58" s="1548"/>
      <c r="Q58" s="1740" t="s">
        <v>487</v>
      </c>
      <c r="R58" s="1314"/>
      <c r="S58" s="1314"/>
      <c r="T58" s="1314"/>
      <c r="U58" s="1314"/>
      <c r="V58" s="1315"/>
      <c r="W58" s="1306"/>
      <c r="X58" s="1306"/>
      <c r="Y58" s="1307"/>
      <c r="Z58" s="1726"/>
      <c r="AA58" s="1729"/>
      <c r="AB58" s="277"/>
      <c r="AC58" s="277"/>
      <c r="AD58" s="277"/>
      <c r="AE58" s="277"/>
      <c r="AF58" s="277"/>
      <c r="AG58" s="277"/>
      <c r="AH58" s="148"/>
      <c r="AI58" s="61"/>
      <c r="AJ58" s="61"/>
      <c r="AK58" s="61"/>
      <c r="AL58" s="148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</row>
    <row r="59" spans="1:102" s="62" customFormat="1" ht="28.5" customHeight="1" thickBot="1">
      <c r="A59" s="1043"/>
      <c r="B59" s="880"/>
      <c r="C59" s="541" t="s">
        <v>488</v>
      </c>
      <c r="D59" s="665" t="s">
        <v>4</v>
      </c>
      <c r="E59" s="660"/>
      <c r="F59" s="660"/>
      <c r="G59" s="660"/>
      <c r="H59" s="660"/>
      <c r="I59" s="660"/>
      <c r="J59" s="660"/>
      <c r="K59" s="660"/>
      <c r="L59" s="660"/>
      <c r="M59" s="660"/>
      <c r="N59" s="660"/>
      <c r="O59" s="660"/>
      <c r="P59" s="181"/>
      <c r="Q59" s="1741" t="s">
        <v>2</v>
      </c>
      <c r="R59" s="1316"/>
      <c r="S59" s="1316"/>
      <c r="T59" s="1316"/>
      <c r="U59" s="1316"/>
      <c r="V59" s="1317"/>
      <c r="W59" s="1306"/>
      <c r="X59" s="1306"/>
      <c r="Y59" s="1307"/>
      <c r="Z59" s="1727"/>
      <c r="AA59" s="1730"/>
      <c r="AB59" s="277"/>
      <c r="AC59" s="277"/>
      <c r="AD59" s="277"/>
      <c r="AE59" s="277"/>
      <c r="AF59" s="277"/>
      <c r="AG59" s="277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</row>
    <row r="60" spans="1:102" s="62" customFormat="1" ht="16.5" thickBot="1">
      <c r="A60" s="1044"/>
      <c r="B60" s="1149"/>
      <c r="C60" s="680" t="s">
        <v>2</v>
      </c>
      <c r="D60" s="150" t="s">
        <v>10</v>
      </c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706"/>
      <c r="Q60" s="1742"/>
      <c r="R60" s="1743"/>
      <c r="S60" s="1743"/>
      <c r="T60" s="1743"/>
      <c r="U60" s="1743"/>
      <c r="V60" s="1744"/>
      <c r="W60" s="1745"/>
      <c r="X60" s="1745"/>
      <c r="Y60" s="1746"/>
      <c r="Z60" s="1747" t="s">
        <v>2</v>
      </c>
      <c r="AA60" s="1748">
        <v>-1</v>
      </c>
      <c r="AB60" s="277"/>
      <c r="AC60" s="277"/>
      <c r="AD60" s="277"/>
      <c r="AE60" s="277"/>
      <c r="AF60" s="277"/>
      <c r="AG60" s="277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</row>
    <row r="61" ht="13.5" thickBot="1"/>
    <row r="62" spans="1:102" s="62" customFormat="1" ht="12.75">
      <c r="A62" s="75" t="s">
        <v>486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1511" t="s">
        <v>378</v>
      </c>
      <c r="R62" s="1684"/>
      <c r="S62" s="1684"/>
      <c r="T62" s="1684"/>
      <c r="U62" s="1684"/>
      <c r="V62" s="1684"/>
      <c r="W62" s="1684"/>
      <c r="X62" s="1684"/>
      <c r="Y62" s="1684"/>
      <c r="Z62" s="1684"/>
      <c r="AA62" s="1685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</row>
    <row r="63" spans="1:102" s="62" customFormat="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1514" t="s">
        <v>379</v>
      </c>
      <c r="R63" s="950"/>
      <c r="S63" s="950"/>
      <c r="T63" s="950"/>
      <c r="U63" s="950"/>
      <c r="V63" s="950"/>
      <c r="W63" s="950"/>
      <c r="X63" s="950"/>
      <c r="Y63" s="950"/>
      <c r="Z63" s="950"/>
      <c r="AA63" s="1515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</row>
    <row r="64" spans="1:102" s="62" customFormat="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1514" t="s">
        <v>380</v>
      </c>
      <c r="R64" s="950"/>
      <c r="S64" s="950"/>
      <c r="T64" s="950"/>
      <c r="U64" s="950"/>
      <c r="V64" s="950"/>
      <c r="W64" s="950"/>
      <c r="X64" s="950"/>
      <c r="Y64" s="950"/>
      <c r="Z64" s="950"/>
      <c r="AA64" s="114" t="s">
        <v>381</v>
      </c>
      <c r="AB64" s="277"/>
      <c r="AC64" s="277"/>
      <c r="AD64" s="277"/>
      <c r="AE64" s="277"/>
      <c r="AF64" s="277"/>
      <c r="AG64" s="277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</row>
    <row r="65" spans="1:102" s="62" customFormat="1" ht="12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1686" t="s">
        <v>368</v>
      </c>
      <c r="R65" s="1282"/>
      <c r="S65" s="1282"/>
      <c r="T65" s="1282"/>
      <c r="U65" s="1282"/>
      <c r="V65" s="1282"/>
      <c r="W65" s="1282"/>
      <c r="X65" s="1282"/>
      <c r="Y65" s="1282"/>
      <c r="Z65" s="1282"/>
      <c r="AA65" s="1515" t="s">
        <v>217</v>
      </c>
      <c r="AB65" s="277"/>
      <c r="AC65" s="277"/>
      <c r="AD65" s="277"/>
      <c r="AE65" s="277"/>
      <c r="AF65" s="277"/>
      <c r="AG65" s="277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</row>
    <row r="66" spans="1:102" s="62" customFormat="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1687" t="s">
        <v>399</v>
      </c>
      <c r="R66" s="1284"/>
      <c r="S66" s="1284"/>
      <c r="T66" s="1284"/>
      <c r="U66" s="1284"/>
      <c r="V66" s="1284"/>
      <c r="W66" s="1284"/>
      <c r="X66" s="1284"/>
      <c r="Y66" s="1284"/>
      <c r="Z66" s="1284"/>
      <c r="AA66" s="1707"/>
      <c r="AB66" s="277"/>
      <c r="AC66" s="277"/>
      <c r="AD66" s="277"/>
      <c r="AE66" s="277"/>
      <c r="AF66" s="277"/>
      <c r="AG66" s="277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</row>
    <row r="67" spans="1:102" s="62" customFormat="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1514" t="s">
        <v>400</v>
      </c>
      <c r="R67" s="950"/>
      <c r="S67" s="950"/>
      <c r="T67" s="950"/>
      <c r="U67" s="950"/>
      <c r="V67" s="950"/>
      <c r="W67" s="950"/>
      <c r="X67" s="950"/>
      <c r="Y67" s="950"/>
      <c r="Z67" s="950"/>
      <c r="AA67" s="1707"/>
      <c r="AB67" s="277"/>
      <c r="AC67" s="277"/>
      <c r="AD67" s="277"/>
      <c r="AE67" s="277"/>
      <c r="AF67" s="277"/>
      <c r="AG67" s="277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</row>
    <row r="68" spans="1:102" s="62" customFormat="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1514" t="s">
        <v>61</v>
      </c>
      <c r="R68" s="950"/>
      <c r="S68" s="950"/>
      <c r="T68" s="950"/>
      <c r="U68" s="950"/>
      <c r="V68" s="950"/>
      <c r="W68" s="950"/>
      <c r="X68" s="950"/>
      <c r="Y68" s="950"/>
      <c r="Z68" s="671" t="s">
        <v>2</v>
      </c>
      <c r="AA68" s="1707"/>
      <c r="AB68" s="277"/>
      <c r="AC68" s="277"/>
      <c r="AD68" s="277"/>
      <c r="AE68" s="277"/>
      <c r="AF68" s="277"/>
      <c r="AG68" s="277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</row>
    <row r="69" spans="1:102" s="6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1686" t="s">
        <v>402</v>
      </c>
      <c r="R69" s="1068"/>
      <c r="S69" s="1068"/>
      <c r="T69" s="1068"/>
      <c r="U69" s="1068"/>
      <c r="V69" s="1068"/>
      <c r="W69" s="1068"/>
      <c r="X69" s="1068"/>
      <c r="Y69" s="1068"/>
      <c r="Z69" s="1617" t="s">
        <v>401</v>
      </c>
      <c r="AA69" s="1707"/>
      <c r="AB69" s="277"/>
      <c r="AC69" s="277"/>
      <c r="AD69" s="277"/>
      <c r="AE69" s="277"/>
      <c r="AF69" s="277"/>
      <c r="AG69" s="277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</row>
    <row r="70" spans="1:102" s="62" customFormat="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1687" t="s">
        <v>382</v>
      </c>
      <c r="R70" s="1284"/>
      <c r="S70" s="1284"/>
      <c r="T70" s="1284"/>
      <c r="U70" s="1284"/>
      <c r="V70" s="1284"/>
      <c r="W70" s="1284"/>
      <c r="X70" s="1284"/>
      <c r="Y70" s="1284"/>
      <c r="Z70" s="1617"/>
      <c r="AA70" s="1707"/>
      <c r="AB70" s="277"/>
      <c r="AC70" s="277"/>
      <c r="AD70" s="277"/>
      <c r="AE70" s="277"/>
      <c r="AF70" s="277"/>
      <c r="AG70" s="277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</row>
    <row r="71" spans="1:102" s="62" customFormat="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1514" t="s">
        <v>385</v>
      </c>
      <c r="R71" s="950"/>
      <c r="S71" s="950"/>
      <c r="T71" s="950"/>
      <c r="U71" s="950"/>
      <c r="V71" s="950"/>
      <c r="W71" s="950"/>
      <c r="X71" s="950"/>
      <c r="Y71" s="950"/>
      <c r="Z71" s="1617"/>
      <c r="AA71" s="1707"/>
      <c r="AB71" s="277"/>
      <c r="AC71" s="277"/>
      <c r="AD71" s="277"/>
      <c r="AE71" s="277"/>
      <c r="AF71" s="277"/>
      <c r="AG71" s="277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</row>
    <row r="72" spans="1:102" s="62" customFormat="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113">
        <v>1</v>
      </c>
      <c r="R72" s="1070" t="s">
        <v>536</v>
      </c>
      <c r="S72" s="1070"/>
      <c r="T72" s="1070"/>
      <c r="U72" s="1070"/>
      <c r="V72" s="1070"/>
      <c r="W72" s="1070"/>
      <c r="X72" s="1070"/>
      <c r="Y72" s="1070"/>
      <c r="Z72" s="1617"/>
      <c r="AA72" s="1707"/>
      <c r="AB72" s="277"/>
      <c r="AC72" s="277"/>
      <c r="AD72" s="277"/>
      <c r="AE72" s="277"/>
      <c r="AF72" s="277"/>
      <c r="AG72" s="277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</row>
    <row r="73" spans="1:102" s="6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1514" t="s">
        <v>0</v>
      </c>
      <c r="R73" s="979" t="s">
        <v>537</v>
      </c>
      <c r="S73" s="979"/>
      <c r="T73" s="979"/>
      <c r="U73" s="979"/>
      <c r="V73" s="979"/>
      <c r="W73" s="979"/>
      <c r="X73" s="979"/>
      <c r="Y73" s="979"/>
      <c r="Z73" s="1617"/>
      <c r="AA73" s="1707"/>
      <c r="AB73" s="277"/>
      <c r="AC73" s="277"/>
      <c r="AD73" s="277"/>
      <c r="AE73" s="277"/>
      <c r="AF73" s="277"/>
      <c r="AG73" s="277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</row>
    <row r="74" spans="1:102" s="62" customFormat="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1514"/>
      <c r="R74" s="1285" t="s">
        <v>386</v>
      </c>
      <c r="S74" s="1285"/>
      <c r="T74" s="1285"/>
      <c r="U74" s="1285"/>
      <c r="V74" s="1285"/>
      <c r="W74" s="1285"/>
      <c r="X74" s="1285"/>
      <c r="Y74" s="1285"/>
      <c r="Z74" s="1617"/>
      <c r="AA74" s="1707"/>
      <c r="AB74" s="277"/>
      <c r="AC74" s="277"/>
      <c r="AD74" s="277"/>
      <c r="AE74" s="277"/>
      <c r="AF74" s="277"/>
      <c r="AG74" s="277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</row>
    <row r="75" spans="1:102" s="6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1514"/>
      <c r="R75" s="1070" t="s">
        <v>419</v>
      </c>
      <c r="S75" s="1070"/>
      <c r="T75" s="1070"/>
      <c r="U75" s="1070"/>
      <c r="V75" s="1070"/>
      <c r="W75" s="1070"/>
      <c r="X75" s="1070"/>
      <c r="Y75" s="1070"/>
      <c r="Z75" s="1617"/>
      <c r="AA75" s="1707"/>
      <c r="AB75" s="277"/>
      <c r="AC75" s="277"/>
      <c r="AD75" s="277"/>
      <c r="AE75" s="277"/>
      <c r="AF75" s="277"/>
      <c r="AG75" s="277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</row>
    <row r="76" spans="1:102" s="62" customFormat="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1514"/>
      <c r="R76" s="657">
        <v>1</v>
      </c>
      <c r="S76" s="950" t="s">
        <v>536</v>
      </c>
      <c r="T76" s="950"/>
      <c r="U76" s="950"/>
      <c r="V76" s="950"/>
      <c r="W76" s="950"/>
      <c r="X76" s="950"/>
      <c r="Y76" s="950"/>
      <c r="Z76" s="1617"/>
      <c r="AA76" s="1707"/>
      <c r="AB76" s="277"/>
      <c r="AC76" s="277"/>
      <c r="AD76" s="277"/>
      <c r="AE76" s="277"/>
      <c r="AF76" s="277"/>
      <c r="AG76" s="277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</row>
    <row r="77" spans="1:102" s="62" customFormat="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1514"/>
      <c r="R77" s="950" t="s">
        <v>0</v>
      </c>
      <c r="S77" s="1068" t="s">
        <v>537</v>
      </c>
      <c r="T77" s="1068"/>
      <c r="U77" s="1068"/>
      <c r="V77" s="1068"/>
      <c r="W77" s="1068"/>
      <c r="X77" s="1068"/>
      <c r="Y77" s="1068"/>
      <c r="Z77" s="1617"/>
      <c r="AA77" s="1707"/>
      <c r="AB77" s="277"/>
      <c r="AC77" s="277"/>
      <c r="AD77" s="277"/>
      <c r="AE77" s="277"/>
      <c r="AF77" s="277"/>
      <c r="AG77" s="277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</row>
    <row r="78" spans="1:102" s="62" customFormat="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1514"/>
      <c r="R78" s="950"/>
      <c r="S78" s="1284" t="s">
        <v>387</v>
      </c>
      <c r="T78" s="1284"/>
      <c r="U78" s="1284"/>
      <c r="V78" s="1284"/>
      <c r="W78" s="1284"/>
      <c r="X78" s="1284"/>
      <c r="Y78" s="1284"/>
      <c r="Z78" s="1617"/>
      <c r="AA78" s="1707"/>
      <c r="AB78" s="277"/>
      <c r="AC78" s="277"/>
      <c r="AD78" s="277"/>
      <c r="AE78" s="277"/>
      <c r="AF78" s="277"/>
      <c r="AG78" s="277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</row>
    <row r="79" spans="1:102" s="6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1514"/>
      <c r="R79" s="950"/>
      <c r="S79" s="1070" t="s">
        <v>388</v>
      </c>
      <c r="T79" s="1070"/>
      <c r="U79" s="1070"/>
      <c r="V79" s="1070"/>
      <c r="W79" s="1070"/>
      <c r="X79" s="1070"/>
      <c r="Y79" s="1070"/>
      <c r="Z79" s="1617"/>
      <c r="AA79" s="1707"/>
      <c r="AB79" s="277"/>
      <c r="AC79" s="277"/>
      <c r="AD79" s="277"/>
      <c r="AE79" s="277"/>
      <c r="AF79" s="277"/>
      <c r="AG79" s="277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</row>
    <row r="80" spans="1:102" s="62" customFormat="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1514"/>
      <c r="R80" s="950"/>
      <c r="S80" s="657">
        <v>1</v>
      </c>
      <c r="T80" s="950" t="s">
        <v>536</v>
      </c>
      <c r="U80" s="950"/>
      <c r="V80" s="950"/>
      <c r="W80" s="950"/>
      <c r="X80" s="950"/>
      <c r="Y80" s="950"/>
      <c r="Z80" s="1617"/>
      <c r="AA80" s="1707"/>
      <c r="AB80" s="277"/>
      <c r="AC80" s="277"/>
      <c r="AD80" s="277"/>
      <c r="AE80" s="277"/>
      <c r="AF80" s="277"/>
      <c r="AG80" s="277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</row>
    <row r="81" spans="1:102" s="62" customFormat="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1514"/>
      <c r="R81" s="950"/>
      <c r="S81" s="950" t="s">
        <v>0</v>
      </c>
      <c r="T81" s="1068" t="s">
        <v>537</v>
      </c>
      <c r="U81" s="1068"/>
      <c r="V81" s="1068"/>
      <c r="W81" s="1068"/>
      <c r="X81" s="1068"/>
      <c r="Y81" s="1068"/>
      <c r="Z81" s="1617"/>
      <c r="AA81" s="1707"/>
      <c r="AB81" s="277"/>
      <c r="AC81" s="277"/>
      <c r="AD81" s="277"/>
      <c r="AE81" s="277"/>
      <c r="AF81" s="277"/>
      <c r="AG81" s="277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</row>
    <row r="82" spans="1:102" s="62" customFormat="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1514"/>
      <c r="R82" s="950"/>
      <c r="S82" s="950"/>
      <c r="T82" s="1284" t="s">
        <v>389</v>
      </c>
      <c r="U82" s="1284"/>
      <c r="V82" s="1284"/>
      <c r="W82" s="1284"/>
      <c r="X82" s="1284"/>
      <c r="Y82" s="1284"/>
      <c r="Z82" s="1617"/>
      <c r="AA82" s="1707"/>
      <c r="AB82" s="277"/>
      <c r="AC82" s="277"/>
      <c r="AD82" s="277"/>
      <c r="AE82" s="277"/>
      <c r="AF82" s="277"/>
      <c r="AG82" s="277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</row>
    <row r="83" spans="1:102" s="6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1514"/>
      <c r="R83" s="950"/>
      <c r="S83" s="950"/>
      <c r="T83" s="1070" t="s">
        <v>390</v>
      </c>
      <c r="U83" s="1070"/>
      <c r="V83" s="1070"/>
      <c r="W83" s="1070"/>
      <c r="X83" s="1070"/>
      <c r="Y83" s="1070"/>
      <c r="Z83" s="1617"/>
      <c r="AA83" s="1707"/>
      <c r="AB83" s="277"/>
      <c r="AC83" s="277"/>
      <c r="AD83" s="277"/>
      <c r="AE83" s="277"/>
      <c r="AF83" s="277"/>
      <c r="AG83" s="277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</row>
    <row r="84" spans="1:102" s="62" customFormat="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1514"/>
      <c r="R84" s="950"/>
      <c r="S84" s="950"/>
      <c r="T84" s="657">
        <v>1</v>
      </c>
      <c r="U84" s="950" t="s">
        <v>536</v>
      </c>
      <c r="V84" s="1291"/>
      <c r="W84" s="1291"/>
      <c r="X84" s="1291"/>
      <c r="Y84" s="1291"/>
      <c r="Z84" s="1617"/>
      <c r="AA84" s="1707"/>
      <c r="AB84" s="277"/>
      <c r="AC84" s="277"/>
      <c r="AD84" s="277"/>
      <c r="AE84" s="277"/>
      <c r="AF84" s="277"/>
      <c r="AG84" s="277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</row>
    <row r="85" spans="1:102" s="62" customFormat="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1514"/>
      <c r="R85" s="950"/>
      <c r="S85" s="950"/>
      <c r="T85" s="950" t="s">
        <v>0</v>
      </c>
      <c r="U85" s="1068" t="s">
        <v>537</v>
      </c>
      <c r="V85" s="1282"/>
      <c r="W85" s="1282"/>
      <c r="X85" s="1282"/>
      <c r="Y85" s="1282"/>
      <c r="Z85" s="1617"/>
      <c r="AA85" s="1707"/>
      <c r="AB85" s="277"/>
      <c r="AC85" s="277"/>
      <c r="AD85" s="277"/>
      <c r="AE85" s="277"/>
      <c r="AF85" s="277"/>
      <c r="AG85" s="277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</row>
    <row r="86" spans="1:102" s="62" customFormat="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1514"/>
      <c r="R86" s="950"/>
      <c r="S86" s="950"/>
      <c r="T86" s="950"/>
      <c r="U86" s="1284" t="s">
        <v>391</v>
      </c>
      <c r="V86" s="1291"/>
      <c r="W86" s="1291"/>
      <c r="X86" s="1291"/>
      <c r="Y86" s="1291"/>
      <c r="Z86" s="1617"/>
      <c r="AA86" s="1707"/>
      <c r="AB86" s="277"/>
      <c r="AC86" s="277"/>
      <c r="AD86" s="277"/>
      <c r="AE86" s="277"/>
      <c r="AF86" s="277"/>
      <c r="AG86" s="277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</row>
    <row r="87" spans="1:102" s="62" customFormat="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1514"/>
      <c r="R87" s="950"/>
      <c r="S87" s="950"/>
      <c r="T87" s="950"/>
      <c r="U87" s="1070" t="s">
        <v>412</v>
      </c>
      <c r="V87" s="1291"/>
      <c r="W87" s="1291"/>
      <c r="X87" s="1291"/>
      <c r="Y87" s="1291"/>
      <c r="Z87" s="1617"/>
      <c r="AA87" s="1707"/>
      <c r="AB87" s="277"/>
      <c r="AC87" s="277"/>
      <c r="AD87" s="277"/>
      <c r="AE87" s="277"/>
      <c r="AF87" s="277"/>
      <c r="AG87" s="277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</row>
    <row r="88" spans="1:102" s="62" customFormat="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1514"/>
      <c r="R88" s="950"/>
      <c r="S88" s="950"/>
      <c r="T88" s="950"/>
      <c r="U88" s="950">
        <v>1</v>
      </c>
      <c r="V88" s="950"/>
      <c r="W88" s="950"/>
      <c r="X88" s="950"/>
      <c r="Y88" s="657">
        <v>2</v>
      </c>
      <c r="Z88" s="1617"/>
      <c r="AA88" s="1707"/>
      <c r="AB88" s="277"/>
      <c r="AC88" s="277"/>
      <c r="AD88" s="277"/>
      <c r="AE88" s="277"/>
      <c r="AF88" s="277"/>
      <c r="AG88" s="277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</row>
    <row r="89" spans="1:102" s="62" customFormat="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1514"/>
      <c r="R89" s="950"/>
      <c r="S89" s="950"/>
      <c r="T89" s="950"/>
      <c r="U89" s="1068" t="s">
        <v>0</v>
      </c>
      <c r="V89" s="1068"/>
      <c r="W89" s="1068"/>
      <c r="X89" s="1068"/>
      <c r="Y89" s="950" t="s">
        <v>1</v>
      </c>
      <c r="Z89" s="1617"/>
      <c r="AA89" s="1707"/>
      <c r="AB89" s="277"/>
      <c r="AC89" s="277"/>
      <c r="AD89" s="277"/>
      <c r="AE89" s="277"/>
      <c r="AF89" s="277"/>
      <c r="AG89" s="277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</row>
    <row r="90" spans="1:102" s="62" customFormat="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1514"/>
      <c r="R90" s="950"/>
      <c r="S90" s="950"/>
      <c r="T90" s="950"/>
      <c r="U90" s="1284" t="s">
        <v>392</v>
      </c>
      <c r="V90" s="1284"/>
      <c r="W90" s="1284"/>
      <c r="X90" s="1284"/>
      <c r="Y90" s="950"/>
      <c r="Z90" s="1617"/>
      <c r="AA90" s="1707"/>
      <c r="AB90" s="277"/>
      <c r="AC90" s="277"/>
      <c r="AD90" s="277"/>
      <c r="AE90" s="277"/>
      <c r="AF90" s="277"/>
      <c r="AG90" s="277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</row>
    <row r="91" spans="1:102" s="62" customFormat="1" ht="12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1514"/>
      <c r="R91" s="950"/>
      <c r="S91" s="950"/>
      <c r="T91" s="950"/>
      <c r="U91" s="1070" t="s">
        <v>393</v>
      </c>
      <c r="V91" s="1070"/>
      <c r="W91" s="1070"/>
      <c r="X91" s="1070"/>
      <c r="Y91" s="950"/>
      <c r="Z91" s="1617"/>
      <c r="AA91" s="1707"/>
      <c r="AB91" s="277"/>
      <c r="AC91" s="277"/>
      <c r="AD91" s="277"/>
      <c r="AE91" s="277"/>
      <c r="AF91" s="277"/>
      <c r="AG91" s="277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</row>
    <row r="92" spans="1:102" s="62" customFormat="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1514"/>
      <c r="R92" s="950"/>
      <c r="S92" s="950"/>
      <c r="T92" s="950"/>
      <c r="U92" s="950">
        <v>1</v>
      </c>
      <c r="V92" s="950"/>
      <c r="W92" s="950"/>
      <c r="X92" s="657">
        <v>2</v>
      </c>
      <c r="Y92" s="950"/>
      <c r="Z92" s="1617"/>
      <c r="AA92" s="1707"/>
      <c r="AB92" s="277"/>
      <c r="AC92" s="277"/>
      <c r="AD92" s="277"/>
      <c r="AE92" s="277"/>
      <c r="AF92" s="277"/>
      <c r="AG92" s="277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</row>
    <row r="93" spans="1:102" s="62" customFormat="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1514"/>
      <c r="R93" s="950"/>
      <c r="S93" s="950"/>
      <c r="T93" s="950"/>
      <c r="U93" s="1068" t="s">
        <v>0</v>
      </c>
      <c r="V93" s="1068"/>
      <c r="W93" s="1068"/>
      <c r="X93" s="950" t="s">
        <v>1</v>
      </c>
      <c r="Y93" s="950"/>
      <c r="Z93" s="1617"/>
      <c r="AA93" s="1707"/>
      <c r="AB93" s="277"/>
      <c r="AC93" s="277"/>
      <c r="AD93" s="277"/>
      <c r="AE93" s="277"/>
      <c r="AF93" s="277"/>
      <c r="AG93" s="277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</row>
    <row r="94" spans="1:102" s="62" customFormat="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1514"/>
      <c r="R94" s="950"/>
      <c r="S94" s="950"/>
      <c r="T94" s="950"/>
      <c r="U94" s="1292" t="s">
        <v>394</v>
      </c>
      <c r="V94" s="1292"/>
      <c r="W94" s="1292"/>
      <c r="X94" s="950"/>
      <c r="Y94" s="950"/>
      <c r="Z94" s="1617"/>
      <c r="AA94" s="1707"/>
      <c r="AB94" s="277"/>
      <c r="AC94" s="277"/>
      <c r="AD94" s="277"/>
      <c r="AE94" s="277"/>
      <c r="AF94" s="277"/>
      <c r="AG94" s="277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</row>
    <row r="95" spans="1:102" s="62" customFormat="1" ht="12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1514"/>
      <c r="R95" s="950"/>
      <c r="S95" s="950"/>
      <c r="T95" s="950"/>
      <c r="U95" s="1070" t="s">
        <v>512</v>
      </c>
      <c r="V95" s="1070"/>
      <c r="W95" s="1070"/>
      <c r="X95" s="950"/>
      <c r="Y95" s="950"/>
      <c r="Z95" s="1617"/>
      <c r="AA95" s="1707"/>
      <c r="AB95" s="277"/>
      <c r="AC95" s="277"/>
      <c r="AD95" s="277"/>
      <c r="AE95" s="277"/>
      <c r="AF95" s="277"/>
      <c r="AG95" s="277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</row>
    <row r="96" spans="1:102" s="62" customFormat="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1514"/>
      <c r="R96" s="950"/>
      <c r="S96" s="950"/>
      <c r="T96" s="950"/>
      <c r="U96" s="657">
        <v>1</v>
      </c>
      <c r="V96" s="950">
        <v>2</v>
      </c>
      <c r="W96" s="950"/>
      <c r="X96" s="950"/>
      <c r="Y96" s="950"/>
      <c r="Z96" s="1617"/>
      <c r="AA96" s="1707"/>
      <c r="AB96" s="277"/>
      <c r="AC96" s="277"/>
      <c r="AD96" s="277"/>
      <c r="AE96" s="277"/>
      <c r="AF96" s="277"/>
      <c r="AG96" s="277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</row>
    <row r="97" spans="1:102" s="62" customFormat="1" ht="12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1514"/>
      <c r="R97" s="950"/>
      <c r="S97" s="950"/>
      <c r="T97" s="950"/>
      <c r="U97" s="1070" t="s">
        <v>395</v>
      </c>
      <c r="V97" s="979" t="s">
        <v>411</v>
      </c>
      <c r="W97" s="979"/>
      <c r="X97" s="950"/>
      <c r="Y97" s="950"/>
      <c r="Z97" s="1617"/>
      <c r="AA97" s="1707"/>
      <c r="AB97" s="277"/>
      <c r="AC97" s="277"/>
      <c r="AD97" s="277"/>
      <c r="AE97" s="277"/>
      <c r="AF97" s="277"/>
      <c r="AG97" s="277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</row>
    <row r="98" spans="1:102" s="62" customFormat="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1514"/>
      <c r="R98" s="950"/>
      <c r="S98" s="950"/>
      <c r="T98" s="950"/>
      <c r="U98" s="1070"/>
      <c r="V98" s="1284" t="s">
        <v>396</v>
      </c>
      <c r="W98" s="1284"/>
      <c r="X98" s="950"/>
      <c r="Y98" s="950"/>
      <c r="Z98" s="1617"/>
      <c r="AA98" s="1707"/>
      <c r="AB98" s="277"/>
      <c r="AC98" s="277"/>
      <c r="AD98" s="277"/>
      <c r="AE98" s="277"/>
      <c r="AF98" s="277"/>
      <c r="AG98" s="277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</row>
    <row r="99" spans="1:102" s="62" customFormat="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1514"/>
      <c r="R99" s="950"/>
      <c r="S99" s="950"/>
      <c r="T99" s="950"/>
      <c r="U99" s="1070"/>
      <c r="V99" s="1070" t="s">
        <v>410</v>
      </c>
      <c r="W99" s="1070"/>
      <c r="X99" s="950"/>
      <c r="Y99" s="950"/>
      <c r="Z99" s="1617"/>
      <c r="AA99" s="1707"/>
      <c r="AB99" s="277"/>
      <c r="AC99" s="277"/>
      <c r="AD99" s="277"/>
      <c r="AE99" s="277"/>
      <c r="AF99" s="277"/>
      <c r="AG99" s="277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</row>
    <row r="100" spans="1:102" s="62" customFormat="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1514"/>
      <c r="R100" s="950"/>
      <c r="S100" s="950"/>
      <c r="T100" s="950"/>
      <c r="U100" s="1070"/>
      <c r="V100" s="657">
        <v>1</v>
      </c>
      <c r="W100" s="657">
        <v>2</v>
      </c>
      <c r="X100" s="950"/>
      <c r="Y100" s="950"/>
      <c r="Z100" s="1617"/>
      <c r="AA100" s="1707"/>
      <c r="AB100" s="277"/>
      <c r="AC100" s="277"/>
      <c r="AD100" s="277"/>
      <c r="AE100" s="277"/>
      <c r="AF100" s="277"/>
      <c r="AG100" s="277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</row>
    <row r="101" spans="1:102" s="62" customFormat="1" ht="13.5" thickBo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1514"/>
      <c r="R101" s="950"/>
      <c r="S101" s="950"/>
      <c r="T101" s="950"/>
      <c r="U101" s="1070"/>
      <c r="V101" s="657" t="s">
        <v>0</v>
      </c>
      <c r="W101" s="657" t="s">
        <v>1</v>
      </c>
      <c r="X101" s="950"/>
      <c r="Y101" s="950"/>
      <c r="Z101" s="1617"/>
      <c r="AA101" s="1707"/>
      <c r="AB101" s="277"/>
      <c r="AC101" s="277"/>
      <c r="AD101" s="277"/>
      <c r="AE101" s="277"/>
      <c r="AF101" s="277"/>
      <c r="AG101" s="277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</row>
    <row r="102" spans="1:102" s="62" customFormat="1" ht="12.75">
      <c r="A102" s="1041" t="s">
        <v>487</v>
      </c>
      <c r="B102" s="1148" t="s">
        <v>604</v>
      </c>
      <c r="C102" s="1709" t="s">
        <v>605</v>
      </c>
      <c r="D102" s="1544" t="s">
        <v>606</v>
      </c>
      <c r="E102" s="1545" t="s">
        <v>484</v>
      </c>
      <c r="F102" s="1148" t="s">
        <v>600</v>
      </c>
      <c r="G102" s="674">
        <v>2</v>
      </c>
      <c r="H102" s="65" t="s">
        <v>1</v>
      </c>
      <c r="I102" s="36"/>
      <c r="J102" s="36"/>
      <c r="K102" s="36"/>
      <c r="L102" s="36"/>
      <c r="M102" s="36"/>
      <c r="N102" s="36"/>
      <c r="O102" s="36"/>
      <c r="P102" s="36"/>
      <c r="Q102" s="1715">
        <v>4572</v>
      </c>
      <c r="R102" s="1716">
        <v>119</v>
      </c>
      <c r="S102" s="1716">
        <v>40</v>
      </c>
      <c r="T102" s="1716"/>
      <c r="U102" s="1716">
        <v>91</v>
      </c>
      <c r="V102" s="1717">
        <v>8</v>
      </c>
      <c r="W102" s="1710"/>
      <c r="X102" s="1710"/>
      <c r="Y102" s="1710"/>
      <c r="Z102" s="1710"/>
      <c r="AA102" s="1718"/>
      <c r="AB102" s="277"/>
      <c r="AC102" s="277"/>
      <c r="AD102" s="277"/>
      <c r="AE102" s="277"/>
      <c r="AF102" s="277"/>
      <c r="AG102" s="277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</row>
    <row r="103" spans="1:102" s="62" customFormat="1" ht="30.75" customHeight="1">
      <c r="A103" s="1043"/>
      <c r="B103" s="880"/>
      <c r="C103" s="1304"/>
      <c r="D103" s="886"/>
      <c r="E103" s="890"/>
      <c r="F103" s="880"/>
      <c r="G103" s="888">
        <v>1</v>
      </c>
      <c r="H103" s="889" t="s">
        <v>0</v>
      </c>
      <c r="I103" s="890" t="s">
        <v>489</v>
      </c>
      <c r="J103" s="880" t="s">
        <v>607</v>
      </c>
      <c r="K103" s="1305" t="s">
        <v>605</v>
      </c>
      <c r="L103" s="886" t="s">
        <v>606</v>
      </c>
      <c r="M103" s="890" t="s">
        <v>608</v>
      </c>
      <c r="N103" s="880" t="s">
        <v>485</v>
      </c>
      <c r="O103" s="270" t="s">
        <v>605</v>
      </c>
      <c r="P103" s="660" t="s">
        <v>606</v>
      </c>
      <c r="Q103" s="1719">
        <v>195</v>
      </c>
      <c r="R103" s="546">
        <v>3</v>
      </c>
      <c r="S103" s="546">
        <v>0</v>
      </c>
      <c r="T103" s="546"/>
      <c r="U103" s="546">
        <v>2</v>
      </c>
      <c r="V103" s="547">
        <v>0</v>
      </c>
      <c r="W103" s="544"/>
      <c r="X103" s="544"/>
      <c r="Y103" s="544"/>
      <c r="Z103" s="544"/>
      <c r="AA103" s="1720"/>
      <c r="AB103" s="277"/>
      <c r="AC103" s="277"/>
      <c r="AD103" s="277"/>
      <c r="AE103" s="277"/>
      <c r="AF103" s="277"/>
      <c r="AG103" s="277"/>
      <c r="AH103" s="148"/>
      <c r="AI103" s="61"/>
      <c r="AJ103" s="61"/>
      <c r="AK103" s="61"/>
      <c r="AL103" s="148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</row>
    <row r="104" spans="1:102" s="62" customFormat="1" ht="30.75" customHeight="1">
      <c r="A104" s="1043"/>
      <c r="B104" s="880"/>
      <c r="C104" s="1304"/>
      <c r="D104" s="886"/>
      <c r="E104" s="890"/>
      <c r="F104" s="880"/>
      <c r="G104" s="888"/>
      <c r="H104" s="889"/>
      <c r="I104" s="890"/>
      <c r="J104" s="880"/>
      <c r="K104" s="1305"/>
      <c r="L104" s="886"/>
      <c r="M104" s="890"/>
      <c r="N104" s="880"/>
      <c r="O104" s="665" t="s">
        <v>610</v>
      </c>
      <c r="P104" s="660" t="s">
        <v>611</v>
      </c>
      <c r="Q104" s="1719"/>
      <c r="R104" s="546"/>
      <c r="S104" s="546"/>
      <c r="T104" s="546"/>
      <c r="U104" s="546"/>
      <c r="V104" s="547"/>
      <c r="W104" s="544"/>
      <c r="X104" s="544"/>
      <c r="Y104" s="544"/>
      <c r="Z104" s="544"/>
      <c r="AA104" s="1720"/>
      <c r="AB104" s="277"/>
      <c r="AC104" s="277"/>
      <c r="AD104" s="277"/>
      <c r="AE104" s="277"/>
      <c r="AF104" s="277"/>
      <c r="AG104" s="277"/>
      <c r="AH104" s="148"/>
      <c r="AI104" s="61"/>
      <c r="AJ104" s="61"/>
      <c r="AK104" s="61"/>
      <c r="AL104" s="148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</row>
    <row r="105" spans="1:102" s="62" customFormat="1" ht="13.5" thickBot="1">
      <c r="A105" s="1043"/>
      <c r="B105" s="880"/>
      <c r="C105" s="1304"/>
      <c r="D105" s="886"/>
      <c r="E105" s="890"/>
      <c r="F105" s="880"/>
      <c r="G105" s="888"/>
      <c r="H105" s="889"/>
      <c r="I105" s="890"/>
      <c r="J105" s="880"/>
      <c r="K105" s="541">
        <v>168</v>
      </c>
      <c r="L105" s="665" t="s">
        <v>609</v>
      </c>
      <c r="M105" s="658"/>
      <c r="N105" s="659"/>
      <c r="O105" s="665"/>
      <c r="P105" s="665"/>
      <c r="Q105" s="1719"/>
      <c r="R105" s="546"/>
      <c r="S105" s="546"/>
      <c r="T105" s="546"/>
      <c r="U105" s="546"/>
      <c r="V105" s="548"/>
      <c r="W105" s="544"/>
      <c r="X105" s="544"/>
      <c r="Y105" s="544"/>
      <c r="Z105" s="544"/>
      <c r="AA105" s="1720"/>
      <c r="AB105" s="277"/>
      <c r="AC105" s="277"/>
      <c r="AD105" s="277"/>
      <c r="AE105" s="277"/>
      <c r="AF105" s="277"/>
      <c r="AG105" s="277"/>
      <c r="AH105" s="148"/>
      <c r="AI105" s="61"/>
      <c r="AJ105" s="61"/>
      <c r="AK105" s="61"/>
      <c r="AL105" s="148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</row>
    <row r="106" spans="1:102" s="62" customFormat="1" ht="26.25" thickBot="1">
      <c r="A106" s="1043"/>
      <c r="B106" s="880"/>
      <c r="C106" s="1304"/>
      <c r="D106" s="886"/>
      <c r="E106" s="890"/>
      <c r="F106" s="880"/>
      <c r="G106" s="888"/>
      <c r="H106" s="889"/>
      <c r="I106" s="890"/>
      <c r="J106" s="880"/>
      <c r="K106" s="541" t="s">
        <v>488</v>
      </c>
      <c r="L106" s="665" t="s">
        <v>4</v>
      </c>
      <c r="M106" s="665"/>
      <c r="N106" s="665"/>
      <c r="O106" s="665"/>
      <c r="P106" s="665"/>
      <c r="Q106" s="502">
        <v>16</v>
      </c>
      <c r="R106" s="503">
        <v>0</v>
      </c>
      <c r="S106" s="503">
        <v>0</v>
      </c>
      <c r="T106" s="503"/>
      <c r="U106" s="503">
        <v>0</v>
      </c>
      <c r="V106" s="549">
        <v>0</v>
      </c>
      <c r="W106" s="545"/>
      <c r="X106" s="544"/>
      <c r="Y106" s="544"/>
      <c r="Z106" s="544"/>
      <c r="AA106" s="1720"/>
      <c r="AB106" s="277"/>
      <c r="AC106" s="277"/>
      <c r="AD106" s="277"/>
      <c r="AE106" s="277"/>
      <c r="AF106" s="277"/>
      <c r="AG106" s="277"/>
      <c r="AH106" s="148"/>
      <c r="AI106" s="61"/>
      <c r="AJ106" s="61"/>
      <c r="AK106" s="61"/>
      <c r="AL106" s="148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</row>
    <row r="107" spans="1:102" s="62" customFormat="1" ht="13.5" thickBot="1">
      <c r="A107" s="1043"/>
      <c r="B107" s="880"/>
      <c r="C107" s="679">
        <v>168</v>
      </c>
      <c r="D107" s="665" t="s">
        <v>609</v>
      </c>
      <c r="E107" s="658"/>
      <c r="F107" s="659"/>
      <c r="G107" s="662"/>
      <c r="H107" s="660"/>
      <c r="I107" s="665"/>
      <c r="J107" s="665"/>
      <c r="K107" s="665"/>
      <c r="L107" s="665"/>
      <c r="M107" s="665"/>
      <c r="N107" s="665"/>
      <c r="O107" s="665"/>
      <c r="P107" s="665"/>
      <c r="Q107" s="1719"/>
      <c r="R107" s="546"/>
      <c r="S107" s="546"/>
      <c r="T107" s="546"/>
      <c r="U107" s="546"/>
      <c r="V107" s="548"/>
      <c r="W107" s="544"/>
      <c r="X107" s="544"/>
      <c r="Y107" s="1711"/>
      <c r="Z107" s="544"/>
      <c r="AA107" s="1720"/>
      <c r="AB107" s="277"/>
      <c r="AC107" s="277"/>
      <c r="AD107" s="277"/>
      <c r="AE107" s="277"/>
      <c r="AF107" s="277"/>
      <c r="AG107" s="277"/>
      <c r="AH107" s="148"/>
      <c r="AI107" s="61"/>
      <c r="AJ107" s="61"/>
      <c r="AK107" s="61"/>
      <c r="AL107" s="148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</row>
    <row r="108" spans="1:102" s="62" customFormat="1" ht="51.75" thickBot="1">
      <c r="A108" s="1043"/>
      <c r="B108" s="880"/>
      <c r="C108" s="541" t="s">
        <v>488</v>
      </c>
      <c r="D108" s="665" t="s">
        <v>4</v>
      </c>
      <c r="E108" s="660"/>
      <c r="F108" s="660"/>
      <c r="G108" s="660"/>
      <c r="H108" s="660"/>
      <c r="I108" s="660"/>
      <c r="J108" s="660"/>
      <c r="K108" s="660"/>
      <c r="L108" s="660"/>
      <c r="M108" s="660"/>
      <c r="N108" s="660"/>
      <c r="O108" s="660"/>
      <c r="P108" s="660"/>
      <c r="Q108" s="1721">
        <v>2</v>
      </c>
      <c r="R108" s="517">
        <v>4</v>
      </c>
      <c r="S108" s="517">
        <v>0</v>
      </c>
      <c r="T108" s="517"/>
      <c r="U108" s="517">
        <v>0</v>
      </c>
      <c r="V108" s="550">
        <v>0</v>
      </c>
      <c r="W108" s="1712"/>
      <c r="X108" s="1713"/>
      <c r="Y108" s="543">
        <v>1</v>
      </c>
      <c r="Z108" s="1712"/>
      <c r="AA108" s="1720"/>
      <c r="AB108" s="277"/>
      <c r="AC108" s="277"/>
      <c r="AD108" s="277"/>
      <c r="AE108" s="277"/>
      <c r="AF108" s="277"/>
      <c r="AG108" s="277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</row>
    <row r="109" spans="1:102" s="62" customFormat="1" ht="13.5" thickBot="1">
      <c r="A109" s="1044"/>
      <c r="B109" s="1149"/>
      <c r="C109" s="680" t="s">
        <v>2</v>
      </c>
      <c r="D109" s="150" t="s">
        <v>10</v>
      </c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65"/>
      <c r="R109" s="1566"/>
      <c r="S109" s="1566"/>
      <c r="T109" s="1566"/>
      <c r="U109" s="1566"/>
      <c r="V109" s="1566"/>
      <c r="W109" s="1722">
        <v>19</v>
      </c>
      <c r="X109" s="1723">
        <v>4</v>
      </c>
      <c r="Y109" s="1723">
        <v>4567</v>
      </c>
      <c r="Z109" s="1724">
        <v>184</v>
      </c>
      <c r="AA109" s="1714">
        <v>2121</v>
      </c>
      <c r="AB109" s="277"/>
      <c r="AC109" s="277"/>
      <c r="AD109" s="277"/>
      <c r="AE109" s="277"/>
      <c r="AF109" s="277"/>
      <c r="AG109" s="277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</row>
    <row r="111" ht="12.75">
      <c r="Q111" s="123"/>
    </row>
  </sheetData>
  <sheetProtection/>
  <mergeCells count="134">
    <mergeCell ref="W53:Y60"/>
    <mergeCell ref="Q60:V60"/>
    <mergeCell ref="Q57:V57"/>
    <mergeCell ref="Q53:V53"/>
    <mergeCell ref="Q54:V56"/>
    <mergeCell ref="Q58:V58"/>
    <mergeCell ref="Q59:V59"/>
    <mergeCell ref="Z53:AA59"/>
    <mergeCell ref="I54:I57"/>
    <mergeCell ref="J54:J57"/>
    <mergeCell ref="K54:K55"/>
    <mergeCell ref="L54:L55"/>
    <mergeCell ref="M54:M55"/>
    <mergeCell ref="N54:N55"/>
    <mergeCell ref="C53:C57"/>
    <mergeCell ref="D53:D57"/>
    <mergeCell ref="E53:E57"/>
    <mergeCell ref="F53:F57"/>
    <mergeCell ref="G54:G57"/>
    <mergeCell ref="H54:H57"/>
    <mergeCell ref="T32:Y32"/>
    <mergeCell ref="T33:Y33"/>
    <mergeCell ref="T34:Y34"/>
    <mergeCell ref="U35:Y35"/>
    <mergeCell ref="T36:T52"/>
    <mergeCell ref="U36:Y36"/>
    <mergeCell ref="U45:W45"/>
    <mergeCell ref="U46:W46"/>
    <mergeCell ref="V47:W47"/>
    <mergeCell ref="U48:U52"/>
    <mergeCell ref="V48:W48"/>
    <mergeCell ref="V49:W49"/>
    <mergeCell ref="V50:W50"/>
    <mergeCell ref="U37:Y37"/>
    <mergeCell ref="U38:Y38"/>
    <mergeCell ref="U39:X39"/>
    <mergeCell ref="U40:X40"/>
    <mergeCell ref="Y40:Y52"/>
    <mergeCell ref="U41:X41"/>
    <mergeCell ref="U42:X42"/>
    <mergeCell ref="U43:W43"/>
    <mergeCell ref="U44:W44"/>
    <mergeCell ref="X44:X52"/>
    <mergeCell ref="Q13:AA13"/>
    <mergeCell ref="Q14:AA14"/>
    <mergeCell ref="Q15:Z15"/>
    <mergeCell ref="Q16:Z16"/>
    <mergeCell ref="AA16:AA52"/>
    <mergeCell ref="Q17:Z17"/>
    <mergeCell ref="Q18:Z18"/>
    <mergeCell ref="Q19:Y19"/>
    <mergeCell ref="Q20:Y20"/>
    <mergeCell ref="Z20:Z52"/>
    <mergeCell ref="Q21:Y21"/>
    <mergeCell ref="Q22:Y22"/>
    <mergeCell ref="R23:Y23"/>
    <mergeCell ref="Q24:Q52"/>
    <mergeCell ref="R24:Y24"/>
    <mergeCell ref="R25:Y25"/>
    <mergeCell ref="R26:Y26"/>
    <mergeCell ref="S27:Y27"/>
    <mergeCell ref="R28:R52"/>
    <mergeCell ref="S28:Y28"/>
    <mergeCell ref="S29:Y29"/>
    <mergeCell ref="S30:Y30"/>
    <mergeCell ref="T31:Y31"/>
    <mergeCell ref="S32:S52"/>
    <mergeCell ref="X7:X8"/>
    <mergeCell ref="Y6:Y8"/>
    <mergeCell ref="Z6:Z9"/>
    <mergeCell ref="AA6:AA10"/>
    <mergeCell ref="N103:N104"/>
    <mergeCell ref="A102:A109"/>
    <mergeCell ref="B102:B109"/>
    <mergeCell ref="C102:C106"/>
    <mergeCell ref="D102:D106"/>
    <mergeCell ref="E102:E106"/>
    <mergeCell ref="F102:F106"/>
    <mergeCell ref="G103:G106"/>
    <mergeCell ref="H103:H106"/>
    <mergeCell ref="I103:I106"/>
    <mergeCell ref="J103:J106"/>
    <mergeCell ref="M103:M104"/>
    <mergeCell ref="K103:K104"/>
    <mergeCell ref="L103:L104"/>
    <mergeCell ref="A53:A60"/>
    <mergeCell ref="B53:B60"/>
    <mergeCell ref="U93:W93"/>
    <mergeCell ref="X93:X101"/>
    <mergeCell ref="U94:W94"/>
    <mergeCell ref="U95:W95"/>
    <mergeCell ref="T81:Y81"/>
    <mergeCell ref="T82:Y82"/>
    <mergeCell ref="T83:Y83"/>
    <mergeCell ref="U84:Y84"/>
    <mergeCell ref="V96:W96"/>
    <mergeCell ref="U97:U101"/>
    <mergeCell ref="V97:W97"/>
    <mergeCell ref="V98:W98"/>
    <mergeCell ref="V99:W99"/>
    <mergeCell ref="T85:T101"/>
    <mergeCell ref="U85:Y85"/>
    <mergeCell ref="U86:Y86"/>
    <mergeCell ref="U87:Y87"/>
    <mergeCell ref="U88:X88"/>
    <mergeCell ref="U89:X89"/>
    <mergeCell ref="Y89:Y101"/>
    <mergeCell ref="U90:X90"/>
    <mergeCell ref="U91:X91"/>
    <mergeCell ref="U92:W92"/>
    <mergeCell ref="Q62:AA62"/>
    <mergeCell ref="Q63:AA63"/>
    <mergeCell ref="Q64:Z64"/>
    <mergeCell ref="Q65:Z65"/>
    <mergeCell ref="AA65:AA101"/>
    <mergeCell ref="Q66:Z66"/>
    <mergeCell ref="Q67:Z67"/>
    <mergeCell ref="Q68:Y68"/>
    <mergeCell ref="Q69:Y69"/>
    <mergeCell ref="Z69:Z101"/>
    <mergeCell ref="Q70:Y70"/>
    <mergeCell ref="Q71:Y71"/>
    <mergeCell ref="R72:Y72"/>
    <mergeCell ref="Q73:Q101"/>
    <mergeCell ref="R73:Y73"/>
    <mergeCell ref="R74:Y74"/>
    <mergeCell ref="R75:Y75"/>
    <mergeCell ref="S76:Y76"/>
    <mergeCell ref="R77:R101"/>
    <mergeCell ref="S77:Y77"/>
    <mergeCell ref="S78:Y78"/>
    <mergeCell ref="S79:Y79"/>
    <mergeCell ref="T80:Y80"/>
    <mergeCell ref="S81:S10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6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268" customWidth="1"/>
    <col min="2" max="2" width="6.140625" style="268" customWidth="1"/>
    <col min="3" max="3" width="4.57421875" style="0" customWidth="1"/>
    <col min="4" max="4" width="4.7109375" style="0" customWidth="1"/>
    <col min="5" max="5" width="3.421875" style="0" customWidth="1"/>
    <col min="6" max="6" width="3.8515625" style="0" customWidth="1"/>
    <col min="7" max="7" width="3.140625" style="0" customWidth="1"/>
    <col min="8" max="8" width="3.00390625" style="0" customWidth="1"/>
    <col min="9" max="9" width="4.8515625" style="0" customWidth="1"/>
    <col min="10" max="10" width="8.57421875" style="0" customWidth="1"/>
    <col min="11" max="11" width="5.7109375" style="0" customWidth="1"/>
    <col min="12" max="12" width="16.28125" style="0" customWidth="1"/>
    <col min="13" max="18" width="10.28125" style="0" customWidth="1"/>
  </cols>
  <sheetData>
    <row r="1" spans="1:95" s="62" customFormat="1" ht="12.75" customHeight="1">
      <c r="A1" s="75" t="s">
        <v>494</v>
      </c>
      <c r="B1" s="75"/>
      <c r="C1" s="40"/>
      <c r="M1" s="277"/>
      <c r="N1" s="277"/>
      <c r="O1" s="277"/>
      <c r="P1" s="75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</row>
    <row r="2" spans="1:95" s="62" customFormat="1" ht="12.75" customHeight="1">
      <c r="A2" s="62" t="s">
        <v>376</v>
      </c>
      <c r="C2" s="229" t="s">
        <v>522</v>
      </c>
      <c r="M2" s="277"/>
      <c r="N2" s="277"/>
      <c r="O2" s="277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</row>
    <row r="3" spans="1:95" s="62" customFormat="1" ht="12.75" customHeight="1">
      <c r="A3" s="268"/>
      <c r="C3" s="229" t="s">
        <v>852</v>
      </c>
      <c r="M3" s="277"/>
      <c r="N3" s="277"/>
      <c r="O3" s="277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</row>
    <row r="4" spans="3:95" s="62" customFormat="1" ht="12.75" customHeight="1">
      <c r="C4" s="40"/>
      <c r="M4" s="277"/>
      <c r="N4" s="277"/>
      <c r="O4" s="277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</row>
    <row r="5" spans="1:107" s="62" customFormat="1" ht="12.75" customHeight="1">
      <c r="A5" s="302">
        <v>-1</v>
      </c>
      <c r="B5" s="296"/>
      <c r="C5" s="296" t="s">
        <v>63</v>
      </c>
      <c r="D5" s="296"/>
      <c r="E5" s="66"/>
      <c r="F5" s="66"/>
      <c r="G5" s="66"/>
      <c r="H5" s="66"/>
      <c r="I5" s="66"/>
      <c r="J5" s="66"/>
      <c r="K5" s="66"/>
      <c r="L5" s="66"/>
      <c r="M5" s="66"/>
      <c r="N5" s="578">
        <f>SUM(R55:R60)</f>
        <v>2121</v>
      </c>
      <c r="O5" s="579">
        <f>SUM(N5)</f>
        <v>2121</v>
      </c>
      <c r="P5" s="579">
        <f>SUM(O5)</f>
        <v>2121</v>
      </c>
      <c r="Q5" s="579">
        <f>SUM(P5)</f>
        <v>2121</v>
      </c>
      <c r="R5" s="579">
        <f>SUM(Q5)</f>
        <v>2121</v>
      </c>
      <c r="U5" s="277"/>
      <c r="V5" s="277"/>
      <c r="W5" s="277"/>
      <c r="X5" s="277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</row>
    <row r="6" spans="1:107" s="62" customFormat="1" ht="12.75" customHeight="1">
      <c r="A6" s="303">
        <v>0</v>
      </c>
      <c r="B6" s="300"/>
      <c r="C6" s="300" t="s">
        <v>638</v>
      </c>
      <c r="D6" s="300"/>
      <c r="E6" s="299"/>
      <c r="F6" s="299"/>
      <c r="G6" s="299"/>
      <c r="H6" s="299"/>
      <c r="I6" s="299"/>
      <c r="J6" s="299"/>
      <c r="K6" s="299"/>
      <c r="L6" s="299"/>
      <c r="M6" s="299"/>
      <c r="N6" s="580">
        <f>SUM(P55:P60)</f>
        <v>1577</v>
      </c>
      <c r="O6" s="581">
        <f>SUM(N6)</f>
        <v>1577</v>
      </c>
      <c r="P6" s="1320">
        <f>SUM(O6:O8)</f>
        <v>9639</v>
      </c>
      <c r="Q6" s="1321">
        <f>SUM(P6:P9)</f>
        <v>9643</v>
      </c>
      <c r="R6" s="1321">
        <f>SUM(Q6:Q10)</f>
        <v>9827</v>
      </c>
      <c r="U6" s="277"/>
      <c r="V6" s="277"/>
      <c r="W6" s="277"/>
      <c r="X6" s="277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</row>
    <row r="7" spans="1:107" s="62" customFormat="1" ht="12.75" customHeight="1">
      <c r="A7" s="304" t="s">
        <v>497</v>
      </c>
      <c r="B7" s="301"/>
      <c r="C7" s="301" t="s">
        <v>498</v>
      </c>
      <c r="D7" s="300"/>
      <c r="E7" s="299"/>
      <c r="F7" s="299"/>
      <c r="G7" s="299"/>
      <c r="H7" s="299"/>
      <c r="I7" s="299"/>
      <c r="J7" s="299"/>
      <c r="K7" s="299"/>
      <c r="L7" s="299"/>
      <c r="M7" s="299"/>
      <c r="N7" s="580">
        <f>SUM(M57:O58)</f>
        <v>142</v>
      </c>
      <c r="O7" s="1320">
        <f>SUM(N7:N8)</f>
        <v>8062</v>
      </c>
      <c r="P7" s="1320"/>
      <c r="Q7" s="1321"/>
      <c r="R7" s="1321"/>
      <c r="U7" s="277"/>
      <c r="V7" s="277"/>
      <c r="W7" s="277"/>
      <c r="X7" s="277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</row>
    <row r="8" spans="1:107" s="62" customFormat="1" ht="12.75" customHeight="1">
      <c r="A8" s="304" t="s">
        <v>502</v>
      </c>
      <c r="B8" s="301"/>
      <c r="C8" s="301" t="s">
        <v>499</v>
      </c>
      <c r="D8" s="300"/>
      <c r="E8" s="299"/>
      <c r="F8" s="299"/>
      <c r="G8" s="299"/>
      <c r="H8" s="299"/>
      <c r="I8" s="299"/>
      <c r="J8" s="299"/>
      <c r="K8" s="299"/>
      <c r="L8" s="299"/>
      <c r="M8" s="299"/>
      <c r="N8" s="580">
        <f>SUM(M55:O56)</f>
        <v>7920</v>
      </c>
      <c r="O8" s="1320"/>
      <c r="P8" s="1320"/>
      <c r="Q8" s="1321"/>
      <c r="R8" s="1321"/>
      <c r="U8" s="277"/>
      <c r="V8" s="277"/>
      <c r="W8" s="277"/>
      <c r="X8" s="277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</row>
    <row r="9" spans="1:107" s="62" customFormat="1" ht="12.75" customHeight="1">
      <c r="A9" s="304" t="s">
        <v>500</v>
      </c>
      <c r="B9" s="301"/>
      <c r="C9" s="301" t="s">
        <v>637</v>
      </c>
      <c r="D9" s="300"/>
      <c r="E9" s="299"/>
      <c r="F9" s="299"/>
      <c r="G9" s="299"/>
      <c r="H9" s="299"/>
      <c r="I9" s="299"/>
      <c r="J9" s="299"/>
      <c r="K9" s="299"/>
      <c r="L9" s="299"/>
      <c r="M9" s="299"/>
      <c r="N9" s="582">
        <f>SUM(M59:O60)</f>
        <v>4</v>
      </c>
      <c r="O9" s="583">
        <f>SUM(N9)</f>
        <v>4</v>
      </c>
      <c r="P9" s="583">
        <f>SUM(O9)</f>
        <v>4</v>
      </c>
      <c r="Q9" s="1321"/>
      <c r="R9" s="1321"/>
      <c r="U9" s="277"/>
      <c r="V9" s="277"/>
      <c r="W9" s="277"/>
      <c r="X9" s="277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</row>
    <row r="10" spans="1:107" s="62" customFormat="1" ht="12.75" customHeight="1">
      <c r="A10" s="305" t="s">
        <v>2</v>
      </c>
      <c r="B10" s="298"/>
      <c r="C10" s="298" t="s">
        <v>4</v>
      </c>
      <c r="D10" s="298"/>
      <c r="E10" s="295"/>
      <c r="F10" s="295"/>
      <c r="G10" s="295"/>
      <c r="H10" s="295"/>
      <c r="I10" s="295"/>
      <c r="J10" s="295"/>
      <c r="K10" s="295"/>
      <c r="L10" s="295"/>
      <c r="M10" s="295"/>
      <c r="N10" s="584">
        <f>SUM(Q55:Q60)</f>
        <v>184</v>
      </c>
      <c r="O10" s="585">
        <f>SUM(N10)</f>
        <v>184</v>
      </c>
      <c r="P10" s="585">
        <f>SUM(O10)</f>
        <v>184</v>
      </c>
      <c r="Q10" s="585">
        <f>SUM(P10)</f>
        <v>184</v>
      </c>
      <c r="R10" s="1321"/>
      <c r="U10" s="277"/>
      <c r="V10" s="277"/>
      <c r="W10" s="277"/>
      <c r="X10" s="277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</row>
    <row r="11" spans="1:107" s="62" customFormat="1" ht="12.75" customHeight="1" thickBot="1">
      <c r="A11" s="305"/>
      <c r="B11" s="298"/>
      <c r="C11" s="298"/>
      <c r="D11" s="298"/>
      <c r="E11" s="295"/>
      <c r="F11" s="295"/>
      <c r="G11" s="295"/>
      <c r="H11" s="295"/>
      <c r="I11" s="295"/>
      <c r="J11" s="295"/>
      <c r="K11" s="295"/>
      <c r="L11" s="295"/>
      <c r="M11" s="295"/>
      <c r="N11" s="577"/>
      <c r="O11" s="577"/>
      <c r="P11" s="577"/>
      <c r="Q11" s="577"/>
      <c r="R11" s="586">
        <f>SUM(R5:R10)</f>
        <v>11948</v>
      </c>
      <c r="U11" s="277"/>
      <c r="V11" s="277"/>
      <c r="W11" s="277"/>
      <c r="X11" s="277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5:43" s="80" customFormat="1" ht="13.5" thickTop="1">
      <c r="O12" s="306"/>
      <c r="P12" s="306"/>
      <c r="R12" s="77"/>
      <c r="U12" s="277"/>
      <c r="V12" s="277"/>
      <c r="W12" s="277"/>
      <c r="X12" s="277"/>
      <c r="Y12" s="277"/>
      <c r="Z12" s="277"/>
      <c r="AA12" s="277"/>
      <c r="AH12" s="82"/>
      <c r="AI12" s="78"/>
      <c r="AJ12" s="84"/>
      <c r="AK12" s="84"/>
      <c r="AL12" s="85"/>
      <c r="AM12" s="85"/>
      <c r="AN12" s="85"/>
      <c r="AO12" s="85"/>
      <c r="AP12" s="85"/>
      <c r="AQ12" s="85"/>
    </row>
    <row r="13" spans="1:18" s="571" customFormat="1" ht="12.75">
      <c r="A13" s="1318" t="s">
        <v>625</v>
      </c>
      <c r="B13" s="1318"/>
      <c r="C13" s="1318"/>
      <c r="D13" s="1318"/>
      <c r="E13" s="1318"/>
      <c r="F13" s="1318"/>
      <c r="G13" s="1318"/>
      <c r="H13" s="1318"/>
      <c r="I13" s="1318"/>
      <c r="J13" s="1318"/>
      <c r="K13" s="1318"/>
      <c r="L13" s="1318"/>
      <c r="M13" s="1318"/>
      <c r="N13" s="1318"/>
      <c r="O13" s="1318"/>
      <c r="P13" s="1318"/>
      <c r="Q13" s="1318"/>
      <c r="R13" s="1318"/>
    </row>
    <row r="14" spans="1:26" s="80" customFormat="1" ht="12.75">
      <c r="A14" s="570" t="s">
        <v>615</v>
      </c>
      <c r="C14" s="306"/>
      <c r="D14" s="306"/>
      <c r="F14" s="77"/>
      <c r="J14" s="77"/>
      <c r="M14" s="277"/>
      <c r="N14" s="277"/>
      <c r="O14" s="277"/>
      <c r="Q14" s="82"/>
      <c r="R14" s="78"/>
      <c r="S14" s="84"/>
      <c r="T14" s="84"/>
      <c r="U14" s="85"/>
      <c r="V14" s="85"/>
      <c r="W14" s="85"/>
      <c r="X14" s="85"/>
      <c r="Y14" s="85"/>
      <c r="Z14" s="85"/>
    </row>
    <row r="15" spans="3:99" s="62" customFormat="1" ht="13.5" thickBot="1">
      <c r="C15" s="61"/>
      <c r="D15" s="61"/>
      <c r="E15" s="61"/>
      <c r="F15" s="61"/>
      <c r="G15" s="3"/>
      <c r="H15" s="61"/>
      <c r="I15" s="61"/>
      <c r="J15" s="61"/>
      <c r="K15" s="61"/>
      <c r="L15" s="61"/>
      <c r="Q15" s="257"/>
      <c r="S15" s="40"/>
      <c r="T15" s="40"/>
      <c r="U15" s="40"/>
      <c r="V15" s="3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</row>
    <row r="16" spans="1:93" s="62" customFormat="1" ht="12.75">
      <c r="A16" s="75" t="s">
        <v>494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511" t="s">
        <v>378</v>
      </c>
      <c r="N16" s="1684"/>
      <c r="O16" s="1684"/>
      <c r="P16" s="1684"/>
      <c r="Q16" s="1684"/>
      <c r="R16" s="1685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</row>
    <row r="17" spans="1:93" s="62" customFormat="1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514" t="s">
        <v>379</v>
      </c>
      <c r="N17" s="950"/>
      <c r="O17" s="950"/>
      <c r="P17" s="950"/>
      <c r="Q17" s="950"/>
      <c r="R17" s="1515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</row>
    <row r="18" spans="1:93" s="62" customFormat="1" ht="12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514" t="s">
        <v>380</v>
      </c>
      <c r="N18" s="950"/>
      <c r="O18" s="950"/>
      <c r="P18" s="950"/>
      <c r="Q18" s="950"/>
      <c r="R18" s="114" t="s">
        <v>381</v>
      </c>
      <c r="S18" s="277"/>
      <c r="T18" s="277"/>
      <c r="U18" s="277"/>
      <c r="V18" s="277"/>
      <c r="W18" s="277"/>
      <c r="X18" s="277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</row>
    <row r="19" spans="1:93" s="62" customFormat="1" ht="12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1686" t="s">
        <v>368</v>
      </c>
      <c r="N19" s="1282"/>
      <c r="O19" s="1282"/>
      <c r="P19" s="1282"/>
      <c r="Q19" s="1282"/>
      <c r="R19" s="1515" t="s">
        <v>217</v>
      </c>
      <c r="S19" s="277"/>
      <c r="T19" s="277"/>
      <c r="U19" s="277"/>
      <c r="V19" s="277"/>
      <c r="W19" s="277"/>
      <c r="X19" s="277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</row>
    <row r="20" spans="1:93" s="62" customFormat="1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1687" t="s">
        <v>399</v>
      </c>
      <c r="N20" s="1284"/>
      <c r="O20" s="1284"/>
      <c r="P20" s="1284"/>
      <c r="Q20" s="1284"/>
      <c r="R20" s="1707"/>
      <c r="S20" s="277"/>
      <c r="T20" s="277"/>
      <c r="U20" s="277"/>
      <c r="V20" s="277"/>
      <c r="W20" s="277"/>
      <c r="X20" s="277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</row>
    <row r="21" spans="1:93" s="62" customFormat="1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514" t="s">
        <v>400</v>
      </c>
      <c r="N21" s="950"/>
      <c r="O21" s="950"/>
      <c r="P21" s="950"/>
      <c r="Q21" s="950"/>
      <c r="R21" s="1707"/>
      <c r="S21" s="277"/>
      <c r="T21" s="277"/>
      <c r="U21" s="277"/>
      <c r="V21" s="277"/>
      <c r="W21" s="277"/>
      <c r="X21" s="277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</row>
    <row r="22" spans="1:93" s="62" customFormat="1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1514" t="s">
        <v>61</v>
      </c>
      <c r="N22" s="950"/>
      <c r="O22" s="950"/>
      <c r="P22" s="950"/>
      <c r="Q22" s="671" t="s">
        <v>2</v>
      </c>
      <c r="R22" s="1707"/>
      <c r="S22" s="277"/>
      <c r="T22" s="277"/>
      <c r="U22" s="277"/>
      <c r="V22" s="277"/>
      <c r="W22" s="277"/>
      <c r="X22" s="277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</row>
    <row r="23" spans="1:93" s="62" customFormat="1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1686" t="s">
        <v>402</v>
      </c>
      <c r="N23" s="1068"/>
      <c r="O23" s="1068"/>
      <c r="P23" s="1068"/>
      <c r="Q23" s="1617" t="s">
        <v>401</v>
      </c>
      <c r="R23" s="1707"/>
      <c r="S23" s="277"/>
      <c r="T23" s="277"/>
      <c r="U23" s="277"/>
      <c r="V23" s="277"/>
      <c r="W23" s="277"/>
      <c r="X23" s="277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</row>
    <row r="24" spans="1:93" s="62" customFormat="1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1687" t="s">
        <v>496</v>
      </c>
      <c r="N24" s="1284"/>
      <c r="O24" s="1284"/>
      <c r="P24" s="1284"/>
      <c r="Q24" s="1617"/>
      <c r="R24" s="1707"/>
      <c r="S24" s="277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</row>
    <row r="25" spans="1:93" s="62" customFormat="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1574" t="s">
        <v>501</v>
      </c>
      <c r="N25" s="1070"/>
      <c r="O25" s="1070"/>
      <c r="P25" s="1070"/>
      <c r="Q25" s="1617"/>
      <c r="R25" s="1707"/>
      <c r="S25" s="277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</row>
    <row r="26" spans="1:93" s="62" customFormat="1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1514">
        <v>1</v>
      </c>
      <c r="N26" s="950"/>
      <c r="O26" s="950"/>
      <c r="P26" s="657">
        <v>2</v>
      </c>
      <c r="Q26" s="1617"/>
      <c r="R26" s="1707"/>
      <c r="S26" s="277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</row>
    <row r="27" spans="1:93" s="62" customFormat="1" ht="25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1623" t="s">
        <v>614</v>
      </c>
      <c r="N27" s="979"/>
      <c r="O27" s="979"/>
      <c r="P27" s="1070" t="s">
        <v>621</v>
      </c>
      <c r="Q27" s="1617"/>
      <c r="R27" s="1707"/>
      <c r="S27" s="277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</row>
    <row r="28" spans="1:93" s="62" customFormat="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1765" t="s">
        <v>616</v>
      </c>
      <c r="N28" s="1292"/>
      <c r="O28" s="1292"/>
      <c r="P28" s="1070"/>
      <c r="Q28" s="1617"/>
      <c r="R28" s="1707"/>
      <c r="S28" s="27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</row>
    <row r="29" spans="1:93" s="62" customFormat="1" ht="12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1574" t="s">
        <v>617</v>
      </c>
      <c r="N29" s="1070"/>
      <c r="O29" s="1070"/>
      <c r="P29" s="1070"/>
      <c r="Q29" s="1617"/>
      <c r="R29" s="1707"/>
      <c r="S29" s="277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</row>
    <row r="30" spans="1:93" s="62" customFormat="1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113" t="s">
        <v>618</v>
      </c>
      <c r="N30" s="574" t="s">
        <v>619</v>
      </c>
      <c r="O30" s="657">
        <v>99</v>
      </c>
      <c r="P30" s="1070"/>
      <c r="Q30" s="1617"/>
      <c r="R30" s="1707"/>
      <c r="S30" s="277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</row>
    <row r="31" spans="1:93" s="62" customFormat="1" ht="30.75" customHeight="1" thickBo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1766" t="s">
        <v>635</v>
      </c>
      <c r="N31" s="69" t="s">
        <v>620</v>
      </c>
      <c r="O31" s="69" t="s">
        <v>4</v>
      </c>
      <c r="P31" s="1690"/>
      <c r="Q31" s="1691"/>
      <c r="R31" s="1708"/>
      <c r="S31" s="277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</row>
    <row r="32" spans="1:93" s="62" customFormat="1" ht="39.75" customHeight="1">
      <c r="A32" s="1041" t="s">
        <v>495</v>
      </c>
      <c r="B32" s="1148" t="s">
        <v>622</v>
      </c>
      <c r="C32" s="1709" t="s">
        <v>623</v>
      </c>
      <c r="D32" s="1163" t="s">
        <v>624</v>
      </c>
      <c r="E32" s="1545" t="s">
        <v>378</v>
      </c>
      <c r="F32" s="1148" t="s">
        <v>379</v>
      </c>
      <c r="G32" s="1045" t="s">
        <v>626</v>
      </c>
      <c r="H32" s="1544" t="s">
        <v>628</v>
      </c>
      <c r="I32" s="1148" t="s">
        <v>633</v>
      </c>
      <c r="J32" s="1148" t="s">
        <v>629</v>
      </c>
      <c r="K32" s="675" t="s">
        <v>630</v>
      </c>
      <c r="L32" s="124" t="s">
        <v>631</v>
      </c>
      <c r="M32" s="1752" t="s">
        <v>495</v>
      </c>
      <c r="N32" s="1753"/>
      <c r="O32" s="1753"/>
      <c r="P32" s="1592"/>
      <c r="Q32" s="1750"/>
      <c r="R32" s="1595"/>
      <c r="S32" s="277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</row>
    <row r="33" spans="1:93" s="62" customFormat="1" ht="39.75" customHeight="1">
      <c r="A33" s="1043"/>
      <c r="B33" s="880"/>
      <c r="C33" s="1304"/>
      <c r="D33" s="894"/>
      <c r="E33" s="890"/>
      <c r="F33" s="880"/>
      <c r="G33" s="903"/>
      <c r="H33" s="886"/>
      <c r="I33" s="880"/>
      <c r="J33" s="880"/>
      <c r="K33" s="663" t="s">
        <v>618</v>
      </c>
      <c r="L33" s="181" t="s">
        <v>632</v>
      </c>
      <c r="M33" s="1754" t="s">
        <v>636</v>
      </c>
      <c r="N33" s="1322"/>
      <c r="O33" s="1322"/>
      <c r="P33" s="1593"/>
      <c r="Q33" s="1749"/>
      <c r="R33" s="1596"/>
      <c r="S33" s="277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</row>
    <row r="34" spans="1:93" s="62" customFormat="1" ht="26.25">
      <c r="A34" s="1043"/>
      <c r="B34" s="880"/>
      <c r="C34" s="1304"/>
      <c r="D34" s="894"/>
      <c r="E34" s="890"/>
      <c r="F34" s="880"/>
      <c r="G34" s="661">
        <v>1988</v>
      </c>
      <c r="H34" s="665" t="s">
        <v>627</v>
      </c>
      <c r="I34" s="552"/>
      <c r="J34" s="552"/>
      <c r="K34" s="552"/>
      <c r="L34" s="1764"/>
      <c r="M34" s="1755">
        <v>0.08</v>
      </c>
      <c r="N34" s="1323"/>
      <c r="O34" s="1323"/>
      <c r="P34" s="1593"/>
      <c r="Q34" s="1749"/>
      <c r="R34" s="1596"/>
      <c r="S34" s="277"/>
      <c r="T34" s="277"/>
      <c r="U34" s="277"/>
      <c r="V34" s="277"/>
      <c r="W34" s="277"/>
      <c r="X34" s="277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</row>
    <row r="35" spans="1:93" s="62" customFormat="1" ht="13.5" thickBot="1">
      <c r="A35" s="1043"/>
      <c r="B35" s="880"/>
      <c r="C35" s="663">
        <v>0</v>
      </c>
      <c r="D35" s="665" t="s">
        <v>634</v>
      </c>
      <c r="E35" s="173"/>
      <c r="F35" s="659"/>
      <c r="G35" s="661"/>
      <c r="H35" s="665"/>
      <c r="I35" s="552"/>
      <c r="J35" s="552"/>
      <c r="K35" s="552"/>
      <c r="L35" s="1764"/>
      <c r="M35" s="1756"/>
      <c r="N35" s="1324"/>
      <c r="O35" s="1324"/>
      <c r="P35" s="1593"/>
      <c r="Q35" s="1749"/>
      <c r="R35" s="1596"/>
      <c r="S35" s="277"/>
      <c r="T35" s="277"/>
      <c r="U35" s="277"/>
      <c r="V35" s="277"/>
      <c r="W35" s="277"/>
      <c r="X35" s="277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</row>
    <row r="36" spans="1:93" s="62" customFormat="1" ht="13.5" thickBot="1">
      <c r="A36" s="1043"/>
      <c r="B36" s="880"/>
      <c r="C36" s="663">
        <v>99</v>
      </c>
      <c r="D36" s="665" t="s">
        <v>4</v>
      </c>
      <c r="E36" s="173"/>
      <c r="F36" s="660"/>
      <c r="G36" s="663"/>
      <c r="H36" s="665"/>
      <c r="I36" s="552"/>
      <c r="J36" s="552"/>
      <c r="K36" s="552"/>
      <c r="L36" s="1764"/>
      <c r="M36" s="1757">
        <v>1000</v>
      </c>
      <c r="N36" s="1319"/>
      <c r="O36" s="1319"/>
      <c r="P36" s="1594"/>
      <c r="Q36" s="1751"/>
      <c r="R36" s="1597"/>
      <c r="S36" s="277"/>
      <c r="T36" s="277"/>
      <c r="U36" s="277"/>
      <c r="V36" s="277"/>
      <c r="W36" s="277"/>
      <c r="X36" s="277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</row>
    <row r="37" spans="1:93" s="62" customFormat="1" ht="16.5" thickBot="1">
      <c r="A37" s="1044"/>
      <c r="B37" s="1149"/>
      <c r="C37" s="680" t="s">
        <v>2</v>
      </c>
      <c r="D37" s="150" t="s">
        <v>10</v>
      </c>
      <c r="E37" s="1555"/>
      <c r="F37" s="1554"/>
      <c r="G37" s="1556"/>
      <c r="H37" s="1553"/>
      <c r="I37" s="1555"/>
      <c r="J37" s="1554"/>
      <c r="K37" s="678"/>
      <c r="L37" s="182"/>
      <c r="M37" s="1758"/>
      <c r="N37" s="1759"/>
      <c r="O37" s="1760"/>
      <c r="P37" s="1761">
        <v>1577</v>
      </c>
      <c r="Q37" s="1762">
        <v>184</v>
      </c>
      <c r="R37" s="1763">
        <v>2121</v>
      </c>
      <c r="S37" s="277"/>
      <c r="T37" s="277"/>
      <c r="U37" s="277"/>
      <c r="V37" s="277"/>
      <c r="W37" s="277"/>
      <c r="X37" s="277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</row>
    <row r="38" s="268" customFormat="1" ht="13.5" thickBot="1"/>
    <row r="39" spans="1:93" s="62" customFormat="1" ht="12.75">
      <c r="A39" s="75" t="s">
        <v>494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1511" t="s">
        <v>378</v>
      </c>
      <c r="N39" s="1684"/>
      <c r="O39" s="1684"/>
      <c r="P39" s="1684"/>
      <c r="Q39" s="1684"/>
      <c r="R39" s="1685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</row>
    <row r="40" spans="1:93" s="62" customFormat="1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1514" t="s">
        <v>379</v>
      </c>
      <c r="N40" s="950"/>
      <c r="O40" s="950"/>
      <c r="P40" s="950"/>
      <c r="Q40" s="950"/>
      <c r="R40" s="1515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</row>
    <row r="41" spans="1:93" s="62" customFormat="1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1514" t="s">
        <v>380</v>
      </c>
      <c r="N41" s="950"/>
      <c r="O41" s="950"/>
      <c r="P41" s="950"/>
      <c r="Q41" s="950"/>
      <c r="R41" s="114" t="s">
        <v>381</v>
      </c>
      <c r="S41" s="277"/>
      <c r="T41" s="277"/>
      <c r="U41" s="277"/>
      <c r="V41" s="277"/>
      <c r="W41" s="277"/>
      <c r="X41" s="277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</row>
    <row r="42" spans="1:93" s="62" customFormat="1" ht="12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1686" t="s">
        <v>368</v>
      </c>
      <c r="N42" s="1282"/>
      <c r="O42" s="1282"/>
      <c r="P42" s="1282"/>
      <c r="Q42" s="1282"/>
      <c r="R42" s="1515" t="s">
        <v>217</v>
      </c>
      <c r="S42" s="277"/>
      <c r="T42" s="277"/>
      <c r="U42" s="277"/>
      <c r="V42" s="277"/>
      <c r="W42" s="277"/>
      <c r="X42" s="277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</row>
    <row r="43" spans="1:93" s="62" customFormat="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1687" t="s">
        <v>399</v>
      </c>
      <c r="N43" s="1284"/>
      <c r="O43" s="1284"/>
      <c r="P43" s="1284"/>
      <c r="Q43" s="1284"/>
      <c r="R43" s="1707"/>
      <c r="S43" s="277"/>
      <c r="T43" s="277"/>
      <c r="U43" s="277"/>
      <c r="V43" s="277"/>
      <c r="W43" s="277"/>
      <c r="X43" s="277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</row>
    <row r="44" spans="1:93" s="62" customFormat="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1514" t="s">
        <v>400</v>
      </c>
      <c r="N44" s="950"/>
      <c r="O44" s="950"/>
      <c r="P44" s="950"/>
      <c r="Q44" s="950"/>
      <c r="R44" s="1707"/>
      <c r="S44" s="277"/>
      <c r="T44" s="277"/>
      <c r="U44" s="277"/>
      <c r="V44" s="277"/>
      <c r="W44" s="277"/>
      <c r="X44" s="277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</row>
    <row r="45" spans="1:93" s="62" customFormat="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1514" t="s">
        <v>61</v>
      </c>
      <c r="N45" s="950"/>
      <c r="O45" s="950"/>
      <c r="P45" s="950"/>
      <c r="Q45" s="671" t="s">
        <v>2</v>
      </c>
      <c r="R45" s="1707"/>
      <c r="S45" s="277"/>
      <c r="T45" s="277"/>
      <c r="U45" s="277"/>
      <c r="V45" s="277"/>
      <c r="W45" s="277"/>
      <c r="X45" s="277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</row>
    <row r="46" spans="1:93" s="62" customFormat="1" ht="12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1686" t="s">
        <v>402</v>
      </c>
      <c r="N46" s="1068"/>
      <c r="O46" s="1068"/>
      <c r="P46" s="1068"/>
      <c r="Q46" s="1617" t="s">
        <v>401</v>
      </c>
      <c r="R46" s="1707"/>
      <c r="S46" s="277"/>
      <c r="T46" s="277"/>
      <c r="U46" s="277"/>
      <c r="V46" s="277"/>
      <c r="W46" s="277"/>
      <c r="X46" s="277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</row>
    <row r="47" spans="1:93" s="62" customFormat="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1687" t="s">
        <v>496</v>
      </c>
      <c r="N47" s="1284"/>
      <c r="O47" s="1284"/>
      <c r="P47" s="1284"/>
      <c r="Q47" s="1617"/>
      <c r="R47" s="1707"/>
      <c r="S47" s="277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</row>
    <row r="48" spans="1:93" s="62" customFormat="1" ht="12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1574" t="s">
        <v>501</v>
      </c>
      <c r="N48" s="1070"/>
      <c r="O48" s="1070"/>
      <c r="P48" s="1070"/>
      <c r="Q48" s="1617"/>
      <c r="R48" s="1707"/>
      <c r="S48" s="277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</row>
    <row r="49" spans="1:93" s="62" customFormat="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1514">
        <v>1</v>
      </c>
      <c r="N49" s="950"/>
      <c r="O49" s="950"/>
      <c r="P49" s="657">
        <v>2</v>
      </c>
      <c r="Q49" s="1617"/>
      <c r="R49" s="1707"/>
      <c r="S49" s="27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</row>
    <row r="50" spans="1:93" s="62" customFormat="1" ht="25.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1623" t="s">
        <v>614</v>
      </c>
      <c r="N50" s="979"/>
      <c r="O50" s="979"/>
      <c r="P50" s="1070" t="s">
        <v>621</v>
      </c>
      <c r="Q50" s="1617"/>
      <c r="R50" s="1707"/>
      <c r="S50" s="277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</row>
    <row r="51" spans="1:93" s="62" customFormat="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1765" t="s">
        <v>616</v>
      </c>
      <c r="N51" s="1292"/>
      <c r="O51" s="1292"/>
      <c r="P51" s="1070"/>
      <c r="Q51" s="1617"/>
      <c r="R51" s="1707"/>
      <c r="S51" s="277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</row>
    <row r="52" spans="1:93" s="62" customFormat="1" ht="12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1574" t="s">
        <v>617</v>
      </c>
      <c r="N52" s="1070"/>
      <c r="O52" s="1070"/>
      <c r="P52" s="1070"/>
      <c r="Q52" s="1617"/>
      <c r="R52" s="1707"/>
      <c r="S52" s="277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</row>
    <row r="53" spans="1:93" s="62" customFormat="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113" t="s">
        <v>618</v>
      </c>
      <c r="N53" s="574" t="s">
        <v>619</v>
      </c>
      <c r="O53" s="657">
        <v>99</v>
      </c>
      <c r="P53" s="1070"/>
      <c r="Q53" s="1617"/>
      <c r="R53" s="1707"/>
      <c r="S53" s="277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</row>
    <row r="54" spans="1:93" s="62" customFormat="1" ht="30.75" customHeight="1" thickBo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8" t="s">
        <v>635</v>
      </c>
      <c r="N54" s="671" t="s">
        <v>620</v>
      </c>
      <c r="O54" s="671" t="s">
        <v>4</v>
      </c>
      <c r="P54" s="1070"/>
      <c r="Q54" s="1617"/>
      <c r="R54" s="1707"/>
      <c r="S54" s="277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</row>
    <row r="55" spans="1:93" s="62" customFormat="1" ht="39.75" customHeight="1">
      <c r="A55" s="1041" t="s">
        <v>495</v>
      </c>
      <c r="B55" s="1148" t="s">
        <v>622</v>
      </c>
      <c r="C55" s="1709" t="s">
        <v>623</v>
      </c>
      <c r="D55" s="1163" t="s">
        <v>624</v>
      </c>
      <c r="E55" s="1545" t="s">
        <v>378</v>
      </c>
      <c r="F55" s="1148" t="s">
        <v>379</v>
      </c>
      <c r="G55" s="1045" t="s">
        <v>626</v>
      </c>
      <c r="H55" s="1544" t="s">
        <v>628</v>
      </c>
      <c r="I55" s="1148" t="s">
        <v>633</v>
      </c>
      <c r="J55" s="1148" t="s">
        <v>629</v>
      </c>
      <c r="K55" s="675" t="s">
        <v>630</v>
      </c>
      <c r="L55" s="36" t="s">
        <v>631</v>
      </c>
      <c r="M55" s="1771">
        <v>1168</v>
      </c>
      <c r="N55" s="1772">
        <v>6657</v>
      </c>
      <c r="O55" s="1772">
        <v>1</v>
      </c>
      <c r="P55" s="1675"/>
      <c r="Q55" s="1767"/>
      <c r="R55" s="1569"/>
      <c r="S55" s="277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</row>
    <row r="56" spans="1:93" s="62" customFormat="1" ht="39.75" customHeight="1">
      <c r="A56" s="1043"/>
      <c r="B56" s="880"/>
      <c r="C56" s="1304"/>
      <c r="D56" s="894"/>
      <c r="E56" s="890"/>
      <c r="F56" s="880"/>
      <c r="G56" s="903"/>
      <c r="H56" s="886"/>
      <c r="I56" s="880"/>
      <c r="J56" s="880"/>
      <c r="K56" s="663" t="s">
        <v>618</v>
      </c>
      <c r="L56" s="660" t="s">
        <v>632</v>
      </c>
      <c r="M56" s="1773">
        <v>90</v>
      </c>
      <c r="N56" s="396">
        <v>4</v>
      </c>
      <c r="O56" s="396">
        <v>0</v>
      </c>
      <c r="P56" s="1572"/>
      <c r="Q56" s="427"/>
      <c r="R56" s="575"/>
      <c r="S56" s="277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</row>
    <row r="57" spans="1:93" s="62" customFormat="1" ht="26.25">
      <c r="A57" s="1043"/>
      <c r="B57" s="880"/>
      <c r="C57" s="1304"/>
      <c r="D57" s="894"/>
      <c r="E57" s="890"/>
      <c r="F57" s="880"/>
      <c r="G57" s="661">
        <v>1988</v>
      </c>
      <c r="H57" s="665" t="s">
        <v>627</v>
      </c>
      <c r="I57" s="552"/>
      <c r="J57" s="552"/>
      <c r="K57" s="552"/>
      <c r="L57" s="552"/>
      <c r="M57" s="1774"/>
      <c r="N57" s="572"/>
      <c r="O57" s="572"/>
      <c r="P57" s="1572"/>
      <c r="Q57" s="427"/>
      <c r="R57" s="575"/>
      <c r="S57" s="277"/>
      <c r="T57" s="277"/>
      <c r="U57" s="277"/>
      <c r="V57" s="277"/>
      <c r="W57" s="277"/>
      <c r="X57" s="277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</row>
    <row r="58" spans="1:93" s="62" customFormat="1" ht="13.5" thickBot="1">
      <c r="A58" s="1043"/>
      <c r="B58" s="880"/>
      <c r="C58" s="663">
        <v>0</v>
      </c>
      <c r="D58" s="665" t="s">
        <v>634</v>
      </c>
      <c r="E58" s="173"/>
      <c r="F58" s="659"/>
      <c r="G58" s="661"/>
      <c r="H58" s="665"/>
      <c r="I58" s="552"/>
      <c r="J58" s="552"/>
      <c r="K58" s="552"/>
      <c r="L58" s="552"/>
      <c r="M58" s="1775">
        <v>5</v>
      </c>
      <c r="N58" s="573">
        <v>137</v>
      </c>
      <c r="O58" s="573">
        <v>0</v>
      </c>
      <c r="P58" s="1572"/>
      <c r="Q58" s="427"/>
      <c r="R58" s="575"/>
      <c r="S58" s="277"/>
      <c r="T58" s="277"/>
      <c r="U58" s="277"/>
      <c r="V58" s="277"/>
      <c r="W58" s="277"/>
      <c r="X58" s="277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</row>
    <row r="59" spans="1:93" s="62" customFormat="1" ht="13.5" thickBot="1">
      <c r="A59" s="1043"/>
      <c r="B59" s="880"/>
      <c r="C59" s="663">
        <v>99</v>
      </c>
      <c r="D59" s="665" t="s">
        <v>4</v>
      </c>
      <c r="E59" s="173"/>
      <c r="F59" s="660"/>
      <c r="G59" s="663"/>
      <c r="H59" s="665"/>
      <c r="I59" s="552"/>
      <c r="J59" s="552"/>
      <c r="K59" s="552"/>
      <c r="L59" s="552"/>
      <c r="M59" s="1776">
        <v>1</v>
      </c>
      <c r="N59" s="576">
        <v>2</v>
      </c>
      <c r="O59" s="576">
        <v>1</v>
      </c>
      <c r="P59" s="1573"/>
      <c r="Q59" s="457"/>
      <c r="R59" s="1570"/>
      <c r="S59" s="277"/>
      <c r="T59" s="277"/>
      <c r="U59" s="277"/>
      <c r="V59" s="277"/>
      <c r="W59" s="277"/>
      <c r="X59" s="277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</row>
    <row r="60" spans="1:93" s="62" customFormat="1" ht="13.5" thickBot="1">
      <c r="A60" s="1044"/>
      <c r="B60" s="1149"/>
      <c r="C60" s="680" t="s">
        <v>2</v>
      </c>
      <c r="D60" s="150" t="s">
        <v>10</v>
      </c>
      <c r="E60" s="1555"/>
      <c r="F60" s="1554"/>
      <c r="G60" s="1556"/>
      <c r="H60" s="1553"/>
      <c r="I60" s="1555"/>
      <c r="J60" s="1554"/>
      <c r="K60" s="678"/>
      <c r="L60" s="20"/>
      <c r="M60" s="1768"/>
      <c r="N60" s="1769"/>
      <c r="O60" s="1770"/>
      <c r="P60" s="1777">
        <v>1577</v>
      </c>
      <c r="Q60" s="1778">
        <v>184</v>
      </c>
      <c r="R60" s="1579">
        <v>2121</v>
      </c>
      <c r="S60" s="277"/>
      <c r="T60" s="277"/>
      <c r="U60" s="277"/>
      <c r="V60" s="277"/>
      <c r="W60" s="277"/>
      <c r="X60" s="277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</row>
  </sheetData>
  <sheetProtection/>
  <mergeCells count="64">
    <mergeCell ref="R19:R31"/>
    <mergeCell ref="M20:Q20"/>
    <mergeCell ref="M21:Q21"/>
    <mergeCell ref="M22:P22"/>
    <mergeCell ref="M23:P23"/>
    <mergeCell ref="Q23:Q31"/>
    <mergeCell ref="M24:P24"/>
    <mergeCell ref="M26:O26"/>
    <mergeCell ref="M27:O27"/>
    <mergeCell ref="P27:P31"/>
    <mergeCell ref="J32:J33"/>
    <mergeCell ref="M32:O32"/>
    <mergeCell ref="M33:O33"/>
    <mergeCell ref="M34:O35"/>
    <mergeCell ref="M19:Q19"/>
    <mergeCell ref="P32:R36"/>
    <mergeCell ref="O7:O8"/>
    <mergeCell ref="P6:P8"/>
    <mergeCell ref="Q6:Q9"/>
    <mergeCell ref="A32:A37"/>
    <mergeCell ref="B32:B37"/>
    <mergeCell ref="C32:C34"/>
    <mergeCell ref="D32:D34"/>
    <mergeCell ref="E32:E34"/>
    <mergeCell ref="F32:F34"/>
    <mergeCell ref="G32:G33"/>
    <mergeCell ref="H32:H33"/>
    <mergeCell ref="I32:I33"/>
    <mergeCell ref="M16:R16"/>
    <mergeCell ref="M17:R17"/>
    <mergeCell ref="M18:Q18"/>
    <mergeCell ref="R6:R10"/>
    <mergeCell ref="M29:O29"/>
    <mergeCell ref="A13:R13"/>
    <mergeCell ref="C55:C57"/>
    <mergeCell ref="D55:D57"/>
    <mergeCell ref="E55:E57"/>
    <mergeCell ref="F55:F57"/>
    <mergeCell ref="G55:G56"/>
    <mergeCell ref="H55:H56"/>
    <mergeCell ref="I55:I56"/>
    <mergeCell ref="J55:J56"/>
    <mergeCell ref="A55:A60"/>
    <mergeCell ref="B55:B60"/>
    <mergeCell ref="M49:O49"/>
    <mergeCell ref="M50:O50"/>
    <mergeCell ref="P50:P54"/>
    <mergeCell ref="M36:O37"/>
    <mergeCell ref="M51:O51"/>
    <mergeCell ref="M52:O52"/>
    <mergeCell ref="M25:P25"/>
    <mergeCell ref="M47:P47"/>
    <mergeCell ref="M48:P48"/>
    <mergeCell ref="M39:R39"/>
    <mergeCell ref="M40:R40"/>
    <mergeCell ref="M41:Q41"/>
    <mergeCell ref="M42:Q42"/>
    <mergeCell ref="R42:R54"/>
    <mergeCell ref="M43:Q43"/>
    <mergeCell ref="M44:Q44"/>
    <mergeCell ref="M45:P45"/>
    <mergeCell ref="M46:P46"/>
    <mergeCell ref="Q46:Q54"/>
    <mergeCell ref="M28:O28"/>
  </mergeCells>
  <printOptions/>
  <pageMargins left="0.7" right="0.7" top="0.75" bottom="0.75" header="0.3" footer="0.3"/>
  <pageSetup horizontalDpi="600" verticalDpi="600" orientation="portrait" paperSize="9" scale="38" r:id="rId1"/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I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590" customWidth="1"/>
    <col min="2" max="2" width="5.57421875" style="590" customWidth="1"/>
    <col min="3" max="3" width="4.00390625" style="590" customWidth="1"/>
    <col min="4" max="4" width="37.00390625" style="590" customWidth="1"/>
    <col min="5" max="7" width="15.28125" style="590" customWidth="1"/>
    <col min="8" max="16384" width="9.140625" style="590" customWidth="1"/>
  </cols>
  <sheetData>
    <row r="1" spans="1:7" ht="12.75">
      <c r="A1" s="587" t="s">
        <v>640</v>
      </c>
      <c r="B1" s="588"/>
      <c r="C1" s="588"/>
      <c r="D1" s="589"/>
      <c r="E1" s="588"/>
      <c r="F1" s="588"/>
      <c r="G1" s="588"/>
    </row>
    <row r="2" spans="1:7" ht="12.75">
      <c r="A2" s="591" t="s">
        <v>639</v>
      </c>
      <c r="B2" s="592"/>
      <c r="C2" s="593" t="s">
        <v>643</v>
      </c>
      <c r="D2" s="589"/>
      <c r="E2" s="593"/>
      <c r="F2" s="588"/>
      <c r="G2" s="588"/>
    </row>
    <row r="3" spans="1:7" ht="12.75">
      <c r="A3" s="591"/>
      <c r="B3" s="592"/>
      <c r="C3" s="594" t="s">
        <v>854</v>
      </c>
      <c r="D3" s="589"/>
      <c r="E3" s="594"/>
      <c r="F3" s="588"/>
      <c r="G3" s="588"/>
    </row>
    <row r="4" spans="1:7" ht="12.75">
      <c r="A4" s="588"/>
      <c r="B4" s="593"/>
      <c r="C4" s="588"/>
      <c r="D4" s="589"/>
      <c r="E4" s="588"/>
      <c r="F4" s="588"/>
      <c r="G4" s="588"/>
    </row>
    <row r="5" spans="1:7" ht="12.75">
      <c r="A5" s="595">
        <v>-1</v>
      </c>
      <c r="B5" s="596"/>
      <c r="C5" s="595" t="s">
        <v>63</v>
      </c>
      <c r="D5" s="597"/>
      <c r="E5" s="598">
        <f>SUM(F31:G33)</f>
        <v>2305</v>
      </c>
      <c r="F5" s="598">
        <f>SUM(E5)</f>
        <v>2305</v>
      </c>
      <c r="G5" s="598">
        <f>SUM(F5)</f>
        <v>2305</v>
      </c>
    </row>
    <row r="6" spans="1:7" ht="12.75">
      <c r="A6" s="599">
        <v>119</v>
      </c>
      <c r="B6" s="593"/>
      <c r="C6" s="594" t="s">
        <v>644</v>
      </c>
      <c r="D6" s="597"/>
      <c r="E6" s="600">
        <f>SUM(E31)</f>
        <v>598</v>
      </c>
      <c r="F6" s="1326">
        <f>SUM(E6:E7)</f>
        <v>9643</v>
      </c>
      <c r="G6" s="1326">
        <f>SUM(F6:F8)</f>
        <v>9643</v>
      </c>
    </row>
    <row r="7" spans="1:7" ht="12.75">
      <c r="A7" s="594">
        <v>219</v>
      </c>
      <c r="B7" s="593"/>
      <c r="C7" s="594" t="s">
        <v>645</v>
      </c>
      <c r="D7" s="597"/>
      <c r="E7" s="601">
        <f>SUM(E32)</f>
        <v>9045</v>
      </c>
      <c r="F7" s="1328"/>
      <c r="G7" s="1327"/>
    </row>
    <row r="8" spans="1:7" ht="12.75">
      <c r="A8" s="602" t="s">
        <v>2</v>
      </c>
      <c r="B8" s="593"/>
      <c r="C8" s="603" t="s">
        <v>4</v>
      </c>
      <c r="D8" s="597"/>
      <c r="E8" s="604">
        <f>SUM(E33)</f>
        <v>0</v>
      </c>
      <c r="F8" s="604">
        <f>SUM(E8)</f>
        <v>0</v>
      </c>
      <c r="G8" s="1328"/>
    </row>
    <row r="9" spans="1:7" ht="13.5" thickBot="1">
      <c r="A9" s="605"/>
      <c r="B9" s="606"/>
      <c r="C9" s="588"/>
      <c r="D9" s="588"/>
      <c r="E9" s="589"/>
      <c r="F9" s="589"/>
      <c r="G9" s="614">
        <f>SUM(G5:G8)</f>
        <v>11948</v>
      </c>
    </row>
    <row r="10" spans="1:7" ht="14.25" thickBot="1" thickTop="1">
      <c r="A10" s="607"/>
      <c r="B10" s="608"/>
      <c r="C10" s="588"/>
      <c r="D10" s="588"/>
      <c r="E10" s="588"/>
      <c r="F10" s="588"/>
      <c r="G10" s="588"/>
    </row>
    <row r="11" spans="1:87" s="62" customFormat="1" ht="12.75">
      <c r="A11" s="587" t="s">
        <v>640</v>
      </c>
      <c r="B11" s="61"/>
      <c r="C11" s="61"/>
      <c r="D11" s="61"/>
      <c r="E11" s="1511" t="s">
        <v>378</v>
      </c>
      <c r="F11" s="1684"/>
      <c r="G11" s="1685"/>
      <c r="H11" s="63"/>
      <c r="I11" s="258"/>
      <c r="J11" s="259"/>
      <c r="K11" s="2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</row>
    <row r="12" spans="1:87" s="62" customFormat="1" ht="12.75">
      <c r="A12" s="61"/>
      <c r="B12" s="61"/>
      <c r="C12" s="61"/>
      <c r="D12" s="61"/>
      <c r="E12" s="1514" t="s">
        <v>379</v>
      </c>
      <c r="F12" s="950"/>
      <c r="G12" s="1515"/>
      <c r="H12" s="63"/>
      <c r="I12" s="258"/>
      <c r="J12" s="259"/>
      <c r="K12" s="2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</row>
    <row r="13" spans="1:87" s="62" customFormat="1" ht="12.75">
      <c r="A13" s="61"/>
      <c r="B13" s="61"/>
      <c r="C13" s="61"/>
      <c r="D13" s="61"/>
      <c r="E13" s="1514" t="s">
        <v>380</v>
      </c>
      <c r="F13" s="950"/>
      <c r="G13" s="114" t="s">
        <v>381</v>
      </c>
      <c r="H13" s="63"/>
      <c r="I13" s="259"/>
      <c r="J13" s="277"/>
      <c r="K13" s="277"/>
      <c r="L13" s="277"/>
      <c r="M13" s="277"/>
      <c r="N13" s="277"/>
      <c r="O13" s="277"/>
      <c r="P13" s="277"/>
      <c r="Q13" s="277"/>
      <c r="R13" s="277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</row>
    <row r="14" spans="1:87" s="62" customFormat="1" ht="12.75" customHeight="1">
      <c r="A14" s="61"/>
      <c r="B14" s="61"/>
      <c r="C14" s="61"/>
      <c r="D14" s="61"/>
      <c r="E14" s="1686" t="s">
        <v>368</v>
      </c>
      <c r="F14" s="1282"/>
      <c r="G14" s="1515" t="s">
        <v>217</v>
      </c>
      <c r="H14" s="63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</row>
    <row r="15" spans="1:87" s="62" customFormat="1" ht="12.75">
      <c r="A15" s="61"/>
      <c r="B15" s="61"/>
      <c r="C15" s="61"/>
      <c r="D15" s="61"/>
      <c r="E15" s="1687" t="s">
        <v>399</v>
      </c>
      <c r="F15" s="1284"/>
      <c r="G15" s="1707"/>
      <c r="H15" s="63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</row>
    <row r="16" spans="1:87" s="62" customFormat="1" ht="12.75">
      <c r="A16" s="61"/>
      <c r="B16" s="61"/>
      <c r="C16" s="61"/>
      <c r="D16" s="61"/>
      <c r="E16" s="1514" t="s">
        <v>400</v>
      </c>
      <c r="F16" s="950"/>
      <c r="G16" s="1707"/>
      <c r="H16" s="63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</row>
    <row r="17" spans="1:87" s="62" customFormat="1" ht="12.75">
      <c r="A17" s="61"/>
      <c r="B17" s="61"/>
      <c r="C17" s="61"/>
      <c r="D17" s="61"/>
      <c r="E17" s="113" t="s">
        <v>61</v>
      </c>
      <c r="F17" s="671" t="s">
        <v>2</v>
      </c>
      <c r="G17" s="1707"/>
      <c r="H17" s="63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</row>
    <row r="18" spans="1:87" s="62" customFormat="1" ht="12.75" customHeight="1" thickBot="1">
      <c r="A18" s="61"/>
      <c r="B18" s="61"/>
      <c r="C18" s="61"/>
      <c r="D18" s="61"/>
      <c r="E18" s="1781" t="s">
        <v>402</v>
      </c>
      <c r="F18" s="69" t="s">
        <v>401</v>
      </c>
      <c r="G18" s="1708"/>
      <c r="H18" s="63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</row>
    <row r="19" spans="1:7" ht="35.25" customHeight="1" thickBot="1">
      <c r="A19" s="1782" t="s">
        <v>397</v>
      </c>
      <c r="B19" s="1783" t="s">
        <v>641</v>
      </c>
      <c r="C19" s="1784">
        <v>1</v>
      </c>
      <c r="D19" s="1785" t="s">
        <v>0</v>
      </c>
      <c r="E19" s="1792">
        <v>119</v>
      </c>
      <c r="F19" s="1795"/>
      <c r="G19" s="1796"/>
    </row>
    <row r="20" spans="1:7" ht="35.25" customHeight="1" thickBot="1">
      <c r="A20" s="1786"/>
      <c r="B20" s="1325"/>
      <c r="C20" s="612">
        <v>2</v>
      </c>
      <c r="D20" s="1787" t="s">
        <v>1</v>
      </c>
      <c r="E20" s="1793">
        <v>219</v>
      </c>
      <c r="F20" s="1797"/>
      <c r="G20" s="1798"/>
    </row>
    <row r="21" spans="1:7" ht="35.25" customHeight="1" thickBot="1">
      <c r="A21" s="1788"/>
      <c r="B21" s="1789"/>
      <c r="C21" s="1790" t="s">
        <v>2</v>
      </c>
      <c r="D21" s="1791" t="s">
        <v>642</v>
      </c>
      <c r="E21" s="1794" t="s">
        <v>2</v>
      </c>
      <c r="F21" s="1779">
        <v>-1</v>
      </c>
      <c r="G21" s="1780"/>
    </row>
    <row r="22" ht="13.5" thickBot="1"/>
    <row r="23" spans="1:7" ht="12.75">
      <c r="A23" s="587" t="s">
        <v>640</v>
      </c>
      <c r="B23" s="588"/>
      <c r="C23" s="588"/>
      <c r="D23" s="588"/>
      <c r="E23" s="1511" t="s">
        <v>378</v>
      </c>
      <c r="F23" s="1684"/>
      <c r="G23" s="1685"/>
    </row>
    <row r="24" spans="1:7" ht="12.75">
      <c r="A24" s="588"/>
      <c r="B24" s="588"/>
      <c r="C24" s="588"/>
      <c r="D24" s="588"/>
      <c r="E24" s="1514" t="s">
        <v>379</v>
      </c>
      <c r="F24" s="950"/>
      <c r="G24" s="1515"/>
    </row>
    <row r="25" spans="1:7" ht="12.75">
      <c r="A25" s="588"/>
      <c r="B25" s="588"/>
      <c r="C25" s="588"/>
      <c r="D25" s="588"/>
      <c r="E25" s="1514" t="s">
        <v>380</v>
      </c>
      <c r="F25" s="950"/>
      <c r="G25" s="114" t="s">
        <v>381</v>
      </c>
    </row>
    <row r="26" spans="1:7" ht="12.75">
      <c r="A26" s="588"/>
      <c r="B26" s="588"/>
      <c r="C26" s="588"/>
      <c r="D26" s="588"/>
      <c r="E26" s="1686" t="s">
        <v>368</v>
      </c>
      <c r="F26" s="1282"/>
      <c r="G26" s="1515" t="s">
        <v>217</v>
      </c>
    </row>
    <row r="27" spans="1:7" ht="12.75">
      <c r="A27" s="609"/>
      <c r="B27" s="609"/>
      <c r="C27" s="609"/>
      <c r="D27" s="609"/>
      <c r="E27" s="1687" t="s">
        <v>399</v>
      </c>
      <c r="F27" s="1284"/>
      <c r="G27" s="1707"/>
    </row>
    <row r="28" spans="1:7" ht="12.75" customHeight="1">
      <c r="A28" s="609"/>
      <c r="B28" s="609"/>
      <c r="C28" s="609"/>
      <c r="D28" s="609"/>
      <c r="E28" s="1514" t="s">
        <v>400</v>
      </c>
      <c r="F28" s="950"/>
      <c r="G28" s="1707"/>
    </row>
    <row r="29" spans="1:7" ht="12.75">
      <c r="A29" s="609"/>
      <c r="B29" s="609"/>
      <c r="C29" s="609"/>
      <c r="D29" s="609"/>
      <c r="E29" s="113" t="s">
        <v>61</v>
      </c>
      <c r="F29" s="671" t="s">
        <v>2</v>
      </c>
      <c r="G29" s="1707"/>
    </row>
    <row r="30" spans="1:7" ht="27.75" customHeight="1" thickBot="1">
      <c r="A30" s="610"/>
      <c r="B30" s="610"/>
      <c r="C30" s="610"/>
      <c r="D30" s="610"/>
      <c r="E30" s="113" t="s">
        <v>402</v>
      </c>
      <c r="F30" s="671" t="s">
        <v>401</v>
      </c>
      <c r="G30" s="1707"/>
    </row>
    <row r="31" spans="1:7" ht="35.25" customHeight="1" thickBot="1">
      <c r="A31" s="1782" t="s">
        <v>397</v>
      </c>
      <c r="B31" s="1783" t="s">
        <v>641</v>
      </c>
      <c r="C31" s="1784">
        <v>1</v>
      </c>
      <c r="D31" s="1785" t="s">
        <v>0</v>
      </c>
      <c r="E31" s="1807">
        <v>598</v>
      </c>
      <c r="F31" s="1801"/>
      <c r="G31" s="1802"/>
    </row>
    <row r="32" spans="1:7" ht="35.25" customHeight="1" thickBot="1">
      <c r="A32" s="1786"/>
      <c r="B32" s="1325"/>
      <c r="C32" s="612">
        <v>2</v>
      </c>
      <c r="D32" s="1787" t="s">
        <v>1</v>
      </c>
      <c r="E32" s="1805">
        <v>9045</v>
      </c>
      <c r="F32" s="1803"/>
      <c r="G32" s="1804"/>
    </row>
    <row r="33" spans="1:7" ht="35.25" customHeight="1" thickBot="1">
      <c r="A33" s="1788"/>
      <c r="B33" s="1789"/>
      <c r="C33" s="1790" t="s">
        <v>2</v>
      </c>
      <c r="D33" s="1791" t="s">
        <v>642</v>
      </c>
      <c r="E33" s="1806">
        <v>0</v>
      </c>
      <c r="F33" s="1799">
        <v>184</v>
      </c>
      <c r="G33" s="1800">
        <v>2121</v>
      </c>
    </row>
  </sheetData>
  <sheetProtection/>
  <mergeCells count="22">
    <mergeCell ref="A31:A33"/>
    <mergeCell ref="B31:B33"/>
    <mergeCell ref="E23:G23"/>
    <mergeCell ref="E24:G24"/>
    <mergeCell ref="E25:F25"/>
    <mergeCell ref="E26:F26"/>
    <mergeCell ref="G26:G30"/>
    <mergeCell ref="E27:F27"/>
    <mergeCell ref="E28:F28"/>
    <mergeCell ref="A19:A21"/>
    <mergeCell ref="B19:B21"/>
    <mergeCell ref="G6:G8"/>
    <mergeCell ref="E11:G11"/>
    <mergeCell ref="E12:G12"/>
    <mergeCell ref="E13:F13"/>
    <mergeCell ref="E14:F14"/>
    <mergeCell ref="F6:F7"/>
    <mergeCell ref="G14:G18"/>
    <mergeCell ref="E15:F15"/>
    <mergeCell ref="E16:F16"/>
    <mergeCell ref="F21:G21"/>
    <mergeCell ref="F19:G20"/>
  </mergeCells>
  <printOptions/>
  <pageMargins left="0.7" right="0.7" top="0.75" bottom="0.75" header="0.3" footer="0.3"/>
  <pageSetup horizontalDpi="600" verticalDpi="600" orientation="portrait" paperSize="9" scale="61" r:id="rId1"/>
  <colBreaks count="1" manualBreakCount="1">
    <brk id="7" max="4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4.7109375" style="590" customWidth="1"/>
    <col min="2" max="2" width="6.7109375" style="590" customWidth="1"/>
    <col min="3" max="3" width="4.00390625" style="590" customWidth="1"/>
    <col min="4" max="4" width="3.57421875" style="590" customWidth="1"/>
    <col min="5" max="5" width="5.28125" style="590" customWidth="1"/>
    <col min="6" max="6" width="9.140625" style="590" customWidth="1"/>
    <col min="7" max="7" width="4.28125" style="590" bestFit="1" customWidth="1"/>
    <col min="8" max="8" width="33.28125" style="590" customWidth="1"/>
    <col min="9" max="9" width="16.28125" style="590" customWidth="1"/>
    <col min="10" max="12" width="15.421875" style="590" customWidth="1"/>
    <col min="13" max="16384" width="9.140625" style="590" customWidth="1"/>
  </cols>
  <sheetData>
    <row r="1" spans="1:12" ht="12.75" customHeight="1">
      <c r="A1" s="587" t="s">
        <v>660</v>
      </c>
      <c r="B1" s="588"/>
      <c r="C1" s="588"/>
      <c r="D1" s="588"/>
      <c r="E1" s="588"/>
      <c r="F1" s="588"/>
      <c r="G1" s="588"/>
      <c r="H1" s="589"/>
      <c r="I1" s="588"/>
      <c r="J1" s="588"/>
      <c r="K1" s="588"/>
      <c r="L1" s="588"/>
    </row>
    <row r="2" spans="1:12" ht="12.75">
      <c r="A2" s="591" t="s">
        <v>639</v>
      </c>
      <c r="B2" s="592"/>
      <c r="C2" s="593" t="s">
        <v>643</v>
      </c>
      <c r="D2" s="594"/>
      <c r="E2" s="594"/>
      <c r="F2" s="594"/>
      <c r="G2" s="594"/>
      <c r="H2" s="594"/>
      <c r="I2" s="588"/>
      <c r="J2" s="588"/>
      <c r="K2" s="588"/>
      <c r="L2" s="588"/>
    </row>
    <row r="3" spans="1:12" ht="12.75">
      <c r="A3" s="591"/>
      <c r="B3" s="592"/>
      <c r="C3" s="594" t="s">
        <v>854</v>
      </c>
      <c r="D3" s="594"/>
      <c r="E3" s="594"/>
      <c r="F3" s="594"/>
      <c r="G3" s="594"/>
      <c r="H3" s="594"/>
      <c r="I3" s="588"/>
      <c r="J3" s="588"/>
      <c r="K3" s="588"/>
      <c r="L3" s="588"/>
    </row>
    <row r="4" spans="1:12" ht="12.75">
      <c r="A4" s="588"/>
      <c r="B4" s="615"/>
      <c r="C4" s="588"/>
      <c r="D4" s="588"/>
      <c r="E4" s="588"/>
      <c r="F4" s="588"/>
      <c r="G4" s="588"/>
      <c r="H4" s="589"/>
      <c r="I4" s="588"/>
      <c r="J4" s="588"/>
      <c r="K4" s="588"/>
      <c r="L4" s="588"/>
    </row>
    <row r="5" spans="1:12" ht="12.75">
      <c r="A5" s="595">
        <v>-1</v>
      </c>
      <c r="B5" s="596"/>
      <c r="C5" s="595" t="s">
        <v>63</v>
      </c>
      <c r="D5" s="616"/>
      <c r="E5" s="616"/>
      <c r="F5" s="616"/>
      <c r="G5" s="616"/>
      <c r="H5" s="597"/>
      <c r="I5" s="620">
        <f>SUM(K41:L44)</f>
        <v>2305</v>
      </c>
      <c r="J5" s="620">
        <f>SUM(I5)</f>
        <v>2305</v>
      </c>
      <c r="K5" s="620">
        <f>SUM(J5)</f>
        <v>2305</v>
      </c>
      <c r="L5" s="620">
        <f>SUM(K5)</f>
        <v>2305</v>
      </c>
    </row>
    <row r="6" spans="1:12" ht="12.75">
      <c r="A6" s="599">
        <v>191</v>
      </c>
      <c r="B6" s="593"/>
      <c r="C6" s="594" t="s">
        <v>658</v>
      </c>
      <c r="D6" s="616"/>
      <c r="E6" s="616"/>
      <c r="F6" s="616"/>
      <c r="G6" s="616"/>
      <c r="H6" s="597"/>
      <c r="I6" s="621">
        <f>SUM(I41:J41)</f>
        <v>54</v>
      </c>
      <c r="J6" s="1329">
        <f>SUM(I6:I7)</f>
        <v>9608</v>
      </c>
      <c r="K6" s="1329">
        <f>SUM(J6:J8)</f>
        <v>9643</v>
      </c>
      <c r="L6" s="1329">
        <f>SUM(K6:K9)</f>
        <v>9643</v>
      </c>
    </row>
    <row r="7" spans="1:12" ht="12.75">
      <c r="A7" s="599">
        <v>211</v>
      </c>
      <c r="B7" s="593"/>
      <c r="C7" s="594" t="s">
        <v>646</v>
      </c>
      <c r="D7" s="616"/>
      <c r="E7" s="616"/>
      <c r="F7" s="616"/>
      <c r="G7" s="616"/>
      <c r="H7" s="597"/>
      <c r="I7" s="622">
        <f>SUM(J42:J44)</f>
        <v>9554</v>
      </c>
      <c r="J7" s="1329"/>
      <c r="K7" s="1329"/>
      <c r="L7" s="1329"/>
    </row>
    <row r="8" spans="1:12" ht="12.75">
      <c r="A8" s="594">
        <v>991</v>
      </c>
      <c r="B8" s="593"/>
      <c r="C8" s="594" t="s">
        <v>659</v>
      </c>
      <c r="D8" s="616"/>
      <c r="E8" s="616"/>
      <c r="F8" s="616"/>
      <c r="G8" s="616"/>
      <c r="H8" s="597"/>
      <c r="I8" s="623">
        <f>SUM(I42:I44)</f>
        <v>35</v>
      </c>
      <c r="J8" s="623">
        <f>SUM(I8)</f>
        <v>35</v>
      </c>
      <c r="K8" s="1329"/>
      <c r="L8" s="1329"/>
    </row>
    <row r="9" spans="1:12" ht="12.75">
      <c r="A9" s="602" t="s">
        <v>2</v>
      </c>
      <c r="B9" s="593"/>
      <c r="C9" s="603" t="s">
        <v>4</v>
      </c>
      <c r="D9" s="616"/>
      <c r="E9" s="616"/>
      <c r="F9" s="616"/>
      <c r="G9" s="616"/>
      <c r="H9" s="597"/>
      <c r="I9" s="604"/>
      <c r="J9" s="604">
        <f>SUM(I9)</f>
        <v>0</v>
      </c>
      <c r="K9" s="604">
        <f>SUM(J9)</f>
        <v>0</v>
      </c>
      <c r="L9" s="1329"/>
    </row>
    <row r="10" spans="1:12" ht="13.5" thickBot="1">
      <c r="A10" s="605"/>
      <c r="B10" s="606"/>
      <c r="C10" s="606"/>
      <c r="D10" s="617"/>
      <c r="E10" s="588"/>
      <c r="F10" s="588"/>
      <c r="G10" s="588"/>
      <c r="H10" s="588"/>
      <c r="I10" s="624"/>
      <c r="J10" s="624"/>
      <c r="K10" s="611"/>
      <c r="L10" s="625">
        <f>SUM(L5:L9)</f>
        <v>11948</v>
      </c>
    </row>
    <row r="11" spans="1:12" ht="14.25" thickBot="1" thickTop="1">
      <c r="A11" s="607"/>
      <c r="B11" s="60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12.75">
      <c r="A12" s="587" t="s">
        <v>660</v>
      </c>
      <c r="B12" s="588"/>
      <c r="C12" s="588"/>
      <c r="D12" s="588"/>
      <c r="E12" s="588"/>
      <c r="F12" s="588"/>
      <c r="G12" s="588"/>
      <c r="H12" s="588"/>
      <c r="I12" s="1511" t="s">
        <v>378</v>
      </c>
      <c r="J12" s="1512"/>
      <c r="K12" s="1684"/>
      <c r="L12" s="1685"/>
    </row>
    <row r="13" spans="1:12" ht="12.75" customHeight="1">
      <c r="A13" s="588"/>
      <c r="B13" s="588"/>
      <c r="C13" s="588"/>
      <c r="D13" s="588"/>
      <c r="E13" s="588"/>
      <c r="F13" s="588"/>
      <c r="G13" s="588"/>
      <c r="H13" s="588"/>
      <c r="I13" s="1514" t="s">
        <v>379</v>
      </c>
      <c r="J13" s="950"/>
      <c r="K13" s="950"/>
      <c r="L13" s="1515"/>
    </row>
    <row r="14" spans="1:12" ht="12.75">
      <c r="A14" s="588"/>
      <c r="B14" s="588"/>
      <c r="C14" s="588"/>
      <c r="D14" s="588"/>
      <c r="E14" s="588"/>
      <c r="F14" s="588"/>
      <c r="G14" s="588"/>
      <c r="H14" s="588"/>
      <c r="I14" s="1514" t="s">
        <v>380</v>
      </c>
      <c r="J14" s="950"/>
      <c r="K14" s="950"/>
      <c r="L14" s="114" t="s">
        <v>381</v>
      </c>
    </row>
    <row r="15" spans="1:12" ht="12.75">
      <c r="A15" s="593"/>
      <c r="B15" s="593"/>
      <c r="C15" s="593"/>
      <c r="D15" s="593"/>
      <c r="E15" s="588"/>
      <c r="F15" s="588"/>
      <c r="G15" s="588"/>
      <c r="H15" s="588"/>
      <c r="I15" s="1686" t="s">
        <v>368</v>
      </c>
      <c r="J15" s="1068"/>
      <c r="K15" s="1282"/>
      <c r="L15" s="1518" t="s">
        <v>217</v>
      </c>
    </row>
    <row r="16" spans="1:12" ht="12.75">
      <c r="A16" s="609"/>
      <c r="B16" s="609"/>
      <c r="C16" s="609"/>
      <c r="D16" s="609"/>
      <c r="E16" s="609"/>
      <c r="F16" s="609"/>
      <c r="G16" s="609"/>
      <c r="H16" s="609"/>
      <c r="I16" s="1687" t="s">
        <v>399</v>
      </c>
      <c r="J16" s="1284"/>
      <c r="K16" s="1284"/>
      <c r="L16" s="1518"/>
    </row>
    <row r="17" spans="1:12" ht="12.75">
      <c r="A17" s="609"/>
      <c r="B17" s="609"/>
      <c r="C17" s="609"/>
      <c r="D17" s="609"/>
      <c r="E17" s="609"/>
      <c r="F17" s="609"/>
      <c r="G17" s="609"/>
      <c r="H17" s="609"/>
      <c r="I17" s="1514" t="s">
        <v>400</v>
      </c>
      <c r="J17" s="950"/>
      <c r="K17" s="950"/>
      <c r="L17" s="1518"/>
    </row>
    <row r="18" spans="1:12" ht="12.75">
      <c r="A18" s="609"/>
      <c r="B18" s="609"/>
      <c r="C18" s="609"/>
      <c r="D18" s="609"/>
      <c r="E18" s="609"/>
      <c r="F18" s="609"/>
      <c r="G18" s="609"/>
      <c r="H18" s="609"/>
      <c r="I18" s="1514" t="s">
        <v>61</v>
      </c>
      <c r="J18" s="950"/>
      <c r="K18" s="671" t="s">
        <v>2</v>
      </c>
      <c r="L18" s="1518"/>
    </row>
    <row r="19" spans="1:12" ht="12.75">
      <c r="A19" s="609"/>
      <c r="B19" s="609"/>
      <c r="C19" s="609"/>
      <c r="D19" s="609"/>
      <c r="E19" s="609"/>
      <c r="F19" s="609"/>
      <c r="G19" s="609"/>
      <c r="H19" s="609"/>
      <c r="I19" s="1686" t="s">
        <v>402</v>
      </c>
      <c r="J19" s="1068"/>
      <c r="K19" s="1617" t="s">
        <v>401</v>
      </c>
      <c r="L19" s="1518"/>
    </row>
    <row r="20" spans="1:12" ht="12.75">
      <c r="A20" s="609"/>
      <c r="B20" s="609"/>
      <c r="C20" s="609"/>
      <c r="D20" s="609"/>
      <c r="E20" s="609"/>
      <c r="F20" s="609"/>
      <c r="G20" s="609"/>
      <c r="H20" s="609"/>
      <c r="I20" s="1808" t="s">
        <v>656</v>
      </c>
      <c r="J20" s="1333"/>
      <c r="K20" s="1617"/>
      <c r="L20" s="1518"/>
    </row>
    <row r="21" spans="1:12" ht="12.75">
      <c r="A21" s="609"/>
      <c r="B21" s="609"/>
      <c r="C21" s="609"/>
      <c r="D21" s="609"/>
      <c r="E21" s="609"/>
      <c r="F21" s="609"/>
      <c r="G21" s="609"/>
      <c r="H21" s="609"/>
      <c r="I21" s="1809" t="s">
        <v>650</v>
      </c>
      <c r="J21" s="1334"/>
      <c r="K21" s="1617"/>
      <c r="L21" s="1518"/>
    </row>
    <row r="22" spans="1:12" ht="12.75">
      <c r="A22" s="609"/>
      <c r="B22" s="609"/>
      <c r="C22" s="609"/>
      <c r="D22" s="609"/>
      <c r="E22" s="609"/>
      <c r="F22" s="609"/>
      <c r="G22" s="609"/>
      <c r="H22" s="609"/>
      <c r="I22" s="1810">
        <v>5</v>
      </c>
      <c r="J22" s="627" t="s">
        <v>648</v>
      </c>
      <c r="K22" s="1617"/>
      <c r="L22" s="1518"/>
    </row>
    <row r="23" spans="1:12" ht="92.25" customHeight="1" thickBot="1">
      <c r="A23" s="610"/>
      <c r="B23" s="610"/>
      <c r="C23" s="610"/>
      <c r="D23" s="610"/>
      <c r="E23" s="610"/>
      <c r="F23" s="610"/>
      <c r="G23" s="610"/>
      <c r="H23" s="610"/>
      <c r="I23" s="1812" t="s">
        <v>657</v>
      </c>
      <c r="J23" s="1813" t="s">
        <v>649</v>
      </c>
      <c r="K23" s="1691"/>
      <c r="L23" s="1522"/>
    </row>
    <row r="24" spans="1:12" ht="39" thickBot="1">
      <c r="A24" s="1782" t="s">
        <v>652</v>
      </c>
      <c r="B24" s="1783" t="s">
        <v>647</v>
      </c>
      <c r="C24" s="1827">
        <v>1</v>
      </c>
      <c r="D24" s="1828" t="s">
        <v>0</v>
      </c>
      <c r="E24" s="1829" t="s">
        <v>654</v>
      </c>
      <c r="F24" s="1783" t="s">
        <v>653</v>
      </c>
      <c r="G24" s="1784">
        <v>5</v>
      </c>
      <c r="H24" s="1830" t="s">
        <v>655</v>
      </c>
      <c r="I24" s="1814">
        <v>191</v>
      </c>
      <c r="J24" s="1815"/>
      <c r="K24" s="1843"/>
      <c r="L24" s="1844"/>
    </row>
    <row r="25" spans="1:12" ht="26.25" customHeight="1">
      <c r="A25" s="1786"/>
      <c r="B25" s="1325"/>
      <c r="C25" s="1330"/>
      <c r="D25" s="1331"/>
      <c r="E25" s="1332"/>
      <c r="F25" s="1325"/>
      <c r="G25" s="687" t="s">
        <v>648</v>
      </c>
      <c r="H25" s="1787" t="s">
        <v>649</v>
      </c>
      <c r="I25" s="1835">
        <v>991</v>
      </c>
      <c r="J25" s="1838">
        <v>211</v>
      </c>
      <c r="K25" s="1845"/>
      <c r="L25" s="1846"/>
    </row>
    <row r="26" spans="1:12" ht="54" thickBot="1">
      <c r="A26" s="1786"/>
      <c r="B26" s="1325"/>
      <c r="C26" s="687">
        <v>2</v>
      </c>
      <c r="D26" s="619" t="s">
        <v>1</v>
      </c>
      <c r="E26" s="688" t="s">
        <v>656</v>
      </c>
      <c r="F26" s="686" t="s">
        <v>650</v>
      </c>
      <c r="G26" s="612">
        <v>5</v>
      </c>
      <c r="H26" s="1831" t="s">
        <v>657</v>
      </c>
      <c r="I26" s="1836"/>
      <c r="J26" s="1839"/>
      <c r="K26" s="1847"/>
      <c r="L26" s="1848"/>
    </row>
    <row r="27" spans="1:12" ht="16.5" thickBot="1">
      <c r="A27" s="1788"/>
      <c r="B27" s="1789"/>
      <c r="C27" s="1790" t="s">
        <v>2</v>
      </c>
      <c r="D27" s="1832" t="s">
        <v>651</v>
      </c>
      <c r="E27" s="1833"/>
      <c r="F27" s="1834"/>
      <c r="G27" s="1832"/>
      <c r="H27" s="1791"/>
      <c r="I27" s="1837"/>
      <c r="J27" s="1840"/>
      <c r="K27" s="1849">
        <v>-1</v>
      </c>
      <c r="L27" s="1850"/>
    </row>
    <row r="28" spans="1:12" ht="13.5" thickBot="1">
      <c r="A28" s="593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</row>
    <row r="29" spans="1:12" ht="12.75">
      <c r="A29" s="587" t="s">
        <v>660</v>
      </c>
      <c r="B29" s="588"/>
      <c r="C29" s="588"/>
      <c r="D29" s="588"/>
      <c r="E29" s="588"/>
      <c r="F29" s="588"/>
      <c r="G29" s="588"/>
      <c r="H29" s="588"/>
      <c r="I29" s="1511" t="s">
        <v>378</v>
      </c>
      <c r="J29" s="1512"/>
      <c r="K29" s="1684"/>
      <c r="L29" s="1685"/>
    </row>
    <row r="30" spans="1:12" ht="12.75" customHeight="1">
      <c r="A30" s="588"/>
      <c r="B30" s="588"/>
      <c r="C30" s="588"/>
      <c r="D30" s="588"/>
      <c r="E30" s="588"/>
      <c r="F30" s="588"/>
      <c r="G30" s="588"/>
      <c r="H30" s="588"/>
      <c r="I30" s="1514" t="s">
        <v>379</v>
      </c>
      <c r="J30" s="950"/>
      <c r="K30" s="950"/>
      <c r="L30" s="1515"/>
    </row>
    <row r="31" spans="1:12" ht="12.75">
      <c r="A31" s="588"/>
      <c r="B31" s="588"/>
      <c r="C31" s="588"/>
      <c r="D31" s="588"/>
      <c r="E31" s="588"/>
      <c r="F31" s="588"/>
      <c r="G31" s="588"/>
      <c r="H31" s="588"/>
      <c r="I31" s="1514" t="s">
        <v>380</v>
      </c>
      <c r="J31" s="950"/>
      <c r="K31" s="950"/>
      <c r="L31" s="114" t="s">
        <v>381</v>
      </c>
    </row>
    <row r="32" spans="1:12" ht="12.75">
      <c r="A32" s="593"/>
      <c r="B32" s="593"/>
      <c r="C32" s="593"/>
      <c r="D32" s="593"/>
      <c r="E32" s="588"/>
      <c r="F32" s="588"/>
      <c r="G32" s="588"/>
      <c r="H32" s="588"/>
      <c r="I32" s="1686" t="s">
        <v>368</v>
      </c>
      <c r="J32" s="1068"/>
      <c r="K32" s="1282"/>
      <c r="L32" s="1518" t="s">
        <v>217</v>
      </c>
    </row>
    <row r="33" spans="1:12" ht="12.75">
      <c r="A33" s="609"/>
      <c r="B33" s="609"/>
      <c r="C33" s="609"/>
      <c r="D33" s="609"/>
      <c r="E33" s="609"/>
      <c r="F33" s="609"/>
      <c r="G33" s="609"/>
      <c r="H33" s="609"/>
      <c r="I33" s="1687" t="s">
        <v>399</v>
      </c>
      <c r="J33" s="1284"/>
      <c r="K33" s="1284"/>
      <c r="L33" s="1518"/>
    </row>
    <row r="34" spans="1:12" ht="12.75">
      <c r="A34" s="609"/>
      <c r="B34" s="609"/>
      <c r="C34" s="609"/>
      <c r="D34" s="609"/>
      <c r="E34" s="609"/>
      <c r="F34" s="609"/>
      <c r="G34" s="609"/>
      <c r="H34" s="609"/>
      <c r="I34" s="1514" t="s">
        <v>400</v>
      </c>
      <c r="J34" s="950"/>
      <c r="K34" s="950"/>
      <c r="L34" s="1518"/>
    </row>
    <row r="35" spans="1:12" ht="12.75">
      <c r="A35" s="609"/>
      <c r="B35" s="609"/>
      <c r="C35" s="609"/>
      <c r="D35" s="609"/>
      <c r="E35" s="609"/>
      <c r="F35" s="609"/>
      <c r="G35" s="609"/>
      <c r="H35" s="609"/>
      <c r="I35" s="1514" t="s">
        <v>61</v>
      </c>
      <c r="J35" s="950"/>
      <c r="K35" s="671" t="s">
        <v>2</v>
      </c>
      <c r="L35" s="1518"/>
    </row>
    <row r="36" spans="1:12" ht="12.75">
      <c r="A36" s="610"/>
      <c r="B36" s="610"/>
      <c r="C36" s="610"/>
      <c r="D36" s="610"/>
      <c r="E36" s="610"/>
      <c r="F36" s="610"/>
      <c r="G36" s="610"/>
      <c r="H36" s="610"/>
      <c r="I36" s="1686" t="s">
        <v>402</v>
      </c>
      <c r="J36" s="1068"/>
      <c r="K36" s="1617" t="s">
        <v>401</v>
      </c>
      <c r="L36" s="1518"/>
    </row>
    <row r="37" spans="1:12" ht="12.75">
      <c r="A37" s="610"/>
      <c r="B37" s="610"/>
      <c r="C37" s="610"/>
      <c r="D37" s="610"/>
      <c r="E37" s="610"/>
      <c r="F37" s="610"/>
      <c r="G37" s="610"/>
      <c r="H37" s="610"/>
      <c r="I37" s="1808" t="s">
        <v>656</v>
      </c>
      <c r="J37" s="1333"/>
      <c r="K37" s="1617"/>
      <c r="L37" s="1518"/>
    </row>
    <row r="38" spans="1:12" ht="12.75" customHeight="1">
      <c r="A38" s="610"/>
      <c r="B38" s="610"/>
      <c r="C38" s="610"/>
      <c r="D38" s="610"/>
      <c r="E38" s="610"/>
      <c r="F38" s="610"/>
      <c r="G38" s="610"/>
      <c r="H38" s="610"/>
      <c r="I38" s="1809" t="s">
        <v>650</v>
      </c>
      <c r="J38" s="1334"/>
      <c r="K38" s="1617"/>
      <c r="L38" s="1518"/>
    </row>
    <row r="39" spans="1:12" ht="12.75">
      <c r="A39" s="610"/>
      <c r="B39" s="610"/>
      <c r="C39" s="610"/>
      <c r="D39" s="610"/>
      <c r="E39" s="610"/>
      <c r="F39" s="610"/>
      <c r="G39" s="610"/>
      <c r="H39" s="610"/>
      <c r="I39" s="1810">
        <v>5</v>
      </c>
      <c r="J39" s="627" t="s">
        <v>648</v>
      </c>
      <c r="K39" s="1617"/>
      <c r="L39" s="1518"/>
    </row>
    <row r="40" spans="1:12" ht="86.25" customHeight="1" thickBot="1">
      <c r="A40" s="610"/>
      <c r="B40" s="610"/>
      <c r="C40" s="610"/>
      <c r="D40" s="610"/>
      <c r="E40" s="610"/>
      <c r="F40" s="610"/>
      <c r="G40" s="610"/>
      <c r="H40" s="610"/>
      <c r="I40" s="1812" t="s">
        <v>657</v>
      </c>
      <c r="J40" s="1813" t="s">
        <v>649</v>
      </c>
      <c r="K40" s="1691"/>
      <c r="L40" s="1522"/>
    </row>
    <row r="41" spans="1:12" ht="39" thickBot="1">
      <c r="A41" s="1782" t="s">
        <v>652</v>
      </c>
      <c r="B41" s="1783" t="s">
        <v>647</v>
      </c>
      <c r="C41" s="1827">
        <v>1</v>
      </c>
      <c r="D41" s="1828" t="s">
        <v>0</v>
      </c>
      <c r="E41" s="1829" t="s">
        <v>654</v>
      </c>
      <c r="F41" s="1783" t="s">
        <v>653</v>
      </c>
      <c r="G41" s="1784">
        <v>5</v>
      </c>
      <c r="H41" s="1830" t="s">
        <v>655</v>
      </c>
      <c r="I41" s="1821">
        <v>1</v>
      </c>
      <c r="J41" s="1822">
        <v>53</v>
      </c>
      <c r="K41" s="1816"/>
      <c r="L41" s="1817"/>
    </row>
    <row r="42" spans="1:12" ht="22.5" customHeight="1">
      <c r="A42" s="1786"/>
      <c r="B42" s="1325"/>
      <c r="C42" s="1330"/>
      <c r="D42" s="1331"/>
      <c r="E42" s="1332"/>
      <c r="F42" s="1325"/>
      <c r="G42" s="687" t="s">
        <v>648</v>
      </c>
      <c r="H42" s="1787" t="s">
        <v>649</v>
      </c>
      <c r="I42" s="1823">
        <v>2</v>
      </c>
      <c r="J42" s="626">
        <v>748</v>
      </c>
      <c r="K42" s="618"/>
      <c r="L42" s="1818"/>
    </row>
    <row r="43" spans="1:12" ht="53.25" customHeight="1" thickBot="1">
      <c r="A43" s="1786"/>
      <c r="B43" s="1325"/>
      <c r="C43" s="687">
        <v>2</v>
      </c>
      <c r="D43" s="619" t="s">
        <v>1</v>
      </c>
      <c r="E43" s="688" t="s">
        <v>656</v>
      </c>
      <c r="F43" s="686" t="s">
        <v>650</v>
      </c>
      <c r="G43" s="612">
        <v>5</v>
      </c>
      <c r="H43" s="1831" t="s">
        <v>657</v>
      </c>
      <c r="I43" s="1824">
        <v>33</v>
      </c>
      <c r="J43" s="626">
        <v>8806</v>
      </c>
      <c r="K43" s="1819"/>
      <c r="L43" s="1820"/>
    </row>
    <row r="44" spans="1:12" ht="13.5" thickBot="1">
      <c r="A44" s="1788"/>
      <c r="B44" s="1789"/>
      <c r="C44" s="1790" t="s">
        <v>2</v>
      </c>
      <c r="D44" s="1832" t="s">
        <v>651</v>
      </c>
      <c r="E44" s="1833"/>
      <c r="F44" s="1834"/>
      <c r="G44" s="1832"/>
      <c r="H44" s="1791"/>
      <c r="I44" s="1841"/>
      <c r="J44" s="1842"/>
      <c r="K44" s="1825">
        <v>184</v>
      </c>
      <c r="L44" s="1826">
        <v>2121</v>
      </c>
    </row>
  </sheetData>
  <sheetProtection/>
  <mergeCells count="44">
    <mergeCell ref="F41:F42"/>
    <mergeCell ref="I24:J24"/>
    <mergeCell ref="I17:K17"/>
    <mergeCell ref="I18:J18"/>
    <mergeCell ref="I19:J19"/>
    <mergeCell ref="K19:K23"/>
    <mergeCell ref="I20:J20"/>
    <mergeCell ref="I21:J21"/>
    <mergeCell ref="K24:L26"/>
    <mergeCell ref="K27:L27"/>
    <mergeCell ref="A41:A44"/>
    <mergeCell ref="B41:B44"/>
    <mergeCell ref="C41:C42"/>
    <mergeCell ref="D41:D42"/>
    <mergeCell ref="E41:E42"/>
    <mergeCell ref="K36:K40"/>
    <mergeCell ref="L32:L40"/>
    <mergeCell ref="I29:L29"/>
    <mergeCell ref="I25:I27"/>
    <mergeCell ref="J25:J27"/>
    <mergeCell ref="I30:L30"/>
    <mergeCell ref="I31:K31"/>
    <mergeCell ref="I32:K32"/>
    <mergeCell ref="I33:K33"/>
    <mergeCell ref="I34:K34"/>
    <mergeCell ref="I37:J37"/>
    <mergeCell ref="I38:J38"/>
    <mergeCell ref="I35:J35"/>
    <mergeCell ref="I36:J36"/>
    <mergeCell ref="I15:K15"/>
    <mergeCell ref="L15:L23"/>
    <mergeCell ref="I16:K16"/>
    <mergeCell ref="A24:A27"/>
    <mergeCell ref="B24:B27"/>
    <mergeCell ref="C24:C25"/>
    <mergeCell ref="D24:D25"/>
    <mergeCell ref="E24:E25"/>
    <mergeCell ref="F24:F25"/>
    <mergeCell ref="I14:K14"/>
    <mergeCell ref="J6:J7"/>
    <mergeCell ref="K6:K8"/>
    <mergeCell ref="L6:L9"/>
    <mergeCell ref="I12:L12"/>
    <mergeCell ref="I13:L13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7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5.57421875" style="62" customWidth="1"/>
    <col min="2" max="2" width="6.28125" style="62" customWidth="1"/>
    <col min="3" max="3" width="5.421875" style="62" customWidth="1"/>
    <col min="4" max="4" width="44.421875" style="62" customWidth="1"/>
    <col min="5" max="10" width="9.7109375" style="62" customWidth="1"/>
    <col min="11" max="13" width="9.7109375" style="40" customWidth="1"/>
    <col min="14" max="14" width="11.421875" style="61" customWidth="1"/>
    <col min="15" max="59" width="9.140625" style="61" customWidth="1"/>
    <col min="60" max="16384" width="9.140625" style="62" customWidth="1"/>
  </cols>
  <sheetData>
    <row r="1" s="268" customFormat="1" ht="12.75">
      <c r="A1" s="75" t="s">
        <v>663</v>
      </c>
    </row>
    <row r="2" spans="1:3" s="268" customFormat="1" ht="12.75">
      <c r="A2" s="268" t="s">
        <v>521</v>
      </c>
      <c r="B2" s="62"/>
      <c r="C2" s="286" t="s">
        <v>674</v>
      </c>
    </row>
    <row r="3" spans="2:3" s="268" customFormat="1" ht="12.75">
      <c r="B3" s="62"/>
      <c r="C3" s="229" t="s">
        <v>853</v>
      </c>
    </row>
    <row r="4" spans="2:8" s="268" customFormat="1" ht="12.75">
      <c r="B4" s="261"/>
      <c r="H4" s="81"/>
    </row>
    <row r="5" spans="1:15" s="590" customFormat="1" ht="12.75">
      <c r="A5" s="595">
        <v>-1</v>
      </c>
      <c r="B5" s="588"/>
      <c r="C5" s="595" t="s">
        <v>63</v>
      </c>
      <c r="D5" s="597"/>
      <c r="J5" s="649">
        <f>SUM(K102:O107)</f>
        <v>6896</v>
      </c>
      <c r="K5" s="649">
        <f>SUM(J5)</f>
        <v>6896</v>
      </c>
      <c r="L5" s="649">
        <f>SUM(K5)</f>
        <v>6896</v>
      </c>
      <c r="M5" s="649">
        <f>SUM(L5)</f>
        <v>6896</v>
      </c>
      <c r="N5" s="649">
        <f>SUM(M5)</f>
        <v>6896</v>
      </c>
      <c r="O5" s="649">
        <f>SUM(N5)</f>
        <v>6896</v>
      </c>
    </row>
    <row r="6" spans="1:15" s="590" customFormat="1" ht="12.75">
      <c r="A6" s="599">
        <v>191</v>
      </c>
      <c r="B6" s="588"/>
      <c r="C6" s="594" t="s">
        <v>661</v>
      </c>
      <c r="D6" s="597"/>
      <c r="J6" s="650">
        <f>SUM(E102:J102,E106:E107)</f>
        <v>4604</v>
      </c>
      <c r="K6" s="650">
        <f>SUM(J6)</f>
        <v>4604</v>
      </c>
      <c r="L6" s="650">
        <f>SUM(K6)</f>
        <v>4604</v>
      </c>
      <c r="M6" s="1353">
        <f>SUM(L6:L10)</f>
        <v>5005</v>
      </c>
      <c r="N6" s="1347">
        <f>SUM(M6:M11)</f>
        <v>5052</v>
      </c>
      <c r="O6" s="1347">
        <f>SUM(N6:N12)</f>
        <v>5052</v>
      </c>
    </row>
    <row r="7" spans="1:15" s="590" customFormat="1" ht="12.75">
      <c r="A7" s="594">
        <v>211</v>
      </c>
      <c r="B7" s="588"/>
      <c r="C7" s="594" t="s">
        <v>669</v>
      </c>
      <c r="D7" s="597"/>
      <c r="J7" s="651">
        <f>SUM(E103:J103)</f>
        <v>105</v>
      </c>
      <c r="K7" s="647">
        <f>SUM(J7)</f>
        <v>105</v>
      </c>
      <c r="L7" s="1350">
        <f>SUM(K7:K10)</f>
        <v>401</v>
      </c>
      <c r="M7" s="1354"/>
      <c r="N7" s="1347"/>
      <c r="O7" s="1347"/>
    </row>
    <row r="8" spans="1:15" s="590" customFormat="1" ht="12.75">
      <c r="A8" s="594">
        <v>221</v>
      </c>
      <c r="B8" s="588"/>
      <c r="C8" s="594" t="s">
        <v>670</v>
      </c>
      <c r="D8" s="597"/>
      <c r="J8" s="651">
        <f>SUM(E104:J104)</f>
        <v>296</v>
      </c>
      <c r="K8" s="647">
        <f>SUM(J8)</f>
        <v>296</v>
      </c>
      <c r="L8" s="1352"/>
      <c r="M8" s="1354"/>
      <c r="N8" s="1347"/>
      <c r="O8" s="1347"/>
    </row>
    <row r="9" spans="1:15" s="590" customFormat="1" ht="12.75">
      <c r="A9" s="594">
        <v>291</v>
      </c>
      <c r="B9" s="588"/>
      <c r="C9" s="594" t="s">
        <v>672</v>
      </c>
      <c r="D9" s="597"/>
      <c r="J9" s="651">
        <f>SUM(F106:F107)</f>
        <v>0</v>
      </c>
      <c r="K9" s="1350">
        <f>SUM(J9:J10)</f>
        <v>0</v>
      </c>
      <c r="L9" s="1352"/>
      <c r="M9" s="1354"/>
      <c r="N9" s="1347"/>
      <c r="O9" s="1347"/>
    </row>
    <row r="10" spans="1:15" s="590" customFormat="1" ht="12.75">
      <c r="A10" s="594">
        <v>292</v>
      </c>
      <c r="B10" s="588"/>
      <c r="C10" s="594" t="s">
        <v>673</v>
      </c>
      <c r="D10" s="597"/>
      <c r="J10" s="651">
        <f>SUM(H106:H107)</f>
        <v>0</v>
      </c>
      <c r="K10" s="1351"/>
      <c r="L10" s="1351"/>
      <c r="M10" s="1355"/>
      <c r="N10" s="1347"/>
      <c r="O10" s="1347"/>
    </row>
    <row r="11" spans="1:15" s="590" customFormat="1" ht="12.75">
      <c r="A11" s="594">
        <v>411</v>
      </c>
      <c r="B11" s="588"/>
      <c r="C11" s="594" t="s">
        <v>671</v>
      </c>
      <c r="D11" s="597"/>
      <c r="J11" s="652">
        <f>SUM(E105:J105,G106:G107)</f>
        <v>47</v>
      </c>
      <c r="K11" s="652">
        <f aca="true" t="shared" si="0" ref="K11:M12">SUM(J11)</f>
        <v>47</v>
      </c>
      <c r="L11" s="652">
        <f t="shared" si="0"/>
        <v>47</v>
      </c>
      <c r="M11" s="652">
        <f t="shared" si="0"/>
        <v>47</v>
      </c>
      <c r="N11" s="1347"/>
      <c r="O11" s="1347"/>
    </row>
    <row r="12" spans="1:15" s="590" customFormat="1" ht="12.75">
      <c r="A12" s="602" t="s">
        <v>2</v>
      </c>
      <c r="B12" s="588"/>
      <c r="C12" s="603" t="s">
        <v>4</v>
      </c>
      <c r="D12" s="597"/>
      <c r="J12" s="653">
        <f>SUM(I106:J107)</f>
        <v>0</v>
      </c>
      <c r="K12" s="653">
        <f t="shared" si="0"/>
        <v>0</v>
      </c>
      <c r="L12" s="653">
        <f t="shared" si="0"/>
        <v>0</v>
      </c>
      <c r="M12" s="653">
        <f t="shared" si="0"/>
        <v>0</v>
      </c>
      <c r="N12" s="653">
        <f>SUM(M12)</f>
        <v>0</v>
      </c>
      <c r="O12" s="1347"/>
    </row>
    <row r="13" spans="1:15" s="590" customFormat="1" ht="13.5" thickBot="1">
      <c r="A13" s="605"/>
      <c r="B13" s="606"/>
      <c r="C13" s="588"/>
      <c r="D13" s="588"/>
      <c r="E13" s="648"/>
      <c r="J13" s="654"/>
      <c r="K13" s="624"/>
      <c r="L13" s="611"/>
      <c r="M13" s="611"/>
      <c r="N13" s="611"/>
      <c r="O13" s="655">
        <f>SUM(O5:O12)</f>
        <v>11948</v>
      </c>
    </row>
    <row r="14" spans="2:59" ht="14.25" thickBot="1" thickTop="1">
      <c r="B14" s="40"/>
      <c r="H14" s="61"/>
      <c r="I14" s="256"/>
      <c r="J14" s="40"/>
      <c r="N14" s="40"/>
      <c r="O14" s="40"/>
      <c r="P14" s="40"/>
      <c r="BD14" s="62"/>
      <c r="BE14" s="62"/>
      <c r="BF14" s="62"/>
      <c r="BG14" s="62"/>
    </row>
    <row r="15" spans="1:59" ht="12.75">
      <c r="A15" s="75" t="s">
        <v>663</v>
      </c>
      <c r="B15" s="40"/>
      <c r="E15" s="1511" t="s">
        <v>378</v>
      </c>
      <c r="F15" s="1512"/>
      <c r="G15" s="1512"/>
      <c r="H15" s="1512"/>
      <c r="I15" s="1512"/>
      <c r="J15" s="1512"/>
      <c r="K15" s="1512"/>
      <c r="L15" s="1512"/>
      <c r="M15" s="1512"/>
      <c r="N15" s="1512"/>
      <c r="O15" s="1513"/>
      <c r="P15" s="40"/>
      <c r="BD15" s="62"/>
      <c r="BE15" s="62"/>
      <c r="BF15" s="62"/>
      <c r="BG15" s="62"/>
    </row>
    <row r="16" spans="2:59" ht="12.75">
      <c r="B16" s="40"/>
      <c r="E16" s="1514" t="s">
        <v>379</v>
      </c>
      <c r="F16" s="950"/>
      <c r="G16" s="950"/>
      <c r="H16" s="950"/>
      <c r="I16" s="950"/>
      <c r="J16" s="950"/>
      <c r="K16" s="950"/>
      <c r="L16" s="950"/>
      <c r="M16" s="950"/>
      <c r="N16" s="950"/>
      <c r="O16" s="1515"/>
      <c r="P16" s="40"/>
      <c r="BD16" s="62"/>
      <c r="BE16" s="62"/>
      <c r="BF16" s="62"/>
      <c r="BG16" s="62"/>
    </row>
    <row r="17" spans="2:59" ht="12.75">
      <c r="B17" s="40"/>
      <c r="E17" s="1514" t="s">
        <v>380</v>
      </c>
      <c r="F17" s="950"/>
      <c r="G17" s="950"/>
      <c r="H17" s="950"/>
      <c r="I17" s="950"/>
      <c r="J17" s="950"/>
      <c r="K17" s="950"/>
      <c r="L17" s="950"/>
      <c r="M17" s="950"/>
      <c r="N17" s="950"/>
      <c r="O17" s="114" t="s">
        <v>381</v>
      </c>
      <c r="P17" s="40"/>
      <c r="BD17" s="62"/>
      <c r="BE17" s="62"/>
      <c r="BF17" s="62"/>
      <c r="BG17" s="62"/>
    </row>
    <row r="18" spans="2:59" ht="12.75">
      <c r="B18" s="40"/>
      <c r="E18" s="1851" t="s">
        <v>368</v>
      </c>
      <c r="F18" s="1349"/>
      <c r="G18" s="1349"/>
      <c r="H18" s="1349"/>
      <c r="I18" s="1349"/>
      <c r="J18" s="1349"/>
      <c r="K18" s="1349"/>
      <c r="L18" s="1349"/>
      <c r="M18" s="1349"/>
      <c r="N18" s="1349"/>
      <c r="O18" s="1515" t="s">
        <v>217</v>
      </c>
      <c r="P18" s="40"/>
      <c r="BD18" s="62"/>
      <c r="BE18" s="62"/>
      <c r="BF18" s="62"/>
      <c r="BG18" s="62"/>
    </row>
    <row r="19" spans="1:15" s="268" customFormat="1" ht="12.75">
      <c r="A19" s="62"/>
      <c r="E19" s="1687" t="s">
        <v>399</v>
      </c>
      <c r="F19" s="1284"/>
      <c r="G19" s="1284"/>
      <c r="H19" s="1284"/>
      <c r="I19" s="1284"/>
      <c r="J19" s="1284"/>
      <c r="K19" s="1284"/>
      <c r="L19" s="1284"/>
      <c r="M19" s="1284"/>
      <c r="N19" s="1284"/>
      <c r="O19" s="1515"/>
    </row>
    <row r="20" spans="5:15" s="268" customFormat="1" ht="12.75">
      <c r="E20" s="1514" t="s">
        <v>400</v>
      </c>
      <c r="F20" s="950"/>
      <c r="G20" s="950"/>
      <c r="H20" s="950"/>
      <c r="I20" s="950"/>
      <c r="J20" s="950"/>
      <c r="K20" s="950"/>
      <c r="L20" s="950"/>
      <c r="M20" s="950"/>
      <c r="N20" s="950"/>
      <c r="O20" s="1515"/>
    </row>
    <row r="21" spans="5:15" s="268" customFormat="1" ht="12.75">
      <c r="E21" s="1514" t="s">
        <v>61</v>
      </c>
      <c r="F21" s="950"/>
      <c r="G21" s="950"/>
      <c r="H21" s="950"/>
      <c r="I21" s="950"/>
      <c r="J21" s="950"/>
      <c r="K21" s="950"/>
      <c r="L21" s="950"/>
      <c r="M21" s="950"/>
      <c r="N21" s="671" t="s">
        <v>2</v>
      </c>
      <c r="O21" s="1515"/>
    </row>
    <row r="22" spans="5:15" s="268" customFormat="1" ht="12.75">
      <c r="E22" s="1686" t="s">
        <v>402</v>
      </c>
      <c r="F22" s="1068"/>
      <c r="G22" s="1068"/>
      <c r="H22" s="1068"/>
      <c r="I22" s="1068"/>
      <c r="J22" s="1068"/>
      <c r="K22" s="1068"/>
      <c r="L22" s="1068"/>
      <c r="M22" s="1068"/>
      <c r="N22" s="1617" t="s">
        <v>401</v>
      </c>
      <c r="O22" s="1515"/>
    </row>
    <row r="23" spans="5:15" s="268" customFormat="1" ht="12.75">
      <c r="E23" s="1687" t="s">
        <v>382</v>
      </c>
      <c r="F23" s="1284"/>
      <c r="G23" s="1284"/>
      <c r="H23" s="1284"/>
      <c r="I23" s="1284"/>
      <c r="J23" s="1284"/>
      <c r="K23" s="1284"/>
      <c r="L23" s="1284"/>
      <c r="M23" s="1284"/>
      <c r="N23" s="1617"/>
      <c r="O23" s="1515"/>
    </row>
    <row r="24" spans="5:15" s="268" customFormat="1" ht="12.75">
      <c r="E24" s="1514" t="s">
        <v>385</v>
      </c>
      <c r="F24" s="950"/>
      <c r="G24" s="950"/>
      <c r="H24" s="950"/>
      <c r="I24" s="950"/>
      <c r="J24" s="950"/>
      <c r="K24" s="950"/>
      <c r="L24" s="950"/>
      <c r="M24" s="950"/>
      <c r="N24" s="1617"/>
      <c r="O24" s="1515"/>
    </row>
    <row r="25" spans="5:15" s="268" customFormat="1" ht="12.75">
      <c r="E25" s="113">
        <v>1</v>
      </c>
      <c r="F25" s="1070" t="s">
        <v>536</v>
      </c>
      <c r="G25" s="1070"/>
      <c r="H25" s="1070"/>
      <c r="I25" s="1070"/>
      <c r="J25" s="1070"/>
      <c r="K25" s="1070"/>
      <c r="L25" s="1070"/>
      <c r="M25" s="1070"/>
      <c r="N25" s="1617"/>
      <c r="O25" s="1515"/>
    </row>
    <row r="26" spans="5:15" s="268" customFormat="1" ht="12.75">
      <c r="E26" s="1514" t="s">
        <v>0</v>
      </c>
      <c r="F26" s="979" t="s">
        <v>537</v>
      </c>
      <c r="G26" s="979"/>
      <c r="H26" s="979"/>
      <c r="I26" s="979"/>
      <c r="J26" s="979"/>
      <c r="K26" s="979"/>
      <c r="L26" s="979"/>
      <c r="M26" s="979"/>
      <c r="N26" s="1617"/>
      <c r="O26" s="1515"/>
    </row>
    <row r="27" spans="5:15" s="268" customFormat="1" ht="12.75">
      <c r="E27" s="1514"/>
      <c r="F27" s="1285" t="s">
        <v>386</v>
      </c>
      <c r="G27" s="1285"/>
      <c r="H27" s="1285"/>
      <c r="I27" s="1285"/>
      <c r="J27" s="1285"/>
      <c r="K27" s="1285"/>
      <c r="L27" s="1285"/>
      <c r="M27" s="1285"/>
      <c r="N27" s="1617"/>
      <c r="O27" s="1515"/>
    </row>
    <row r="28" spans="5:15" s="268" customFormat="1" ht="12.75" customHeight="1">
      <c r="E28" s="1514"/>
      <c r="F28" s="1070" t="s">
        <v>419</v>
      </c>
      <c r="G28" s="1070"/>
      <c r="H28" s="1070"/>
      <c r="I28" s="1070"/>
      <c r="J28" s="1070"/>
      <c r="K28" s="1070"/>
      <c r="L28" s="1070"/>
      <c r="M28" s="1070"/>
      <c r="N28" s="1617"/>
      <c r="O28" s="1515"/>
    </row>
    <row r="29" spans="5:15" s="268" customFormat="1" ht="12.75">
      <c r="E29" s="1514"/>
      <c r="F29" s="657">
        <v>1</v>
      </c>
      <c r="G29" s="950" t="s">
        <v>536</v>
      </c>
      <c r="H29" s="950"/>
      <c r="I29" s="950"/>
      <c r="J29" s="950"/>
      <c r="K29" s="950"/>
      <c r="L29" s="950"/>
      <c r="M29" s="950"/>
      <c r="N29" s="1617"/>
      <c r="O29" s="1515"/>
    </row>
    <row r="30" spans="5:15" s="268" customFormat="1" ht="12.75">
      <c r="E30" s="1514"/>
      <c r="F30" s="950" t="s">
        <v>0</v>
      </c>
      <c r="G30" s="1068" t="s">
        <v>537</v>
      </c>
      <c r="H30" s="1068"/>
      <c r="I30" s="1068"/>
      <c r="J30" s="1068"/>
      <c r="K30" s="1068"/>
      <c r="L30" s="1068"/>
      <c r="M30" s="1068"/>
      <c r="N30" s="1617"/>
      <c r="O30" s="1515"/>
    </row>
    <row r="31" spans="5:15" s="268" customFormat="1" ht="12.75">
      <c r="E31" s="1514"/>
      <c r="F31" s="950"/>
      <c r="G31" s="1284" t="s">
        <v>387</v>
      </c>
      <c r="H31" s="1284"/>
      <c r="I31" s="1284"/>
      <c r="J31" s="1284"/>
      <c r="K31" s="1284"/>
      <c r="L31" s="1284"/>
      <c r="M31" s="1284"/>
      <c r="N31" s="1617"/>
      <c r="O31" s="1515"/>
    </row>
    <row r="32" spans="5:15" s="268" customFormat="1" ht="12.75" customHeight="1">
      <c r="E32" s="1514"/>
      <c r="F32" s="950"/>
      <c r="G32" s="1070" t="s">
        <v>388</v>
      </c>
      <c r="H32" s="1070"/>
      <c r="I32" s="1070"/>
      <c r="J32" s="1070"/>
      <c r="K32" s="1070"/>
      <c r="L32" s="1070"/>
      <c r="M32" s="1070"/>
      <c r="N32" s="1617"/>
      <c r="O32" s="1515"/>
    </row>
    <row r="33" spans="5:15" s="268" customFormat="1" ht="12.75">
      <c r="E33" s="1514"/>
      <c r="F33" s="950"/>
      <c r="G33" s="657">
        <v>1</v>
      </c>
      <c r="H33" s="950" t="s">
        <v>536</v>
      </c>
      <c r="I33" s="950"/>
      <c r="J33" s="950"/>
      <c r="K33" s="950"/>
      <c r="L33" s="950"/>
      <c r="M33" s="950"/>
      <c r="N33" s="1617"/>
      <c r="O33" s="1515"/>
    </row>
    <row r="34" spans="5:15" s="268" customFormat="1" ht="12.75">
      <c r="E34" s="1514"/>
      <c r="F34" s="950"/>
      <c r="G34" s="950" t="s">
        <v>0</v>
      </c>
      <c r="H34" s="1068" t="s">
        <v>537</v>
      </c>
      <c r="I34" s="1068"/>
      <c r="J34" s="1068"/>
      <c r="K34" s="1068"/>
      <c r="L34" s="1068"/>
      <c r="M34" s="1068"/>
      <c r="N34" s="1617"/>
      <c r="O34" s="1515"/>
    </row>
    <row r="35" spans="5:15" s="268" customFormat="1" ht="12.75">
      <c r="E35" s="1514"/>
      <c r="F35" s="950"/>
      <c r="G35" s="950"/>
      <c r="H35" s="1284" t="s">
        <v>389</v>
      </c>
      <c r="I35" s="1284"/>
      <c r="J35" s="1284"/>
      <c r="K35" s="1284"/>
      <c r="L35" s="1284"/>
      <c r="M35" s="1284"/>
      <c r="N35" s="1617"/>
      <c r="O35" s="1515"/>
    </row>
    <row r="36" spans="5:15" s="268" customFormat="1" ht="12.75" customHeight="1">
      <c r="E36" s="1514"/>
      <c r="F36" s="950"/>
      <c r="G36" s="950"/>
      <c r="H36" s="1070" t="s">
        <v>390</v>
      </c>
      <c r="I36" s="1070"/>
      <c r="J36" s="1070"/>
      <c r="K36" s="1070"/>
      <c r="L36" s="1070"/>
      <c r="M36" s="1070"/>
      <c r="N36" s="1617"/>
      <c r="O36" s="1515"/>
    </row>
    <row r="37" spans="5:15" s="268" customFormat="1" ht="12.75">
      <c r="E37" s="1514"/>
      <c r="F37" s="950"/>
      <c r="G37" s="950"/>
      <c r="H37" s="657">
        <v>1</v>
      </c>
      <c r="I37" s="950" t="s">
        <v>536</v>
      </c>
      <c r="J37" s="950"/>
      <c r="K37" s="950"/>
      <c r="L37" s="950"/>
      <c r="M37" s="950"/>
      <c r="N37" s="1617"/>
      <c r="O37" s="1515"/>
    </row>
    <row r="38" spans="5:15" s="268" customFormat="1" ht="12.75">
      <c r="E38" s="1514"/>
      <c r="F38" s="950"/>
      <c r="G38" s="950"/>
      <c r="H38" s="950" t="s">
        <v>0</v>
      </c>
      <c r="I38" s="1068" t="s">
        <v>537</v>
      </c>
      <c r="J38" s="1068"/>
      <c r="K38" s="1068"/>
      <c r="L38" s="1068"/>
      <c r="M38" s="1068"/>
      <c r="N38" s="1617"/>
      <c r="O38" s="1515"/>
    </row>
    <row r="39" spans="5:15" s="268" customFormat="1" ht="12.75">
      <c r="E39" s="1514"/>
      <c r="F39" s="950"/>
      <c r="G39" s="950"/>
      <c r="H39" s="950"/>
      <c r="I39" s="1284" t="s">
        <v>391</v>
      </c>
      <c r="J39" s="1284"/>
      <c r="K39" s="1284"/>
      <c r="L39" s="1284"/>
      <c r="M39" s="1284"/>
      <c r="N39" s="1617"/>
      <c r="O39" s="1515"/>
    </row>
    <row r="40" spans="5:15" s="268" customFormat="1" ht="25.5" customHeight="1">
      <c r="E40" s="1514"/>
      <c r="F40" s="950"/>
      <c r="G40" s="950"/>
      <c r="H40" s="950"/>
      <c r="I40" s="1070" t="s">
        <v>412</v>
      </c>
      <c r="J40" s="1070"/>
      <c r="K40" s="1070"/>
      <c r="L40" s="1070"/>
      <c r="M40" s="1070"/>
      <c r="N40" s="1617"/>
      <c r="O40" s="1515"/>
    </row>
    <row r="41" spans="5:15" s="268" customFormat="1" ht="12.75">
      <c r="E41" s="1514"/>
      <c r="F41" s="950"/>
      <c r="G41" s="950"/>
      <c r="H41" s="950"/>
      <c r="I41" s="950">
        <v>1</v>
      </c>
      <c r="J41" s="950"/>
      <c r="K41" s="950"/>
      <c r="L41" s="950"/>
      <c r="M41" s="657" t="s">
        <v>536</v>
      </c>
      <c r="N41" s="1617"/>
      <c r="O41" s="1515"/>
    </row>
    <row r="42" spans="5:15" s="268" customFormat="1" ht="12.75">
      <c r="E42" s="1514"/>
      <c r="F42" s="950"/>
      <c r="G42" s="950"/>
      <c r="H42" s="950"/>
      <c r="I42" s="1068" t="s">
        <v>0</v>
      </c>
      <c r="J42" s="1068"/>
      <c r="K42" s="1068"/>
      <c r="L42" s="1068"/>
      <c r="M42" s="1070" t="s">
        <v>537</v>
      </c>
      <c r="N42" s="1617"/>
      <c r="O42" s="1515"/>
    </row>
    <row r="43" spans="5:15" s="268" customFormat="1" ht="12.75">
      <c r="E43" s="1514"/>
      <c r="F43" s="950"/>
      <c r="G43" s="950"/>
      <c r="H43" s="950"/>
      <c r="I43" s="1284" t="s">
        <v>392</v>
      </c>
      <c r="J43" s="1284"/>
      <c r="K43" s="1284"/>
      <c r="L43" s="1284"/>
      <c r="M43" s="1070"/>
      <c r="N43" s="1617"/>
      <c r="O43" s="1515"/>
    </row>
    <row r="44" spans="5:15" s="268" customFormat="1" ht="12.75">
      <c r="E44" s="1514"/>
      <c r="F44" s="950"/>
      <c r="G44" s="950"/>
      <c r="H44" s="950"/>
      <c r="I44" s="1070" t="s">
        <v>393</v>
      </c>
      <c r="J44" s="1070"/>
      <c r="K44" s="1070"/>
      <c r="L44" s="1070"/>
      <c r="M44" s="1070"/>
      <c r="N44" s="1617"/>
      <c r="O44" s="1515"/>
    </row>
    <row r="45" spans="5:15" s="268" customFormat="1" ht="12.75">
      <c r="E45" s="1514"/>
      <c r="F45" s="950"/>
      <c r="G45" s="950"/>
      <c r="H45" s="950"/>
      <c r="I45" s="950">
        <v>1</v>
      </c>
      <c r="J45" s="950"/>
      <c r="K45" s="950"/>
      <c r="L45" s="657" t="s">
        <v>536</v>
      </c>
      <c r="M45" s="1070"/>
      <c r="N45" s="1617"/>
      <c r="O45" s="1515"/>
    </row>
    <row r="46" spans="5:15" s="268" customFormat="1" ht="12.75">
      <c r="E46" s="1514"/>
      <c r="F46" s="950"/>
      <c r="G46" s="950"/>
      <c r="H46" s="950"/>
      <c r="I46" s="1068" t="s">
        <v>0</v>
      </c>
      <c r="J46" s="1068"/>
      <c r="K46" s="1068"/>
      <c r="L46" s="1070" t="s">
        <v>537</v>
      </c>
      <c r="M46" s="1070"/>
      <c r="N46" s="1617"/>
      <c r="O46" s="1515"/>
    </row>
    <row r="47" spans="5:15" s="268" customFormat="1" ht="12.75">
      <c r="E47" s="1514"/>
      <c r="F47" s="950"/>
      <c r="G47" s="950"/>
      <c r="H47" s="950"/>
      <c r="I47" s="1284" t="s">
        <v>394</v>
      </c>
      <c r="J47" s="1284"/>
      <c r="K47" s="1284"/>
      <c r="L47" s="1070"/>
      <c r="M47" s="1070"/>
      <c r="N47" s="1617"/>
      <c r="O47" s="1515"/>
    </row>
    <row r="48" spans="5:15" s="268" customFormat="1" ht="12.75" customHeight="1">
      <c r="E48" s="1514"/>
      <c r="F48" s="950"/>
      <c r="G48" s="950"/>
      <c r="H48" s="950"/>
      <c r="I48" s="1070" t="s">
        <v>512</v>
      </c>
      <c r="J48" s="1070"/>
      <c r="K48" s="1070"/>
      <c r="L48" s="1070"/>
      <c r="M48" s="1070"/>
      <c r="N48" s="1617"/>
      <c r="O48" s="1515"/>
    </row>
    <row r="49" spans="5:15" s="268" customFormat="1" ht="12.75">
      <c r="E49" s="1514"/>
      <c r="F49" s="950"/>
      <c r="G49" s="950"/>
      <c r="H49" s="950"/>
      <c r="I49" s="657">
        <v>1</v>
      </c>
      <c r="J49" s="950">
        <v>2</v>
      </c>
      <c r="K49" s="950"/>
      <c r="L49" s="1070"/>
      <c r="M49" s="1070"/>
      <c r="N49" s="1617"/>
      <c r="O49" s="1515"/>
    </row>
    <row r="50" spans="5:15" s="268" customFormat="1" ht="12.75">
      <c r="E50" s="1514"/>
      <c r="F50" s="950"/>
      <c r="G50" s="950"/>
      <c r="H50" s="950"/>
      <c r="I50" s="1070" t="s">
        <v>395</v>
      </c>
      <c r="J50" s="979" t="s">
        <v>411</v>
      </c>
      <c r="K50" s="979"/>
      <c r="L50" s="1070"/>
      <c r="M50" s="1070"/>
      <c r="N50" s="1617"/>
      <c r="O50" s="1515"/>
    </row>
    <row r="51" spans="5:15" s="268" customFormat="1" ht="12.75">
      <c r="E51" s="1514"/>
      <c r="F51" s="950"/>
      <c r="G51" s="950"/>
      <c r="H51" s="950"/>
      <c r="I51" s="1070"/>
      <c r="J51" s="1284" t="s">
        <v>396</v>
      </c>
      <c r="K51" s="1284"/>
      <c r="L51" s="1070"/>
      <c r="M51" s="1070"/>
      <c r="N51" s="1617"/>
      <c r="O51" s="1515"/>
    </row>
    <row r="52" spans="5:15" s="268" customFormat="1" ht="27.75" customHeight="1">
      <c r="E52" s="1514"/>
      <c r="F52" s="950"/>
      <c r="G52" s="950"/>
      <c r="H52" s="950"/>
      <c r="I52" s="1070"/>
      <c r="J52" s="1070" t="s">
        <v>410</v>
      </c>
      <c r="K52" s="1070"/>
      <c r="L52" s="1070"/>
      <c r="M52" s="1070"/>
      <c r="N52" s="1617"/>
      <c r="O52" s="1515"/>
    </row>
    <row r="53" spans="5:15" s="268" customFormat="1" ht="12.75">
      <c r="E53" s="1514"/>
      <c r="F53" s="950"/>
      <c r="G53" s="950"/>
      <c r="H53" s="950"/>
      <c r="I53" s="1070"/>
      <c r="J53" s="657">
        <v>1</v>
      </c>
      <c r="K53" s="657">
        <v>2</v>
      </c>
      <c r="L53" s="1070"/>
      <c r="M53" s="1070"/>
      <c r="N53" s="1617"/>
      <c r="O53" s="1515"/>
    </row>
    <row r="54" spans="5:15" s="268" customFormat="1" ht="13.5" thickBot="1">
      <c r="E54" s="1689"/>
      <c r="F54" s="1219"/>
      <c r="G54" s="1219"/>
      <c r="H54" s="1219"/>
      <c r="I54" s="1690"/>
      <c r="J54" s="681" t="s">
        <v>0</v>
      </c>
      <c r="K54" s="681" t="s">
        <v>1</v>
      </c>
      <c r="L54" s="1690"/>
      <c r="M54" s="1690"/>
      <c r="N54" s="1691"/>
      <c r="O54" s="1811"/>
    </row>
    <row r="55" spans="1:59" ht="16.5" thickBot="1">
      <c r="A55" s="1041" t="s">
        <v>664</v>
      </c>
      <c r="B55" s="1853" t="s">
        <v>665</v>
      </c>
      <c r="C55" s="675">
        <v>1</v>
      </c>
      <c r="D55" s="180" t="s">
        <v>662</v>
      </c>
      <c r="E55" s="1854">
        <v>191</v>
      </c>
      <c r="F55" s="1855"/>
      <c r="G55" s="1855"/>
      <c r="H55" s="1855"/>
      <c r="I55" s="1855"/>
      <c r="J55" s="1856"/>
      <c r="K55" s="1857">
        <v>-1</v>
      </c>
      <c r="L55" s="1858"/>
      <c r="M55" s="1858"/>
      <c r="N55" s="1858"/>
      <c r="O55" s="1527"/>
      <c r="BB55" s="62"/>
      <c r="BC55" s="62"/>
      <c r="BD55" s="62"/>
      <c r="BE55" s="62"/>
      <c r="BF55" s="62"/>
      <c r="BG55" s="62"/>
    </row>
    <row r="56" spans="1:59" ht="25.5">
      <c r="A56" s="1043"/>
      <c r="B56" s="892"/>
      <c r="C56" s="662">
        <v>2</v>
      </c>
      <c r="D56" s="181" t="s">
        <v>666</v>
      </c>
      <c r="E56" s="943">
        <v>211</v>
      </c>
      <c r="F56" s="944"/>
      <c r="G56" s="944"/>
      <c r="H56" s="944"/>
      <c r="I56" s="944"/>
      <c r="J56" s="945"/>
      <c r="K56" s="1343"/>
      <c r="L56" s="1344"/>
      <c r="M56" s="1344"/>
      <c r="N56" s="1344"/>
      <c r="O56" s="1529"/>
      <c r="BB56" s="62"/>
      <c r="BC56" s="62"/>
      <c r="BD56" s="62"/>
      <c r="BE56" s="62"/>
      <c r="BF56" s="62"/>
      <c r="BG56" s="62"/>
    </row>
    <row r="57" spans="1:59" ht="26.25" thickBot="1">
      <c r="A57" s="1043"/>
      <c r="B57" s="892"/>
      <c r="C57" s="662">
        <v>3</v>
      </c>
      <c r="D57" s="181" t="s">
        <v>667</v>
      </c>
      <c r="E57" s="1859">
        <v>221</v>
      </c>
      <c r="F57" s="1336"/>
      <c r="G57" s="1336"/>
      <c r="H57" s="1336"/>
      <c r="I57" s="1336"/>
      <c r="J57" s="1337"/>
      <c r="K57" s="1343"/>
      <c r="L57" s="1344"/>
      <c r="M57" s="1344"/>
      <c r="N57" s="1344"/>
      <c r="O57" s="1529"/>
      <c r="BB57" s="62"/>
      <c r="BC57" s="62"/>
      <c r="BD57" s="62"/>
      <c r="BE57" s="62"/>
      <c r="BF57" s="62"/>
      <c r="BG57" s="62"/>
    </row>
    <row r="58" spans="1:59" ht="16.5" thickBot="1">
      <c r="A58" s="1043"/>
      <c r="B58" s="892"/>
      <c r="C58" s="662">
        <v>4</v>
      </c>
      <c r="D58" s="181" t="s">
        <v>668</v>
      </c>
      <c r="E58" s="1860">
        <v>411</v>
      </c>
      <c r="F58" s="1338"/>
      <c r="G58" s="1339"/>
      <c r="H58" s="1338"/>
      <c r="I58" s="1338"/>
      <c r="J58" s="1340"/>
      <c r="K58" s="1343"/>
      <c r="L58" s="1344"/>
      <c r="M58" s="1344"/>
      <c r="N58" s="1344"/>
      <c r="O58" s="1529"/>
      <c r="BB58" s="62"/>
      <c r="BC58" s="62"/>
      <c r="BD58" s="62"/>
      <c r="BE58" s="62"/>
      <c r="BF58" s="62"/>
      <c r="BG58" s="62"/>
    </row>
    <row r="59" spans="1:59" ht="12.75">
      <c r="A59" s="1043"/>
      <c r="B59" s="892"/>
      <c r="C59" s="662">
        <v>5</v>
      </c>
      <c r="D59" s="181" t="s">
        <v>62</v>
      </c>
      <c r="E59" s="1523">
        <v>191</v>
      </c>
      <c r="F59" s="1357">
        <v>291</v>
      </c>
      <c r="G59" s="1358"/>
      <c r="H59" s="1359">
        <v>292</v>
      </c>
      <c r="I59" s="1360" t="s">
        <v>2</v>
      </c>
      <c r="J59" s="1361"/>
      <c r="K59" s="1343"/>
      <c r="L59" s="1344"/>
      <c r="M59" s="1344"/>
      <c r="N59" s="1344"/>
      <c r="O59" s="1529"/>
      <c r="BB59" s="62"/>
      <c r="BC59" s="62"/>
      <c r="BD59" s="62"/>
      <c r="BE59" s="62"/>
      <c r="BF59" s="62"/>
      <c r="BG59" s="62"/>
    </row>
    <row r="60" spans="1:59" ht="13.5" thickBot="1">
      <c r="A60" s="1044"/>
      <c r="B60" s="1081"/>
      <c r="C60" s="680" t="s">
        <v>2</v>
      </c>
      <c r="D60" s="182" t="s">
        <v>642</v>
      </c>
      <c r="E60" s="1532"/>
      <c r="F60" s="1482"/>
      <c r="G60" s="1861"/>
      <c r="H60" s="1862"/>
      <c r="I60" s="1863"/>
      <c r="J60" s="1477"/>
      <c r="K60" s="1864"/>
      <c r="L60" s="1865"/>
      <c r="M60" s="1865"/>
      <c r="N60" s="1865"/>
      <c r="O60" s="1538"/>
      <c r="BB60" s="62"/>
      <c r="BC60" s="62"/>
      <c r="BD60" s="62"/>
      <c r="BE60" s="62"/>
      <c r="BF60" s="62"/>
      <c r="BG60" s="62"/>
    </row>
    <row r="61" ht="13.5" thickBot="1"/>
    <row r="62" spans="1:59" ht="12.75">
      <c r="A62" s="75" t="s">
        <v>663</v>
      </c>
      <c r="B62" s="40"/>
      <c r="E62" s="1511" t="s">
        <v>378</v>
      </c>
      <c r="F62" s="1512"/>
      <c r="G62" s="1512"/>
      <c r="H62" s="1512"/>
      <c r="I62" s="1512"/>
      <c r="J62" s="1512"/>
      <c r="K62" s="1512"/>
      <c r="L62" s="1512"/>
      <c r="M62" s="1512"/>
      <c r="N62" s="1512"/>
      <c r="O62" s="1513"/>
      <c r="P62" s="40"/>
      <c r="BD62" s="62"/>
      <c r="BE62" s="62"/>
      <c r="BF62" s="62"/>
      <c r="BG62" s="62"/>
    </row>
    <row r="63" spans="2:59" ht="12.75">
      <c r="B63" s="40"/>
      <c r="E63" s="1514" t="s">
        <v>379</v>
      </c>
      <c r="F63" s="950"/>
      <c r="G63" s="950"/>
      <c r="H63" s="950"/>
      <c r="I63" s="950"/>
      <c r="J63" s="950"/>
      <c r="K63" s="950"/>
      <c r="L63" s="950"/>
      <c r="M63" s="950"/>
      <c r="N63" s="950"/>
      <c r="O63" s="1515"/>
      <c r="P63" s="40"/>
      <c r="BD63" s="62"/>
      <c r="BE63" s="62"/>
      <c r="BF63" s="62"/>
      <c r="BG63" s="62"/>
    </row>
    <row r="64" spans="2:59" ht="12.75">
      <c r="B64" s="40"/>
      <c r="E64" s="1514" t="s">
        <v>380</v>
      </c>
      <c r="F64" s="950"/>
      <c r="G64" s="950"/>
      <c r="H64" s="950"/>
      <c r="I64" s="950"/>
      <c r="J64" s="950"/>
      <c r="K64" s="950"/>
      <c r="L64" s="950"/>
      <c r="M64" s="950"/>
      <c r="N64" s="950"/>
      <c r="O64" s="114" t="s">
        <v>381</v>
      </c>
      <c r="P64" s="40"/>
      <c r="BD64" s="62"/>
      <c r="BE64" s="62"/>
      <c r="BF64" s="62"/>
      <c r="BG64" s="62"/>
    </row>
    <row r="65" spans="2:59" ht="12.75">
      <c r="B65" s="40"/>
      <c r="E65" s="1851" t="s">
        <v>368</v>
      </c>
      <c r="F65" s="1349"/>
      <c r="G65" s="1349"/>
      <c r="H65" s="1349"/>
      <c r="I65" s="1349"/>
      <c r="J65" s="1349"/>
      <c r="K65" s="1349"/>
      <c r="L65" s="1349"/>
      <c r="M65" s="1349"/>
      <c r="N65" s="1349"/>
      <c r="O65" s="1515" t="s">
        <v>217</v>
      </c>
      <c r="P65" s="40"/>
      <c r="BD65" s="62"/>
      <c r="BE65" s="62"/>
      <c r="BF65" s="62"/>
      <c r="BG65" s="62"/>
    </row>
    <row r="66" spans="2:15" ht="12.75">
      <c r="B66" s="268"/>
      <c r="C66" s="268"/>
      <c r="D66" s="268"/>
      <c r="E66" s="1687" t="s">
        <v>399</v>
      </c>
      <c r="F66" s="1284"/>
      <c r="G66" s="1284"/>
      <c r="H66" s="1284"/>
      <c r="I66" s="1284"/>
      <c r="J66" s="1284"/>
      <c r="K66" s="1284"/>
      <c r="L66" s="1284"/>
      <c r="M66" s="1284"/>
      <c r="N66" s="1284"/>
      <c r="O66" s="1515"/>
    </row>
    <row r="67" spans="1:15" ht="12.75">
      <c r="A67" s="268"/>
      <c r="B67" s="268"/>
      <c r="C67" s="268"/>
      <c r="D67" s="268"/>
      <c r="E67" s="1514" t="s">
        <v>400</v>
      </c>
      <c r="F67" s="950"/>
      <c r="G67" s="950"/>
      <c r="H67" s="950"/>
      <c r="I67" s="950"/>
      <c r="J67" s="950"/>
      <c r="K67" s="950"/>
      <c r="L67" s="950"/>
      <c r="M67" s="950"/>
      <c r="N67" s="950"/>
      <c r="O67" s="1515"/>
    </row>
    <row r="68" spans="1:15" ht="12.75">
      <c r="A68" s="268"/>
      <c r="B68" s="268"/>
      <c r="C68" s="268"/>
      <c r="D68" s="268"/>
      <c r="E68" s="1514" t="s">
        <v>61</v>
      </c>
      <c r="F68" s="950"/>
      <c r="G68" s="950"/>
      <c r="H68" s="950"/>
      <c r="I68" s="950"/>
      <c r="J68" s="950"/>
      <c r="K68" s="950"/>
      <c r="L68" s="950"/>
      <c r="M68" s="950"/>
      <c r="N68" s="671" t="s">
        <v>2</v>
      </c>
      <c r="O68" s="1515"/>
    </row>
    <row r="69" spans="1:15" ht="12.75">
      <c r="A69" s="268"/>
      <c r="B69" s="268"/>
      <c r="C69" s="268"/>
      <c r="D69" s="268"/>
      <c r="E69" s="1686" t="s">
        <v>402</v>
      </c>
      <c r="F69" s="1068"/>
      <c r="G69" s="1068"/>
      <c r="H69" s="1068"/>
      <c r="I69" s="1068"/>
      <c r="J69" s="1068"/>
      <c r="K69" s="1068"/>
      <c r="L69" s="1068"/>
      <c r="M69" s="1068"/>
      <c r="N69" s="1070" t="s">
        <v>401</v>
      </c>
      <c r="O69" s="1515"/>
    </row>
    <row r="70" spans="1:15" ht="12.75">
      <c r="A70" s="268"/>
      <c r="B70" s="268"/>
      <c r="C70" s="268"/>
      <c r="D70" s="268"/>
      <c r="E70" s="1687" t="s">
        <v>382</v>
      </c>
      <c r="F70" s="1284"/>
      <c r="G70" s="1284"/>
      <c r="H70" s="1284"/>
      <c r="I70" s="1284"/>
      <c r="J70" s="1284"/>
      <c r="K70" s="1284"/>
      <c r="L70" s="1284"/>
      <c r="M70" s="1284"/>
      <c r="N70" s="1070"/>
      <c r="O70" s="1515"/>
    </row>
    <row r="71" spans="1:15" ht="12.75">
      <c r="A71" s="268"/>
      <c r="B71" s="268"/>
      <c r="C71" s="268"/>
      <c r="D71" s="268"/>
      <c r="E71" s="1514" t="s">
        <v>385</v>
      </c>
      <c r="F71" s="950"/>
      <c r="G71" s="950"/>
      <c r="H71" s="950"/>
      <c r="I71" s="950"/>
      <c r="J71" s="950"/>
      <c r="K71" s="950"/>
      <c r="L71" s="950"/>
      <c r="M71" s="950"/>
      <c r="N71" s="1070"/>
      <c r="O71" s="1515"/>
    </row>
    <row r="72" spans="1:15" ht="12.75">
      <c r="A72" s="268"/>
      <c r="B72" s="268"/>
      <c r="C72" s="268"/>
      <c r="D72" s="268"/>
      <c r="E72" s="113">
        <v>1</v>
      </c>
      <c r="F72" s="1070" t="s">
        <v>536</v>
      </c>
      <c r="G72" s="1070"/>
      <c r="H72" s="1070"/>
      <c r="I72" s="1070"/>
      <c r="J72" s="1070"/>
      <c r="K72" s="1070"/>
      <c r="L72" s="1070"/>
      <c r="M72" s="1070"/>
      <c r="N72" s="1070"/>
      <c r="O72" s="1515"/>
    </row>
    <row r="73" spans="1:15" ht="12.75">
      <c r="A73" s="268"/>
      <c r="B73" s="268"/>
      <c r="C73" s="268"/>
      <c r="D73" s="268"/>
      <c r="E73" s="1514" t="s">
        <v>0</v>
      </c>
      <c r="F73" s="979" t="s">
        <v>537</v>
      </c>
      <c r="G73" s="979"/>
      <c r="H73" s="979"/>
      <c r="I73" s="979"/>
      <c r="J73" s="979"/>
      <c r="K73" s="979"/>
      <c r="L73" s="979"/>
      <c r="M73" s="979"/>
      <c r="N73" s="1070"/>
      <c r="O73" s="1515"/>
    </row>
    <row r="74" spans="1:15" ht="12.75">
      <c r="A74" s="268"/>
      <c r="B74" s="268"/>
      <c r="C74" s="268"/>
      <c r="D74" s="268"/>
      <c r="E74" s="1514"/>
      <c r="F74" s="1285" t="s">
        <v>386</v>
      </c>
      <c r="G74" s="1285"/>
      <c r="H74" s="1285"/>
      <c r="I74" s="1285"/>
      <c r="J74" s="1285"/>
      <c r="K74" s="1285"/>
      <c r="L74" s="1285"/>
      <c r="M74" s="1285"/>
      <c r="N74" s="1070"/>
      <c r="O74" s="1515"/>
    </row>
    <row r="75" spans="1:15" ht="12.75" customHeight="1">
      <c r="A75" s="268"/>
      <c r="B75" s="268"/>
      <c r="C75" s="268"/>
      <c r="D75" s="268"/>
      <c r="E75" s="1514"/>
      <c r="F75" s="1070" t="s">
        <v>419</v>
      </c>
      <c r="G75" s="1070"/>
      <c r="H75" s="1070"/>
      <c r="I75" s="1070"/>
      <c r="J75" s="1070"/>
      <c r="K75" s="1070"/>
      <c r="L75" s="1070"/>
      <c r="M75" s="1070"/>
      <c r="N75" s="1070"/>
      <c r="O75" s="1515"/>
    </row>
    <row r="76" spans="1:15" ht="12.75">
      <c r="A76" s="268"/>
      <c r="B76" s="268"/>
      <c r="C76" s="268"/>
      <c r="D76" s="268"/>
      <c r="E76" s="1514"/>
      <c r="F76" s="657">
        <v>1</v>
      </c>
      <c r="G76" s="950" t="s">
        <v>536</v>
      </c>
      <c r="H76" s="950"/>
      <c r="I76" s="950"/>
      <c r="J76" s="950"/>
      <c r="K76" s="950"/>
      <c r="L76" s="950"/>
      <c r="M76" s="950"/>
      <c r="N76" s="1070"/>
      <c r="O76" s="1515"/>
    </row>
    <row r="77" spans="1:15" ht="12.75">
      <c r="A77" s="268"/>
      <c r="B77" s="268"/>
      <c r="C77" s="268"/>
      <c r="D77" s="268"/>
      <c r="E77" s="1514"/>
      <c r="F77" s="950" t="s">
        <v>0</v>
      </c>
      <c r="G77" s="1068" t="s">
        <v>537</v>
      </c>
      <c r="H77" s="1068"/>
      <c r="I77" s="1068"/>
      <c r="J77" s="1068"/>
      <c r="K77" s="1068"/>
      <c r="L77" s="1068"/>
      <c r="M77" s="1068"/>
      <c r="N77" s="1070"/>
      <c r="O77" s="1515"/>
    </row>
    <row r="78" spans="1:15" ht="12.75">
      <c r="A78" s="268"/>
      <c r="B78" s="268"/>
      <c r="C78" s="268"/>
      <c r="D78" s="268"/>
      <c r="E78" s="1514"/>
      <c r="F78" s="950"/>
      <c r="G78" s="1284" t="s">
        <v>387</v>
      </c>
      <c r="H78" s="1284"/>
      <c r="I78" s="1284"/>
      <c r="J78" s="1284"/>
      <c r="K78" s="1284"/>
      <c r="L78" s="1284"/>
      <c r="M78" s="1284"/>
      <c r="N78" s="1070"/>
      <c r="O78" s="1515"/>
    </row>
    <row r="79" spans="1:15" ht="12.75" customHeight="1">
      <c r="A79" s="268"/>
      <c r="B79" s="268"/>
      <c r="C79" s="268"/>
      <c r="D79" s="268"/>
      <c r="E79" s="1514"/>
      <c r="F79" s="950"/>
      <c r="G79" s="1070" t="s">
        <v>388</v>
      </c>
      <c r="H79" s="1070"/>
      <c r="I79" s="1070"/>
      <c r="J79" s="1070"/>
      <c r="K79" s="1070"/>
      <c r="L79" s="1070"/>
      <c r="M79" s="1070"/>
      <c r="N79" s="1070"/>
      <c r="O79" s="1515"/>
    </row>
    <row r="80" spans="1:15" ht="12.75">
      <c r="A80" s="268"/>
      <c r="B80" s="268"/>
      <c r="C80" s="268"/>
      <c r="D80" s="268"/>
      <c r="E80" s="1514"/>
      <c r="F80" s="950"/>
      <c r="G80" s="657">
        <v>1</v>
      </c>
      <c r="H80" s="950" t="s">
        <v>536</v>
      </c>
      <c r="I80" s="950"/>
      <c r="J80" s="950"/>
      <c r="K80" s="950"/>
      <c r="L80" s="950"/>
      <c r="M80" s="950"/>
      <c r="N80" s="1070"/>
      <c r="O80" s="1515"/>
    </row>
    <row r="81" spans="1:15" ht="12.75">
      <c r="A81" s="268"/>
      <c r="B81" s="268"/>
      <c r="C81" s="268"/>
      <c r="D81" s="268"/>
      <c r="E81" s="1514"/>
      <c r="F81" s="950"/>
      <c r="G81" s="950" t="s">
        <v>0</v>
      </c>
      <c r="H81" s="1068" t="s">
        <v>537</v>
      </c>
      <c r="I81" s="1068"/>
      <c r="J81" s="1068"/>
      <c r="K81" s="1068"/>
      <c r="L81" s="1068"/>
      <c r="M81" s="1068"/>
      <c r="N81" s="1070"/>
      <c r="O81" s="1515"/>
    </row>
    <row r="82" spans="1:15" ht="12.75">
      <c r="A82" s="268"/>
      <c r="B82" s="268"/>
      <c r="C82" s="268"/>
      <c r="D82" s="268"/>
      <c r="E82" s="1514"/>
      <c r="F82" s="950"/>
      <c r="G82" s="950"/>
      <c r="H82" s="1284" t="s">
        <v>389</v>
      </c>
      <c r="I82" s="1284"/>
      <c r="J82" s="1284"/>
      <c r="K82" s="1284"/>
      <c r="L82" s="1284"/>
      <c r="M82" s="1284"/>
      <c r="N82" s="1070"/>
      <c r="O82" s="1515"/>
    </row>
    <row r="83" spans="1:15" ht="12.75" customHeight="1">
      <c r="A83" s="268"/>
      <c r="B83" s="268"/>
      <c r="C83" s="268"/>
      <c r="D83" s="268"/>
      <c r="E83" s="1514"/>
      <c r="F83" s="950"/>
      <c r="G83" s="950"/>
      <c r="H83" s="1070" t="s">
        <v>390</v>
      </c>
      <c r="I83" s="1070"/>
      <c r="J83" s="1070"/>
      <c r="K83" s="1070"/>
      <c r="L83" s="1070"/>
      <c r="M83" s="1070"/>
      <c r="N83" s="1070"/>
      <c r="O83" s="1515"/>
    </row>
    <row r="84" spans="1:15" ht="12.75">
      <c r="A84" s="268"/>
      <c r="B84" s="268"/>
      <c r="C84" s="268"/>
      <c r="D84" s="268"/>
      <c r="E84" s="1514"/>
      <c r="F84" s="950"/>
      <c r="G84" s="950"/>
      <c r="H84" s="657">
        <v>1</v>
      </c>
      <c r="I84" s="950" t="s">
        <v>536</v>
      </c>
      <c r="J84" s="950"/>
      <c r="K84" s="950"/>
      <c r="L84" s="950"/>
      <c r="M84" s="950"/>
      <c r="N84" s="1070"/>
      <c r="O84" s="1515"/>
    </row>
    <row r="85" spans="1:15" ht="12.75">
      <c r="A85" s="268"/>
      <c r="B85" s="268"/>
      <c r="C85" s="268"/>
      <c r="D85" s="268"/>
      <c r="E85" s="1514"/>
      <c r="F85" s="950"/>
      <c r="G85" s="950"/>
      <c r="H85" s="950" t="s">
        <v>0</v>
      </c>
      <c r="I85" s="1068" t="s">
        <v>537</v>
      </c>
      <c r="J85" s="1068"/>
      <c r="K85" s="1068"/>
      <c r="L85" s="1068"/>
      <c r="M85" s="1068"/>
      <c r="N85" s="1070"/>
      <c r="O85" s="1515"/>
    </row>
    <row r="86" spans="1:15" ht="12.75">
      <c r="A86" s="268"/>
      <c r="B86" s="268"/>
      <c r="C86" s="268"/>
      <c r="D86" s="268"/>
      <c r="E86" s="1514"/>
      <c r="F86" s="950"/>
      <c r="G86" s="950"/>
      <c r="H86" s="950"/>
      <c r="I86" s="1284" t="s">
        <v>391</v>
      </c>
      <c r="J86" s="1284"/>
      <c r="K86" s="1284"/>
      <c r="L86" s="1284"/>
      <c r="M86" s="1284"/>
      <c r="N86" s="1070"/>
      <c r="O86" s="1515"/>
    </row>
    <row r="87" spans="1:15" ht="25.5" customHeight="1">
      <c r="A87" s="268"/>
      <c r="B87" s="268"/>
      <c r="C87" s="268"/>
      <c r="D87" s="268"/>
      <c r="E87" s="1514"/>
      <c r="F87" s="950"/>
      <c r="G87" s="950"/>
      <c r="H87" s="950"/>
      <c r="I87" s="1070" t="s">
        <v>412</v>
      </c>
      <c r="J87" s="1070"/>
      <c r="K87" s="1070"/>
      <c r="L87" s="1070"/>
      <c r="M87" s="1070"/>
      <c r="N87" s="1070"/>
      <c r="O87" s="1515"/>
    </row>
    <row r="88" spans="1:15" ht="12.75">
      <c r="A88" s="268"/>
      <c r="B88" s="268"/>
      <c r="C88" s="268"/>
      <c r="D88" s="268"/>
      <c r="E88" s="1514"/>
      <c r="F88" s="950"/>
      <c r="G88" s="950"/>
      <c r="H88" s="950"/>
      <c r="I88" s="950">
        <v>1</v>
      </c>
      <c r="J88" s="950"/>
      <c r="K88" s="950"/>
      <c r="L88" s="950"/>
      <c r="M88" s="657" t="s">
        <v>536</v>
      </c>
      <c r="N88" s="1070"/>
      <c r="O88" s="1515"/>
    </row>
    <row r="89" spans="1:15" ht="12.75">
      <c r="A89" s="268"/>
      <c r="B89" s="268"/>
      <c r="C89" s="268"/>
      <c r="D89" s="268"/>
      <c r="E89" s="1514"/>
      <c r="F89" s="950"/>
      <c r="G89" s="950"/>
      <c r="H89" s="950"/>
      <c r="I89" s="1068" t="s">
        <v>0</v>
      </c>
      <c r="J89" s="1068"/>
      <c r="K89" s="1068"/>
      <c r="L89" s="1068"/>
      <c r="M89" s="1070" t="s">
        <v>537</v>
      </c>
      <c r="N89" s="1070"/>
      <c r="O89" s="1515"/>
    </row>
    <row r="90" spans="1:15" ht="12.75">
      <c r="A90" s="268"/>
      <c r="B90" s="268"/>
      <c r="C90" s="268"/>
      <c r="D90" s="268"/>
      <c r="E90" s="1514"/>
      <c r="F90" s="950"/>
      <c r="G90" s="950"/>
      <c r="H90" s="950"/>
      <c r="I90" s="1284" t="s">
        <v>392</v>
      </c>
      <c r="J90" s="1284"/>
      <c r="K90" s="1284"/>
      <c r="L90" s="1284"/>
      <c r="M90" s="1070"/>
      <c r="N90" s="1070"/>
      <c r="O90" s="1515"/>
    </row>
    <row r="91" spans="1:15" ht="27" customHeight="1">
      <c r="A91" s="268"/>
      <c r="B91" s="268"/>
      <c r="C91" s="268"/>
      <c r="D91" s="268"/>
      <c r="E91" s="1514"/>
      <c r="F91" s="950"/>
      <c r="G91" s="950"/>
      <c r="H91" s="950"/>
      <c r="I91" s="1070" t="s">
        <v>393</v>
      </c>
      <c r="J91" s="1070"/>
      <c r="K91" s="1070"/>
      <c r="L91" s="1070"/>
      <c r="M91" s="1070"/>
      <c r="N91" s="1070"/>
      <c r="O91" s="1515"/>
    </row>
    <row r="92" spans="1:15" ht="12.75">
      <c r="A92" s="268"/>
      <c r="B92" s="268"/>
      <c r="C92" s="268"/>
      <c r="D92" s="268"/>
      <c r="E92" s="1514"/>
      <c r="F92" s="950"/>
      <c r="G92" s="950"/>
      <c r="H92" s="950"/>
      <c r="I92" s="950">
        <v>1</v>
      </c>
      <c r="J92" s="950"/>
      <c r="K92" s="950"/>
      <c r="L92" s="657" t="s">
        <v>536</v>
      </c>
      <c r="M92" s="1070"/>
      <c r="N92" s="1070"/>
      <c r="O92" s="1515"/>
    </row>
    <row r="93" spans="1:15" ht="12.75">
      <c r="A93" s="268"/>
      <c r="B93" s="268"/>
      <c r="C93" s="268"/>
      <c r="D93" s="268"/>
      <c r="E93" s="1514"/>
      <c r="F93" s="950"/>
      <c r="G93" s="950"/>
      <c r="H93" s="950"/>
      <c r="I93" s="1068" t="s">
        <v>0</v>
      </c>
      <c r="J93" s="1068"/>
      <c r="K93" s="1068"/>
      <c r="L93" s="1070" t="s">
        <v>537</v>
      </c>
      <c r="M93" s="1070"/>
      <c r="N93" s="1070"/>
      <c r="O93" s="1515"/>
    </row>
    <row r="94" spans="1:15" ht="12.75">
      <c r="A94" s="268"/>
      <c r="B94" s="268"/>
      <c r="C94" s="268"/>
      <c r="D94" s="268"/>
      <c r="E94" s="1514"/>
      <c r="F94" s="950"/>
      <c r="G94" s="950"/>
      <c r="H94" s="950"/>
      <c r="I94" s="1284" t="s">
        <v>394</v>
      </c>
      <c r="J94" s="1284"/>
      <c r="K94" s="1284"/>
      <c r="L94" s="1070"/>
      <c r="M94" s="1070"/>
      <c r="N94" s="1070"/>
      <c r="O94" s="1515"/>
    </row>
    <row r="95" spans="1:15" ht="12.75" customHeight="1">
      <c r="A95" s="268"/>
      <c r="B95" s="268"/>
      <c r="C95" s="268"/>
      <c r="D95" s="268"/>
      <c r="E95" s="1514"/>
      <c r="F95" s="950"/>
      <c r="G95" s="950"/>
      <c r="H95" s="950"/>
      <c r="I95" s="1070" t="s">
        <v>512</v>
      </c>
      <c r="J95" s="1070"/>
      <c r="K95" s="1070"/>
      <c r="L95" s="1070"/>
      <c r="M95" s="1070"/>
      <c r="N95" s="1070"/>
      <c r="O95" s="1515"/>
    </row>
    <row r="96" spans="1:15" ht="12.75">
      <c r="A96" s="268"/>
      <c r="B96" s="268"/>
      <c r="C96" s="268"/>
      <c r="D96" s="268"/>
      <c r="E96" s="1514"/>
      <c r="F96" s="950"/>
      <c r="G96" s="950"/>
      <c r="H96" s="950"/>
      <c r="I96" s="657">
        <v>1</v>
      </c>
      <c r="J96" s="950">
        <v>2</v>
      </c>
      <c r="K96" s="950"/>
      <c r="L96" s="1070"/>
      <c r="M96" s="1070"/>
      <c r="N96" s="1070"/>
      <c r="O96" s="1515"/>
    </row>
    <row r="97" spans="1:15" ht="12.75">
      <c r="A97" s="268"/>
      <c r="B97" s="268"/>
      <c r="C97" s="268"/>
      <c r="D97" s="268"/>
      <c r="E97" s="1514"/>
      <c r="F97" s="950"/>
      <c r="G97" s="950"/>
      <c r="H97" s="950"/>
      <c r="I97" s="1070" t="s">
        <v>395</v>
      </c>
      <c r="J97" s="979" t="s">
        <v>411</v>
      </c>
      <c r="K97" s="979"/>
      <c r="L97" s="1070"/>
      <c r="M97" s="1070"/>
      <c r="N97" s="1070"/>
      <c r="O97" s="1515"/>
    </row>
    <row r="98" spans="1:15" ht="12.75">
      <c r="A98" s="268"/>
      <c r="B98" s="268"/>
      <c r="C98" s="268"/>
      <c r="D98" s="268"/>
      <c r="E98" s="1514"/>
      <c r="F98" s="950"/>
      <c r="G98" s="950"/>
      <c r="H98" s="950"/>
      <c r="I98" s="1070"/>
      <c r="J98" s="1284" t="s">
        <v>396</v>
      </c>
      <c r="K98" s="1284"/>
      <c r="L98" s="1070"/>
      <c r="M98" s="1070"/>
      <c r="N98" s="1070"/>
      <c r="O98" s="1515"/>
    </row>
    <row r="99" spans="1:15" ht="27.75" customHeight="1">
      <c r="A99" s="268"/>
      <c r="B99" s="268"/>
      <c r="C99" s="268"/>
      <c r="D99" s="268"/>
      <c r="E99" s="1514"/>
      <c r="F99" s="950"/>
      <c r="G99" s="950"/>
      <c r="H99" s="950"/>
      <c r="I99" s="1070"/>
      <c r="J99" s="1070" t="s">
        <v>410</v>
      </c>
      <c r="K99" s="1070"/>
      <c r="L99" s="1070"/>
      <c r="M99" s="1070"/>
      <c r="N99" s="1070"/>
      <c r="O99" s="1515"/>
    </row>
    <row r="100" spans="1:15" ht="12.75">
      <c r="A100" s="268"/>
      <c r="B100" s="268"/>
      <c r="C100" s="268"/>
      <c r="D100" s="268"/>
      <c r="E100" s="1514"/>
      <c r="F100" s="950"/>
      <c r="G100" s="950"/>
      <c r="H100" s="950"/>
      <c r="I100" s="1070"/>
      <c r="J100" s="657">
        <v>1</v>
      </c>
      <c r="K100" s="657">
        <v>2</v>
      </c>
      <c r="L100" s="1070"/>
      <c r="M100" s="1070"/>
      <c r="N100" s="1070"/>
      <c r="O100" s="1515"/>
    </row>
    <row r="101" spans="1:15" ht="13.5" thickBot="1">
      <c r="A101" s="268"/>
      <c r="B101" s="268"/>
      <c r="C101" s="268"/>
      <c r="D101" s="268"/>
      <c r="E101" s="1689"/>
      <c r="F101" s="1219"/>
      <c r="G101" s="1219"/>
      <c r="H101" s="1219"/>
      <c r="I101" s="1690"/>
      <c r="J101" s="681" t="s">
        <v>0</v>
      </c>
      <c r="K101" s="681" t="s">
        <v>1</v>
      </c>
      <c r="L101" s="1690"/>
      <c r="M101" s="1690"/>
      <c r="N101" s="1690"/>
      <c r="O101" s="1811"/>
    </row>
    <row r="102" spans="1:59" ht="13.5" thickBot="1">
      <c r="A102" s="1041" t="s">
        <v>664</v>
      </c>
      <c r="B102" s="1853" t="s">
        <v>665</v>
      </c>
      <c r="C102" s="675">
        <v>1</v>
      </c>
      <c r="D102" s="65" t="s">
        <v>662</v>
      </c>
      <c r="E102" s="1866">
        <v>4502</v>
      </c>
      <c r="F102" s="1867">
        <v>2</v>
      </c>
      <c r="G102" s="1867">
        <v>1</v>
      </c>
      <c r="H102" s="1867"/>
      <c r="I102" s="1867">
        <v>91</v>
      </c>
      <c r="J102" s="1868">
        <v>8</v>
      </c>
      <c r="K102" s="1869">
        <v>0</v>
      </c>
      <c r="L102" s="1870">
        <v>0</v>
      </c>
      <c r="M102" s="1870">
        <v>2</v>
      </c>
      <c r="N102" s="1870">
        <v>0</v>
      </c>
      <c r="O102" s="1871">
        <v>0</v>
      </c>
      <c r="BB102" s="62"/>
      <c r="BC102" s="62"/>
      <c r="BD102" s="62"/>
      <c r="BE102" s="62"/>
      <c r="BF102" s="62"/>
      <c r="BG102" s="62"/>
    </row>
    <row r="103" spans="1:59" ht="25.5">
      <c r="A103" s="1043"/>
      <c r="B103" s="892"/>
      <c r="C103" s="662">
        <v>2</v>
      </c>
      <c r="D103" s="660" t="s">
        <v>666</v>
      </c>
      <c r="E103" s="370">
        <v>90</v>
      </c>
      <c r="F103" s="371">
        <v>15</v>
      </c>
      <c r="G103" s="371">
        <v>0</v>
      </c>
      <c r="H103" s="371"/>
      <c r="I103" s="371">
        <v>0</v>
      </c>
      <c r="J103" s="372">
        <v>0</v>
      </c>
      <c r="K103" s="636">
        <v>0</v>
      </c>
      <c r="L103" s="630">
        <v>0</v>
      </c>
      <c r="M103" s="630">
        <v>0</v>
      </c>
      <c r="N103" s="630">
        <v>0</v>
      </c>
      <c r="O103" s="1872">
        <v>0</v>
      </c>
      <c r="BB103" s="62"/>
      <c r="BC103" s="62"/>
      <c r="BD103" s="62"/>
      <c r="BE103" s="62"/>
      <c r="BF103" s="62"/>
      <c r="BG103" s="62"/>
    </row>
    <row r="104" spans="1:59" ht="26.25" thickBot="1">
      <c r="A104" s="1043"/>
      <c r="B104" s="892"/>
      <c r="C104" s="662">
        <v>3</v>
      </c>
      <c r="D104" s="660" t="s">
        <v>667</v>
      </c>
      <c r="E104" s="1873">
        <v>188</v>
      </c>
      <c r="F104" s="638">
        <v>103</v>
      </c>
      <c r="G104" s="638">
        <v>3</v>
      </c>
      <c r="H104" s="638"/>
      <c r="I104" s="638">
        <v>2</v>
      </c>
      <c r="J104" s="639">
        <v>0</v>
      </c>
      <c r="K104" s="636">
        <v>0</v>
      </c>
      <c r="L104" s="630">
        <v>0</v>
      </c>
      <c r="M104" s="630">
        <v>0</v>
      </c>
      <c r="N104" s="630">
        <v>0</v>
      </c>
      <c r="O104" s="1872">
        <v>0</v>
      </c>
      <c r="BB104" s="62"/>
      <c r="BC104" s="62"/>
      <c r="BD104" s="62"/>
      <c r="BE104" s="62"/>
      <c r="BF104" s="62"/>
      <c r="BG104" s="62"/>
    </row>
    <row r="105" spans="1:59" ht="13.5" thickBot="1">
      <c r="A105" s="1043"/>
      <c r="B105" s="892"/>
      <c r="C105" s="662">
        <v>4</v>
      </c>
      <c r="D105" s="660" t="s">
        <v>668</v>
      </c>
      <c r="E105" s="1874">
        <v>5</v>
      </c>
      <c r="F105" s="632">
        <v>6</v>
      </c>
      <c r="G105" s="642">
        <v>36</v>
      </c>
      <c r="H105" s="632"/>
      <c r="I105" s="632">
        <v>0</v>
      </c>
      <c r="J105" s="640">
        <v>0</v>
      </c>
      <c r="K105" s="636">
        <v>0</v>
      </c>
      <c r="L105" s="630">
        <v>0</v>
      </c>
      <c r="M105" s="630">
        <v>0</v>
      </c>
      <c r="N105" s="630">
        <v>0</v>
      </c>
      <c r="O105" s="1872">
        <v>0</v>
      </c>
      <c r="BB105" s="62"/>
      <c r="BC105" s="62"/>
      <c r="BD105" s="62"/>
      <c r="BE105" s="62"/>
      <c r="BF105" s="62"/>
      <c r="BG105" s="62"/>
    </row>
    <row r="106" spans="1:59" ht="12.75">
      <c r="A106" s="1043"/>
      <c r="B106" s="892"/>
      <c r="C106" s="662">
        <v>5</v>
      </c>
      <c r="D106" s="660" t="s">
        <v>62</v>
      </c>
      <c r="E106" s="1875"/>
      <c r="F106" s="641"/>
      <c r="G106" s="643"/>
      <c r="H106" s="641"/>
      <c r="I106" s="644"/>
      <c r="J106" s="645"/>
      <c r="K106" s="636"/>
      <c r="L106" s="630"/>
      <c r="M106" s="630"/>
      <c r="N106" s="630"/>
      <c r="O106" s="1872"/>
      <c r="BB106" s="62"/>
      <c r="BC106" s="62"/>
      <c r="BD106" s="62"/>
      <c r="BE106" s="62"/>
      <c r="BF106" s="62"/>
      <c r="BG106" s="62"/>
    </row>
    <row r="107" spans="1:59" ht="13.5" thickBot="1">
      <c r="A107" s="1044"/>
      <c r="B107" s="1081"/>
      <c r="C107" s="680" t="s">
        <v>2</v>
      </c>
      <c r="D107" s="20" t="s">
        <v>642</v>
      </c>
      <c r="E107" s="1876">
        <v>0</v>
      </c>
      <c r="F107" s="1877">
        <v>0</v>
      </c>
      <c r="G107" s="1878">
        <v>0</v>
      </c>
      <c r="H107" s="1877"/>
      <c r="I107" s="1879">
        <v>0</v>
      </c>
      <c r="J107" s="832">
        <v>0</v>
      </c>
      <c r="K107" s="1880">
        <v>19</v>
      </c>
      <c r="L107" s="1881">
        <v>4</v>
      </c>
      <c r="M107" s="1881">
        <v>4566</v>
      </c>
      <c r="N107" s="1881">
        <v>184</v>
      </c>
      <c r="O107" s="1882">
        <v>2121</v>
      </c>
      <c r="BB107" s="62"/>
      <c r="BC107" s="62"/>
      <c r="BD107" s="62"/>
      <c r="BE107" s="62"/>
      <c r="BF107" s="62"/>
      <c r="BG107" s="62"/>
    </row>
  </sheetData>
  <sheetProtection/>
  <mergeCells count="113">
    <mergeCell ref="A55:A60"/>
    <mergeCell ref="B55:B60"/>
    <mergeCell ref="E55:J55"/>
    <mergeCell ref="E56:J56"/>
    <mergeCell ref="E59:E60"/>
    <mergeCell ref="F59:F60"/>
    <mergeCell ref="G59:G60"/>
    <mergeCell ref="H59:H60"/>
    <mergeCell ref="I59:J60"/>
    <mergeCell ref="G31:M31"/>
    <mergeCell ref="G32:M32"/>
    <mergeCell ref="H33:M33"/>
    <mergeCell ref="G34:G54"/>
    <mergeCell ref="H34:M34"/>
    <mergeCell ref="H35:M35"/>
    <mergeCell ref="K9:K10"/>
    <mergeCell ref="L7:L10"/>
    <mergeCell ref="M6:M10"/>
    <mergeCell ref="I47:K47"/>
    <mergeCell ref="I48:K48"/>
    <mergeCell ref="J49:K49"/>
    <mergeCell ref="I50:I54"/>
    <mergeCell ref="J50:K50"/>
    <mergeCell ref="J51:K51"/>
    <mergeCell ref="J52:K52"/>
    <mergeCell ref="I37:M37"/>
    <mergeCell ref="H38:H54"/>
    <mergeCell ref="I38:M38"/>
    <mergeCell ref="I39:M39"/>
    <mergeCell ref="I40:M40"/>
    <mergeCell ref="E17:N17"/>
    <mergeCell ref="E18:N18"/>
    <mergeCell ref="O18:O54"/>
    <mergeCell ref="E19:N19"/>
    <mergeCell ref="E20:N20"/>
    <mergeCell ref="E21:M21"/>
    <mergeCell ref="E22:M22"/>
    <mergeCell ref="N22:N54"/>
    <mergeCell ref="E23:M23"/>
    <mergeCell ref="E24:M24"/>
    <mergeCell ref="F25:M25"/>
    <mergeCell ref="F26:M26"/>
    <mergeCell ref="H36:M36"/>
    <mergeCell ref="E26:E54"/>
    <mergeCell ref="F27:M27"/>
    <mergeCell ref="I41:L41"/>
    <mergeCell ref="I42:L42"/>
    <mergeCell ref="M42:M54"/>
    <mergeCell ref="I43:L43"/>
    <mergeCell ref="I44:L44"/>
    <mergeCell ref="F28:M28"/>
    <mergeCell ref="G29:M29"/>
    <mergeCell ref="F30:F54"/>
    <mergeCell ref="G30:M30"/>
    <mergeCell ref="E64:N64"/>
    <mergeCell ref="E65:N65"/>
    <mergeCell ref="E62:O62"/>
    <mergeCell ref="E63:O63"/>
    <mergeCell ref="O65:O101"/>
    <mergeCell ref="E15:O15"/>
    <mergeCell ref="E16:O16"/>
    <mergeCell ref="G78:M78"/>
    <mergeCell ref="G79:M79"/>
    <mergeCell ref="H80:M80"/>
    <mergeCell ref="H81:M81"/>
    <mergeCell ref="H82:M82"/>
    <mergeCell ref="H83:M83"/>
    <mergeCell ref="G81:G101"/>
    <mergeCell ref="H85:H101"/>
    <mergeCell ref="E68:M68"/>
    <mergeCell ref="E69:M69"/>
    <mergeCell ref="E70:M70"/>
    <mergeCell ref="E71:M71"/>
    <mergeCell ref="F72:M72"/>
    <mergeCell ref="F73:M73"/>
    <mergeCell ref="E73:E101"/>
    <mergeCell ref="F77:F101"/>
    <mergeCell ref="E66:N66"/>
    <mergeCell ref="I94:K94"/>
    <mergeCell ref="I95:K95"/>
    <mergeCell ref="I92:K92"/>
    <mergeCell ref="I93:K93"/>
    <mergeCell ref="I91:L91"/>
    <mergeCell ref="I89:L89"/>
    <mergeCell ref="L93:L101"/>
    <mergeCell ref="J96:K96"/>
    <mergeCell ref="J97:K97"/>
    <mergeCell ref="J98:K98"/>
    <mergeCell ref="J99:K99"/>
    <mergeCell ref="A102:A107"/>
    <mergeCell ref="B102:B107"/>
    <mergeCell ref="E57:J57"/>
    <mergeCell ref="E58:J58"/>
    <mergeCell ref="K55:O60"/>
    <mergeCell ref="N6:N11"/>
    <mergeCell ref="O6:O12"/>
    <mergeCell ref="M89:M101"/>
    <mergeCell ref="I45:K45"/>
    <mergeCell ref="I46:K46"/>
    <mergeCell ref="L46:L54"/>
    <mergeCell ref="E67:N67"/>
    <mergeCell ref="I97:I101"/>
    <mergeCell ref="N69:N101"/>
    <mergeCell ref="I86:M86"/>
    <mergeCell ref="I87:M87"/>
    <mergeCell ref="I90:L90"/>
    <mergeCell ref="F74:M74"/>
    <mergeCell ref="F75:M75"/>
    <mergeCell ref="G76:M76"/>
    <mergeCell ref="G77:M77"/>
    <mergeCell ref="I84:M84"/>
    <mergeCell ref="I85:M85"/>
    <mergeCell ref="I88:L8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6.7109375" style="62" customWidth="1"/>
    <col min="2" max="2" width="4.00390625" style="62" customWidth="1"/>
    <col min="3" max="3" width="6.421875" style="62" customWidth="1"/>
    <col min="4" max="4" width="41.421875" style="62" customWidth="1"/>
    <col min="5" max="10" width="9.7109375" style="62" customWidth="1"/>
    <col min="11" max="13" width="9.7109375" style="40" customWidth="1"/>
    <col min="14" max="14" width="9.00390625" style="61" customWidth="1"/>
    <col min="15" max="29" width="9.140625" style="61" customWidth="1"/>
    <col min="30" max="16384" width="9.140625" style="62" customWidth="1"/>
  </cols>
  <sheetData>
    <row r="1" s="268" customFormat="1" ht="12.75">
      <c r="A1" s="75" t="s">
        <v>677</v>
      </c>
    </row>
    <row r="2" spans="1:3" s="268" customFormat="1" ht="12.75">
      <c r="A2" s="268" t="s">
        <v>521</v>
      </c>
      <c r="B2" s="62"/>
      <c r="C2" s="286" t="s">
        <v>674</v>
      </c>
    </row>
    <row r="3" spans="2:3" s="268" customFormat="1" ht="12.75">
      <c r="B3" s="62"/>
      <c r="C3" s="229" t="s">
        <v>853</v>
      </c>
    </row>
    <row r="4" spans="2:8" s="268" customFormat="1" ht="12.75">
      <c r="B4" s="261"/>
      <c r="H4" s="81"/>
    </row>
    <row r="5" spans="1:15" s="689" customFormat="1" ht="12.75">
      <c r="A5" s="696">
        <v>-1</v>
      </c>
      <c r="B5" s="697"/>
      <c r="C5" s="696" t="s">
        <v>63</v>
      </c>
      <c r="E5" s="695"/>
      <c r="F5" s="698"/>
      <c r="N5" s="699">
        <f>SUM(K104:O116)</f>
        <v>6896</v>
      </c>
      <c r="O5" s="699">
        <f>SUM(N5)</f>
        <v>6896</v>
      </c>
    </row>
    <row r="6" spans="1:15" s="689" customFormat="1" ht="12.75">
      <c r="A6" s="711" t="s">
        <v>676</v>
      </c>
      <c r="B6" s="695"/>
      <c r="C6" s="701" t="s">
        <v>675</v>
      </c>
      <c r="E6" s="695"/>
      <c r="F6" s="702"/>
      <c r="N6" s="703">
        <f>SUM(E104:J113)</f>
        <v>5045</v>
      </c>
      <c r="O6" s="1376">
        <f>SUM(N6:N7)</f>
        <v>5052</v>
      </c>
    </row>
    <row r="7" spans="1:15" s="689" customFormat="1" ht="12.75">
      <c r="A7" s="704" t="s">
        <v>2</v>
      </c>
      <c r="B7" s="695"/>
      <c r="C7" s="705" t="s">
        <v>4</v>
      </c>
      <c r="E7" s="695"/>
      <c r="F7" s="702"/>
      <c r="N7" s="706">
        <f>SUM(E114:J116)</f>
        <v>7</v>
      </c>
      <c r="O7" s="1377"/>
    </row>
    <row r="8" spans="1:15" s="590" customFormat="1" ht="13.5" thickBot="1">
      <c r="A8" s="605"/>
      <c r="B8" s="606"/>
      <c r="C8" s="588"/>
      <c r="D8" s="588"/>
      <c r="E8" s="648"/>
      <c r="O8" s="724">
        <f>SUM(O5:O7)</f>
        <v>11948</v>
      </c>
    </row>
    <row r="9" spans="2:29" ht="14.25" thickBot="1" thickTop="1">
      <c r="B9" s="40"/>
      <c r="H9" s="61"/>
      <c r="I9" s="256"/>
      <c r="J9" s="40"/>
      <c r="N9" s="40"/>
      <c r="O9" s="40"/>
      <c r="Z9" s="62"/>
      <c r="AA9" s="62"/>
      <c r="AB9" s="62"/>
      <c r="AC9" s="62"/>
    </row>
    <row r="10" spans="1:29" ht="12.75">
      <c r="A10" s="75" t="s">
        <v>677</v>
      </c>
      <c r="B10" s="40"/>
      <c r="E10" s="1511" t="s">
        <v>378</v>
      </c>
      <c r="F10" s="1512"/>
      <c r="G10" s="1512"/>
      <c r="H10" s="1512"/>
      <c r="I10" s="1512"/>
      <c r="J10" s="1512"/>
      <c r="K10" s="1512"/>
      <c r="L10" s="1512"/>
      <c r="M10" s="1512"/>
      <c r="N10" s="1512"/>
      <c r="O10" s="1513"/>
      <c r="Z10" s="62"/>
      <c r="AA10" s="62"/>
      <c r="AB10" s="62"/>
      <c r="AC10" s="62"/>
    </row>
    <row r="11" spans="2:29" ht="12.75">
      <c r="B11" s="40"/>
      <c r="E11" s="1514" t="s">
        <v>379</v>
      </c>
      <c r="F11" s="950"/>
      <c r="G11" s="950"/>
      <c r="H11" s="950"/>
      <c r="I11" s="950"/>
      <c r="J11" s="950"/>
      <c r="K11" s="950"/>
      <c r="L11" s="950"/>
      <c r="M11" s="950"/>
      <c r="N11" s="950"/>
      <c r="O11" s="1515"/>
      <c r="Z11" s="62"/>
      <c r="AA11" s="62"/>
      <c r="AB11" s="62"/>
      <c r="AC11" s="62"/>
    </row>
    <row r="12" spans="2:29" ht="12.75">
      <c r="B12" s="40"/>
      <c r="E12" s="1514" t="s">
        <v>380</v>
      </c>
      <c r="F12" s="950"/>
      <c r="G12" s="950"/>
      <c r="H12" s="950"/>
      <c r="I12" s="950"/>
      <c r="J12" s="950"/>
      <c r="K12" s="950"/>
      <c r="L12" s="950"/>
      <c r="M12" s="950"/>
      <c r="N12" s="950"/>
      <c r="O12" s="114" t="s">
        <v>381</v>
      </c>
      <c r="Z12" s="62"/>
      <c r="AA12" s="62"/>
      <c r="AB12" s="62"/>
      <c r="AC12" s="62"/>
    </row>
    <row r="13" spans="2:29" ht="12.75">
      <c r="B13" s="40"/>
      <c r="E13" s="1851" t="s">
        <v>368</v>
      </c>
      <c r="F13" s="1349"/>
      <c r="G13" s="1349"/>
      <c r="H13" s="1349"/>
      <c r="I13" s="1349"/>
      <c r="J13" s="1349"/>
      <c r="K13" s="1349"/>
      <c r="L13" s="1349"/>
      <c r="M13" s="1349"/>
      <c r="N13" s="1349"/>
      <c r="O13" s="1515" t="s">
        <v>217</v>
      </c>
      <c r="Z13" s="62"/>
      <c r="AA13" s="62"/>
      <c r="AB13" s="62"/>
      <c r="AC13" s="62"/>
    </row>
    <row r="14" spans="1:15" s="268" customFormat="1" ht="12.75">
      <c r="A14" s="62"/>
      <c r="E14" s="1687" t="s">
        <v>399</v>
      </c>
      <c r="F14" s="1284"/>
      <c r="G14" s="1284"/>
      <c r="H14" s="1284"/>
      <c r="I14" s="1284"/>
      <c r="J14" s="1284"/>
      <c r="K14" s="1284"/>
      <c r="L14" s="1284"/>
      <c r="M14" s="1284"/>
      <c r="N14" s="1284"/>
      <c r="O14" s="1515"/>
    </row>
    <row r="15" spans="5:15" s="268" customFormat="1" ht="12.75">
      <c r="E15" s="1514" t="s">
        <v>400</v>
      </c>
      <c r="F15" s="950"/>
      <c r="G15" s="950"/>
      <c r="H15" s="950"/>
      <c r="I15" s="950"/>
      <c r="J15" s="950"/>
      <c r="K15" s="950"/>
      <c r="L15" s="950"/>
      <c r="M15" s="950"/>
      <c r="N15" s="950"/>
      <c r="O15" s="1515"/>
    </row>
    <row r="16" spans="5:15" s="268" customFormat="1" ht="12.75">
      <c r="E16" s="1514" t="s">
        <v>61</v>
      </c>
      <c r="F16" s="950"/>
      <c r="G16" s="950"/>
      <c r="H16" s="950"/>
      <c r="I16" s="950"/>
      <c r="J16" s="950"/>
      <c r="K16" s="950"/>
      <c r="L16" s="950"/>
      <c r="M16" s="950"/>
      <c r="N16" s="671" t="s">
        <v>2</v>
      </c>
      <c r="O16" s="1515"/>
    </row>
    <row r="17" spans="5:15" s="268" customFormat="1" ht="12.75">
      <c r="E17" s="1686" t="s">
        <v>402</v>
      </c>
      <c r="F17" s="1068"/>
      <c r="G17" s="1068"/>
      <c r="H17" s="1068"/>
      <c r="I17" s="1068"/>
      <c r="J17" s="1068"/>
      <c r="K17" s="1068"/>
      <c r="L17" s="1068"/>
      <c r="M17" s="1068"/>
      <c r="N17" s="1617" t="s">
        <v>401</v>
      </c>
      <c r="O17" s="1515"/>
    </row>
    <row r="18" spans="5:15" s="268" customFormat="1" ht="12.75">
      <c r="E18" s="1687" t="s">
        <v>382</v>
      </c>
      <c r="F18" s="1284"/>
      <c r="G18" s="1284"/>
      <c r="H18" s="1284"/>
      <c r="I18" s="1284"/>
      <c r="J18" s="1284"/>
      <c r="K18" s="1284"/>
      <c r="L18" s="1284"/>
      <c r="M18" s="1284"/>
      <c r="N18" s="1617"/>
      <c r="O18" s="1515"/>
    </row>
    <row r="19" spans="5:15" s="268" customFormat="1" ht="12.75">
      <c r="E19" s="1514" t="s">
        <v>385</v>
      </c>
      <c r="F19" s="950"/>
      <c r="G19" s="950"/>
      <c r="H19" s="950"/>
      <c r="I19" s="950"/>
      <c r="J19" s="950"/>
      <c r="K19" s="950"/>
      <c r="L19" s="950"/>
      <c r="M19" s="950"/>
      <c r="N19" s="1617"/>
      <c r="O19" s="1515"/>
    </row>
    <row r="20" spans="5:15" s="268" customFormat="1" ht="12.75">
      <c r="E20" s="113">
        <v>1</v>
      </c>
      <c r="F20" s="1070" t="s">
        <v>536</v>
      </c>
      <c r="G20" s="1070"/>
      <c r="H20" s="1070"/>
      <c r="I20" s="1070"/>
      <c r="J20" s="1070"/>
      <c r="K20" s="1070"/>
      <c r="L20" s="1070"/>
      <c r="M20" s="1070"/>
      <c r="N20" s="1617"/>
      <c r="O20" s="1515"/>
    </row>
    <row r="21" spans="5:15" s="268" customFormat="1" ht="12.75">
      <c r="E21" s="1514" t="s">
        <v>0</v>
      </c>
      <c r="F21" s="979" t="s">
        <v>537</v>
      </c>
      <c r="G21" s="979"/>
      <c r="H21" s="979"/>
      <c r="I21" s="979"/>
      <c r="J21" s="979"/>
      <c r="K21" s="979"/>
      <c r="L21" s="979"/>
      <c r="M21" s="979"/>
      <c r="N21" s="1617"/>
      <c r="O21" s="1515"/>
    </row>
    <row r="22" spans="5:15" s="268" customFormat="1" ht="12.75">
      <c r="E22" s="1514"/>
      <c r="F22" s="1285" t="s">
        <v>386</v>
      </c>
      <c r="G22" s="1285"/>
      <c r="H22" s="1285"/>
      <c r="I22" s="1285"/>
      <c r="J22" s="1285"/>
      <c r="K22" s="1285"/>
      <c r="L22" s="1285"/>
      <c r="M22" s="1285"/>
      <c r="N22" s="1617"/>
      <c r="O22" s="1515"/>
    </row>
    <row r="23" spans="5:15" s="268" customFormat="1" ht="12.75" customHeight="1">
      <c r="E23" s="1514"/>
      <c r="F23" s="1070" t="s">
        <v>419</v>
      </c>
      <c r="G23" s="1070"/>
      <c r="H23" s="1070"/>
      <c r="I23" s="1070"/>
      <c r="J23" s="1070"/>
      <c r="K23" s="1070"/>
      <c r="L23" s="1070"/>
      <c r="M23" s="1070"/>
      <c r="N23" s="1617"/>
      <c r="O23" s="1515"/>
    </row>
    <row r="24" spans="5:15" s="268" customFormat="1" ht="12.75">
      <c r="E24" s="1514"/>
      <c r="F24" s="657">
        <v>1</v>
      </c>
      <c r="G24" s="950" t="s">
        <v>536</v>
      </c>
      <c r="H24" s="950"/>
      <c r="I24" s="950"/>
      <c r="J24" s="950"/>
      <c r="K24" s="950"/>
      <c r="L24" s="950"/>
      <c r="M24" s="950"/>
      <c r="N24" s="1617"/>
      <c r="O24" s="1515"/>
    </row>
    <row r="25" spans="5:15" s="268" customFormat="1" ht="12.75">
      <c r="E25" s="1514"/>
      <c r="F25" s="950" t="s">
        <v>0</v>
      </c>
      <c r="G25" s="1068" t="s">
        <v>537</v>
      </c>
      <c r="H25" s="1068"/>
      <c r="I25" s="1068"/>
      <c r="J25" s="1068"/>
      <c r="K25" s="1068"/>
      <c r="L25" s="1068"/>
      <c r="M25" s="1068"/>
      <c r="N25" s="1617"/>
      <c r="O25" s="1515"/>
    </row>
    <row r="26" spans="5:15" s="268" customFormat="1" ht="12.75">
      <c r="E26" s="1514"/>
      <c r="F26" s="950"/>
      <c r="G26" s="1284" t="s">
        <v>387</v>
      </c>
      <c r="H26" s="1284"/>
      <c r="I26" s="1284"/>
      <c r="J26" s="1284"/>
      <c r="K26" s="1284"/>
      <c r="L26" s="1284"/>
      <c r="M26" s="1284"/>
      <c r="N26" s="1617"/>
      <c r="O26" s="1515"/>
    </row>
    <row r="27" spans="5:15" s="268" customFormat="1" ht="12.75" customHeight="1">
      <c r="E27" s="1514"/>
      <c r="F27" s="950"/>
      <c r="G27" s="1070" t="s">
        <v>388</v>
      </c>
      <c r="H27" s="1070"/>
      <c r="I27" s="1070"/>
      <c r="J27" s="1070"/>
      <c r="K27" s="1070"/>
      <c r="L27" s="1070"/>
      <c r="M27" s="1070"/>
      <c r="N27" s="1617"/>
      <c r="O27" s="1515"/>
    </row>
    <row r="28" spans="5:15" s="268" customFormat="1" ht="12.75">
      <c r="E28" s="1514"/>
      <c r="F28" s="950"/>
      <c r="G28" s="657">
        <v>1</v>
      </c>
      <c r="H28" s="950" t="s">
        <v>536</v>
      </c>
      <c r="I28" s="950"/>
      <c r="J28" s="950"/>
      <c r="K28" s="950"/>
      <c r="L28" s="950"/>
      <c r="M28" s="950"/>
      <c r="N28" s="1617"/>
      <c r="O28" s="1515"/>
    </row>
    <row r="29" spans="5:15" s="268" customFormat="1" ht="12.75">
      <c r="E29" s="1514"/>
      <c r="F29" s="950"/>
      <c r="G29" s="950" t="s">
        <v>0</v>
      </c>
      <c r="H29" s="1068" t="s">
        <v>537</v>
      </c>
      <c r="I29" s="1068"/>
      <c r="J29" s="1068"/>
      <c r="K29" s="1068"/>
      <c r="L29" s="1068"/>
      <c r="M29" s="1068"/>
      <c r="N29" s="1617"/>
      <c r="O29" s="1515"/>
    </row>
    <row r="30" spans="5:15" s="268" customFormat="1" ht="12.75">
      <c r="E30" s="1514"/>
      <c r="F30" s="950"/>
      <c r="G30" s="950"/>
      <c r="H30" s="1284" t="s">
        <v>389</v>
      </c>
      <c r="I30" s="1284"/>
      <c r="J30" s="1284"/>
      <c r="K30" s="1284"/>
      <c r="L30" s="1284"/>
      <c r="M30" s="1284"/>
      <c r="N30" s="1617"/>
      <c r="O30" s="1515"/>
    </row>
    <row r="31" spans="5:15" s="268" customFormat="1" ht="12.75" customHeight="1">
      <c r="E31" s="1514"/>
      <c r="F31" s="950"/>
      <c r="G31" s="950"/>
      <c r="H31" s="1070" t="s">
        <v>390</v>
      </c>
      <c r="I31" s="1070"/>
      <c r="J31" s="1070"/>
      <c r="K31" s="1070"/>
      <c r="L31" s="1070"/>
      <c r="M31" s="1070"/>
      <c r="N31" s="1617"/>
      <c r="O31" s="1515"/>
    </row>
    <row r="32" spans="5:15" s="268" customFormat="1" ht="12.75">
      <c r="E32" s="1514"/>
      <c r="F32" s="950"/>
      <c r="G32" s="950"/>
      <c r="H32" s="657">
        <v>1</v>
      </c>
      <c r="I32" s="950" t="s">
        <v>536</v>
      </c>
      <c r="J32" s="950"/>
      <c r="K32" s="950"/>
      <c r="L32" s="950"/>
      <c r="M32" s="950"/>
      <c r="N32" s="1617"/>
      <c r="O32" s="1515"/>
    </row>
    <row r="33" spans="5:15" s="268" customFormat="1" ht="12.75">
      <c r="E33" s="1514"/>
      <c r="F33" s="950"/>
      <c r="G33" s="950"/>
      <c r="H33" s="950" t="s">
        <v>0</v>
      </c>
      <c r="I33" s="1068" t="s">
        <v>537</v>
      </c>
      <c r="J33" s="1068"/>
      <c r="K33" s="1068"/>
      <c r="L33" s="1068"/>
      <c r="M33" s="1068"/>
      <c r="N33" s="1617"/>
      <c r="O33" s="1515"/>
    </row>
    <row r="34" spans="5:15" s="268" customFormat="1" ht="12.75">
      <c r="E34" s="1514"/>
      <c r="F34" s="950"/>
      <c r="G34" s="950"/>
      <c r="H34" s="950"/>
      <c r="I34" s="1284" t="s">
        <v>391</v>
      </c>
      <c r="J34" s="1284"/>
      <c r="K34" s="1284"/>
      <c r="L34" s="1284"/>
      <c r="M34" s="1284"/>
      <c r="N34" s="1617"/>
      <c r="O34" s="1515"/>
    </row>
    <row r="35" spans="5:15" s="268" customFormat="1" ht="25.5" customHeight="1">
      <c r="E35" s="1514"/>
      <c r="F35" s="950"/>
      <c r="G35" s="950"/>
      <c r="H35" s="950"/>
      <c r="I35" s="1070" t="s">
        <v>412</v>
      </c>
      <c r="J35" s="1070"/>
      <c r="K35" s="1070"/>
      <c r="L35" s="1070"/>
      <c r="M35" s="1070"/>
      <c r="N35" s="1617"/>
      <c r="O35" s="1515"/>
    </row>
    <row r="36" spans="5:15" s="268" customFormat="1" ht="12.75">
      <c r="E36" s="1514"/>
      <c r="F36" s="950"/>
      <c r="G36" s="950"/>
      <c r="H36" s="950"/>
      <c r="I36" s="950">
        <v>1</v>
      </c>
      <c r="J36" s="950"/>
      <c r="K36" s="950"/>
      <c r="L36" s="950"/>
      <c r="M36" s="657" t="s">
        <v>536</v>
      </c>
      <c r="N36" s="1617"/>
      <c r="O36" s="1515"/>
    </row>
    <row r="37" spans="5:15" s="268" customFormat="1" ht="12.75">
      <c r="E37" s="1514"/>
      <c r="F37" s="950"/>
      <c r="G37" s="950"/>
      <c r="H37" s="950"/>
      <c r="I37" s="1068" t="s">
        <v>0</v>
      </c>
      <c r="J37" s="1068"/>
      <c r="K37" s="1068"/>
      <c r="L37" s="1068"/>
      <c r="M37" s="1070" t="s">
        <v>537</v>
      </c>
      <c r="N37" s="1617"/>
      <c r="O37" s="1515"/>
    </row>
    <row r="38" spans="5:15" s="268" customFormat="1" ht="12.75">
      <c r="E38" s="1514"/>
      <c r="F38" s="950"/>
      <c r="G38" s="950"/>
      <c r="H38" s="950"/>
      <c r="I38" s="1284" t="s">
        <v>392</v>
      </c>
      <c r="J38" s="1284"/>
      <c r="K38" s="1284"/>
      <c r="L38" s="1284"/>
      <c r="M38" s="1070"/>
      <c r="N38" s="1617"/>
      <c r="O38" s="1515"/>
    </row>
    <row r="39" spans="5:15" s="268" customFormat="1" ht="27" customHeight="1">
      <c r="E39" s="1514"/>
      <c r="F39" s="950"/>
      <c r="G39" s="950"/>
      <c r="H39" s="950"/>
      <c r="I39" s="1070" t="s">
        <v>393</v>
      </c>
      <c r="J39" s="1070"/>
      <c r="K39" s="1070"/>
      <c r="L39" s="1070"/>
      <c r="M39" s="1070"/>
      <c r="N39" s="1617"/>
      <c r="O39" s="1515"/>
    </row>
    <row r="40" spans="5:15" s="268" customFormat="1" ht="12.75">
      <c r="E40" s="1514"/>
      <c r="F40" s="950"/>
      <c r="G40" s="950"/>
      <c r="H40" s="950"/>
      <c r="I40" s="950">
        <v>1</v>
      </c>
      <c r="J40" s="950"/>
      <c r="K40" s="950"/>
      <c r="L40" s="657" t="s">
        <v>536</v>
      </c>
      <c r="M40" s="1070"/>
      <c r="N40" s="1617"/>
      <c r="O40" s="1515"/>
    </row>
    <row r="41" spans="5:15" s="268" customFormat="1" ht="12.75">
      <c r="E41" s="1514"/>
      <c r="F41" s="950"/>
      <c r="G41" s="950"/>
      <c r="H41" s="950"/>
      <c r="I41" s="1068" t="s">
        <v>0</v>
      </c>
      <c r="J41" s="1068"/>
      <c r="K41" s="1068"/>
      <c r="L41" s="1070" t="s">
        <v>537</v>
      </c>
      <c r="M41" s="1070"/>
      <c r="N41" s="1617"/>
      <c r="O41" s="1515"/>
    </row>
    <row r="42" spans="5:15" s="268" customFormat="1" ht="12.75">
      <c r="E42" s="1514"/>
      <c r="F42" s="950"/>
      <c r="G42" s="950"/>
      <c r="H42" s="950"/>
      <c r="I42" s="1284" t="s">
        <v>394</v>
      </c>
      <c r="J42" s="1284"/>
      <c r="K42" s="1284"/>
      <c r="L42" s="1070"/>
      <c r="M42" s="1070"/>
      <c r="N42" s="1617"/>
      <c r="O42" s="1515"/>
    </row>
    <row r="43" spans="5:15" s="268" customFormat="1" ht="12.75" customHeight="1">
      <c r="E43" s="1514"/>
      <c r="F43" s="950"/>
      <c r="G43" s="950"/>
      <c r="H43" s="950"/>
      <c r="I43" s="1070" t="s">
        <v>512</v>
      </c>
      <c r="J43" s="1070"/>
      <c r="K43" s="1070"/>
      <c r="L43" s="1070"/>
      <c r="M43" s="1070"/>
      <c r="N43" s="1617"/>
      <c r="O43" s="1515"/>
    </row>
    <row r="44" spans="5:15" s="268" customFormat="1" ht="12.75">
      <c r="E44" s="1514"/>
      <c r="F44" s="950"/>
      <c r="G44" s="950"/>
      <c r="H44" s="950"/>
      <c r="I44" s="657">
        <v>1</v>
      </c>
      <c r="J44" s="950">
        <v>2</v>
      </c>
      <c r="K44" s="950"/>
      <c r="L44" s="1070"/>
      <c r="M44" s="1070"/>
      <c r="N44" s="1617"/>
      <c r="O44" s="1515"/>
    </row>
    <row r="45" spans="5:15" s="268" customFormat="1" ht="12.75">
      <c r="E45" s="1514"/>
      <c r="F45" s="950"/>
      <c r="G45" s="950"/>
      <c r="H45" s="950"/>
      <c r="I45" s="1070" t="s">
        <v>395</v>
      </c>
      <c r="J45" s="979" t="s">
        <v>411</v>
      </c>
      <c r="K45" s="979"/>
      <c r="L45" s="1070"/>
      <c r="M45" s="1070"/>
      <c r="N45" s="1617"/>
      <c r="O45" s="1515"/>
    </row>
    <row r="46" spans="5:15" s="268" customFormat="1" ht="12.75">
      <c r="E46" s="1514"/>
      <c r="F46" s="950"/>
      <c r="G46" s="950"/>
      <c r="H46" s="950"/>
      <c r="I46" s="1070"/>
      <c r="J46" s="1284" t="s">
        <v>396</v>
      </c>
      <c r="K46" s="1284"/>
      <c r="L46" s="1070"/>
      <c r="M46" s="1070"/>
      <c r="N46" s="1617"/>
      <c r="O46" s="1515"/>
    </row>
    <row r="47" spans="5:15" s="268" customFormat="1" ht="27.75" customHeight="1">
      <c r="E47" s="1514"/>
      <c r="F47" s="950"/>
      <c r="G47" s="950"/>
      <c r="H47" s="950"/>
      <c r="I47" s="1070"/>
      <c r="J47" s="1070" t="s">
        <v>410</v>
      </c>
      <c r="K47" s="1070"/>
      <c r="L47" s="1070"/>
      <c r="M47" s="1070"/>
      <c r="N47" s="1617"/>
      <c r="O47" s="1515"/>
    </row>
    <row r="48" spans="5:15" s="268" customFormat="1" ht="12.75">
      <c r="E48" s="1514"/>
      <c r="F48" s="950"/>
      <c r="G48" s="950"/>
      <c r="H48" s="950"/>
      <c r="I48" s="1070"/>
      <c r="J48" s="657">
        <v>1</v>
      </c>
      <c r="K48" s="657">
        <v>2</v>
      </c>
      <c r="L48" s="1070"/>
      <c r="M48" s="1070"/>
      <c r="N48" s="1617"/>
      <c r="O48" s="1515"/>
    </row>
    <row r="49" spans="5:15" s="268" customFormat="1" ht="13.5" thickBot="1">
      <c r="E49" s="1689"/>
      <c r="F49" s="1219"/>
      <c r="G49" s="1219"/>
      <c r="H49" s="1219"/>
      <c r="I49" s="1690"/>
      <c r="J49" s="681" t="s">
        <v>0</v>
      </c>
      <c r="K49" s="681" t="s">
        <v>1</v>
      </c>
      <c r="L49" s="1690"/>
      <c r="M49" s="1690"/>
      <c r="N49" s="1691"/>
      <c r="O49" s="1811"/>
    </row>
    <row r="50" spans="1:29" ht="17.25" customHeight="1">
      <c r="A50" s="1041" t="s">
        <v>406</v>
      </c>
      <c r="B50" s="1045" t="s">
        <v>665</v>
      </c>
      <c r="C50" s="35">
        <v>0</v>
      </c>
      <c r="D50" s="180" t="s">
        <v>426</v>
      </c>
      <c r="E50" s="1892" t="s">
        <v>688</v>
      </c>
      <c r="F50" s="1893"/>
      <c r="G50" s="1893"/>
      <c r="H50" s="1893"/>
      <c r="I50" s="1893"/>
      <c r="J50" s="1852"/>
      <c r="K50" s="1857">
        <v>-1</v>
      </c>
      <c r="L50" s="1858"/>
      <c r="M50" s="1858"/>
      <c r="N50" s="1858"/>
      <c r="O50" s="1527"/>
      <c r="X50" s="62"/>
      <c r="Y50" s="62"/>
      <c r="Z50" s="62"/>
      <c r="AA50" s="62"/>
      <c r="AB50" s="62"/>
      <c r="AC50" s="62"/>
    </row>
    <row r="51" spans="1:29" ht="15.75" customHeight="1">
      <c r="A51" s="1042"/>
      <c r="B51" s="901"/>
      <c r="C51" s="677">
        <v>1</v>
      </c>
      <c r="D51" s="1885" t="s">
        <v>679</v>
      </c>
      <c r="E51" s="1894"/>
      <c r="F51" s="1365"/>
      <c r="G51" s="1365"/>
      <c r="H51" s="1365"/>
      <c r="I51" s="1365"/>
      <c r="J51" s="1366"/>
      <c r="K51" s="1343"/>
      <c r="L51" s="1344"/>
      <c r="M51" s="1344"/>
      <c r="N51" s="1344"/>
      <c r="O51" s="1529"/>
      <c r="X51" s="62"/>
      <c r="Y51" s="62"/>
      <c r="Z51" s="62"/>
      <c r="AA51" s="62"/>
      <c r="AB51" s="62"/>
      <c r="AC51" s="62"/>
    </row>
    <row r="52" spans="1:29" ht="15.75" customHeight="1">
      <c r="A52" s="1042"/>
      <c r="B52" s="901"/>
      <c r="C52" s="677">
        <v>2</v>
      </c>
      <c r="D52" s="1885" t="s">
        <v>680</v>
      </c>
      <c r="E52" s="1894"/>
      <c r="F52" s="1365"/>
      <c r="G52" s="1365"/>
      <c r="H52" s="1365"/>
      <c r="I52" s="1365"/>
      <c r="J52" s="1366"/>
      <c r="K52" s="1343"/>
      <c r="L52" s="1344"/>
      <c r="M52" s="1344"/>
      <c r="N52" s="1344"/>
      <c r="O52" s="1529"/>
      <c r="X52" s="62"/>
      <c r="Y52" s="62"/>
      <c r="Z52" s="62"/>
      <c r="AA52" s="62"/>
      <c r="AB52" s="62"/>
      <c r="AC52" s="62"/>
    </row>
    <row r="53" spans="1:29" ht="15.75" customHeight="1">
      <c r="A53" s="1042"/>
      <c r="B53" s="901"/>
      <c r="C53" s="677">
        <v>3</v>
      </c>
      <c r="D53" s="1885" t="s">
        <v>681</v>
      </c>
      <c r="E53" s="1894"/>
      <c r="F53" s="1365"/>
      <c r="G53" s="1365"/>
      <c r="H53" s="1365"/>
      <c r="I53" s="1365"/>
      <c r="J53" s="1366"/>
      <c r="K53" s="1343"/>
      <c r="L53" s="1344"/>
      <c r="M53" s="1344"/>
      <c r="N53" s="1344"/>
      <c r="O53" s="1529"/>
      <c r="X53" s="62"/>
      <c r="Y53" s="62"/>
      <c r="Z53" s="62"/>
      <c r="AA53" s="62"/>
      <c r="AB53" s="62"/>
      <c r="AC53" s="62"/>
    </row>
    <row r="54" spans="1:29" ht="15.75" customHeight="1">
      <c r="A54" s="1042"/>
      <c r="B54" s="901"/>
      <c r="C54" s="677">
        <v>4</v>
      </c>
      <c r="D54" s="1885" t="s">
        <v>682</v>
      </c>
      <c r="E54" s="1894"/>
      <c r="F54" s="1365"/>
      <c r="G54" s="1365"/>
      <c r="H54" s="1365"/>
      <c r="I54" s="1365"/>
      <c r="J54" s="1366"/>
      <c r="K54" s="1343"/>
      <c r="L54" s="1344"/>
      <c r="M54" s="1344"/>
      <c r="N54" s="1344"/>
      <c r="O54" s="1529"/>
      <c r="X54" s="62"/>
      <c r="Y54" s="62"/>
      <c r="Z54" s="62"/>
      <c r="AA54" s="62"/>
      <c r="AB54" s="62"/>
      <c r="AC54" s="62"/>
    </row>
    <row r="55" spans="1:29" ht="25.5">
      <c r="A55" s="1042"/>
      <c r="B55" s="901"/>
      <c r="C55" s="677">
        <v>5</v>
      </c>
      <c r="D55" s="1885" t="s">
        <v>683</v>
      </c>
      <c r="E55" s="1894"/>
      <c r="F55" s="1365"/>
      <c r="G55" s="1365"/>
      <c r="H55" s="1365"/>
      <c r="I55" s="1365"/>
      <c r="J55" s="1366"/>
      <c r="K55" s="1343"/>
      <c r="L55" s="1344"/>
      <c r="M55" s="1344"/>
      <c r="N55" s="1344"/>
      <c r="O55" s="1529"/>
      <c r="X55" s="62"/>
      <c r="Y55" s="62"/>
      <c r="Z55" s="62"/>
      <c r="AA55" s="62"/>
      <c r="AB55" s="62"/>
      <c r="AC55" s="62"/>
    </row>
    <row r="56" spans="1:29" ht="15.75" customHeight="1">
      <c r="A56" s="1042"/>
      <c r="B56" s="901"/>
      <c r="C56" s="677">
        <v>6</v>
      </c>
      <c r="D56" s="1885" t="s">
        <v>684</v>
      </c>
      <c r="E56" s="1894"/>
      <c r="F56" s="1365"/>
      <c r="G56" s="1365"/>
      <c r="H56" s="1365"/>
      <c r="I56" s="1365"/>
      <c r="J56" s="1366"/>
      <c r="K56" s="1343"/>
      <c r="L56" s="1344"/>
      <c r="M56" s="1344"/>
      <c r="N56" s="1344"/>
      <c r="O56" s="1529"/>
      <c r="X56" s="62"/>
      <c r="Y56" s="62"/>
      <c r="Z56" s="62"/>
      <c r="AA56" s="62"/>
      <c r="AB56" s="62"/>
      <c r="AC56" s="62"/>
    </row>
    <row r="57" spans="1:29" ht="15.75" customHeight="1">
      <c r="A57" s="1042"/>
      <c r="B57" s="901"/>
      <c r="C57" s="677">
        <v>7</v>
      </c>
      <c r="D57" s="1885" t="s">
        <v>685</v>
      </c>
      <c r="E57" s="1894"/>
      <c r="F57" s="1365"/>
      <c r="G57" s="1365"/>
      <c r="H57" s="1365"/>
      <c r="I57" s="1365"/>
      <c r="J57" s="1366"/>
      <c r="K57" s="1343"/>
      <c r="L57" s="1344"/>
      <c r="M57" s="1344"/>
      <c r="N57" s="1344"/>
      <c r="O57" s="1529"/>
      <c r="X57" s="62"/>
      <c r="Y57" s="62"/>
      <c r="Z57" s="62"/>
      <c r="AA57" s="62"/>
      <c r="AB57" s="62"/>
      <c r="AC57" s="62"/>
    </row>
    <row r="58" spans="1:29" ht="15.75" customHeight="1">
      <c r="A58" s="1042"/>
      <c r="B58" s="901"/>
      <c r="C58" s="677">
        <v>8</v>
      </c>
      <c r="D58" s="1885" t="s">
        <v>686</v>
      </c>
      <c r="E58" s="1894"/>
      <c r="F58" s="1365"/>
      <c r="G58" s="1365"/>
      <c r="H58" s="1365"/>
      <c r="I58" s="1365"/>
      <c r="J58" s="1366"/>
      <c r="K58" s="1343"/>
      <c r="L58" s="1344"/>
      <c r="M58" s="1344"/>
      <c r="N58" s="1344"/>
      <c r="O58" s="1529"/>
      <c r="V58" s="62"/>
      <c r="W58" s="62"/>
      <c r="X58" s="62"/>
      <c r="Y58" s="62"/>
      <c r="Z58" s="62"/>
      <c r="AA58" s="62"/>
      <c r="AB58" s="62"/>
      <c r="AC58" s="62"/>
    </row>
    <row r="59" spans="1:29" ht="16.5" customHeight="1" thickBot="1">
      <c r="A59" s="1042"/>
      <c r="B59" s="901"/>
      <c r="C59" s="677">
        <v>9</v>
      </c>
      <c r="D59" s="1885" t="s">
        <v>687</v>
      </c>
      <c r="E59" s="1895"/>
      <c r="F59" s="1367"/>
      <c r="G59" s="1367"/>
      <c r="H59" s="1367"/>
      <c r="I59" s="1367"/>
      <c r="J59" s="1368"/>
      <c r="K59" s="1343"/>
      <c r="L59" s="1344"/>
      <c r="M59" s="1344"/>
      <c r="N59" s="1344"/>
      <c r="O59" s="1529"/>
      <c r="V59" s="62"/>
      <c r="W59" s="62"/>
      <c r="X59" s="62"/>
      <c r="Y59" s="62"/>
      <c r="Z59" s="62"/>
      <c r="AA59" s="62"/>
      <c r="AB59" s="62"/>
      <c r="AC59" s="62"/>
    </row>
    <row r="60" spans="1:29" ht="15.75" customHeight="1">
      <c r="A60" s="1043"/>
      <c r="B60" s="903"/>
      <c r="C60" s="662">
        <v>9998</v>
      </c>
      <c r="D60" s="181" t="s">
        <v>678</v>
      </c>
      <c r="E60" s="1360" t="s">
        <v>2</v>
      </c>
      <c r="F60" s="1370"/>
      <c r="G60" s="1370"/>
      <c r="H60" s="1370"/>
      <c r="I60" s="1370"/>
      <c r="J60" s="1361"/>
      <c r="K60" s="1343"/>
      <c r="L60" s="1344"/>
      <c r="M60" s="1344"/>
      <c r="N60" s="1344"/>
      <c r="O60" s="1529"/>
      <c r="V60" s="62"/>
      <c r="W60" s="62"/>
      <c r="X60" s="62"/>
      <c r="Y60" s="62"/>
      <c r="Z60" s="62"/>
      <c r="AA60" s="62"/>
      <c r="AB60" s="62"/>
      <c r="AC60" s="62"/>
    </row>
    <row r="61" spans="1:29" ht="12.75">
      <c r="A61" s="1883"/>
      <c r="B61" s="899"/>
      <c r="C61" s="670">
        <v>9999</v>
      </c>
      <c r="D61" s="1886" t="s">
        <v>4</v>
      </c>
      <c r="E61" s="1896"/>
      <c r="F61" s="1372"/>
      <c r="G61" s="1372"/>
      <c r="H61" s="1372"/>
      <c r="I61" s="1372"/>
      <c r="J61" s="1373"/>
      <c r="K61" s="1343"/>
      <c r="L61" s="1344"/>
      <c r="M61" s="1344"/>
      <c r="N61" s="1344"/>
      <c r="O61" s="1529"/>
      <c r="V61" s="62"/>
      <c r="W61" s="62"/>
      <c r="X61" s="62"/>
      <c r="Y61" s="62"/>
      <c r="Z61" s="62"/>
      <c r="AA61" s="62"/>
      <c r="AB61" s="62"/>
      <c r="AC61" s="62"/>
    </row>
    <row r="62" spans="1:29" ht="13.5" thickBot="1">
      <c r="A62" s="1044"/>
      <c r="B62" s="1046"/>
      <c r="C62" s="680" t="s">
        <v>2</v>
      </c>
      <c r="D62" s="182" t="s">
        <v>10</v>
      </c>
      <c r="E62" s="1863"/>
      <c r="F62" s="1476"/>
      <c r="G62" s="1476"/>
      <c r="H62" s="1476"/>
      <c r="I62" s="1476"/>
      <c r="J62" s="1477"/>
      <c r="K62" s="1864"/>
      <c r="L62" s="1865"/>
      <c r="M62" s="1865"/>
      <c r="N62" s="1865"/>
      <c r="O62" s="1538"/>
      <c r="V62" s="62"/>
      <c r="W62" s="62"/>
      <c r="X62" s="62"/>
      <c r="Y62" s="62"/>
      <c r="Z62" s="62"/>
      <c r="AA62" s="62"/>
      <c r="AB62" s="62"/>
      <c r="AC62" s="62"/>
    </row>
    <row r="63" spans="28:29" ht="13.5" thickBot="1">
      <c r="AB63" s="62"/>
      <c r="AC63" s="62"/>
    </row>
    <row r="64" spans="1:29" ht="12.75">
      <c r="A64" s="75" t="s">
        <v>677</v>
      </c>
      <c r="B64" s="40"/>
      <c r="E64" s="1511" t="s">
        <v>378</v>
      </c>
      <c r="F64" s="1512"/>
      <c r="G64" s="1512"/>
      <c r="H64" s="1512"/>
      <c r="I64" s="1512"/>
      <c r="J64" s="1512"/>
      <c r="K64" s="1512"/>
      <c r="L64" s="1512"/>
      <c r="M64" s="1512"/>
      <c r="N64" s="1512"/>
      <c r="O64" s="1513"/>
      <c r="X64" s="62"/>
      <c r="Y64" s="62"/>
      <c r="Z64" s="62"/>
      <c r="AA64" s="62"/>
      <c r="AB64" s="62"/>
      <c r="AC64" s="62"/>
    </row>
    <row r="65" spans="2:29" ht="12.75">
      <c r="B65" s="40"/>
      <c r="E65" s="1514" t="s">
        <v>379</v>
      </c>
      <c r="F65" s="950"/>
      <c r="G65" s="950"/>
      <c r="H65" s="950"/>
      <c r="I65" s="950"/>
      <c r="J65" s="950"/>
      <c r="K65" s="950"/>
      <c r="L65" s="950"/>
      <c r="M65" s="950"/>
      <c r="N65" s="950"/>
      <c r="O65" s="1515"/>
      <c r="X65" s="62"/>
      <c r="Y65" s="62"/>
      <c r="Z65" s="62"/>
      <c r="AA65" s="62"/>
      <c r="AB65" s="62"/>
      <c r="AC65" s="62"/>
    </row>
    <row r="66" spans="2:29" ht="12.75">
      <c r="B66" s="40"/>
      <c r="E66" s="1514" t="s">
        <v>380</v>
      </c>
      <c r="F66" s="950"/>
      <c r="G66" s="950"/>
      <c r="H66" s="950"/>
      <c r="I66" s="950"/>
      <c r="J66" s="950"/>
      <c r="K66" s="950"/>
      <c r="L66" s="950"/>
      <c r="M66" s="950"/>
      <c r="N66" s="950"/>
      <c r="O66" s="114" t="s">
        <v>381</v>
      </c>
      <c r="X66" s="62"/>
      <c r="Y66" s="62"/>
      <c r="Z66" s="62"/>
      <c r="AA66" s="62"/>
      <c r="AB66" s="62"/>
      <c r="AC66" s="62"/>
    </row>
    <row r="67" spans="2:29" ht="12.75">
      <c r="B67" s="40"/>
      <c r="E67" s="1851" t="s">
        <v>368</v>
      </c>
      <c r="F67" s="1349"/>
      <c r="G67" s="1349"/>
      <c r="H67" s="1349"/>
      <c r="I67" s="1349"/>
      <c r="J67" s="1349"/>
      <c r="K67" s="1349"/>
      <c r="L67" s="1349"/>
      <c r="M67" s="1349"/>
      <c r="N67" s="1349"/>
      <c r="O67" s="1515" t="s">
        <v>217</v>
      </c>
      <c r="X67" s="62"/>
      <c r="Y67" s="62"/>
      <c r="Z67" s="62"/>
      <c r="AA67" s="62"/>
      <c r="AB67" s="62"/>
      <c r="AC67" s="62"/>
    </row>
    <row r="68" spans="1:15" s="268" customFormat="1" ht="12.75">
      <c r="A68" s="62"/>
      <c r="E68" s="1687" t="s">
        <v>399</v>
      </c>
      <c r="F68" s="1284"/>
      <c r="G68" s="1284"/>
      <c r="H68" s="1284"/>
      <c r="I68" s="1284"/>
      <c r="J68" s="1284"/>
      <c r="K68" s="1284"/>
      <c r="L68" s="1284"/>
      <c r="M68" s="1284"/>
      <c r="N68" s="1284"/>
      <c r="O68" s="1515"/>
    </row>
    <row r="69" spans="5:15" s="268" customFormat="1" ht="12.75">
      <c r="E69" s="1514" t="s">
        <v>400</v>
      </c>
      <c r="F69" s="950"/>
      <c r="G69" s="950"/>
      <c r="H69" s="950"/>
      <c r="I69" s="950"/>
      <c r="J69" s="950"/>
      <c r="K69" s="950"/>
      <c r="L69" s="950"/>
      <c r="M69" s="950"/>
      <c r="N69" s="950"/>
      <c r="O69" s="1515"/>
    </row>
    <row r="70" spans="5:15" s="268" customFormat="1" ht="12.75">
      <c r="E70" s="1514" t="s">
        <v>61</v>
      </c>
      <c r="F70" s="950"/>
      <c r="G70" s="950"/>
      <c r="H70" s="950"/>
      <c r="I70" s="950"/>
      <c r="J70" s="950"/>
      <c r="K70" s="950"/>
      <c r="L70" s="950"/>
      <c r="M70" s="950"/>
      <c r="N70" s="671" t="s">
        <v>2</v>
      </c>
      <c r="O70" s="1515"/>
    </row>
    <row r="71" spans="5:15" s="268" customFormat="1" ht="12.75" customHeight="1">
      <c r="E71" s="1686" t="s">
        <v>402</v>
      </c>
      <c r="F71" s="1068"/>
      <c r="G71" s="1068"/>
      <c r="H71" s="1068"/>
      <c r="I71" s="1068"/>
      <c r="J71" s="1068"/>
      <c r="K71" s="1068"/>
      <c r="L71" s="1068"/>
      <c r="M71" s="1068"/>
      <c r="N71" s="1617" t="s">
        <v>401</v>
      </c>
      <c r="O71" s="1515"/>
    </row>
    <row r="72" spans="5:15" s="268" customFormat="1" ht="12.75">
      <c r="E72" s="1687" t="s">
        <v>382</v>
      </c>
      <c r="F72" s="1284"/>
      <c r="G72" s="1284"/>
      <c r="H72" s="1284"/>
      <c r="I72" s="1284"/>
      <c r="J72" s="1284"/>
      <c r="K72" s="1284"/>
      <c r="L72" s="1284"/>
      <c r="M72" s="1284"/>
      <c r="N72" s="1617"/>
      <c r="O72" s="1515"/>
    </row>
    <row r="73" spans="5:15" s="268" customFormat="1" ht="12.75">
      <c r="E73" s="1514" t="s">
        <v>385</v>
      </c>
      <c r="F73" s="950"/>
      <c r="G73" s="950"/>
      <c r="H73" s="950"/>
      <c r="I73" s="950"/>
      <c r="J73" s="950"/>
      <c r="K73" s="950"/>
      <c r="L73" s="950"/>
      <c r="M73" s="950"/>
      <c r="N73" s="1617"/>
      <c r="O73" s="1515"/>
    </row>
    <row r="74" spans="5:15" s="268" customFormat="1" ht="12.75">
      <c r="E74" s="113">
        <v>1</v>
      </c>
      <c r="F74" s="1070" t="s">
        <v>536</v>
      </c>
      <c r="G74" s="1070"/>
      <c r="H74" s="1070"/>
      <c r="I74" s="1070"/>
      <c r="J74" s="1070"/>
      <c r="K74" s="1070"/>
      <c r="L74" s="1070"/>
      <c r="M74" s="1070"/>
      <c r="N74" s="1617"/>
      <c r="O74" s="1515"/>
    </row>
    <row r="75" spans="5:15" s="268" customFormat="1" ht="12.75" customHeight="1">
      <c r="E75" s="1514" t="s">
        <v>0</v>
      </c>
      <c r="F75" s="979" t="s">
        <v>537</v>
      </c>
      <c r="G75" s="979"/>
      <c r="H75" s="979"/>
      <c r="I75" s="979"/>
      <c r="J75" s="979"/>
      <c r="K75" s="979"/>
      <c r="L75" s="979"/>
      <c r="M75" s="979"/>
      <c r="N75" s="1617"/>
      <c r="O75" s="1515"/>
    </row>
    <row r="76" spans="5:15" s="268" customFormat="1" ht="12.75">
      <c r="E76" s="1514"/>
      <c r="F76" s="1285" t="s">
        <v>386</v>
      </c>
      <c r="G76" s="1285"/>
      <c r="H76" s="1285"/>
      <c r="I76" s="1285"/>
      <c r="J76" s="1285"/>
      <c r="K76" s="1285"/>
      <c r="L76" s="1285"/>
      <c r="M76" s="1285"/>
      <c r="N76" s="1617"/>
      <c r="O76" s="1515"/>
    </row>
    <row r="77" spans="5:15" s="268" customFormat="1" ht="12.75" customHeight="1">
      <c r="E77" s="1514"/>
      <c r="F77" s="1070" t="s">
        <v>419</v>
      </c>
      <c r="G77" s="1070"/>
      <c r="H77" s="1070"/>
      <c r="I77" s="1070"/>
      <c r="J77" s="1070"/>
      <c r="K77" s="1070"/>
      <c r="L77" s="1070"/>
      <c r="M77" s="1070"/>
      <c r="N77" s="1617"/>
      <c r="O77" s="1515"/>
    </row>
    <row r="78" spans="5:15" s="268" customFormat="1" ht="12.75">
      <c r="E78" s="1514"/>
      <c r="F78" s="657">
        <v>1</v>
      </c>
      <c r="G78" s="950" t="s">
        <v>536</v>
      </c>
      <c r="H78" s="950"/>
      <c r="I78" s="950"/>
      <c r="J78" s="950"/>
      <c r="K78" s="950"/>
      <c r="L78" s="950"/>
      <c r="M78" s="950"/>
      <c r="N78" s="1617"/>
      <c r="O78" s="1515"/>
    </row>
    <row r="79" spans="5:15" s="268" customFormat="1" ht="12.75">
      <c r="E79" s="1514"/>
      <c r="F79" s="950" t="s">
        <v>0</v>
      </c>
      <c r="G79" s="1068" t="s">
        <v>537</v>
      </c>
      <c r="H79" s="1068"/>
      <c r="I79" s="1068"/>
      <c r="J79" s="1068"/>
      <c r="K79" s="1068"/>
      <c r="L79" s="1068"/>
      <c r="M79" s="1068"/>
      <c r="N79" s="1617"/>
      <c r="O79" s="1515"/>
    </row>
    <row r="80" spans="5:15" s="268" customFormat="1" ht="12.75">
      <c r="E80" s="1514"/>
      <c r="F80" s="950"/>
      <c r="G80" s="1284" t="s">
        <v>387</v>
      </c>
      <c r="H80" s="1284"/>
      <c r="I80" s="1284"/>
      <c r="J80" s="1284"/>
      <c r="K80" s="1284"/>
      <c r="L80" s="1284"/>
      <c r="M80" s="1284"/>
      <c r="N80" s="1617"/>
      <c r="O80" s="1515"/>
    </row>
    <row r="81" spans="5:15" s="268" customFormat="1" ht="12.75" customHeight="1">
      <c r="E81" s="1514"/>
      <c r="F81" s="950"/>
      <c r="G81" s="1070" t="s">
        <v>388</v>
      </c>
      <c r="H81" s="1070"/>
      <c r="I81" s="1070"/>
      <c r="J81" s="1070"/>
      <c r="K81" s="1070"/>
      <c r="L81" s="1070"/>
      <c r="M81" s="1070"/>
      <c r="N81" s="1617"/>
      <c r="O81" s="1515"/>
    </row>
    <row r="82" spans="5:15" s="268" customFormat="1" ht="12.75">
      <c r="E82" s="1514"/>
      <c r="F82" s="950"/>
      <c r="G82" s="657">
        <v>1</v>
      </c>
      <c r="H82" s="950" t="s">
        <v>536</v>
      </c>
      <c r="I82" s="950"/>
      <c r="J82" s="950"/>
      <c r="K82" s="950"/>
      <c r="L82" s="950"/>
      <c r="M82" s="950"/>
      <c r="N82" s="1617"/>
      <c r="O82" s="1515"/>
    </row>
    <row r="83" spans="5:15" s="268" customFormat="1" ht="12.75">
      <c r="E83" s="1514"/>
      <c r="F83" s="950"/>
      <c r="G83" s="950" t="s">
        <v>0</v>
      </c>
      <c r="H83" s="1068" t="s">
        <v>537</v>
      </c>
      <c r="I83" s="1068"/>
      <c r="J83" s="1068"/>
      <c r="K83" s="1068"/>
      <c r="L83" s="1068"/>
      <c r="M83" s="1068"/>
      <c r="N83" s="1617"/>
      <c r="O83" s="1515"/>
    </row>
    <row r="84" spans="5:15" s="268" customFormat="1" ht="12.75">
      <c r="E84" s="1514"/>
      <c r="F84" s="950"/>
      <c r="G84" s="950"/>
      <c r="H84" s="1284" t="s">
        <v>389</v>
      </c>
      <c r="I84" s="1284"/>
      <c r="J84" s="1284"/>
      <c r="K84" s="1284"/>
      <c r="L84" s="1284"/>
      <c r="M84" s="1284"/>
      <c r="N84" s="1617"/>
      <c r="O84" s="1515"/>
    </row>
    <row r="85" spans="5:15" s="268" customFormat="1" ht="12.75" customHeight="1">
      <c r="E85" s="1514"/>
      <c r="F85" s="950"/>
      <c r="G85" s="950"/>
      <c r="H85" s="1070" t="s">
        <v>390</v>
      </c>
      <c r="I85" s="1070"/>
      <c r="J85" s="1070"/>
      <c r="K85" s="1070"/>
      <c r="L85" s="1070"/>
      <c r="M85" s="1070"/>
      <c r="N85" s="1617"/>
      <c r="O85" s="1515"/>
    </row>
    <row r="86" spans="5:15" s="268" customFormat="1" ht="12.75">
      <c r="E86" s="1514"/>
      <c r="F86" s="950"/>
      <c r="G86" s="950"/>
      <c r="H86" s="657">
        <v>1</v>
      </c>
      <c r="I86" s="950" t="s">
        <v>536</v>
      </c>
      <c r="J86" s="950"/>
      <c r="K86" s="950"/>
      <c r="L86" s="950"/>
      <c r="M86" s="950"/>
      <c r="N86" s="1617"/>
      <c r="O86" s="1515"/>
    </row>
    <row r="87" spans="5:15" s="268" customFormat="1" ht="12.75">
      <c r="E87" s="1514"/>
      <c r="F87" s="950"/>
      <c r="G87" s="950"/>
      <c r="H87" s="950" t="s">
        <v>0</v>
      </c>
      <c r="I87" s="1068" t="s">
        <v>537</v>
      </c>
      <c r="J87" s="1068"/>
      <c r="K87" s="1068"/>
      <c r="L87" s="1068"/>
      <c r="M87" s="1068"/>
      <c r="N87" s="1617"/>
      <c r="O87" s="1515"/>
    </row>
    <row r="88" spans="5:15" s="268" customFormat="1" ht="12.75">
      <c r="E88" s="1514"/>
      <c r="F88" s="950"/>
      <c r="G88" s="950"/>
      <c r="H88" s="950"/>
      <c r="I88" s="1284" t="s">
        <v>391</v>
      </c>
      <c r="J88" s="1284"/>
      <c r="K88" s="1284"/>
      <c r="L88" s="1284"/>
      <c r="M88" s="1284"/>
      <c r="N88" s="1617"/>
      <c r="O88" s="1515"/>
    </row>
    <row r="89" spans="5:15" s="268" customFormat="1" ht="25.5" customHeight="1">
      <c r="E89" s="1514"/>
      <c r="F89" s="950"/>
      <c r="G89" s="950"/>
      <c r="H89" s="950"/>
      <c r="I89" s="1070" t="s">
        <v>412</v>
      </c>
      <c r="J89" s="1070"/>
      <c r="K89" s="1070"/>
      <c r="L89" s="1070"/>
      <c r="M89" s="1070"/>
      <c r="N89" s="1617"/>
      <c r="O89" s="1515"/>
    </row>
    <row r="90" spans="5:15" s="268" customFormat="1" ht="12.75">
      <c r="E90" s="1514"/>
      <c r="F90" s="950"/>
      <c r="G90" s="950"/>
      <c r="H90" s="950"/>
      <c r="I90" s="950">
        <v>1</v>
      </c>
      <c r="J90" s="950"/>
      <c r="K90" s="950"/>
      <c r="L90" s="950"/>
      <c r="M90" s="657" t="s">
        <v>536</v>
      </c>
      <c r="N90" s="1617"/>
      <c r="O90" s="1515"/>
    </row>
    <row r="91" spans="5:15" s="268" customFormat="1" ht="12.75" customHeight="1">
      <c r="E91" s="1514"/>
      <c r="F91" s="950"/>
      <c r="G91" s="950"/>
      <c r="H91" s="950"/>
      <c r="I91" s="1068" t="s">
        <v>0</v>
      </c>
      <c r="J91" s="1068"/>
      <c r="K91" s="1068"/>
      <c r="L91" s="1068"/>
      <c r="M91" s="1070" t="s">
        <v>537</v>
      </c>
      <c r="N91" s="1617"/>
      <c r="O91" s="1515"/>
    </row>
    <row r="92" spans="5:15" s="268" customFormat="1" ht="12.75">
      <c r="E92" s="1514"/>
      <c r="F92" s="950"/>
      <c r="G92" s="950"/>
      <c r="H92" s="950"/>
      <c r="I92" s="1284" t="s">
        <v>392</v>
      </c>
      <c r="J92" s="1284"/>
      <c r="K92" s="1284"/>
      <c r="L92" s="1284"/>
      <c r="M92" s="1070"/>
      <c r="N92" s="1617"/>
      <c r="O92" s="1515"/>
    </row>
    <row r="93" spans="5:15" s="268" customFormat="1" ht="27" customHeight="1">
      <c r="E93" s="1514"/>
      <c r="F93" s="950"/>
      <c r="G93" s="950"/>
      <c r="H93" s="950"/>
      <c r="I93" s="1070" t="s">
        <v>393</v>
      </c>
      <c r="J93" s="1070"/>
      <c r="K93" s="1070"/>
      <c r="L93" s="1070"/>
      <c r="M93" s="1070"/>
      <c r="N93" s="1617"/>
      <c r="O93" s="1515"/>
    </row>
    <row r="94" spans="5:15" s="268" customFormat="1" ht="12.75">
      <c r="E94" s="1514"/>
      <c r="F94" s="950"/>
      <c r="G94" s="950"/>
      <c r="H94" s="950"/>
      <c r="I94" s="950">
        <v>1</v>
      </c>
      <c r="J94" s="950"/>
      <c r="K94" s="950"/>
      <c r="L94" s="657" t="s">
        <v>536</v>
      </c>
      <c r="M94" s="1070"/>
      <c r="N94" s="1617"/>
      <c r="O94" s="1515"/>
    </row>
    <row r="95" spans="5:15" s="268" customFormat="1" ht="12.75" customHeight="1">
      <c r="E95" s="1514"/>
      <c r="F95" s="950"/>
      <c r="G95" s="950"/>
      <c r="H95" s="950"/>
      <c r="I95" s="1068" t="s">
        <v>0</v>
      </c>
      <c r="J95" s="1068"/>
      <c r="K95" s="1068"/>
      <c r="L95" s="1070" t="s">
        <v>537</v>
      </c>
      <c r="M95" s="1070"/>
      <c r="N95" s="1617"/>
      <c r="O95" s="1515"/>
    </row>
    <row r="96" spans="5:15" s="268" customFormat="1" ht="12.75">
      <c r="E96" s="1514"/>
      <c r="F96" s="950"/>
      <c r="G96" s="950"/>
      <c r="H96" s="950"/>
      <c r="I96" s="1284" t="s">
        <v>394</v>
      </c>
      <c r="J96" s="1284"/>
      <c r="K96" s="1284"/>
      <c r="L96" s="1070"/>
      <c r="M96" s="1070"/>
      <c r="N96" s="1617"/>
      <c r="O96" s="1515"/>
    </row>
    <row r="97" spans="5:15" s="268" customFormat="1" ht="12.75" customHeight="1">
      <c r="E97" s="1514"/>
      <c r="F97" s="950"/>
      <c r="G97" s="950"/>
      <c r="H97" s="950"/>
      <c r="I97" s="1070" t="s">
        <v>512</v>
      </c>
      <c r="J97" s="1070"/>
      <c r="K97" s="1070"/>
      <c r="L97" s="1070"/>
      <c r="M97" s="1070"/>
      <c r="N97" s="1617"/>
      <c r="O97" s="1515"/>
    </row>
    <row r="98" spans="5:15" s="268" customFormat="1" ht="12.75">
      <c r="E98" s="1514"/>
      <c r="F98" s="950"/>
      <c r="G98" s="950"/>
      <c r="H98" s="950"/>
      <c r="I98" s="657">
        <v>1</v>
      </c>
      <c r="J98" s="950">
        <v>2</v>
      </c>
      <c r="K98" s="950"/>
      <c r="L98" s="1070"/>
      <c r="M98" s="1070"/>
      <c r="N98" s="1617"/>
      <c r="O98" s="1515"/>
    </row>
    <row r="99" spans="5:15" s="268" customFormat="1" ht="12.75" customHeight="1">
      <c r="E99" s="1514"/>
      <c r="F99" s="950"/>
      <c r="G99" s="950"/>
      <c r="H99" s="950"/>
      <c r="I99" s="1070" t="s">
        <v>395</v>
      </c>
      <c r="J99" s="979" t="s">
        <v>411</v>
      </c>
      <c r="K99" s="979"/>
      <c r="L99" s="1070"/>
      <c r="M99" s="1070"/>
      <c r="N99" s="1617"/>
      <c r="O99" s="1515"/>
    </row>
    <row r="100" spans="5:15" s="268" customFormat="1" ht="12.75">
      <c r="E100" s="1514"/>
      <c r="F100" s="950"/>
      <c r="G100" s="950"/>
      <c r="H100" s="950"/>
      <c r="I100" s="1070"/>
      <c r="J100" s="1284" t="s">
        <v>396</v>
      </c>
      <c r="K100" s="1284"/>
      <c r="L100" s="1070"/>
      <c r="M100" s="1070"/>
      <c r="N100" s="1617"/>
      <c r="O100" s="1515"/>
    </row>
    <row r="101" spans="5:15" s="268" customFormat="1" ht="27.75" customHeight="1">
      <c r="E101" s="1514"/>
      <c r="F101" s="950"/>
      <c r="G101" s="950"/>
      <c r="H101" s="950"/>
      <c r="I101" s="1070"/>
      <c r="J101" s="1070" t="s">
        <v>410</v>
      </c>
      <c r="K101" s="1070"/>
      <c r="L101" s="1070"/>
      <c r="M101" s="1070"/>
      <c r="N101" s="1617"/>
      <c r="O101" s="1515"/>
    </row>
    <row r="102" spans="5:15" s="268" customFormat="1" ht="12.75">
      <c r="E102" s="1514"/>
      <c r="F102" s="950"/>
      <c r="G102" s="950"/>
      <c r="H102" s="950"/>
      <c r="I102" s="1070"/>
      <c r="J102" s="657">
        <v>1</v>
      </c>
      <c r="K102" s="657">
        <v>2</v>
      </c>
      <c r="L102" s="1070"/>
      <c r="M102" s="1070"/>
      <c r="N102" s="1617"/>
      <c r="O102" s="1515"/>
    </row>
    <row r="103" spans="5:15" s="268" customFormat="1" ht="13.5" thickBot="1">
      <c r="E103" s="1514"/>
      <c r="F103" s="950"/>
      <c r="G103" s="950"/>
      <c r="H103" s="950"/>
      <c r="I103" s="1070"/>
      <c r="J103" s="657" t="s">
        <v>0</v>
      </c>
      <c r="K103" s="657" t="s">
        <v>1</v>
      </c>
      <c r="L103" s="1070"/>
      <c r="M103" s="1070"/>
      <c r="N103" s="1617"/>
      <c r="O103" s="1515"/>
    </row>
    <row r="104" spans="1:29" ht="14.25" customHeight="1">
      <c r="A104" s="1041" t="s">
        <v>406</v>
      </c>
      <c r="B104" s="1045" t="s">
        <v>665</v>
      </c>
      <c r="C104" s="35">
        <v>0</v>
      </c>
      <c r="D104" s="180" t="s">
        <v>426</v>
      </c>
      <c r="E104" s="1887">
        <v>25</v>
      </c>
      <c r="F104" s="1888">
        <v>0</v>
      </c>
      <c r="G104" s="1888">
        <v>0</v>
      </c>
      <c r="H104" s="1888"/>
      <c r="I104" s="1888">
        <v>0</v>
      </c>
      <c r="J104" s="1889">
        <v>0</v>
      </c>
      <c r="K104" s="1869"/>
      <c r="L104" s="1870"/>
      <c r="M104" s="1870"/>
      <c r="N104" s="1870"/>
      <c r="O104" s="1871"/>
      <c r="X104" s="62"/>
      <c r="Y104" s="62"/>
      <c r="Z104" s="62"/>
      <c r="AA104" s="62"/>
      <c r="AB104" s="62"/>
      <c r="AC104" s="62"/>
    </row>
    <row r="105" spans="1:29" ht="12.75">
      <c r="A105" s="1042"/>
      <c r="B105" s="901"/>
      <c r="C105" s="677">
        <v>1</v>
      </c>
      <c r="D105" s="1885" t="s">
        <v>679</v>
      </c>
      <c r="E105" s="1890">
        <v>617</v>
      </c>
      <c r="F105" s="722">
        <v>8</v>
      </c>
      <c r="G105" s="722">
        <v>0</v>
      </c>
      <c r="H105" s="722"/>
      <c r="I105" s="722">
        <v>10</v>
      </c>
      <c r="J105" s="723">
        <v>2</v>
      </c>
      <c r="K105" s="636"/>
      <c r="L105" s="630"/>
      <c r="M105" s="630"/>
      <c r="N105" s="630"/>
      <c r="O105" s="1872"/>
      <c r="X105" s="62"/>
      <c r="Y105" s="62"/>
      <c r="Z105" s="62"/>
      <c r="AA105" s="62"/>
      <c r="AB105" s="62"/>
      <c r="AC105" s="62"/>
    </row>
    <row r="106" spans="1:29" ht="12.75">
      <c r="A106" s="1042"/>
      <c r="B106" s="901"/>
      <c r="C106" s="677">
        <v>2</v>
      </c>
      <c r="D106" s="1885" t="s">
        <v>680</v>
      </c>
      <c r="E106" s="1890">
        <v>589</v>
      </c>
      <c r="F106" s="722">
        <v>8</v>
      </c>
      <c r="G106" s="722">
        <v>0</v>
      </c>
      <c r="H106" s="722"/>
      <c r="I106" s="722">
        <v>21</v>
      </c>
      <c r="J106" s="723">
        <v>0</v>
      </c>
      <c r="K106" s="636"/>
      <c r="L106" s="630"/>
      <c r="M106" s="630"/>
      <c r="N106" s="630"/>
      <c r="O106" s="1872"/>
      <c r="X106" s="62"/>
      <c r="Y106" s="62"/>
      <c r="Z106" s="62"/>
      <c r="AA106" s="62"/>
      <c r="AB106" s="62"/>
      <c r="AC106" s="62"/>
    </row>
    <row r="107" spans="1:29" ht="12.75">
      <c r="A107" s="1042"/>
      <c r="B107" s="901"/>
      <c r="C107" s="677">
        <v>3</v>
      </c>
      <c r="D107" s="1885" t="s">
        <v>681</v>
      </c>
      <c r="E107" s="1890">
        <v>576</v>
      </c>
      <c r="F107" s="722">
        <v>3</v>
      </c>
      <c r="G107" s="722">
        <v>0</v>
      </c>
      <c r="H107" s="722"/>
      <c r="I107" s="722">
        <v>8</v>
      </c>
      <c r="J107" s="723">
        <v>1</v>
      </c>
      <c r="K107" s="636"/>
      <c r="L107" s="630"/>
      <c r="M107" s="630"/>
      <c r="N107" s="630"/>
      <c r="O107" s="1872"/>
      <c r="X107" s="62"/>
      <c r="Y107" s="62"/>
      <c r="Z107" s="62"/>
      <c r="AA107" s="62"/>
      <c r="AB107" s="62"/>
      <c r="AC107" s="62"/>
    </row>
    <row r="108" spans="1:29" ht="12.75">
      <c r="A108" s="1042"/>
      <c r="B108" s="901"/>
      <c r="C108" s="677">
        <v>4</v>
      </c>
      <c r="D108" s="1885" t="s">
        <v>682</v>
      </c>
      <c r="E108" s="1890">
        <v>225</v>
      </c>
      <c r="F108" s="722">
        <v>0</v>
      </c>
      <c r="G108" s="722">
        <v>0</v>
      </c>
      <c r="H108" s="722"/>
      <c r="I108" s="722">
        <v>2</v>
      </c>
      <c r="J108" s="723">
        <v>0</v>
      </c>
      <c r="K108" s="636"/>
      <c r="L108" s="630"/>
      <c r="M108" s="630"/>
      <c r="N108" s="630"/>
      <c r="O108" s="1872"/>
      <c r="X108" s="62"/>
      <c r="Y108" s="62"/>
      <c r="Z108" s="62"/>
      <c r="AA108" s="62"/>
      <c r="AB108" s="62"/>
      <c r="AC108" s="62"/>
    </row>
    <row r="109" spans="1:29" ht="25.5">
      <c r="A109" s="1042"/>
      <c r="B109" s="901"/>
      <c r="C109" s="677">
        <v>5</v>
      </c>
      <c r="D109" s="1885" t="s">
        <v>683</v>
      </c>
      <c r="E109" s="1890">
        <v>578</v>
      </c>
      <c r="F109" s="722">
        <v>9</v>
      </c>
      <c r="G109" s="722">
        <v>0</v>
      </c>
      <c r="H109" s="722"/>
      <c r="I109" s="722">
        <v>9</v>
      </c>
      <c r="J109" s="723">
        <v>4</v>
      </c>
      <c r="K109" s="636"/>
      <c r="L109" s="630"/>
      <c r="M109" s="630"/>
      <c r="N109" s="630"/>
      <c r="O109" s="1872"/>
      <c r="X109" s="62"/>
      <c r="Y109" s="62"/>
      <c r="Z109" s="62"/>
      <c r="AA109" s="62"/>
      <c r="AB109" s="62"/>
      <c r="AC109" s="62"/>
    </row>
    <row r="110" spans="1:29" ht="12.75">
      <c r="A110" s="1042"/>
      <c r="B110" s="901"/>
      <c r="C110" s="677">
        <v>6</v>
      </c>
      <c r="D110" s="1885" t="s">
        <v>684</v>
      </c>
      <c r="E110" s="1890">
        <v>138</v>
      </c>
      <c r="F110" s="722">
        <v>76</v>
      </c>
      <c r="G110" s="722">
        <v>27</v>
      </c>
      <c r="H110" s="722"/>
      <c r="I110" s="722">
        <v>5</v>
      </c>
      <c r="J110" s="723">
        <v>0</v>
      </c>
      <c r="K110" s="636"/>
      <c r="L110" s="630"/>
      <c r="M110" s="630"/>
      <c r="N110" s="630"/>
      <c r="O110" s="1872"/>
      <c r="X110" s="62"/>
      <c r="Y110" s="62"/>
      <c r="Z110" s="62"/>
      <c r="AA110" s="62"/>
      <c r="AB110" s="62"/>
      <c r="AC110" s="62"/>
    </row>
    <row r="111" spans="1:29" ht="12.75">
      <c r="A111" s="1042"/>
      <c r="B111" s="901"/>
      <c r="C111" s="677">
        <v>7</v>
      </c>
      <c r="D111" s="1885" t="s">
        <v>685</v>
      </c>
      <c r="E111" s="1890">
        <v>790</v>
      </c>
      <c r="F111" s="722">
        <v>11</v>
      </c>
      <c r="G111" s="722">
        <v>0</v>
      </c>
      <c r="H111" s="722"/>
      <c r="I111" s="722">
        <v>13</v>
      </c>
      <c r="J111" s="723">
        <v>0</v>
      </c>
      <c r="K111" s="636"/>
      <c r="L111" s="630"/>
      <c r="M111" s="630"/>
      <c r="N111" s="630"/>
      <c r="O111" s="1872"/>
      <c r="X111" s="62"/>
      <c r="Y111" s="62"/>
      <c r="Z111" s="62"/>
      <c r="AA111" s="62"/>
      <c r="AB111" s="62"/>
      <c r="AC111" s="62"/>
    </row>
    <row r="112" spans="1:29" ht="12.75">
      <c r="A112" s="1042"/>
      <c r="B112" s="901"/>
      <c r="C112" s="677">
        <v>8</v>
      </c>
      <c r="D112" s="1885" t="s">
        <v>686</v>
      </c>
      <c r="E112" s="1890">
        <v>770</v>
      </c>
      <c r="F112" s="722">
        <v>7</v>
      </c>
      <c r="G112" s="722">
        <v>2</v>
      </c>
      <c r="H112" s="722"/>
      <c r="I112" s="722">
        <v>14</v>
      </c>
      <c r="J112" s="723">
        <v>0</v>
      </c>
      <c r="K112" s="636"/>
      <c r="L112" s="630"/>
      <c r="M112" s="630"/>
      <c r="N112" s="630"/>
      <c r="O112" s="1872"/>
      <c r="X112" s="62"/>
      <c r="Y112" s="62"/>
      <c r="Z112" s="62"/>
      <c r="AA112" s="62"/>
      <c r="AB112" s="62"/>
      <c r="AC112" s="62"/>
    </row>
    <row r="113" spans="1:29" ht="13.5" thickBot="1">
      <c r="A113" s="1042"/>
      <c r="B113" s="901"/>
      <c r="C113" s="677">
        <v>9</v>
      </c>
      <c r="D113" s="1885" t="s">
        <v>687</v>
      </c>
      <c r="E113" s="1890">
        <v>473</v>
      </c>
      <c r="F113" s="722">
        <v>1</v>
      </c>
      <c r="G113" s="722">
        <v>11</v>
      </c>
      <c r="H113" s="722"/>
      <c r="I113" s="722">
        <v>11</v>
      </c>
      <c r="J113" s="723">
        <v>1</v>
      </c>
      <c r="K113" s="636"/>
      <c r="L113" s="630"/>
      <c r="M113" s="630"/>
      <c r="N113" s="630"/>
      <c r="O113" s="1872"/>
      <c r="X113" s="62"/>
      <c r="Y113" s="62"/>
      <c r="Z113" s="62"/>
      <c r="AA113" s="62"/>
      <c r="AB113" s="62"/>
      <c r="AC113" s="62"/>
    </row>
    <row r="114" spans="1:29" ht="12.75">
      <c r="A114" s="1043"/>
      <c r="B114" s="903"/>
      <c r="C114" s="662">
        <v>9998</v>
      </c>
      <c r="D114" s="181" t="s">
        <v>678</v>
      </c>
      <c r="E114" s="644"/>
      <c r="F114" s="715"/>
      <c r="G114" s="715"/>
      <c r="H114" s="715"/>
      <c r="I114" s="715"/>
      <c r="J114" s="645"/>
      <c r="K114" s="636"/>
      <c r="L114" s="630"/>
      <c r="M114" s="630"/>
      <c r="N114" s="630"/>
      <c r="O114" s="1872"/>
      <c r="X114" s="62"/>
      <c r="Y114" s="62"/>
      <c r="Z114" s="62"/>
      <c r="AA114" s="62"/>
      <c r="AB114" s="62"/>
      <c r="AC114" s="62"/>
    </row>
    <row r="115" spans="1:29" ht="12.75">
      <c r="A115" s="1883"/>
      <c r="B115" s="899"/>
      <c r="C115" s="670">
        <v>9999</v>
      </c>
      <c r="D115" s="1886" t="s">
        <v>4</v>
      </c>
      <c r="E115" s="1891">
        <v>2</v>
      </c>
      <c r="F115" s="717">
        <v>3</v>
      </c>
      <c r="G115" s="717">
        <v>0</v>
      </c>
      <c r="H115" s="717"/>
      <c r="I115" s="717">
        <v>0</v>
      </c>
      <c r="J115" s="718">
        <v>0</v>
      </c>
      <c r="K115" s="636">
        <v>0</v>
      </c>
      <c r="L115" s="630">
        <v>0</v>
      </c>
      <c r="M115" s="630">
        <v>1</v>
      </c>
      <c r="N115" s="630">
        <v>0</v>
      </c>
      <c r="O115" s="1872">
        <v>0</v>
      </c>
      <c r="X115" s="62"/>
      <c r="Y115" s="62"/>
      <c r="Z115" s="62"/>
      <c r="AA115" s="62"/>
      <c r="AB115" s="62"/>
      <c r="AC115" s="62"/>
    </row>
    <row r="116" spans="1:29" ht="13.5" thickBot="1">
      <c r="A116" s="1044"/>
      <c r="B116" s="1046"/>
      <c r="C116" s="680" t="s">
        <v>2</v>
      </c>
      <c r="D116" s="182" t="s">
        <v>10</v>
      </c>
      <c r="E116" s="1879">
        <v>2</v>
      </c>
      <c r="F116" s="831">
        <v>0</v>
      </c>
      <c r="G116" s="831">
        <v>0</v>
      </c>
      <c r="H116" s="831"/>
      <c r="I116" s="831">
        <v>0</v>
      </c>
      <c r="J116" s="832">
        <v>0</v>
      </c>
      <c r="K116" s="1880">
        <v>19</v>
      </c>
      <c r="L116" s="1881">
        <v>4</v>
      </c>
      <c r="M116" s="1881">
        <v>4567</v>
      </c>
      <c r="N116" s="1881">
        <v>184</v>
      </c>
      <c r="O116" s="1882">
        <v>2121</v>
      </c>
      <c r="X116" s="62"/>
      <c r="Y116" s="62"/>
      <c r="Z116" s="62"/>
      <c r="AA116" s="62"/>
      <c r="AB116" s="62"/>
      <c r="AC116" s="62"/>
    </row>
  </sheetData>
  <sheetProtection/>
  <mergeCells count="102">
    <mergeCell ref="E10:O10"/>
    <mergeCell ref="E11:O11"/>
    <mergeCell ref="E12:N12"/>
    <mergeCell ref="E13:N13"/>
    <mergeCell ref="O13:O49"/>
    <mergeCell ref="E14:N14"/>
    <mergeCell ref="E15:N15"/>
    <mergeCell ref="E16:M16"/>
    <mergeCell ref="E17:M17"/>
    <mergeCell ref="N17:N49"/>
    <mergeCell ref="E18:M18"/>
    <mergeCell ref="E19:M19"/>
    <mergeCell ref="F20:M20"/>
    <mergeCell ref="E21:E49"/>
    <mergeCell ref="F21:M21"/>
    <mergeCell ref="F22:M22"/>
    <mergeCell ref="F23:M23"/>
    <mergeCell ref="G24:M24"/>
    <mergeCell ref="F25:F49"/>
    <mergeCell ref="G25:M25"/>
    <mergeCell ref="G26:M26"/>
    <mergeCell ref="G27:M27"/>
    <mergeCell ref="H28:M28"/>
    <mergeCell ref="G29:G49"/>
    <mergeCell ref="H29:M29"/>
    <mergeCell ref="H30:M30"/>
    <mergeCell ref="H31:M31"/>
    <mergeCell ref="I32:M32"/>
    <mergeCell ref="H33:H49"/>
    <mergeCell ref="I33:M33"/>
    <mergeCell ref="I34:M34"/>
    <mergeCell ref="I43:K43"/>
    <mergeCell ref="J44:K44"/>
    <mergeCell ref="I45:I49"/>
    <mergeCell ref="J45:K45"/>
    <mergeCell ref="J46:K46"/>
    <mergeCell ref="J47:K47"/>
    <mergeCell ref="I35:M35"/>
    <mergeCell ref="I36:L36"/>
    <mergeCell ref="I37:L37"/>
    <mergeCell ref="M37:M49"/>
    <mergeCell ref="I38:L38"/>
    <mergeCell ref="I39:L39"/>
    <mergeCell ref="I40:K40"/>
    <mergeCell ref="I41:K41"/>
    <mergeCell ref="L41:L49"/>
    <mergeCell ref="I42:K42"/>
    <mergeCell ref="E64:O64"/>
    <mergeCell ref="E65:O65"/>
    <mergeCell ref="E66:N66"/>
    <mergeCell ref="E67:N67"/>
    <mergeCell ref="O67:O103"/>
    <mergeCell ref="E68:N68"/>
    <mergeCell ref="E69:N69"/>
    <mergeCell ref="E70:M70"/>
    <mergeCell ref="A50:A62"/>
    <mergeCell ref="B50:B62"/>
    <mergeCell ref="K50:O62"/>
    <mergeCell ref="E71:M71"/>
    <mergeCell ref="N71:N103"/>
    <mergeCell ref="E72:M72"/>
    <mergeCell ref="E73:M73"/>
    <mergeCell ref="F74:M74"/>
    <mergeCell ref="E75:E103"/>
    <mergeCell ref="F75:M75"/>
    <mergeCell ref="F76:M76"/>
    <mergeCell ref="F77:M77"/>
    <mergeCell ref="G78:M78"/>
    <mergeCell ref="F79:F103"/>
    <mergeCell ref="G79:M79"/>
    <mergeCell ref="G80:M80"/>
    <mergeCell ref="G81:M81"/>
    <mergeCell ref="H82:M82"/>
    <mergeCell ref="G83:G103"/>
    <mergeCell ref="H83:M83"/>
    <mergeCell ref="H84:M84"/>
    <mergeCell ref="H85:M85"/>
    <mergeCell ref="I86:M86"/>
    <mergeCell ref="A104:A116"/>
    <mergeCell ref="B104:B116"/>
    <mergeCell ref="E50:J59"/>
    <mergeCell ref="E60:J62"/>
    <mergeCell ref="O6:O7"/>
    <mergeCell ref="I95:K95"/>
    <mergeCell ref="L95:L103"/>
    <mergeCell ref="I96:K96"/>
    <mergeCell ref="I97:K97"/>
    <mergeCell ref="J98:K98"/>
    <mergeCell ref="I99:I103"/>
    <mergeCell ref="J99:K99"/>
    <mergeCell ref="J100:K100"/>
    <mergeCell ref="J101:K101"/>
    <mergeCell ref="H87:H103"/>
    <mergeCell ref="I87:M87"/>
    <mergeCell ref="I88:M88"/>
    <mergeCell ref="I89:M89"/>
    <mergeCell ref="I90:L90"/>
    <mergeCell ref="I91:L91"/>
    <mergeCell ref="M91:M103"/>
    <mergeCell ref="I92:L92"/>
    <mergeCell ref="I93:L93"/>
    <mergeCell ref="I94:K9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9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140625" style="62" customWidth="1"/>
    <col min="2" max="2" width="3.140625" style="62" customWidth="1"/>
    <col min="3" max="3" width="6.57421875" style="62" customWidth="1"/>
    <col min="4" max="6" width="2.8515625" style="62" customWidth="1"/>
    <col min="7" max="9" width="4.00390625" style="62" customWidth="1"/>
    <col min="10" max="10" width="2.8515625" style="62" customWidth="1"/>
    <col min="11" max="11" width="3.8515625" style="62" customWidth="1"/>
    <col min="12" max="12" width="2.8515625" style="62" customWidth="1"/>
    <col min="13" max="15" width="2.7109375" style="62" customWidth="1"/>
    <col min="16" max="16" width="3.00390625" style="62" customWidth="1"/>
    <col min="17" max="17" width="3.28125" style="62" customWidth="1"/>
    <col min="18" max="18" width="4.7109375" style="62" customWidth="1"/>
    <col min="19" max="19" width="3.28125" style="40" customWidth="1"/>
    <col min="20" max="21" width="3.28125" style="62" customWidth="1"/>
    <col min="22" max="22" width="5.421875" style="62" customWidth="1"/>
    <col min="23" max="23" width="2.8515625" style="62" customWidth="1"/>
    <col min="24" max="25" width="3.00390625" style="62" customWidth="1"/>
    <col min="26" max="26" width="7.57421875" style="62" customWidth="1"/>
    <col min="27" max="27" width="3.00390625" style="62" bestFit="1" customWidth="1"/>
    <col min="28" max="28" width="2.8515625" style="62" customWidth="1"/>
    <col min="29" max="29" width="3.28125" style="62" customWidth="1"/>
    <col min="30" max="30" width="5.421875" style="62" customWidth="1"/>
    <col min="31" max="31" width="2.8515625" style="62" customWidth="1"/>
    <col min="32" max="32" width="3.57421875" style="62" customWidth="1"/>
    <col min="33" max="33" width="3.00390625" style="62" customWidth="1"/>
    <col min="34" max="34" width="7.7109375" style="62" customWidth="1"/>
    <col min="35" max="35" width="3.00390625" style="62" customWidth="1"/>
    <col min="36" max="36" width="3.28125" style="62" customWidth="1"/>
    <col min="37" max="37" width="3.00390625" style="62" customWidth="1"/>
    <col min="38" max="38" width="7.28125" style="62" customWidth="1"/>
    <col min="39" max="41" width="3.00390625" style="62" customWidth="1"/>
    <col min="42" max="43" width="7.00390625" style="62" customWidth="1"/>
    <col min="44" max="44" width="8.28125" style="62" customWidth="1"/>
    <col min="45" max="45" width="3.28125" style="62" customWidth="1"/>
    <col min="46" max="46" width="7.7109375" style="62" customWidth="1"/>
    <col min="47" max="47" width="7.00390625" style="62" customWidth="1"/>
    <col min="48" max="48" width="6.7109375" style="62" customWidth="1"/>
    <col min="49" max="53" width="8.57421875" style="62" customWidth="1"/>
    <col min="54" max="54" width="10.28125" style="40" customWidth="1"/>
    <col min="55" max="55" width="10.28125" style="3" customWidth="1"/>
    <col min="56" max="56" width="10.28125" style="61" customWidth="1"/>
    <col min="57" max="132" width="9.140625" style="61" customWidth="1"/>
    <col min="133" max="16384" width="9.140625" style="62" customWidth="1"/>
  </cols>
  <sheetData>
    <row r="1" spans="1:19" s="268" customFormat="1" ht="12.75">
      <c r="A1" s="75" t="s">
        <v>377</v>
      </c>
      <c r="S1" s="1"/>
    </row>
    <row r="2" spans="1:19" s="268" customFormat="1" ht="12.75">
      <c r="A2" s="268" t="s">
        <v>521</v>
      </c>
      <c r="C2" s="229" t="s">
        <v>520</v>
      </c>
      <c r="D2" s="62"/>
      <c r="S2" s="1"/>
    </row>
    <row r="3" spans="3:19" s="268" customFormat="1" ht="12.75">
      <c r="C3" s="229" t="s">
        <v>523</v>
      </c>
      <c r="D3" s="62"/>
      <c r="S3" s="1"/>
    </row>
    <row r="4" spans="2:44" s="268" customFormat="1" ht="13.5" thickBot="1">
      <c r="B4" s="261"/>
      <c r="S4" s="1"/>
      <c r="X4" s="81"/>
      <c r="Y4" s="81"/>
      <c r="Z4" s="81"/>
      <c r="AA4" s="81"/>
      <c r="AB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</row>
    <row r="5" spans="1:60" s="268" customFormat="1" ht="12.75" customHeight="1">
      <c r="A5" s="76">
        <v>-1</v>
      </c>
      <c r="B5" s="62"/>
      <c r="C5" s="76" t="s">
        <v>63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263"/>
      <c r="T5" s="77"/>
      <c r="U5" s="77"/>
      <c r="V5" s="77"/>
      <c r="W5" s="62"/>
      <c r="X5" s="62"/>
      <c r="Y5" s="62"/>
      <c r="Z5" s="62"/>
      <c r="AA5" s="62"/>
      <c r="AB5" s="62"/>
      <c r="AC5" s="77"/>
      <c r="AD5" s="77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77"/>
      <c r="AT5" s="403"/>
      <c r="AU5" s="403">
        <f>AT5</f>
        <v>0</v>
      </c>
      <c r="AV5" s="403">
        <f>AU5</f>
        <v>0</v>
      </c>
      <c r="AW5" s="403">
        <f>AV5</f>
        <v>0</v>
      </c>
      <c r="AX5" s="403">
        <f>AV5</f>
        <v>0</v>
      </c>
      <c r="AY5" s="403">
        <f>AX5</f>
        <v>0</v>
      </c>
      <c r="AZ5" s="403">
        <f>AY5</f>
        <v>0</v>
      </c>
      <c r="BA5" s="403">
        <f>AZ5</f>
        <v>0</v>
      </c>
      <c r="BB5" s="83"/>
      <c r="BC5" s="2"/>
      <c r="BD5" s="2"/>
      <c r="BE5" s="2"/>
      <c r="BF5" s="2"/>
      <c r="BG5" s="61"/>
      <c r="BH5" s="2"/>
    </row>
    <row r="6" spans="1:132" ht="12.75" customHeight="1">
      <c r="A6" s="71">
        <v>111</v>
      </c>
      <c r="C6" s="88" t="s">
        <v>504</v>
      </c>
      <c r="W6" s="265"/>
      <c r="X6" s="265"/>
      <c r="AG6" s="265"/>
      <c r="AH6" s="265"/>
      <c r="AI6" s="265"/>
      <c r="AJ6" s="265"/>
      <c r="AN6" s="265"/>
      <c r="AO6" s="265"/>
      <c r="AP6" s="75" t="s">
        <v>370</v>
      </c>
      <c r="AQ6" s="75"/>
      <c r="AR6" s="265"/>
      <c r="AT6" s="339">
        <f aca="true" t="shared" si="0" ref="AT6:AT12">SUM(AX67:BA67)</f>
        <v>4760</v>
      </c>
      <c r="AU6" s="963">
        <f>SUM(AT6:AT10)</f>
        <v>4930</v>
      </c>
      <c r="AV6" s="963">
        <f>SUM(AU6:AU14)</f>
        <v>5052</v>
      </c>
      <c r="AW6" s="965">
        <f>SUM(AV6:AV15)</f>
        <v>5661</v>
      </c>
      <c r="AX6" s="964">
        <f>SUM(AV6:AV17)</f>
        <v>5661</v>
      </c>
      <c r="AY6" s="964">
        <f>SUM(AX6:AX19)</f>
        <v>9572</v>
      </c>
      <c r="AZ6" s="966">
        <f>SUM(AY6:AY26)</f>
        <v>11948</v>
      </c>
      <c r="BA6" s="964">
        <f>SUM(AZ6:AZ27)</f>
        <v>11948</v>
      </c>
      <c r="BB6" s="61"/>
      <c r="BC6" s="61"/>
      <c r="DZ6" s="62"/>
      <c r="EA6" s="62"/>
      <c r="EB6" s="62"/>
    </row>
    <row r="7" spans="1:132" ht="12.75" customHeight="1">
      <c r="A7" s="71">
        <v>112</v>
      </c>
      <c r="C7" s="88" t="s">
        <v>505</v>
      </c>
      <c r="W7" s="265"/>
      <c r="X7" s="265"/>
      <c r="AG7" s="265"/>
      <c r="AH7" s="265"/>
      <c r="AI7" s="265"/>
      <c r="AJ7" s="265"/>
      <c r="AN7" s="265"/>
      <c r="AO7" s="265"/>
      <c r="AP7" s="265"/>
      <c r="AQ7" s="265"/>
      <c r="AR7" s="275">
        <f>AV6/AY6</f>
        <v>0.5277893857083159</v>
      </c>
      <c r="AT7" s="339">
        <f t="shared" si="0"/>
        <v>126</v>
      </c>
      <c r="AU7" s="963"/>
      <c r="AV7" s="963"/>
      <c r="AW7" s="965"/>
      <c r="AX7" s="964"/>
      <c r="AY7" s="964"/>
      <c r="AZ7" s="966"/>
      <c r="BA7" s="964"/>
      <c r="BB7" s="61"/>
      <c r="BC7" s="61"/>
      <c r="DZ7" s="62"/>
      <c r="EA7" s="62"/>
      <c r="EB7" s="62"/>
    </row>
    <row r="8" spans="1:132" ht="12.75" customHeight="1">
      <c r="A8" s="71">
        <v>113</v>
      </c>
      <c r="C8" s="88" t="s">
        <v>506</v>
      </c>
      <c r="W8" s="265"/>
      <c r="X8" s="265"/>
      <c r="AE8" s="265"/>
      <c r="AF8" s="265"/>
      <c r="AG8" s="265"/>
      <c r="AH8" s="265"/>
      <c r="AI8" s="265"/>
      <c r="AJ8" s="265"/>
      <c r="AK8" s="265"/>
      <c r="AN8" s="265"/>
      <c r="AO8" s="265"/>
      <c r="AP8" s="265"/>
      <c r="AQ8" s="265"/>
      <c r="AR8" s="265"/>
      <c r="AT8" s="339">
        <f t="shared" si="0"/>
        <v>40</v>
      </c>
      <c r="AU8" s="963"/>
      <c r="AV8" s="963"/>
      <c r="AW8" s="965"/>
      <c r="AX8" s="964"/>
      <c r="AY8" s="964"/>
      <c r="AZ8" s="966"/>
      <c r="BA8" s="964"/>
      <c r="BB8" s="61"/>
      <c r="BC8" s="61"/>
      <c r="DZ8" s="62"/>
      <c r="EA8" s="62"/>
      <c r="EB8" s="62"/>
    </row>
    <row r="9" spans="1:132" ht="12.75" customHeight="1">
      <c r="A9" s="71">
        <v>114</v>
      </c>
      <c r="C9" s="88" t="s">
        <v>503</v>
      </c>
      <c r="W9" s="265"/>
      <c r="X9" s="265"/>
      <c r="AE9" s="265"/>
      <c r="AF9" s="265"/>
      <c r="AG9" s="265"/>
      <c r="AH9" s="265"/>
      <c r="AI9" s="265"/>
      <c r="AJ9" s="265"/>
      <c r="AK9" s="265"/>
      <c r="AN9" s="265"/>
      <c r="AO9" s="265"/>
      <c r="AP9" s="265"/>
      <c r="AQ9" s="265"/>
      <c r="AR9" s="265"/>
      <c r="AT9" s="339">
        <f t="shared" si="0"/>
        <v>0</v>
      </c>
      <c r="AU9" s="963"/>
      <c r="AV9" s="963"/>
      <c r="AW9" s="965"/>
      <c r="AX9" s="964"/>
      <c r="AY9" s="964"/>
      <c r="AZ9" s="966"/>
      <c r="BA9" s="964"/>
      <c r="BB9" s="61"/>
      <c r="BC9" s="61"/>
      <c r="DZ9" s="62"/>
      <c r="EA9" s="62"/>
      <c r="EB9" s="62"/>
    </row>
    <row r="10" spans="1:132" ht="12.75" customHeight="1">
      <c r="A10" s="71">
        <v>115</v>
      </c>
      <c r="C10" s="88" t="s">
        <v>507</v>
      </c>
      <c r="W10" s="265"/>
      <c r="X10" s="265"/>
      <c r="AE10" s="265"/>
      <c r="AF10" s="265"/>
      <c r="AG10" s="265"/>
      <c r="AH10" s="265"/>
      <c r="AI10" s="265"/>
      <c r="AJ10" s="265"/>
      <c r="AK10" s="265"/>
      <c r="AN10" s="265"/>
      <c r="AO10" s="265"/>
      <c r="AP10" s="265"/>
      <c r="AQ10" s="265"/>
      <c r="AR10" s="265"/>
      <c r="AT10" s="339">
        <f t="shared" si="0"/>
        <v>4</v>
      </c>
      <c r="AU10" s="964"/>
      <c r="AV10" s="963"/>
      <c r="AW10" s="965"/>
      <c r="AX10" s="964"/>
      <c r="AY10" s="964"/>
      <c r="AZ10" s="966"/>
      <c r="BA10" s="964"/>
      <c r="BB10" s="61"/>
      <c r="BC10" s="61"/>
      <c r="DZ10" s="62"/>
      <c r="EA10" s="62"/>
      <c r="EB10" s="62"/>
    </row>
    <row r="11" spans="1:132" ht="12.75" customHeight="1">
      <c r="A11" s="71">
        <v>121</v>
      </c>
      <c r="C11" s="88" t="s">
        <v>508</v>
      </c>
      <c r="V11" s="265"/>
      <c r="W11" s="265"/>
      <c r="X11" s="266"/>
      <c r="AD11" s="265"/>
      <c r="AE11" s="265"/>
      <c r="AG11" s="266"/>
      <c r="AH11" s="266"/>
      <c r="AI11" s="266"/>
      <c r="AJ11" s="266"/>
      <c r="AK11" s="266"/>
      <c r="AN11" s="266"/>
      <c r="AO11" s="266"/>
      <c r="AP11" s="266"/>
      <c r="AQ11" s="266"/>
      <c r="AR11" s="266"/>
      <c r="AT11" s="339">
        <f t="shared" si="0"/>
        <v>89</v>
      </c>
      <c r="AU11" s="963">
        <f>SUM(AT11:AT12)</f>
        <v>97</v>
      </c>
      <c r="AV11" s="963"/>
      <c r="AW11" s="965"/>
      <c r="AX11" s="964"/>
      <c r="AY11" s="964"/>
      <c r="AZ11" s="966"/>
      <c r="BA11" s="964"/>
      <c r="BB11" s="61"/>
      <c r="BC11" s="61"/>
      <c r="DZ11" s="62"/>
      <c r="EA11" s="62"/>
      <c r="EB11" s="62"/>
    </row>
    <row r="12" spans="1:132" ht="12.75" customHeight="1">
      <c r="A12" s="71">
        <v>122</v>
      </c>
      <c r="C12" s="88" t="s">
        <v>509</v>
      </c>
      <c r="V12" s="265"/>
      <c r="W12" s="265"/>
      <c r="X12" s="266"/>
      <c r="AD12" s="265"/>
      <c r="AE12" s="265"/>
      <c r="AF12" s="266"/>
      <c r="AG12" s="266"/>
      <c r="AH12" s="266"/>
      <c r="AI12" s="266"/>
      <c r="AJ12" s="266"/>
      <c r="AK12" s="266"/>
      <c r="AN12" s="266"/>
      <c r="AO12" s="266"/>
      <c r="AP12" s="266"/>
      <c r="AQ12" s="266"/>
      <c r="AR12" s="266"/>
      <c r="AT12" s="339">
        <f t="shared" si="0"/>
        <v>8</v>
      </c>
      <c r="AU12" s="963"/>
      <c r="AV12" s="963"/>
      <c r="AW12" s="965"/>
      <c r="AX12" s="964"/>
      <c r="AY12" s="964"/>
      <c r="AZ12" s="966"/>
      <c r="BA12" s="964"/>
      <c r="BB12" s="61"/>
      <c r="BC12" s="61"/>
      <c r="DZ12" s="62"/>
      <c r="EA12" s="62"/>
      <c r="EB12" s="62"/>
    </row>
    <row r="13" spans="1:132" ht="12.75" customHeight="1">
      <c r="A13" s="71">
        <v>181</v>
      </c>
      <c r="C13" s="88" t="s">
        <v>510</v>
      </c>
      <c r="V13" s="265"/>
      <c r="AD13" s="265"/>
      <c r="AP13" s="275" t="s">
        <v>372</v>
      </c>
      <c r="AQ13" s="275"/>
      <c r="AR13" s="266"/>
      <c r="AT13" s="339">
        <f>SUM(AW67:AW70)</f>
        <v>25</v>
      </c>
      <c r="AU13" s="963">
        <f>SUM(AT13:AT14)</f>
        <v>25</v>
      </c>
      <c r="AV13" s="963"/>
      <c r="AW13" s="965"/>
      <c r="AX13" s="964"/>
      <c r="AY13" s="964"/>
      <c r="AZ13" s="966"/>
      <c r="BA13" s="964"/>
      <c r="BB13" s="61"/>
      <c r="BC13" s="61"/>
      <c r="DZ13" s="62"/>
      <c r="EA13" s="62"/>
      <c r="EB13" s="62"/>
    </row>
    <row r="14" spans="1:132" ht="12.75" customHeight="1">
      <c r="A14" s="71">
        <v>184</v>
      </c>
      <c r="C14" s="88" t="s">
        <v>511</v>
      </c>
      <c r="V14" s="265"/>
      <c r="W14" s="265"/>
      <c r="X14" s="266"/>
      <c r="AD14" s="265"/>
      <c r="AE14" s="265"/>
      <c r="AF14" s="266"/>
      <c r="AG14" s="266"/>
      <c r="AH14" s="266"/>
      <c r="AI14" s="266"/>
      <c r="AJ14" s="266"/>
      <c r="AK14" s="266"/>
      <c r="AN14" s="266"/>
      <c r="AO14" s="266"/>
      <c r="AR14" s="275">
        <f>AU15/AW6</f>
        <v>0.07878466701996113</v>
      </c>
      <c r="AT14" s="339">
        <f>SUM(AW71:AW73)</f>
        <v>0</v>
      </c>
      <c r="AU14" s="963"/>
      <c r="AV14" s="963"/>
      <c r="AW14" s="965"/>
      <c r="AX14" s="964"/>
      <c r="AY14" s="964"/>
      <c r="AZ14" s="966"/>
      <c r="BA14" s="964"/>
      <c r="BB14" s="61"/>
      <c r="BC14" s="61"/>
      <c r="DZ14" s="62"/>
      <c r="EA14" s="62"/>
      <c r="EB14" s="62"/>
    </row>
    <row r="15" spans="1:132" ht="12.75" customHeight="1">
      <c r="A15" s="71">
        <v>211</v>
      </c>
      <c r="C15" s="72" t="s">
        <v>196</v>
      </c>
      <c r="V15" s="265"/>
      <c r="W15" s="265"/>
      <c r="X15" s="265"/>
      <c r="AD15" s="265"/>
      <c r="AF15" s="265"/>
      <c r="AG15" s="265"/>
      <c r="AH15" s="265"/>
      <c r="AI15" s="265"/>
      <c r="AJ15" s="265"/>
      <c r="AK15" s="265"/>
      <c r="AN15" s="265"/>
      <c r="AO15" s="265"/>
      <c r="AP15" s="265"/>
      <c r="AQ15" s="265"/>
      <c r="AR15" s="265"/>
      <c r="AT15" s="340">
        <f>SUM(AX74:BA74,AX77:BA77,AX80:BA80)</f>
        <v>446</v>
      </c>
      <c r="AU15" s="340">
        <f>SUM(AT15)</f>
        <v>446</v>
      </c>
      <c r="AV15" s="983">
        <f>SUM(AU15:AU17)</f>
        <v>609</v>
      </c>
      <c r="AW15" s="965"/>
      <c r="AX15" s="964"/>
      <c r="AY15" s="964"/>
      <c r="AZ15" s="966"/>
      <c r="BA15" s="964"/>
      <c r="BB15" s="61"/>
      <c r="BC15" s="61"/>
      <c r="DZ15" s="62"/>
      <c r="EA15" s="62"/>
      <c r="EB15" s="62"/>
    </row>
    <row r="16" spans="1:132" ht="12.75" customHeight="1">
      <c r="A16" s="71">
        <v>239</v>
      </c>
      <c r="C16" s="88" t="s">
        <v>416</v>
      </c>
      <c r="AP16" s="75" t="s">
        <v>371</v>
      </c>
      <c r="AQ16" s="75"/>
      <c r="AT16" s="340">
        <f>SUM(AY79,AY82)</f>
        <v>134</v>
      </c>
      <c r="AU16" s="340">
        <f>SUM(AT16)</f>
        <v>134</v>
      </c>
      <c r="AV16" s="983"/>
      <c r="AW16" s="965">
        <f>SUM(AU16:AU17)</f>
        <v>163</v>
      </c>
      <c r="AX16" s="964"/>
      <c r="AY16" s="964"/>
      <c r="AZ16" s="966"/>
      <c r="BA16" s="964"/>
      <c r="BB16" s="61"/>
      <c r="BC16" s="61"/>
      <c r="DZ16" s="62"/>
      <c r="EA16" s="62"/>
      <c r="EB16" s="62"/>
    </row>
    <row r="17" spans="1:132" ht="12.75" customHeight="1">
      <c r="A17" s="71">
        <v>241</v>
      </c>
      <c r="C17" s="88" t="s">
        <v>415</v>
      </c>
      <c r="AR17" s="275">
        <f>AV15/AX6</f>
        <v>0.10757816640169582</v>
      </c>
      <c r="AT17" s="340">
        <f>SUM(AX78:BA78,AX81:BA81)</f>
        <v>29</v>
      </c>
      <c r="AU17" s="340">
        <f>SUM(AT17)</f>
        <v>29</v>
      </c>
      <c r="AV17" s="983"/>
      <c r="AW17" s="965"/>
      <c r="AX17" s="964"/>
      <c r="AY17" s="964"/>
      <c r="AZ17" s="966"/>
      <c r="BA17" s="964"/>
      <c r="BB17" s="61"/>
      <c r="BC17" s="61"/>
      <c r="DZ17" s="62"/>
      <c r="EA17" s="62"/>
      <c r="EB17" s="62"/>
    </row>
    <row r="18" spans="1:132" ht="12.75" customHeight="1">
      <c r="A18" s="230">
        <v>391</v>
      </c>
      <c r="C18" s="88" t="s">
        <v>413</v>
      </c>
      <c r="AT18" s="341">
        <f>SUM(AZ79,AZ82)</f>
        <v>2212</v>
      </c>
      <c r="AU18" s="984">
        <f>SUM(AT18:AT19)</f>
        <v>3911</v>
      </c>
      <c r="AV18" s="984">
        <f>SUM(AU18:AU19)</f>
        <v>3911</v>
      </c>
      <c r="AW18" s="984">
        <f>SUM(AV18:AV19)</f>
        <v>3911</v>
      </c>
      <c r="AX18" s="984">
        <f>SUM(AV18:AV19)</f>
        <v>3911</v>
      </c>
      <c r="AY18" s="964"/>
      <c r="AZ18" s="966"/>
      <c r="BA18" s="964"/>
      <c r="BB18" s="61"/>
      <c r="BC18" s="61"/>
      <c r="DZ18" s="62"/>
      <c r="EA18" s="62"/>
      <c r="EB18" s="62"/>
    </row>
    <row r="19" spans="1:132" ht="12.75" customHeight="1">
      <c r="A19" s="71">
        <v>398</v>
      </c>
      <c r="C19" s="87" t="s">
        <v>414</v>
      </c>
      <c r="AT19" s="341">
        <f>SUM(BA79,BA82)</f>
        <v>1699</v>
      </c>
      <c r="AU19" s="984"/>
      <c r="AV19" s="984"/>
      <c r="AW19" s="984"/>
      <c r="AX19" s="984"/>
      <c r="AY19" s="964"/>
      <c r="AZ19" s="966"/>
      <c r="BA19" s="964"/>
      <c r="BB19" s="61"/>
      <c r="BC19" s="61"/>
      <c r="DZ19" s="62"/>
      <c r="EA19" s="62"/>
      <c r="EB19" s="62"/>
    </row>
    <row r="20" spans="1:132" ht="12.75" customHeight="1">
      <c r="A20" s="71">
        <v>921</v>
      </c>
      <c r="C20" s="87" t="s">
        <v>513</v>
      </c>
      <c r="AT20" s="404">
        <f>SUM(AX75:BA75)</f>
        <v>0</v>
      </c>
      <c r="AU20" s="967">
        <f>SUM(AT20:AT22)</f>
        <v>18</v>
      </c>
      <c r="AV20" s="967">
        <f>SUM(AU20:AU26)</f>
        <v>2376</v>
      </c>
      <c r="AW20" s="967">
        <f>SUM(AV20:AV26)</f>
        <v>2376</v>
      </c>
      <c r="AX20" s="967">
        <f>SUM(AW20:AW26)</f>
        <v>2376</v>
      </c>
      <c r="AY20" s="967">
        <f>SUM(AX20:AX26)</f>
        <v>2376</v>
      </c>
      <c r="AZ20" s="966"/>
      <c r="BA20" s="964"/>
      <c r="BB20" s="61"/>
      <c r="BC20" s="61"/>
      <c r="DZ20" s="62"/>
      <c r="EA20" s="62"/>
      <c r="EB20" s="62"/>
    </row>
    <row r="21" spans="1:132" ht="12.75" customHeight="1">
      <c r="A21" s="71">
        <v>922</v>
      </c>
      <c r="C21" s="87" t="s">
        <v>514</v>
      </c>
      <c r="AT21" s="404">
        <f>SUM(AX76:BA76)</f>
        <v>18</v>
      </c>
      <c r="AU21" s="967"/>
      <c r="AV21" s="967"/>
      <c r="AW21" s="967"/>
      <c r="AX21" s="967"/>
      <c r="AY21" s="967"/>
      <c r="AZ21" s="966"/>
      <c r="BA21" s="964"/>
      <c r="BB21" s="61"/>
      <c r="BC21" s="61"/>
      <c r="DZ21" s="62"/>
      <c r="EA21" s="62"/>
      <c r="EB21" s="62"/>
    </row>
    <row r="22" spans="1:132" ht="12.75" customHeight="1">
      <c r="A22" s="71">
        <v>923</v>
      </c>
      <c r="C22" s="88" t="s">
        <v>515</v>
      </c>
      <c r="V22" s="265"/>
      <c r="AD22" s="265"/>
      <c r="AT22" s="342">
        <f>SUM(AX79)</f>
        <v>0</v>
      </c>
      <c r="AU22" s="967"/>
      <c r="AV22" s="967"/>
      <c r="AW22" s="967"/>
      <c r="AX22" s="967"/>
      <c r="AY22" s="967"/>
      <c r="AZ22" s="966"/>
      <c r="BA22" s="964"/>
      <c r="BB22" s="61"/>
      <c r="BC22" s="61"/>
      <c r="DZ22" s="62"/>
      <c r="EA22" s="62"/>
      <c r="EB22" s="62"/>
    </row>
    <row r="23" spans="1:132" ht="12.75" customHeight="1">
      <c r="A23" s="71">
        <v>991</v>
      </c>
      <c r="C23" s="88" t="s">
        <v>516</v>
      </c>
      <c r="V23" s="265"/>
      <c r="AD23" s="265"/>
      <c r="AT23" s="342">
        <f>SUM(AX82:AX85)</f>
        <v>175</v>
      </c>
      <c r="AU23" s="970">
        <f>SUM(AT23:AT26)</f>
        <v>2358</v>
      </c>
      <c r="AV23" s="967"/>
      <c r="AW23" s="967"/>
      <c r="AX23" s="967"/>
      <c r="AY23" s="967"/>
      <c r="AZ23" s="966"/>
      <c r="BA23" s="964"/>
      <c r="BB23" s="61"/>
      <c r="BC23" s="61"/>
      <c r="DZ23" s="62"/>
      <c r="EA23" s="62"/>
      <c r="EB23" s="62"/>
    </row>
    <row r="24" spans="1:132" ht="12.75" customHeight="1">
      <c r="A24" s="71">
        <v>992</v>
      </c>
      <c r="C24" s="87" t="s">
        <v>517</v>
      </c>
      <c r="AT24" s="342">
        <f>SUM(AY83:AY85)</f>
        <v>7</v>
      </c>
      <c r="AU24" s="970"/>
      <c r="AV24" s="967"/>
      <c r="AW24" s="967"/>
      <c r="AX24" s="967"/>
      <c r="AY24" s="967"/>
      <c r="AZ24" s="966"/>
      <c r="BA24" s="964"/>
      <c r="BB24" s="61"/>
      <c r="BC24" s="61"/>
      <c r="DZ24" s="62"/>
      <c r="EA24" s="62"/>
      <c r="EB24" s="62"/>
    </row>
    <row r="25" spans="1:132" ht="12.75" customHeight="1">
      <c r="A25" s="71">
        <v>993</v>
      </c>
      <c r="C25" s="87" t="s">
        <v>518</v>
      </c>
      <c r="AT25" s="342">
        <f>SUM(AZ83:AZ85)</f>
        <v>27</v>
      </c>
      <c r="AU25" s="970"/>
      <c r="AV25" s="967"/>
      <c r="AW25" s="967"/>
      <c r="AX25" s="967"/>
      <c r="AY25" s="967"/>
      <c r="AZ25" s="966"/>
      <c r="BA25" s="964"/>
      <c r="BB25" s="61"/>
      <c r="BC25" s="61"/>
      <c r="DZ25" s="62"/>
      <c r="EA25" s="62"/>
      <c r="EB25" s="62"/>
    </row>
    <row r="26" spans="1:132" ht="12.75" customHeight="1">
      <c r="A26" s="71">
        <v>994</v>
      </c>
      <c r="C26" s="87" t="s">
        <v>519</v>
      </c>
      <c r="AT26" s="342">
        <f>SUM(BA83:BA85)</f>
        <v>2149</v>
      </c>
      <c r="AU26" s="970"/>
      <c r="AV26" s="967"/>
      <c r="AW26" s="967"/>
      <c r="AX26" s="967"/>
      <c r="AY26" s="967"/>
      <c r="AZ26" s="966"/>
      <c r="BA26" s="964"/>
      <c r="BB26" s="61"/>
      <c r="BC26" s="61"/>
      <c r="DZ26" s="62"/>
      <c r="EA26" s="62"/>
      <c r="EB26" s="62"/>
    </row>
    <row r="27" spans="1:132" ht="12.75" customHeight="1">
      <c r="A27" s="79" t="s">
        <v>2</v>
      </c>
      <c r="C27" s="76" t="s">
        <v>64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263"/>
      <c r="T27" s="77"/>
      <c r="U27" s="77"/>
      <c r="AC27" s="77"/>
      <c r="AS27" s="77"/>
      <c r="AT27" s="343">
        <v>0</v>
      </c>
      <c r="AU27" s="343">
        <f>AT27</f>
        <v>0</v>
      </c>
      <c r="AV27" s="343">
        <f>AU27</f>
        <v>0</v>
      </c>
      <c r="AW27" s="343">
        <f>AV27</f>
        <v>0</v>
      </c>
      <c r="AX27" s="343">
        <f>AV27</f>
        <v>0</v>
      </c>
      <c r="AY27" s="343">
        <f>AV27</f>
        <v>0</v>
      </c>
      <c r="AZ27" s="343">
        <f>AW27</f>
        <v>0</v>
      </c>
      <c r="BA27" s="964"/>
      <c r="BB27" s="61"/>
      <c r="BC27" s="61"/>
      <c r="DZ27" s="62"/>
      <c r="EA27" s="62"/>
      <c r="EB27" s="62"/>
    </row>
    <row r="28" spans="19:60" s="80" customFormat="1" ht="13.5" thickBot="1">
      <c r="S28" s="262"/>
      <c r="V28" s="77"/>
      <c r="AD28" s="77"/>
      <c r="AT28" s="344"/>
      <c r="AU28" s="344"/>
      <c r="AV28" s="344"/>
      <c r="AW28" s="344"/>
      <c r="AX28" s="344"/>
      <c r="AY28" s="344"/>
      <c r="AZ28" s="344"/>
      <c r="BA28" s="345">
        <f>SUM(BA5:BA27)</f>
        <v>11948</v>
      </c>
      <c r="BB28" s="84"/>
      <c r="BC28" s="85"/>
      <c r="BD28" s="85"/>
      <c r="BE28" s="85"/>
      <c r="BF28" s="85"/>
      <c r="BG28" s="85"/>
      <c r="BH28" s="85"/>
    </row>
    <row r="29" spans="2:132" ht="13.5" thickTop="1">
      <c r="B29" s="40"/>
      <c r="X29" s="61"/>
      <c r="Y29" s="61"/>
      <c r="Z29" s="61"/>
      <c r="AA29" s="61"/>
      <c r="AB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V29" s="256"/>
      <c r="AW29" s="256"/>
      <c r="AX29" s="40"/>
      <c r="AY29" s="40"/>
      <c r="AZ29" s="40"/>
      <c r="BA29" s="40"/>
      <c r="BB29" s="61"/>
      <c r="BC29" s="61"/>
      <c r="DU29" s="62"/>
      <c r="DV29" s="62"/>
      <c r="DW29" s="62"/>
      <c r="DX29" s="62"/>
      <c r="DY29" s="62"/>
      <c r="DZ29" s="62"/>
      <c r="EA29" s="62"/>
      <c r="EB29" s="62"/>
    </row>
    <row r="30" spans="1:48" ht="13.5" thickBo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3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</row>
    <row r="31" spans="1:132" ht="13.5" thickTop="1">
      <c r="A31" s="75" t="s">
        <v>377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3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971" t="s">
        <v>406</v>
      </c>
      <c r="AX31" s="972"/>
      <c r="AY31" s="972"/>
      <c r="AZ31" s="972"/>
      <c r="BA31" s="973"/>
      <c r="BB31" s="61"/>
      <c r="BC31" s="61"/>
      <c r="DW31" s="62"/>
      <c r="DX31" s="62"/>
      <c r="DY31" s="62"/>
      <c r="DZ31" s="62"/>
      <c r="EA31" s="62"/>
      <c r="EB31" s="62"/>
    </row>
    <row r="32" spans="1:132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3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974" t="s">
        <v>373</v>
      </c>
      <c r="AX32" s="975"/>
      <c r="AY32" s="975"/>
      <c r="AZ32" s="975"/>
      <c r="BA32" s="976"/>
      <c r="BB32" s="61"/>
      <c r="BC32" s="61"/>
      <c r="DW32" s="62"/>
      <c r="DX32" s="62"/>
      <c r="DY32" s="62"/>
      <c r="DZ32" s="62"/>
      <c r="EA32" s="62"/>
      <c r="EB32" s="62"/>
    </row>
    <row r="33" spans="1:132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3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318">
        <v>0</v>
      </c>
      <c r="AX33" s="975" t="s">
        <v>407</v>
      </c>
      <c r="AY33" s="975"/>
      <c r="AZ33" s="975"/>
      <c r="BA33" s="976"/>
      <c r="BB33" s="61"/>
      <c r="BC33" s="61"/>
      <c r="DW33" s="62"/>
      <c r="DX33" s="62"/>
      <c r="DY33" s="62"/>
      <c r="DZ33" s="62"/>
      <c r="EA33" s="62"/>
      <c r="EB33" s="62"/>
    </row>
    <row r="34" spans="1:132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3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977" t="s">
        <v>374</v>
      </c>
      <c r="AX34" s="979" t="s">
        <v>375</v>
      </c>
      <c r="AY34" s="979"/>
      <c r="AZ34" s="979"/>
      <c r="BA34" s="980"/>
      <c r="BB34" s="61"/>
      <c r="BC34" s="61"/>
      <c r="DW34" s="62"/>
      <c r="DX34" s="62"/>
      <c r="DY34" s="62"/>
      <c r="DZ34" s="62"/>
      <c r="EA34" s="62"/>
      <c r="EB34" s="62"/>
    </row>
    <row r="35" spans="1:132" ht="12.75">
      <c r="A35" s="75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3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977"/>
      <c r="AX35" s="981" t="s">
        <v>383</v>
      </c>
      <c r="AY35" s="981"/>
      <c r="AZ35" s="981"/>
      <c r="BA35" s="982"/>
      <c r="BB35" s="61"/>
      <c r="BC35" s="61"/>
      <c r="DW35" s="62"/>
      <c r="DX35" s="62"/>
      <c r="DY35" s="62"/>
      <c r="DZ35" s="62"/>
      <c r="EA35" s="62"/>
      <c r="EB35" s="62"/>
    </row>
    <row r="36" spans="1:132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3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977"/>
      <c r="AX36" s="975" t="s">
        <v>384</v>
      </c>
      <c r="AY36" s="975"/>
      <c r="AZ36" s="975"/>
      <c r="BA36" s="976"/>
      <c r="BB36" s="61"/>
      <c r="BC36" s="61"/>
      <c r="DW36" s="62"/>
      <c r="DX36" s="62"/>
      <c r="DY36" s="62"/>
      <c r="DZ36" s="62"/>
      <c r="EA36" s="62"/>
      <c r="EB36" s="62"/>
    </row>
    <row r="37" spans="1:132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3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977"/>
      <c r="AX37" s="317">
        <v>1</v>
      </c>
      <c r="AY37" s="317">
        <v>2</v>
      </c>
      <c r="AZ37" s="317">
        <v>3</v>
      </c>
      <c r="BA37" s="319">
        <v>4</v>
      </c>
      <c r="BB37" s="61"/>
      <c r="BC37" s="61"/>
      <c r="DW37" s="62"/>
      <c r="DX37" s="62"/>
      <c r="DY37" s="62"/>
      <c r="DZ37" s="62"/>
      <c r="EA37" s="62"/>
      <c r="EB37" s="62"/>
    </row>
    <row r="38" spans="1:132" ht="78.75" customHeight="1" thickBo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3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978"/>
      <c r="AX38" s="412" t="s">
        <v>403</v>
      </c>
      <c r="AY38" s="412" t="s">
        <v>182</v>
      </c>
      <c r="AZ38" s="412" t="s">
        <v>404</v>
      </c>
      <c r="BA38" s="320" t="s">
        <v>405</v>
      </c>
      <c r="BB38" s="61"/>
      <c r="BC38" s="61"/>
      <c r="DW38" s="62"/>
      <c r="DX38" s="62"/>
      <c r="DY38" s="62"/>
      <c r="DZ38" s="62"/>
      <c r="EA38" s="62"/>
      <c r="EB38" s="62"/>
    </row>
    <row r="39" spans="1:132" ht="15.75" customHeight="1" thickTop="1">
      <c r="A39" s="895" t="s">
        <v>378</v>
      </c>
      <c r="B39" s="968" t="s">
        <v>379</v>
      </c>
      <c r="C39" s="902" t="s">
        <v>380</v>
      </c>
      <c r="D39" s="905" t="s">
        <v>368</v>
      </c>
      <c r="E39" s="906" t="s">
        <v>399</v>
      </c>
      <c r="F39" s="902" t="s">
        <v>400</v>
      </c>
      <c r="G39" s="902" t="s">
        <v>61</v>
      </c>
      <c r="H39" s="905" t="s">
        <v>402</v>
      </c>
      <c r="I39" s="906" t="s">
        <v>382</v>
      </c>
      <c r="J39" s="902" t="s">
        <v>385</v>
      </c>
      <c r="K39" s="321">
        <v>1</v>
      </c>
      <c r="L39" s="322" t="s">
        <v>0</v>
      </c>
      <c r="M39" s="322"/>
      <c r="N39" s="322"/>
      <c r="O39" s="322"/>
      <c r="P39" s="322"/>
      <c r="Q39" s="323"/>
      <c r="R39" s="324"/>
      <c r="S39" s="321"/>
      <c r="T39" s="322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6"/>
      <c r="AW39" s="985">
        <v>181</v>
      </c>
      <c r="AX39" s="988">
        <v>111</v>
      </c>
      <c r="AY39" s="927"/>
      <c r="AZ39" s="927"/>
      <c r="BA39" s="928"/>
      <c r="BB39" s="3"/>
      <c r="BC39" s="61"/>
      <c r="BF39" s="148"/>
      <c r="BJ39" s="148"/>
      <c r="DW39" s="62"/>
      <c r="DX39" s="62"/>
      <c r="DY39" s="62"/>
      <c r="DZ39" s="62"/>
      <c r="EA39" s="62"/>
      <c r="EB39" s="62"/>
    </row>
    <row r="40" spans="1:132" ht="16.5" customHeight="1">
      <c r="A40" s="896"/>
      <c r="B40" s="880"/>
      <c r="C40" s="903"/>
      <c r="D40" s="886"/>
      <c r="E40" s="890"/>
      <c r="F40" s="903"/>
      <c r="G40" s="903"/>
      <c r="H40" s="886"/>
      <c r="I40" s="890"/>
      <c r="J40" s="903"/>
      <c r="K40" s="887">
        <v>2</v>
      </c>
      <c r="L40" s="894" t="s">
        <v>1</v>
      </c>
      <c r="M40" s="898" t="s">
        <v>386</v>
      </c>
      <c r="N40" s="880" t="s">
        <v>419</v>
      </c>
      <c r="O40" s="312">
        <v>1</v>
      </c>
      <c r="P40" s="308" t="s">
        <v>0</v>
      </c>
      <c r="Q40" s="173"/>
      <c r="R40" s="307"/>
      <c r="S40" s="312"/>
      <c r="T40" s="308"/>
      <c r="U40" s="174"/>
      <c r="V40" s="160"/>
      <c r="W40" s="160"/>
      <c r="X40" s="160"/>
      <c r="Y40" s="160"/>
      <c r="Z40" s="160"/>
      <c r="AA40" s="160"/>
      <c r="AB40" s="160"/>
      <c r="AC40" s="174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74"/>
      <c r="AT40" s="160"/>
      <c r="AU40" s="160"/>
      <c r="AV40" s="327"/>
      <c r="AW40" s="986"/>
      <c r="AX40" s="989">
        <v>112</v>
      </c>
      <c r="AY40" s="930"/>
      <c r="AZ40" s="930"/>
      <c r="BA40" s="931"/>
      <c r="BB40" s="3"/>
      <c r="BC40" s="61"/>
      <c r="DW40" s="62"/>
      <c r="DX40" s="62"/>
      <c r="DY40" s="62"/>
      <c r="DZ40" s="62"/>
      <c r="EA40" s="62"/>
      <c r="EB40" s="62"/>
    </row>
    <row r="41" spans="1:132" ht="15.75" customHeight="1">
      <c r="A41" s="896"/>
      <c r="B41" s="880"/>
      <c r="C41" s="903"/>
      <c r="D41" s="886"/>
      <c r="E41" s="890"/>
      <c r="F41" s="903"/>
      <c r="G41" s="903"/>
      <c r="H41" s="886"/>
      <c r="I41" s="890"/>
      <c r="J41" s="903"/>
      <c r="K41" s="887"/>
      <c r="L41" s="894"/>
      <c r="M41" s="898"/>
      <c r="N41" s="880"/>
      <c r="O41" s="888">
        <v>2</v>
      </c>
      <c r="P41" s="886" t="s">
        <v>1</v>
      </c>
      <c r="Q41" s="890" t="s">
        <v>387</v>
      </c>
      <c r="R41" s="880" t="s">
        <v>388</v>
      </c>
      <c r="S41" s="312">
        <v>1</v>
      </c>
      <c r="T41" s="308" t="s">
        <v>0</v>
      </c>
      <c r="U41" s="173"/>
      <c r="V41" s="160"/>
      <c r="W41" s="160"/>
      <c r="X41" s="160"/>
      <c r="Y41" s="160"/>
      <c r="Z41" s="160"/>
      <c r="AA41" s="160"/>
      <c r="AB41" s="160"/>
      <c r="AC41" s="173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73"/>
      <c r="AT41" s="160"/>
      <c r="AU41" s="160"/>
      <c r="AV41" s="327"/>
      <c r="AW41" s="986"/>
      <c r="AX41" s="989">
        <v>113</v>
      </c>
      <c r="AY41" s="930"/>
      <c r="AZ41" s="930"/>
      <c r="BA41" s="931"/>
      <c r="BB41" s="3"/>
      <c r="BC41" s="61"/>
      <c r="DW41" s="62"/>
      <c r="DX41" s="62"/>
      <c r="DY41" s="62"/>
      <c r="DZ41" s="62"/>
      <c r="EA41" s="62"/>
      <c r="EB41" s="62"/>
    </row>
    <row r="42" spans="1:132" ht="15.75" customHeight="1">
      <c r="A42" s="896"/>
      <c r="B42" s="880"/>
      <c r="C42" s="903"/>
      <c r="D42" s="886"/>
      <c r="E42" s="890"/>
      <c r="F42" s="903"/>
      <c r="G42" s="903"/>
      <c r="H42" s="886"/>
      <c r="I42" s="890"/>
      <c r="J42" s="903"/>
      <c r="K42" s="887"/>
      <c r="L42" s="894"/>
      <c r="M42" s="898"/>
      <c r="N42" s="880"/>
      <c r="O42" s="888"/>
      <c r="P42" s="886"/>
      <c r="Q42" s="890"/>
      <c r="R42" s="880"/>
      <c r="S42" s="888">
        <v>2</v>
      </c>
      <c r="T42" s="886" t="s">
        <v>1</v>
      </c>
      <c r="U42" s="890" t="s">
        <v>389</v>
      </c>
      <c r="V42" s="880" t="s">
        <v>390</v>
      </c>
      <c r="W42" s="312">
        <v>1</v>
      </c>
      <c r="X42" s="308" t="s">
        <v>0</v>
      </c>
      <c r="Y42" s="308"/>
      <c r="Z42" s="308"/>
      <c r="AA42" s="308"/>
      <c r="AB42" s="308"/>
      <c r="AC42" s="273"/>
      <c r="AD42" s="347"/>
      <c r="AE42" s="312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273"/>
      <c r="AT42" s="347"/>
      <c r="AU42" s="312"/>
      <c r="AV42" s="346"/>
      <c r="AW42" s="987"/>
      <c r="AX42" s="989">
        <v>114</v>
      </c>
      <c r="AY42" s="930"/>
      <c r="AZ42" s="930"/>
      <c r="BA42" s="931"/>
      <c r="BB42" s="3"/>
      <c r="BC42" s="61"/>
      <c r="DW42" s="62"/>
      <c r="DX42" s="62"/>
      <c r="DY42" s="62"/>
      <c r="DZ42" s="62"/>
      <c r="EA42" s="62"/>
      <c r="EB42" s="62"/>
    </row>
    <row r="43" spans="1:132" ht="32.25" customHeight="1">
      <c r="A43" s="896"/>
      <c r="B43" s="880"/>
      <c r="C43" s="903"/>
      <c r="D43" s="886"/>
      <c r="E43" s="890"/>
      <c r="F43" s="903"/>
      <c r="G43" s="903"/>
      <c r="H43" s="886"/>
      <c r="I43" s="890"/>
      <c r="J43" s="903"/>
      <c r="K43" s="887"/>
      <c r="L43" s="894"/>
      <c r="M43" s="898"/>
      <c r="N43" s="880"/>
      <c r="O43" s="888"/>
      <c r="P43" s="886"/>
      <c r="Q43" s="890"/>
      <c r="R43" s="880"/>
      <c r="S43" s="888"/>
      <c r="T43" s="886"/>
      <c r="U43" s="890"/>
      <c r="V43" s="880"/>
      <c r="W43" s="888">
        <v>2</v>
      </c>
      <c r="X43" s="886" t="s">
        <v>1</v>
      </c>
      <c r="Y43" s="890" t="s">
        <v>391</v>
      </c>
      <c r="Z43" s="880" t="s">
        <v>412</v>
      </c>
      <c r="AA43" s="888">
        <v>1</v>
      </c>
      <c r="AB43" s="886" t="s">
        <v>0</v>
      </c>
      <c r="AC43" s="890" t="s">
        <v>392</v>
      </c>
      <c r="AD43" s="880" t="s">
        <v>393</v>
      </c>
      <c r="AE43" s="888">
        <v>1</v>
      </c>
      <c r="AF43" s="886" t="s">
        <v>0</v>
      </c>
      <c r="AG43" s="890" t="s">
        <v>394</v>
      </c>
      <c r="AH43" s="880" t="s">
        <v>512</v>
      </c>
      <c r="AI43" s="888">
        <v>1</v>
      </c>
      <c r="AJ43" s="907" t="s">
        <v>395</v>
      </c>
      <c r="AK43" s="907"/>
      <c r="AL43" s="907"/>
      <c r="AM43" s="908"/>
      <c r="AN43" s="910" t="s">
        <v>448</v>
      </c>
      <c r="AO43" s="911" t="s">
        <v>452</v>
      </c>
      <c r="AP43" s="912"/>
      <c r="AQ43" s="312">
        <v>11</v>
      </c>
      <c r="AR43" s="907" t="s">
        <v>480</v>
      </c>
      <c r="AS43" s="907"/>
      <c r="AT43" s="907"/>
      <c r="AU43" s="907"/>
      <c r="AV43" s="917"/>
      <c r="AW43" s="991">
        <v>184</v>
      </c>
      <c r="AX43" s="989">
        <v>115</v>
      </c>
      <c r="AY43" s="990"/>
      <c r="AZ43" s="990"/>
      <c r="BA43" s="994"/>
      <c r="BB43" s="3"/>
      <c r="BC43" s="61"/>
      <c r="DW43" s="62"/>
      <c r="DX43" s="62"/>
      <c r="DY43" s="62"/>
      <c r="DZ43" s="62"/>
      <c r="EA43" s="62"/>
      <c r="EB43" s="62"/>
    </row>
    <row r="44" spans="1:132" ht="27" customHeight="1">
      <c r="A44" s="896"/>
      <c r="B44" s="880"/>
      <c r="C44" s="903"/>
      <c r="D44" s="886"/>
      <c r="E44" s="890"/>
      <c r="F44" s="903"/>
      <c r="G44" s="903"/>
      <c r="H44" s="886"/>
      <c r="I44" s="890"/>
      <c r="J44" s="903"/>
      <c r="K44" s="887"/>
      <c r="L44" s="894"/>
      <c r="M44" s="898"/>
      <c r="N44" s="880"/>
      <c r="O44" s="888"/>
      <c r="P44" s="886"/>
      <c r="Q44" s="890"/>
      <c r="R44" s="880"/>
      <c r="S44" s="888"/>
      <c r="T44" s="886"/>
      <c r="U44" s="890"/>
      <c r="V44" s="880"/>
      <c r="W44" s="990"/>
      <c r="X44" s="915"/>
      <c r="Y44" s="916"/>
      <c r="Z44" s="916"/>
      <c r="AA44" s="888"/>
      <c r="AB44" s="886"/>
      <c r="AC44" s="890"/>
      <c r="AD44" s="880"/>
      <c r="AE44" s="888"/>
      <c r="AF44" s="886"/>
      <c r="AG44" s="890"/>
      <c r="AH44" s="880"/>
      <c r="AI44" s="916"/>
      <c r="AJ44" s="909"/>
      <c r="AK44" s="907"/>
      <c r="AL44" s="907"/>
      <c r="AM44" s="908"/>
      <c r="AN44" s="910"/>
      <c r="AO44" s="912"/>
      <c r="AP44" s="912"/>
      <c r="AQ44" s="312" t="s">
        <v>478</v>
      </c>
      <c r="AR44" s="918" t="s">
        <v>479</v>
      </c>
      <c r="AS44" s="918"/>
      <c r="AT44" s="918"/>
      <c r="AU44" s="918"/>
      <c r="AV44" s="919"/>
      <c r="AW44" s="992"/>
      <c r="AX44" s="989">
        <v>121</v>
      </c>
      <c r="AY44" s="930"/>
      <c r="AZ44" s="930"/>
      <c r="BA44" s="931"/>
      <c r="BB44" s="3"/>
      <c r="BC44" s="61"/>
      <c r="DW44" s="62"/>
      <c r="DX44" s="62"/>
      <c r="DY44" s="62"/>
      <c r="DZ44" s="62"/>
      <c r="EA44" s="62"/>
      <c r="EB44" s="62"/>
    </row>
    <row r="45" spans="1:132" ht="27.75" customHeight="1" thickBot="1">
      <c r="A45" s="896"/>
      <c r="B45" s="880"/>
      <c r="C45" s="903"/>
      <c r="D45" s="886"/>
      <c r="E45" s="890"/>
      <c r="F45" s="903"/>
      <c r="G45" s="903"/>
      <c r="H45" s="886"/>
      <c r="I45" s="890"/>
      <c r="J45" s="903"/>
      <c r="K45" s="887"/>
      <c r="L45" s="894"/>
      <c r="M45" s="898"/>
      <c r="N45" s="880"/>
      <c r="O45" s="888"/>
      <c r="P45" s="886"/>
      <c r="Q45" s="890"/>
      <c r="R45" s="880"/>
      <c r="S45" s="888"/>
      <c r="T45" s="886"/>
      <c r="U45" s="890"/>
      <c r="V45" s="880"/>
      <c r="W45" s="990"/>
      <c r="X45" s="915"/>
      <c r="Y45" s="916"/>
      <c r="Z45" s="916"/>
      <c r="AA45" s="888"/>
      <c r="AB45" s="886"/>
      <c r="AC45" s="890"/>
      <c r="AD45" s="880"/>
      <c r="AE45" s="888"/>
      <c r="AF45" s="886"/>
      <c r="AG45" s="890"/>
      <c r="AH45" s="880"/>
      <c r="AI45" s="888">
        <v>2</v>
      </c>
      <c r="AJ45" s="894" t="s">
        <v>411</v>
      </c>
      <c r="AK45" s="890" t="s">
        <v>396</v>
      </c>
      <c r="AL45" s="880" t="s">
        <v>410</v>
      </c>
      <c r="AM45" s="312">
        <v>1</v>
      </c>
      <c r="AN45" s="308" t="s">
        <v>0</v>
      </c>
      <c r="AO45" s="308"/>
      <c r="AP45" s="308"/>
      <c r="AQ45" s="308"/>
      <c r="AR45" s="308"/>
      <c r="AS45" s="273"/>
      <c r="AT45" s="271"/>
      <c r="AU45" s="312"/>
      <c r="AV45" s="346"/>
      <c r="AW45" s="993"/>
      <c r="AX45" s="995">
        <v>122</v>
      </c>
      <c r="AY45" s="933"/>
      <c r="AZ45" s="933"/>
      <c r="BA45" s="934"/>
      <c r="BB45" s="3"/>
      <c r="BC45" s="61"/>
      <c r="DW45" s="62"/>
      <c r="DX45" s="62"/>
      <c r="DY45" s="62"/>
      <c r="DZ45" s="62"/>
      <c r="EA45" s="62"/>
      <c r="EB45" s="62"/>
    </row>
    <row r="46" spans="1:132" ht="46.5" customHeight="1" thickBot="1">
      <c r="A46" s="896"/>
      <c r="B46" s="880"/>
      <c r="C46" s="903"/>
      <c r="D46" s="886"/>
      <c r="E46" s="890"/>
      <c r="F46" s="903"/>
      <c r="G46" s="903"/>
      <c r="H46" s="886"/>
      <c r="I46" s="890"/>
      <c r="J46" s="903"/>
      <c r="K46" s="887"/>
      <c r="L46" s="894"/>
      <c r="M46" s="898"/>
      <c r="N46" s="880"/>
      <c r="O46" s="888"/>
      <c r="P46" s="886"/>
      <c r="Q46" s="890"/>
      <c r="R46" s="880"/>
      <c r="S46" s="888"/>
      <c r="T46" s="886"/>
      <c r="U46" s="890"/>
      <c r="V46" s="880"/>
      <c r="W46" s="990"/>
      <c r="X46" s="915"/>
      <c r="Y46" s="916"/>
      <c r="Z46" s="916"/>
      <c r="AA46" s="888"/>
      <c r="AB46" s="886"/>
      <c r="AC46" s="890"/>
      <c r="AD46" s="880"/>
      <c r="AE46" s="888"/>
      <c r="AF46" s="886"/>
      <c r="AG46" s="890"/>
      <c r="AH46" s="880"/>
      <c r="AI46" s="888"/>
      <c r="AJ46" s="894"/>
      <c r="AK46" s="890"/>
      <c r="AL46" s="880"/>
      <c r="AM46" s="888">
        <v>2</v>
      </c>
      <c r="AN46" s="886" t="s">
        <v>1</v>
      </c>
      <c r="AO46" s="890" t="s">
        <v>397</v>
      </c>
      <c r="AP46" s="880" t="s">
        <v>409</v>
      </c>
      <c r="AQ46" s="887">
        <v>1</v>
      </c>
      <c r="AR46" s="886" t="s">
        <v>0</v>
      </c>
      <c r="AS46" s="890" t="s">
        <v>398</v>
      </c>
      <c r="AT46" s="880" t="s">
        <v>408</v>
      </c>
      <c r="AU46" s="312">
        <v>1</v>
      </c>
      <c r="AV46" s="346" t="s">
        <v>0</v>
      </c>
      <c r="AW46" s="996"/>
      <c r="AX46" s="935">
        <v>211</v>
      </c>
      <c r="AY46" s="936"/>
      <c r="AZ46" s="936"/>
      <c r="BA46" s="937"/>
      <c r="BB46" s="3"/>
      <c r="BC46" s="61"/>
      <c r="DW46" s="62"/>
      <c r="DX46" s="62"/>
      <c r="DY46" s="62"/>
      <c r="DZ46" s="62"/>
      <c r="EA46" s="62"/>
      <c r="EB46" s="62"/>
    </row>
    <row r="47" spans="1:132" ht="46.5" customHeight="1">
      <c r="A47" s="896"/>
      <c r="B47" s="880"/>
      <c r="C47" s="903"/>
      <c r="D47" s="886"/>
      <c r="E47" s="890"/>
      <c r="F47" s="903"/>
      <c r="G47" s="903"/>
      <c r="H47" s="886"/>
      <c r="I47" s="890"/>
      <c r="J47" s="903"/>
      <c r="K47" s="887"/>
      <c r="L47" s="894"/>
      <c r="M47" s="898"/>
      <c r="N47" s="880"/>
      <c r="O47" s="888"/>
      <c r="P47" s="886"/>
      <c r="Q47" s="890"/>
      <c r="R47" s="880"/>
      <c r="S47" s="888"/>
      <c r="T47" s="886"/>
      <c r="U47" s="890"/>
      <c r="V47" s="880"/>
      <c r="W47" s="990"/>
      <c r="X47" s="915"/>
      <c r="Y47" s="916"/>
      <c r="Z47" s="916"/>
      <c r="AA47" s="888"/>
      <c r="AB47" s="886"/>
      <c r="AC47" s="890"/>
      <c r="AD47" s="880"/>
      <c r="AE47" s="888"/>
      <c r="AF47" s="886"/>
      <c r="AG47" s="890"/>
      <c r="AH47" s="880"/>
      <c r="AI47" s="888"/>
      <c r="AJ47" s="894"/>
      <c r="AK47" s="890"/>
      <c r="AL47" s="880"/>
      <c r="AM47" s="888"/>
      <c r="AN47" s="886"/>
      <c r="AO47" s="890"/>
      <c r="AP47" s="880"/>
      <c r="AQ47" s="887"/>
      <c r="AR47" s="886"/>
      <c r="AS47" s="890"/>
      <c r="AT47" s="880"/>
      <c r="AU47" s="312">
        <v>2</v>
      </c>
      <c r="AV47" s="274" t="s">
        <v>1</v>
      </c>
      <c r="AW47" s="996"/>
      <c r="AX47" s="938">
        <v>921</v>
      </c>
      <c r="AY47" s="939"/>
      <c r="AZ47" s="939"/>
      <c r="BA47" s="940"/>
      <c r="BB47" s="3"/>
      <c r="BC47" s="61"/>
      <c r="DW47" s="62"/>
      <c r="DX47" s="62"/>
      <c r="DY47" s="62"/>
      <c r="DZ47" s="62"/>
      <c r="EA47" s="62"/>
      <c r="EB47" s="62"/>
    </row>
    <row r="48" spans="1:132" ht="46.5" customHeight="1" thickBot="1">
      <c r="A48" s="896"/>
      <c r="B48" s="880"/>
      <c r="C48" s="903"/>
      <c r="D48" s="886"/>
      <c r="E48" s="890"/>
      <c r="F48" s="903"/>
      <c r="G48" s="903"/>
      <c r="H48" s="886"/>
      <c r="I48" s="890"/>
      <c r="J48" s="903"/>
      <c r="K48" s="887"/>
      <c r="L48" s="894"/>
      <c r="M48" s="898"/>
      <c r="N48" s="880"/>
      <c r="O48" s="888"/>
      <c r="P48" s="886"/>
      <c r="Q48" s="890"/>
      <c r="R48" s="880"/>
      <c r="S48" s="888"/>
      <c r="T48" s="886"/>
      <c r="U48" s="890"/>
      <c r="V48" s="880"/>
      <c r="W48" s="990"/>
      <c r="X48" s="915"/>
      <c r="Y48" s="916"/>
      <c r="Z48" s="916"/>
      <c r="AA48" s="888"/>
      <c r="AB48" s="886"/>
      <c r="AC48" s="890"/>
      <c r="AD48" s="880"/>
      <c r="AE48" s="888"/>
      <c r="AF48" s="886"/>
      <c r="AG48" s="890"/>
      <c r="AH48" s="880"/>
      <c r="AI48" s="888"/>
      <c r="AJ48" s="894"/>
      <c r="AK48" s="890"/>
      <c r="AL48" s="880"/>
      <c r="AM48" s="888"/>
      <c r="AN48" s="886"/>
      <c r="AO48" s="890"/>
      <c r="AP48" s="880"/>
      <c r="AQ48" s="314">
        <v>2</v>
      </c>
      <c r="AR48" s="272" t="s">
        <v>1</v>
      </c>
      <c r="AS48" s="273"/>
      <c r="AT48" s="347"/>
      <c r="AU48" s="312"/>
      <c r="AV48" s="274"/>
      <c r="AW48" s="996"/>
      <c r="AX48" s="998">
        <v>922</v>
      </c>
      <c r="AY48" s="999"/>
      <c r="AZ48" s="999"/>
      <c r="BA48" s="1000"/>
      <c r="BB48" s="3"/>
      <c r="BC48" s="61"/>
      <c r="DW48" s="62"/>
      <c r="DX48" s="62"/>
      <c r="DY48" s="62"/>
      <c r="DZ48" s="62"/>
      <c r="EA48" s="62"/>
      <c r="EB48" s="62"/>
    </row>
    <row r="49" spans="1:132" ht="39.75" customHeight="1">
      <c r="A49" s="896"/>
      <c r="B49" s="880"/>
      <c r="C49" s="903"/>
      <c r="D49" s="886"/>
      <c r="E49" s="890"/>
      <c r="F49" s="903"/>
      <c r="G49" s="903"/>
      <c r="H49" s="886"/>
      <c r="I49" s="890"/>
      <c r="J49" s="903"/>
      <c r="K49" s="887"/>
      <c r="L49" s="894"/>
      <c r="M49" s="898"/>
      <c r="N49" s="880"/>
      <c r="O49" s="888"/>
      <c r="P49" s="886"/>
      <c r="Q49" s="890"/>
      <c r="R49" s="880"/>
      <c r="S49" s="888"/>
      <c r="T49" s="886"/>
      <c r="U49" s="890"/>
      <c r="V49" s="880"/>
      <c r="W49" s="990"/>
      <c r="X49" s="915"/>
      <c r="Y49" s="916"/>
      <c r="Z49" s="916"/>
      <c r="AA49" s="888"/>
      <c r="AB49" s="886"/>
      <c r="AC49" s="890"/>
      <c r="AD49" s="880"/>
      <c r="AE49" s="888">
        <v>2</v>
      </c>
      <c r="AF49" s="889" t="s">
        <v>1</v>
      </c>
      <c r="AG49" s="890" t="s">
        <v>397</v>
      </c>
      <c r="AH49" s="880" t="s">
        <v>409</v>
      </c>
      <c r="AI49" s="887">
        <v>1</v>
      </c>
      <c r="AJ49" s="886" t="s">
        <v>0</v>
      </c>
      <c r="AK49" s="890" t="s">
        <v>398</v>
      </c>
      <c r="AL49" s="880" t="s">
        <v>408</v>
      </c>
      <c r="AM49" s="312">
        <v>1</v>
      </c>
      <c r="AN49" s="346" t="s">
        <v>0</v>
      </c>
      <c r="AO49" s="160"/>
      <c r="AP49" s="160"/>
      <c r="AQ49" s="160"/>
      <c r="AR49" s="160"/>
      <c r="AS49" s="160"/>
      <c r="AT49" s="160"/>
      <c r="AU49" s="160"/>
      <c r="AV49" s="327"/>
      <c r="AW49" s="996"/>
      <c r="AX49" s="943">
        <v>211</v>
      </c>
      <c r="AY49" s="944"/>
      <c r="AZ49" s="944"/>
      <c r="BA49" s="945"/>
      <c r="BB49" s="3"/>
      <c r="BC49" s="61"/>
      <c r="DW49" s="62"/>
      <c r="DX49" s="62"/>
      <c r="DY49" s="62"/>
      <c r="DZ49" s="62"/>
      <c r="EA49" s="62"/>
      <c r="EB49" s="62"/>
    </row>
    <row r="50" spans="1:132" ht="39.75" customHeight="1" thickBot="1">
      <c r="A50" s="896"/>
      <c r="B50" s="880"/>
      <c r="C50" s="903"/>
      <c r="D50" s="886"/>
      <c r="E50" s="890"/>
      <c r="F50" s="903"/>
      <c r="G50" s="903"/>
      <c r="H50" s="886"/>
      <c r="I50" s="890"/>
      <c r="J50" s="903"/>
      <c r="K50" s="887"/>
      <c r="L50" s="894"/>
      <c r="M50" s="898"/>
      <c r="N50" s="880"/>
      <c r="O50" s="888"/>
      <c r="P50" s="886"/>
      <c r="Q50" s="890"/>
      <c r="R50" s="880"/>
      <c r="S50" s="888"/>
      <c r="T50" s="886"/>
      <c r="U50" s="890"/>
      <c r="V50" s="880"/>
      <c r="W50" s="990"/>
      <c r="X50" s="915"/>
      <c r="Y50" s="916"/>
      <c r="Z50" s="916"/>
      <c r="AA50" s="888"/>
      <c r="AB50" s="886"/>
      <c r="AC50" s="890"/>
      <c r="AD50" s="880"/>
      <c r="AE50" s="888"/>
      <c r="AF50" s="889"/>
      <c r="AG50" s="890"/>
      <c r="AH50" s="880"/>
      <c r="AI50" s="887"/>
      <c r="AJ50" s="886"/>
      <c r="AK50" s="890"/>
      <c r="AL50" s="880"/>
      <c r="AM50" s="312">
        <v>2</v>
      </c>
      <c r="AN50" s="86" t="s">
        <v>1</v>
      </c>
      <c r="AO50" s="160"/>
      <c r="AP50" s="160"/>
      <c r="AQ50" s="160"/>
      <c r="AR50" s="160"/>
      <c r="AS50" s="160"/>
      <c r="AT50" s="160"/>
      <c r="AU50" s="160"/>
      <c r="AV50" s="327"/>
      <c r="AW50" s="996"/>
      <c r="AX50" s="946">
        <v>241</v>
      </c>
      <c r="AY50" s="1001"/>
      <c r="AZ50" s="947"/>
      <c r="BA50" s="948"/>
      <c r="BB50" s="3"/>
      <c r="BC50" s="61"/>
      <c r="DW50" s="62"/>
      <c r="DX50" s="62"/>
      <c r="DY50" s="62"/>
      <c r="DZ50" s="62"/>
      <c r="EA50" s="62"/>
      <c r="EB50" s="62"/>
    </row>
    <row r="51" spans="1:132" ht="39.75" customHeight="1" thickBot="1">
      <c r="A51" s="896"/>
      <c r="B51" s="880"/>
      <c r="C51" s="903"/>
      <c r="D51" s="886"/>
      <c r="E51" s="890"/>
      <c r="F51" s="903"/>
      <c r="G51" s="903"/>
      <c r="H51" s="886"/>
      <c r="I51" s="890"/>
      <c r="J51" s="903"/>
      <c r="K51" s="887"/>
      <c r="L51" s="894"/>
      <c r="M51" s="898"/>
      <c r="N51" s="880"/>
      <c r="O51" s="888"/>
      <c r="P51" s="886"/>
      <c r="Q51" s="890"/>
      <c r="R51" s="880"/>
      <c r="S51" s="888"/>
      <c r="T51" s="886"/>
      <c r="U51" s="890"/>
      <c r="V51" s="880"/>
      <c r="W51" s="990"/>
      <c r="X51" s="915"/>
      <c r="Y51" s="916"/>
      <c r="Z51" s="916"/>
      <c r="AA51" s="888"/>
      <c r="AB51" s="886"/>
      <c r="AC51" s="890"/>
      <c r="AD51" s="880"/>
      <c r="AE51" s="888"/>
      <c r="AF51" s="889"/>
      <c r="AG51" s="890"/>
      <c r="AH51" s="880"/>
      <c r="AI51" s="314">
        <v>2</v>
      </c>
      <c r="AJ51" s="86" t="s">
        <v>1</v>
      </c>
      <c r="AK51" s="273"/>
      <c r="AL51" s="347"/>
      <c r="AM51" s="312"/>
      <c r="AN51" s="272"/>
      <c r="AO51" s="160"/>
      <c r="AP51" s="160"/>
      <c r="AQ51" s="160"/>
      <c r="AR51" s="160"/>
      <c r="AS51" s="160"/>
      <c r="AT51" s="160"/>
      <c r="AU51" s="160"/>
      <c r="AV51" s="327"/>
      <c r="AW51" s="996"/>
      <c r="AX51" s="353">
        <v>923</v>
      </c>
      <c r="AY51" s="349">
        <v>239</v>
      </c>
      <c r="AZ51" s="350">
        <v>391</v>
      </c>
      <c r="BA51" s="351">
        <v>398</v>
      </c>
      <c r="BB51" s="3"/>
      <c r="BC51" s="61"/>
      <c r="DW51" s="62"/>
      <c r="DX51" s="62"/>
      <c r="DY51" s="62"/>
      <c r="DZ51" s="62"/>
      <c r="EA51" s="62"/>
      <c r="EB51" s="62"/>
    </row>
    <row r="52" spans="1:132" ht="39.75" customHeight="1">
      <c r="A52" s="896"/>
      <c r="B52" s="880"/>
      <c r="C52" s="903"/>
      <c r="D52" s="886"/>
      <c r="E52" s="890"/>
      <c r="F52" s="903"/>
      <c r="G52" s="903"/>
      <c r="H52" s="886"/>
      <c r="I52" s="890"/>
      <c r="J52" s="903"/>
      <c r="K52" s="887"/>
      <c r="L52" s="894"/>
      <c r="M52" s="898"/>
      <c r="N52" s="880"/>
      <c r="O52" s="888"/>
      <c r="P52" s="886"/>
      <c r="Q52" s="890"/>
      <c r="R52" s="880"/>
      <c r="S52" s="888"/>
      <c r="T52" s="886"/>
      <c r="U52" s="890"/>
      <c r="V52" s="880"/>
      <c r="W52" s="990"/>
      <c r="X52" s="915"/>
      <c r="Y52" s="916"/>
      <c r="Z52" s="916"/>
      <c r="AA52" s="887">
        <v>2</v>
      </c>
      <c r="AB52" s="886" t="s">
        <v>1</v>
      </c>
      <c r="AC52" s="890" t="s">
        <v>397</v>
      </c>
      <c r="AD52" s="880" t="s">
        <v>409</v>
      </c>
      <c r="AE52" s="887">
        <v>1</v>
      </c>
      <c r="AF52" s="886" t="s">
        <v>0</v>
      </c>
      <c r="AG52" s="890" t="s">
        <v>398</v>
      </c>
      <c r="AH52" s="880" t="s">
        <v>408</v>
      </c>
      <c r="AI52" s="312">
        <v>1</v>
      </c>
      <c r="AJ52" s="346" t="s">
        <v>0</v>
      </c>
      <c r="AK52" s="86"/>
      <c r="AL52" s="86"/>
      <c r="AM52" s="86"/>
      <c r="AN52" s="86"/>
      <c r="AO52" s="160"/>
      <c r="AP52" s="160"/>
      <c r="AQ52" s="160"/>
      <c r="AR52" s="160"/>
      <c r="AS52" s="160"/>
      <c r="AT52" s="160"/>
      <c r="AU52" s="160"/>
      <c r="AV52" s="327"/>
      <c r="AW52" s="996"/>
      <c r="AX52" s="960">
        <v>211</v>
      </c>
      <c r="AY52" s="1001"/>
      <c r="AZ52" s="961"/>
      <c r="BA52" s="962"/>
      <c r="BB52" s="3"/>
      <c r="BC52" s="61"/>
      <c r="DW52" s="62"/>
      <c r="DX52" s="62"/>
      <c r="DY52" s="62"/>
      <c r="DZ52" s="62"/>
      <c r="EA52" s="62"/>
      <c r="EB52" s="62"/>
    </row>
    <row r="53" spans="1:132" ht="39.75" customHeight="1" thickBot="1">
      <c r="A53" s="896"/>
      <c r="B53" s="880"/>
      <c r="C53" s="903"/>
      <c r="D53" s="886"/>
      <c r="E53" s="890"/>
      <c r="F53" s="903"/>
      <c r="G53" s="903"/>
      <c r="H53" s="886"/>
      <c r="I53" s="890"/>
      <c r="J53" s="903"/>
      <c r="K53" s="887"/>
      <c r="L53" s="894"/>
      <c r="M53" s="898"/>
      <c r="N53" s="880"/>
      <c r="O53" s="888"/>
      <c r="P53" s="886"/>
      <c r="Q53" s="890"/>
      <c r="R53" s="880"/>
      <c r="S53" s="888"/>
      <c r="T53" s="886"/>
      <c r="U53" s="890"/>
      <c r="V53" s="880"/>
      <c r="W53" s="990"/>
      <c r="X53" s="915"/>
      <c r="Y53" s="916"/>
      <c r="Z53" s="916"/>
      <c r="AA53" s="887"/>
      <c r="AB53" s="886"/>
      <c r="AC53" s="890"/>
      <c r="AD53" s="880"/>
      <c r="AE53" s="887"/>
      <c r="AF53" s="886"/>
      <c r="AG53" s="890"/>
      <c r="AH53" s="880"/>
      <c r="AI53" s="312">
        <v>2</v>
      </c>
      <c r="AJ53" s="86" t="s">
        <v>1</v>
      </c>
      <c r="AK53" s="86"/>
      <c r="AL53" s="86"/>
      <c r="AM53" s="86"/>
      <c r="AN53" s="86"/>
      <c r="AO53" s="160"/>
      <c r="AP53" s="160"/>
      <c r="AQ53" s="160"/>
      <c r="AR53" s="160"/>
      <c r="AS53" s="160"/>
      <c r="AT53" s="160"/>
      <c r="AU53" s="160"/>
      <c r="AV53" s="327"/>
      <c r="AW53" s="996"/>
      <c r="AX53" s="1002">
        <v>241</v>
      </c>
      <c r="AY53" s="1003"/>
      <c r="AZ53" s="1004"/>
      <c r="BA53" s="1005"/>
      <c r="BB53" s="3"/>
      <c r="BC53" s="61"/>
      <c r="DW53" s="62"/>
      <c r="DX53" s="62"/>
      <c r="DY53" s="62"/>
      <c r="DZ53" s="62"/>
      <c r="EA53" s="62"/>
      <c r="EB53" s="62"/>
    </row>
    <row r="54" spans="1:132" ht="15" customHeight="1" thickBot="1">
      <c r="A54" s="896"/>
      <c r="B54" s="880"/>
      <c r="C54" s="903"/>
      <c r="D54" s="886"/>
      <c r="E54" s="890"/>
      <c r="F54" s="903"/>
      <c r="G54" s="903"/>
      <c r="H54" s="886"/>
      <c r="I54" s="890"/>
      <c r="J54" s="903"/>
      <c r="K54" s="887"/>
      <c r="L54" s="894"/>
      <c r="M54" s="898"/>
      <c r="N54" s="880"/>
      <c r="O54" s="888"/>
      <c r="P54" s="886"/>
      <c r="Q54" s="890"/>
      <c r="R54" s="880"/>
      <c r="S54" s="888"/>
      <c r="T54" s="886"/>
      <c r="U54" s="890"/>
      <c r="V54" s="880"/>
      <c r="W54" s="990"/>
      <c r="X54" s="915"/>
      <c r="Y54" s="916"/>
      <c r="Z54" s="916"/>
      <c r="AA54" s="887"/>
      <c r="AB54" s="886"/>
      <c r="AC54" s="890"/>
      <c r="AD54" s="880"/>
      <c r="AE54" s="314">
        <v>2</v>
      </c>
      <c r="AF54" s="86" t="s">
        <v>1</v>
      </c>
      <c r="AG54" s="273"/>
      <c r="AH54" s="347"/>
      <c r="AI54" s="312"/>
      <c r="AJ54" s="272"/>
      <c r="AK54" s="272"/>
      <c r="AL54" s="272"/>
      <c r="AM54" s="272"/>
      <c r="AN54" s="272"/>
      <c r="AO54" s="160"/>
      <c r="AP54" s="160"/>
      <c r="AQ54" s="160"/>
      <c r="AR54" s="160"/>
      <c r="AS54" s="160"/>
      <c r="AT54" s="160"/>
      <c r="AU54" s="160"/>
      <c r="AV54" s="327"/>
      <c r="AW54" s="996"/>
      <c r="AX54" s="1006">
        <v>991</v>
      </c>
      <c r="AY54" s="352">
        <v>239</v>
      </c>
      <c r="AZ54" s="350">
        <v>391</v>
      </c>
      <c r="BA54" s="351">
        <v>398</v>
      </c>
      <c r="BB54" s="3"/>
      <c r="BC54" s="61"/>
      <c r="BD54" s="148"/>
      <c r="BF54" s="148"/>
      <c r="DW54" s="62"/>
      <c r="DX54" s="62"/>
      <c r="DY54" s="62"/>
      <c r="DZ54" s="62"/>
      <c r="EA54" s="62"/>
      <c r="EB54" s="62"/>
    </row>
    <row r="55" spans="1:132" ht="12.75" customHeight="1">
      <c r="A55" s="896"/>
      <c r="B55" s="880"/>
      <c r="C55" s="903"/>
      <c r="D55" s="886"/>
      <c r="E55" s="890"/>
      <c r="F55" s="903"/>
      <c r="G55" s="903"/>
      <c r="H55" s="886"/>
      <c r="I55" s="890"/>
      <c r="J55" s="903"/>
      <c r="K55" s="314" t="s">
        <v>2</v>
      </c>
      <c r="L55" s="308" t="s">
        <v>4</v>
      </c>
      <c r="M55" s="273"/>
      <c r="N55" s="271"/>
      <c r="O55" s="307"/>
      <c r="P55" s="347"/>
      <c r="Q55" s="269"/>
      <c r="R55" s="347"/>
      <c r="S55" s="270"/>
      <c r="T55" s="271"/>
      <c r="U55" s="269"/>
      <c r="V55" s="347"/>
      <c r="W55" s="312"/>
      <c r="X55" s="307"/>
      <c r="Y55" s="307"/>
      <c r="Z55" s="307"/>
      <c r="AA55" s="307"/>
      <c r="AB55" s="307"/>
      <c r="AC55" s="269"/>
      <c r="AD55" s="347"/>
      <c r="AE55" s="312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269"/>
      <c r="AT55" s="347"/>
      <c r="AU55" s="312"/>
      <c r="AV55" s="348"/>
      <c r="AW55" s="996"/>
      <c r="AX55" s="1007"/>
      <c r="AY55" s="1009">
        <v>992</v>
      </c>
      <c r="AZ55" s="1009">
        <v>993</v>
      </c>
      <c r="BA55" s="1011">
        <v>994</v>
      </c>
      <c r="BB55" s="3"/>
      <c r="BC55" s="61"/>
      <c r="DW55" s="62"/>
      <c r="DX55" s="62"/>
      <c r="DY55" s="62"/>
      <c r="DZ55" s="62"/>
      <c r="EA55" s="62"/>
      <c r="EB55" s="62"/>
    </row>
    <row r="56" spans="1:132" ht="12.75" customHeight="1">
      <c r="A56" s="896"/>
      <c r="B56" s="880"/>
      <c r="C56" s="903"/>
      <c r="D56" s="886"/>
      <c r="E56" s="890"/>
      <c r="F56" s="903"/>
      <c r="G56" s="314" t="s">
        <v>2</v>
      </c>
      <c r="H56" s="86" t="s">
        <v>401</v>
      </c>
      <c r="I56" s="315"/>
      <c r="J56" s="313"/>
      <c r="K56" s="314"/>
      <c r="L56" s="308"/>
      <c r="M56" s="273"/>
      <c r="N56" s="271"/>
      <c r="O56" s="307"/>
      <c r="P56" s="347"/>
      <c r="Q56" s="269"/>
      <c r="R56" s="347"/>
      <c r="S56" s="270"/>
      <c r="T56" s="271"/>
      <c r="U56" s="269"/>
      <c r="V56" s="347"/>
      <c r="W56" s="312"/>
      <c r="X56" s="307"/>
      <c r="Y56" s="307"/>
      <c r="Z56" s="307"/>
      <c r="AA56" s="307"/>
      <c r="AB56" s="307"/>
      <c r="AC56" s="269"/>
      <c r="AD56" s="347"/>
      <c r="AE56" s="312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269"/>
      <c r="AT56" s="347"/>
      <c r="AU56" s="312"/>
      <c r="AV56" s="348"/>
      <c r="AW56" s="996"/>
      <c r="AX56" s="1007"/>
      <c r="AY56" s="1009"/>
      <c r="AZ56" s="1009"/>
      <c r="BA56" s="1011"/>
      <c r="BB56" s="3"/>
      <c r="BC56" s="61"/>
      <c r="DW56" s="62"/>
      <c r="DX56" s="62"/>
      <c r="DY56" s="62"/>
      <c r="DZ56" s="62"/>
      <c r="EA56" s="62"/>
      <c r="EB56" s="62"/>
    </row>
    <row r="57" spans="1:132" ht="13.5" customHeight="1" thickBot="1">
      <c r="A57" s="897"/>
      <c r="B57" s="969"/>
      <c r="C57" s="316" t="s">
        <v>381</v>
      </c>
      <c r="D57" s="328" t="s">
        <v>217</v>
      </c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9"/>
      <c r="R57" s="330"/>
      <c r="S57" s="316"/>
      <c r="T57" s="328"/>
      <c r="U57" s="331"/>
      <c r="V57" s="331"/>
      <c r="W57" s="316"/>
      <c r="X57" s="332"/>
      <c r="Y57" s="332"/>
      <c r="Z57" s="332"/>
      <c r="AA57" s="332"/>
      <c r="AB57" s="332"/>
      <c r="AC57" s="331"/>
      <c r="AD57" s="331"/>
      <c r="AE57" s="316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1"/>
      <c r="AT57" s="331"/>
      <c r="AU57" s="316"/>
      <c r="AV57" s="333"/>
      <c r="AW57" s="997"/>
      <c r="AX57" s="1008"/>
      <c r="AY57" s="1010"/>
      <c r="AZ57" s="1010"/>
      <c r="BA57" s="1012"/>
      <c r="BB57" s="3"/>
      <c r="BC57" s="61"/>
      <c r="BD57" s="148"/>
      <c r="BF57" s="148"/>
      <c r="BI57" s="148"/>
      <c r="BJ57" s="148"/>
      <c r="DW57" s="62"/>
      <c r="DX57" s="62"/>
      <c r="DY57" s="62"/>
      <c r="DZ57" s="62"/>
      <c r="EA57" s="62"/>
      <c r="EB57" s="62"/>
    </row>
    <row r="58" spans="49:55" ht="14.25" thickBot="1" thickTop="1">
      <c r="AW58" s="264"/>
      <c r="AX58" s="264"/>
      <c r="AY58" s="264"/>
      <c r="AZ58" s="264"/>
      <c r="BA58" s="264"/>
      <c r="BB58" s="61"/>
      <c r="BC58" s="61"/>
    </row>
    <row r="59" spans="1:132" ht="13.5" thickTop="1">
      <c r="A59" s="75" t="s">
        <v>377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3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1013" t="s">
        <v>406</v>
      </c>
      <c r="AX59" s="1014"/>
      <c r="AY59" s="1014"/>
      <c r="AZ59" s="1014"/>
      <c r="BA59" s="1015"/>
      <c r="BB59" s="61"/>
      <c r="BC59" s="61"/>
      <c r="DW59" s="62"/>
      <c r="DX59" s="62"/>
      <c r="DY59" s="62"/>
      <c r="DZ59" s="62"/>
      <c r="EA59" s="62"/>
      <c r="EB59" s="62"/>
    </row>
    <row r="60" spans="1:132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3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956" t="s">
        <v>373</v>
      </c>
      <c r="AX60" s="921"/>
      <c r="AY60" s="921"/>
      <c r="AZ60" s="921"/>
      <c r="BA60" s="1016"/>
      <c r="BB60" s="62"/>
      <c r="BC60" s="61"/>
      <c r="DW60" s="62"/>
      <c r="DX60" s="62"/>
      <c r="DY60" s="62"/>
      <c r="DZ60" s="62"/>
      <c r="EA60" s="62"/>
      <c r="EB60" s="62"/>
    </row>
    <row r="61" spans="1:132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3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318">
        <v>0</v>
      </c>
      <c r="AX61" s="921" t="s">
        <v>407</v>
      </c>
      <c r="AY61" s="921"/>
      <c r="AZ61" s="921"/>
      <c r="BA61" s="1016"/>
      <c r="BB61" s="62"/>
      <c r="BC61" s="61"/>
      <c r="DW61" s="62"/>
      <c r="DX61" s="62"/>
      <c r="DY61" s="62"/>
      <c r="DZ61" s="62"/>
      <c r="EA61" s="62"/>
      <c r="EB61" s="62"/>
    </row>
    <row r="62" spans="1:132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3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977" t="s">
        <v>374</v>
      </c>
      <c r="AX62" s="922" t="s">
        <v>375</v>
      </c>
      <c r="AY62" s="923"/>
      <c r="AZ62" s="923"/>
      <c r="BA62" s="1017"/>
      <c r="BB62" s="62"/>
      <c r="BC62" s="61"/>
      <c r="DW62" s="62"/>
      <c r="DX62" s="62"/>
      <c r="DY62" s="62"/>
      <c r="DZ62" s="62"/>
      <c r="EA62" s="62"/>
      <c r="EB62" s="62"/>
    </row>
    <row r="63" spans="1:132" ht="12.75">
      <c r="A63" s="75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3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977"/>
      <c r="AX63" s="926" t="s">
        <v>383</v>
      </c>
      <c r="AY63" s="926"/>
      <c r="AZ63" s="926"/>
      <c r="BA63" s="1018"/>
      <c r="BB63" s="61"/>
      <c r="BC63" s="61"/>
      <c r="DW63" s="62"/>
      <c r="DX63" s="62"/>
      <c r="DY63" s="62"/>
      <c r="DZ63" s="62"/>
      <c r="EA63" s="62"/>
      <c r="EB63" s="62"/>
    </row>
    <row r="64" spans="1:132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3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977"/>
      <c r="AX64" s="921" t="s">
        <v>384</v>
      </c>
      <c r="AY64" s="921"/>
      <c r="AZ64" s="921"/>
      <c r="BA64" s="1016"/>
      <c r="BB64" s="61"/>
      <c r="BC64" s="61"/>
      <c r="DW64" s="62"/>
      <c r="DX64" s="62"/>
      <c r="DY64" s="62"/>
      <c r="DZ64" s="62"/>
      <c r="EA64" s="62"/>
      <c r="EB64" s="62"/>
    </row>
    <row r="65" spans="1:132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3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977"/>
      <c r="AX65" s="310">
        <v>1</v>
      </c>
      <c r="AY65" s="317">
        <v>2</v>
      </c>
      <c r="AZ65" s="317">
        <v>3</v>
      </c>
      <c r="BA65" s="334">
        <v>4</v>
      </c>
      <c r="BB65" s="61"/>
      <c r="BC65" s="61"/>
      <c r="DW65" s="62"/>
      <c r="DX65" s="62"/>
      <c r="DY65" s="62"/>
      <c r="DZ65" s="62"/>
      <c r="EA65" s="62"/>
      <c r="EB65" s="62"/>
    </row>
    <row r="66" spans="1:132" ht="78" customHeight="1" thickBo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3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977"/>
      <c r="AX66" s="309" t="s">
        <v>403</v>
      </c>
      <c r="AY66" s="309" t="s">
        <v>182</v>
      </c>
      <c r="AZ66" s="311" t="s">
        <v>404</v>
      </c>
      <c r="BA66" s="335" t="s">
        <v>405</v>
      </c>
      <c r="BB66" s="61"/>
      <c r="BC66" s="61"/>
      <c r="DW66" s="62"/>
      <c r="DX66" s="62"/>
      <c r="DY66" s="62"/>
      <c r="DZ66" s="62"/>
      <c r="EA66" s="62"/>
      <c r="EB66" s="62"/>
    </row>
    <row r="67" spans="1:132" ht="15.75" customHeight="1" thickTop="1">
      <c r="A67" s="895" t="s">
        <v>378</v>
      </c>
      <c r="B67" s="968" t="s">
        <v>379</v>
      </c>
      <c r="C67" s="902" t="s">
        <v>380</v>
      </c>
      <c r="D67" s="905" t="s">
        <v>368</v>
      </c>
      <c r="E67" s="906" t="s">
        <v>399</v>
      </c>
      <c r="F67" s="902" t="s">
        <v>400</v>
      </c>
      <c r="G67" s="902" t="s">
        <v>61</v>
      </c>
      <c r="H67" s="905" t="s">
        <v>402</v>
      </c>
      <c r="I67" s="906" t="s">
        <v>382</v>
      </c>
      <c r="J67" s="902" t="s">
        <v>385</v>
      </c>
      <c r="K67" s="321">
        <v>1</v>
      </c>
      <c r="L67" s="322" t="s">
        <v>0</v>
      </c>
      <c r="M67" s="322"/>
      <c r="N67" s="322"/>
      <c r="O67" s="322"/>
      <c r="P67" s="322"/>
      <c r="Q67" s="323"/>
      <c r="R67" s="324"/>
      <c r="S67" s="321"/>
      <c r="T67" s="322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6"/>
      <c r="AW67" s="386">
        <v>25</v>
      </c>
      <c r="AX67" s="387">
        <v>4614</v>
      </c>
      <c r="AY67" s="388">
        <v>25</v>
      </c>
      <c r="AZ67" s="388">
        <v>38</v>
      </c>
      <c r="BA67" s="389">
        <v>83</v>
      </c>
      <c r="BB67" s="61"/>
      <c r="BC67" s="61"/>
      <c r="BF67" s="148"/>
      <c r="BJ67" s="148"/>
      <c r="DW67" s="62"/>
      <c r="DX67" s="62"/>
      <c r="DY67" s="62"/>
      <c r="DZ67" s="62"/>
      <c r="EA67" s="62"/>
      <c r="EB67" s="62"/>
    </row>
    <row r="68" spans="1:132" ht="16.5" customHeight="1">
      <c r="A68" s="896"/>
      <c r="B68" s="880"/>
      <c r="C68" s="903"/>
      <c r="D68" s="886"/>
      <c r="E68" s="890"/>
      <c r="F68" s="903"/>
      <c r="G68" s="903"/>
      <c r="H68" s="886"/>
      <c r="I68" s="890"/>
      <c r="J68" s="903"/>
      <c r="K68" s="887">
        <v>2</v>
      </c>
      <c r="L68" s="894" t="s">
        <v>1</v>
      </c>
      <c r="M68" s="898" t="s">
        <v>386</v>
      </c>
      <c r="N68" s="880" t="s">
        <v>419</v>
      </c>
      <c r="O68" s="312">
        <v>1</v>
      </c>
      <c r="P68" s="308" t="s">
        <v>0</v>
      </c>
      <c r="Q68" s="173"/>
      <c r="R68" s="307"/>
      <c r="S68" s="312"/>
      <c r="T68" s="308"/>
      <c r="U68" s="174"/>
      <c r="V68" s="160"/>
      <c r="W68" s="160"/>
      <c r="X68" s="160"/>
      <c r="Y68" s="160"/>
      <c r="Z68" s="160"/>
      <c r="AA68" s="160"/>
      <c r="AB68" s="160"/>
      <c r="AC68" s="174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74"/>
      <c r="AT68" s="160"/>
      <c r="AU68" s="160"/>
      <c r="AV68" s="327"/>
      <c r="AW68" s="390">
        <v>0</v>
      </c>
      <c r="AX68" s="391">
        <v>104</v>
      </c>
      <c r="AY68" s="392">
        <v>4</v>
      </c>
      <c r="AZ68" s="392">
        <v>13</v>
      </c>
      <c r="BA68" s="393">
        <v>5</v>
      </c>
      <c r="BB68" s="61"/>
      <c r="BC68" s="61"/>
      <c r="DW68" s="62"/>
      <c r="DX68" s="62"/>
      <c r="DY68" s="62"/>
      <c r="DZ68" s="62"/>
      <c r="EA68" s="62"/>
      <c r="EB68" s="62"/>
    </row>
    <row r="69" spans="1:132" ht="15.75" customHeight="1">
      <c r="A69" s="896"/>
      <c r="B69" s="880"/>
      <c r="C69" s="903"/>
      <c r="D69" s="886"/>
      <c r="E69" s="890"/>
      <c r="F69" s="903"/>
      <c r="G69" s="903"/>
      <c r="H69" s="886"/>
      <c r="I69" s="890"/>
      <c r="J69" s="903"/>
      <c r="K69" s="887"/>
      <c r="L69" s="894"/>
      <c r="M69" s="898"/>
      <c r="N69" s="880"/>
      <c r="O69" s="888">
        <v>2</v>
      </c>
      <c r="P69" s="886" t="s">
        <v>1</v>
      </c>
      <c r="Q69" s="890" t="s">
        <v>387</v>
      </c>
      <c r="R69" s="880" t="s">
        <v>388</v>
      </c>
      <c r="S69" s="312">
        <v>1</v>
      </c>
      <c r="T69" s="308" t="s">
        <v>0</v>
      </c>
      <c r="U69" s="173"/>
      <c r="V69" s="160"/>
      <c r="W69" s="160"/>
      <c r="X69" s="160"/>
      <c r="Y69" s="160"/>
      <c r="Z69" s="160"/>
      <c r="AA69" s="160"/>
      <c r="AB69" s="160"/>
      <c r="AC69" s="173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73"/>
      <c r="AT69" s="160"/>
      <c r="AU69" s="160"/>
      <c r="AV69" s="327"/>
      <c r="AW69" s="390">
        <v>0</v>
      </c>
      <c r="AX69" s="391">
        <v>16</v>
      </c>
      <c r="AY69" s="392">
        <v>4</v>
      </c>
      <c r="AZ69" s="392">
        <v>9</v>
      </c>
      <c r="BA69" s="393">
        <v>11</v>
      </c>
      <c r="BB69" s="61"/>
      <c r="BC69" s="61"/>
      <c r="DW69" s="62"/>
      <c r="DX69" s="62"/>
      <c r="DY69" s="62"/>
      <c r="DZ69" s="62"/>
      <c r="EA69" s="62"/>
      <c r="EB69" s="62"/>
    </row>
    <row r="70" spans="1:132" ht="15.75" customHeight="1">
      <c r="A70" s="896"/>
      <c r="B70" s="880"/>
      <c r="C70" s="903"/>
      <c r="D70" s="886"/>
      <c r="E70" s="890"/>
      <c r="F70" s="903"/>
      <c r="G70" s="903"/>
      <c r="H70" s="886"/>
      <c r="I70" s="890"/>
      <c r="J70" s="903"/>
      <c r="K70" s="887"/>
      <c r="L70" s="894"/>
      <c r="M70" s="898"/>
      <c r="N70" s="880"/>
      <c r="O70" s="888"/>
      <c r="P70" s="886"/>
      <c r="Q70" s="890"/>
      <c r="R70" s="880"/>
      <c r="S70" s="888">
        <v>2</v>
      </c>
      <c r="T70" s="886" t="s">
        <v>1</v>
      </c>
      <c r="U70" s="890" t="s">
        <v>389</v>
      </c>
      <c r="V70" s="880" t="s">
        <v>390</v>
      </c>
      <c r="W70" s="312">
        <v>1</v>
      </c>
      <c r="X70" s="308" t="s">
        <v>0</v>
      </c>
      <c r="Y70" s="308"/>
      <c r="Z70" s="308"/>
      <c r="AA70" s="308"/>
      <c r="AB70" s="308"/>
      <c r="AC70" s="273"/>
      <c r="AD70" s="347"/>
      <c r="AE70" s="312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273"/>
      <c r="AT70" s="347"/>
      <c r="AU70" s="312"/>
      <c r="AV70" s="346"/>
      <c r="AW70" s="394">
        <v>0</v>
      </c>
      <c r="AX70" s="391">
        <v>0</v>
      </c>
      <c r="AY70" s="392">
        <v>0</v>
      </c>
      <c r="AZ70" s="392">
        <v>0</v>
      </c>
      <c r="BA70" s="393">
        <v>0</v>
      </c>
      <c r="BB70" s="61"/>
      <c r="BC70" s="61"/>
      <c r="DW70" s="62"/>
      <c r="DX70" s="62"/>
      <c r="DY70" s="62"/>
      <c r="DZ70" s="62"/>
      <c r="EA70" s="62"/>
      <c r="EB70" s="62"/>
    </row>
    <row r="71" spans="1:132" ht="32.25" customHeight="1">
      <c r="A71" s="896"/>
      <c r="B71" s="880"/>
      <c r="C71" s="903"/>
      <c r="D71" s="886"/>
      <c r="E71" s="890"/>
      <c r="F71" s="903"/>
      <c r="G71" s="903"/>
      <c r="H71" s="886"/>
      <c r="I71" s="890"/>
      <c r="J71" s="903"/>
      <c r="K71" s="887"/>
      <c r="L71" s="894"/>
      <c r="M71" s="898"/>
      <c r="N71" s="880"/>
      <c r="O71" s="888"/>
      <c r="P71" s="886"/>
      <c r="Q71" s="890"/>
      <c r="R71" s="880"/>
      <c r="S71" s="888"/>
      <c r="T71" s="886"/>
      <c r="U71" s="890"/>
      <c r="V71" s="880"/>
      <c r="W71" s="888">
        <v>2</v>
      </c>
      <c r="X71" s="886" t="s">
        <v>1</v>
      </c>
      <c r="Y71" s="890" t="s">
        <v>391</v>
      </c>
      <c r="Z71" s="880" t="s">
        <v>412</v>
      </c>
      <c r="AA71" s="888">
        <v>1</v>
      </c>
      <c r="AB71" s="886" t="s">
        <v>0</v>
      </c>
      <c r="AC71" s="890" t="s">
        <v>392</v>
      </c>
      <c r="AD71" s="880" t="s">
        <v>393</v>
      </c>
      <c r="AE71" s="888">
        <v>1</v>
      </c>
      <c r="AF71" s="886" t="s">
        <v>0</v>
      </c>
      <c r="AG71" s="890" t="s">
        <v>394</v>
      </c>
      <c r="AH71" s="880" t="s">
        <v>512</v>
      </c>
      <c r="AI71" s="888">
        <v>1</v>
      </c>
      <c r="AJ71" s="907" t="s">
        <v>395</v>
      </c>
      <c r="AK71" s="907"/>
      <c r="AL71" s="907"/>
      <c r="AM71" s="908"/>
      <c r="AN71" s="910" t="s">
        <v>448</v>
      </c>
      <c r="AO71" s="911" t="s">
        <v>452</v>
      </c>
      <c r="AP71" s="912"/>
      <c r="AQ71" s="312">
        <v>11</v>
      </c>
      <c r="AR71" s="907" t="s">
        <v>480</v>
      </c>
      <c r="AS71" s="907"/>
      <c r="AT71" s="907"/>
      <c r="AU71" s="907"/>
      <c r="AV71" s="917"/>
      <c r="AW71" s="395">
        <v>0</v>
      </c>
      <c r="AX71" s="391">
        <v>3</v>
      </c>
      <c r="AY71" s="396">
        <v>1</v>
      </c>
      <c r="AZ71" s="396">
        <v>0</v>
      </c>
      <c r="BA71" s="397">
        <v>0</v>
      </c>
      <c r="BB71" s="61"/>
      <c r="BC71" s="61"/>
      <c r="DW71" s="62"/>
      <c r="DX71" s="62"/>
      <c r="DY71" s="62"/>
      <c r="DZ71" s="62"/>
      <c r="EA71" s="62"/>
      <c r="EB71" s="62"/>
    </row>
    <row r="72" spans="1:132" ht="27" customHeight="1">
      <c r="A72" s="896"/>
      <c r="B72" s="880"/>
      <c r="C72" s="903"/>
      <c r="D72" s="886"/>
      <c r="E72" s="890"/>
      <c r="F72" s="903"/>
      <c r="G72" s="903"/>
      <c r="H72" s="886"/>
      <c r="I72" s="890"/>
      <c r="J72" s="903"/>
      <c r="K72" s="887"/>
      <c r="L72" s="894"/>
      <c r="M72" s="898"/>
      <c r="N72" s="880"/>
      <c r="O72" s="888"/>
      <c r="P72" s="886"/>
      <c r="Q72" s="890"/>
      <c r="R72" s="880"/>
      <c r="S72" s="888"/>
      <c r="T72" s="886"/>
      <c r="U72" s="890"/>
      <c r="V72" s="880"/>
      <c r="W72" s="990"/>
      <c r="X72" s="915"/>
      <c r="Y72" s="916"/>
      <c r="Z72" s="916"/>
      <c r="AA72" s="888"/>
      <c r="AB72" s="886"/>
      <c r="AC72" s="890"/>
      <c r="AD72" s="880"/>
      <c r="AE72" s="888"/>
      <c r="AF72" s="886"/>
      <c r="AG72" s="890"/>
      <c r="AH72" s="880"/>
      <c r="AI72" s="916"/>
      <c r="AJ72" s="909"/>
      <c r="AK72" s="907"/>
      <c r="AL72" s="907"/>
      <c r="AM72" s="908"/>
      <c r="AN72" s="910"/>
      <c r="AO72" s="912"/>
      <c r="AP72" s="912"/>
      <c r="AQ72" s="312" t="s">
        <v>478</v>
      </c>
      <c r="AR72" s="918" t="s">
        <v>479</v>
      </c>
      <c r="AS72" s="918"/>
      <c r="AT72" s="918"/>
      <c r="AU72" s="918"/>
      <c r="AV72" s="919"/>
      <c r="AW72" s="398">
        <v>0</v>
      </c>
      <c r="AX72" s="391">
        <v>85</v>
      </c>
      <c r="AY72" s="392">
        <v>0</v>
      </c>
      <c r="AZ72" s="392">
        <v>1</v>
      </c>
      <c r="BA72" s="393">
        <v>3</v>
      </c>
      <c r="BB72" s="61"/>
      <c r="BC72" s="61"/>
      <c r="DW72" s="62"/>
      <c r="DX72" s="62"/>
      <c r="DY72" s="62"/>
      <c r="DZ72" s="62"/>
      <c r="EA72" s="62"/>
      <c r="EB72" s="62"/>
    </row>
    <row r="73" spans="1:132" ht="27.75" customHeight="1" thickBot="1">
      <c r="A73" s="896"/>
      <c r="B73" s="880"/>
      <c r="C73" s="903"/>
      <c r="D73" s="886"/>
      <c r="E73" s="890"/>
      <c r="F73" s="903"/>
      <c r="G73" s="903"/>
      <c r="H73" s="886"/>
      <c r="I73" s="890"/>
      <c r="J73" s="903"/>
      <c r="K73" s="887"/>
      <c r="L73" s="894"/>
      <c r="M73" s="898"/>
      <c r="N73" s="880"/>
      <c r="O73" s="888"/>
      <c r="P73" s="886"/>
      <c r="Q73" s="890"/>
      <c r="R73" s="880"/>
      <c r="S73" s="888"/>
      <c r="T73" s="886"/>
      <c r="U73" s="890"/>
      <c r="V73" s="880"/>
      <c r="W73" s="990"/>
      <c r="X73" s="915"/>
      <c r="Y73" s="916"/>
      <c r="Z73" s="916"/>
      <c r="AA73" s="888"/>
      <c r="AB73" s="886"/>
      <c r="AC73" s="890"/>
      <c r="AD73" s="880"/>
      <c r="AE73" s="888"/>
      <c r="AF73" s="886"/>
      <c r="AG73" s="890"/>
      <c r="AH73" s="880"/>
      <c r="AI73" s="888">
        <v>2</v>
      </c>
      <c r="AJ73" s="894" t="s">
        <v>411</v>
      </c>
      <c r="AK73" s="890" t="s">
        <v>396</v>
      </c>
      <c r="AL73" s="880" t="s">
        <v>410</v>
      </c>
      <c r="AM73" s="312">
        <v>1</v>
      </c>
      <c r="AN73" s="308" t="s">
        <v>0</v>
      </c>
      <c r="AO73" s="308"/>
      <c r="AP73" s="308"/>
      <c r="AQ73" s="308"/>
      <c r="AR73" s="308"/>
      <c r="AS73" s="273"/>
      <c r="AT73" s="271"/>
      <c r="AU73" s="312"/>
      <c r="AV73" s="346"/>
      <c r="AW73" s="399">
        <v>0</v>
      </c>
      <c r="AX73" s="400">
        <v>3</v>
      </c>
      <c r="AY73" s="401">
        <v>0</v>
      </c>
      <c r="AZ73" s="401">
        <v>0</v>
      </c>
      <c r="BA73" s="402">
        <v>5</v>
      </c>
      <c r="BB73" s="61"/>
      <c r="BC73" s="61"/>
      <c r="DW73" s="62"/>
      <c r="DX73" s="62"/>
      <c r="DY73" s="62"/>
      <c r="DZ73" s="62"/>
      <c r="EA73" s="62"/>
      <c r="EB73" s="62"/>
    </row>
    <row r="74" spans="1:132" ht="46.5" customHeight="1" thickBot="1">
      <c r="A74" s="896"/>
      <c r="B74" s="880"/>
      <c r="C74" s="903"/>
      <c r="D74" s="886"/>
      <c r="E74" s="890"/>
      <c r="F74" s="903"/>
      <c r="G74" s="903"/>
      <c r="H74" s="886"/>
      <c r="I74" s="890"/>
      <c r="J74" s="903"/>
      <c r="K74" s="887"/>
      <c r="L74" s="894"/>
      <c r="M74" s="898"/>
      <c r="N74" s="880"/>
      <c r="O74" s="888"/>
      <c r="P74" s="886"/>
      <c r="Q74" s="890"/>
      <c r="R74" s="880"/>
      <c r="S74" s="888"/>
      <c r="T74" s="886"/>
      <c r="U74" s="890"/>
      <c r="V74" s="880"/>
      <c r="W74" s="990"/>
      <c r="X74" s="915"/>
      <c r="Y74" s="916"/>
      <c r="Z74" s="916"/>
      <c r="AA74" s="888"/>
      <c r="AB74" s="886"/>
      <c r="AC74" s="890"/>
      <c r="AD74" s="880"/>
      <c r="AE74" s="888"/>
      <c r="AF74" s="886"/>
      <c r="AG74" s="890"/>
      <c r="AH74" s="880"/>
      <c r="AI74" s="888"/>
      <c r="AJ74" s="894"/>
      <c r="AK74" s="890"/>
      <c r="AL74" s="880"/>
      <c r="AM74" s="888">
        <v>2</v>
      </c>
      <c r="AN74" s="886" t="s">
        <v>1</v>
      </c>
      <c r="AO74" s="890" t="s">
        <v>397</v>
      </c>
      <c r="AP74" s="880" t="s">
        <v>409</v>
      </c>
      <c r="AQ74" s="887">
        <v>1</v>
      </c>
      <c r="AR74" s="886" t="s">
        <v>0</v>
      </c>
      <c r="AS74" s="890" t="s">
        <v>398</v>
      </c>
      <c r="AT74" s="880" t="s">
        <v>408</v>
      </c>
      <c r="AU74" s="312">
        <v>1</v>
      </c>
      <c r="AV74" s="346" t="s">
        <v>0</v>
      </c>
      <c r="AW74" s="359"/>
      <c r="AX74" s="360">
        <v>0</v>
      </c>
      <c r="AY74" s="361">
        <v>0</v>
      </c>
      <c r="AZ74" s="361">
        <v>0</v>
      </c>
      <c r="BA74" s="362">
        <v>1</v>
      </c>
      <c r="BB74" s="61"/>
      <c r="BC74" s="61"/>
      <c r="DW74" s="62"/>
      <c r="DX74" s="62"/>
      <c r="DY74" s="62"/>
      <c r="DZ74" s="62"/>
      <c r="EA74" s="62"/>
      <c r="EB74" s="62"/>
    </row>
    <row r="75" spans="1:132" ht="39.75" customHeight="1">
      <c r="A75" s="896"/>
      <c r="B75" s="880"/>
      <c r="C75" s="903"/>
      <c r="D75" s="886"/>
      <c r="E75" s="890"/>
      <c r="F75" s="903"/>
      <c r="G75" s="903"/>
      <c r="H75" s="886"/>
      <c r="I75" s="890"/>
      <c r="J75" s="903"/>
      <c r="K75" s="887"/>
      <c r="L75" s="894"/>
      <c r="M75" s="898"/>
      <c r="N75" s="880"/>
      <c r="O75" s="888"/>
      <c r="P75" s="886"/>
      <c r="Q75" s="890"/>
      <c r="R75" s="880"/>
      <c r="S75" s="888"/>
      <c r="T75" s="886"/>
      <c r="U75" s="890"/>
      <c r="V75" s="880"/>
      <c r="W75" s="990"/>
      <c r="X75" s="915"/>
      <c r="Y75" s="916"/>
      <c r="Z75" s="916"/>
      <c r="AA75" s="888"/>
      <c r="AB75" s="886"/>
      <c r="AC75" s="890"/>
      <c r="AD75" s="880"/>
      <c r="AE75" s="888"/>
      <c r="AF75" s="886"/>
      <c r="AG75" s="890"/>
      <c r="AH75" s="880"/>
      <c r="AI75" s="888"/>
      <c r="AJ75" s="894"/>
      <c r="AK75" s="890"/>
      <c r="AL75" s="880"/>
      <c r="AM75" s="888"/>
      <c r="AN75" s="886"/>
      <c r="AO75" s="890"/>
      <c r="AP75" s="880"/>
      <c r="AQ75" s="887"/>
      <c r="AR75" s="886"/>
      <c r="AS75" s="890"/>
      <c r="AT75" s="880"/>
      <c r="AU75" s="312">
        <v>2</v>
      </c>
      <c r="AV75" s="274" t="s">
        <v>1</v>
      </c>
      <c r="AW75" s="363"/>
      <c r="AX75" s="364">
        <v>0</v>
      </c>
      <c r="AY75" s="365">
        <v>0</v>
      </c>
      <c r="AZ75" s="365">
        <v>0</v>
      </c>
      <c r="BA75" s="366">
        <v>0</v>
      </c>
      <c r="BB75" s="61"/>
      <c r="BC75" s="61"/>
      <c r="DW75" s="62"/>
      <c r="DX75" s="62"/>
      <c r="DY75" s="62"/>
      <c r="DZ75" s="62"/>
      <c r="EA75" s="62"/>
      <c r="EB75" s="62"/>
    </row>
    <row r="76" spans="1:132" ht="39.75" customHeight="1" thickBot="1">
      <c r="A76" s="896"/>
      <c r="B76" s="880"/>
      <c r="C76" s="903"/>
      <c r="D76" s="886"/>
      <c r="E76" s="890"/>
      <c r="F76" s="903"/>
      <c r="G76" s="903"/>
      <c r="H76" s="886"/>
      <c r="I76" s="890"/>
      <c r="J76" s="903"/>
      <c r="K76" s="887"/>
      <c r="L76" s="894"/>
      <c r="M76" s="898"/>
      <c r="N76" s="880"/>
      <c r="O76" s="888"/>
      <c r="P76" s="886"/>
      <c r="Q76" s="890"/>
      <c r="R76" s="880"/>
      <c r="S76" s="888"/>
      <c r="T76" s="886"/>
      <c r="U76" s="890"/>
      <c r="V76" s="880"/>
      <c r="W76" s="990"/>
      <c r="X76" s="915"/>
      <c r="Y76" s="916"/>
      <c r="Z76" s="916"/>
      <c r="AA76" s="888"/>
      <c r="AB76" s="886"/>
      <c r="AC76" s="890"/>
      <c r="AD76" s="880"/>
      <c r="AE76" s="888"/>
      <c r="AF76" s="886"/>
      <c r="AG76" s="890"/>
      <c r="AH76" s="880"/>
      <c r="AI76" s="888"/>
      <c r="AJ76" s="894"/>
      <c r="AK76" s="890"/>
      <c r="AL76" s="880"/>
      <c r="AM76" s="888"/>
      <c r="AN76" s="886"/>
      <c r="AO76" s="890"/>
      <c r="AP76" s="880"/>
      <c r="AQ76" s="314">
        <v>2</v>
      </c>
      <c r="AR76" s="272" t="s">
        <v>1</v>
      </c>
      <c r="AS76" s="273"/>
      <c r="AT76" s="347"/>
      <c r="AU76" s="312"/>
      <c r="AV76" s="274"/>
      <c r="AW76" s="363"/>
      <c r="AX76" s="367">
        <v>1</v>
      </c>
      <c r="AY76" s="368">
        <v>1</v>
      </c>
      <c r="AZ76" s="368">
        <v>1</v>
      </c>
      <c r="BA76" s="369">
        <v>15</v>
      </c>
      <c r="BB76" s="61"/>
      <c r="BC76" s="61"/>
      <c r="DW76" s="62"/>
      <c r="DX76" s="62"/>
      <c r="DY76" s="62"/>
      <c r="DZ76" s="62"/>
      <c r="EA76" s="62"/>
      <c r="EB76" s="62"/>
    </row>
    <row r="77" spans="1:132" ht="39.75" customHeight="1">
      <c r="A77" s="896"/>
      <c r="B77" s="880"/>
      <c r="C77" s="903"/>
      <c r="D77" s="886"/>
      <c r="E77" s="890"/>
      <c r="F77" s="903"/>
      <c r="G77" s="903"/>
      <c r="H77" s="886"/>
      <c r="I77" s="890"/>
      <c r="J77" s="903"/>
      <c r="K77" s="887"/>
      <c r="L77" s="894"/>
      <c r="M77" s="898"/>
      <c r="N77" s="880"/>
      <c r="O77" s="888"/>
      <c r="P77" s="886"/>
      <c r="Q77" s="890"/>
      <c r="R77" s="880"/>
      <c r="S77" s="888"/>
      <c r="T77" s="886"/>
      <c r="U77" s="890"/>
      <c r="V77" s="880"/>
      <c r="W77" s="990"/>
      <c r="X77" s="915"/>
      <c r="Y77" s="916"/>
      <c r="Z77" s="916"/>
      <c r="AA77" s="888"/>
      <c r="AB77" s="886"/>
      <c r="AC77" s="890"/>
      <c r="AD77" s="880"/>
      <c r="AE77" s="888">
        <v>2</v>
      </c>
      <c r="AF77" s="889" t="s">
        <v>1</v>
      </c>
      <c r="AG77" s="890" t="s">
        <v>397</v>
      </c>
      <c r="AH77" s="880" t="s">
        <v>409</v>
      </c>
      <c r="AI77" s="887">
        <v>1</v>
      </c>
      <c r="AJ77" s="886" t="s">
        <v>0</v>
      </c>
      <c r="AK77" s="890" t="s">
        <v>398</v>
      </c>
      <c r="AL77" s="880" t="s">
        <v>408</v>
      </c>
      <c r="AM77" s="312">
        <v>1</v>
      </c>
      <c r="AN77" s="346" t="s">
        <v>0</v>
      </c>
      <c r="AO77" s="160"/>
      <c r="AP77" s="160"/>
      <c r="AQ77" s="160"/>
      <c r="AR77" s="160"/>
      <c r="AS77" s="160"/>
      <c r="AT77" s="160"/>
      <c r="AU77" s="160"/>
      <c r="AV77" s="327"/>
      <c r="AW77" s="363"/>
      <c r="AX77" s="370"/>
      <c r="AY77" s="371"/>
      <c r="AZ77" s="371"/>
      <c r="BA77" s="372"/>
      <c r="BB77" s="61"/>
      <c r="BC77" s="61"/>
      <c r="DW77" s="62"/>
      <c r="DX77" s="62"/>
      <c r="DY77" s="62"/>
      <c r="DZ77" s="62"/>
      <c r="EA77" s="62"/>
      <c r="EB77" s="62"/>
    </row>
    <row r="78" spans="1:132" ht="39.75" customHeight="1" thickBot="1">
      <c r="A78" s="896"/>
      <c r="B78" s="880"/>
      <c r="C78" s="903"/>
      <c r="D78" s="886"/>
      <c r="E78" s="890"/>
      <c r="F78" s="903"/>
      <c r="G78" s="903"/>
      <c r="H78" s="886"/>
      <c r="I78" s="890"/>
      <c r="J78" s="903"/>
      <c r="K78" s="887"/>
      <c r="L78" s="894"/>
      <c r="M78" s="898"/>
      <c r="N78" s="880"/>
      <c r="O78" s="888"/>
      <c r="P78" s="886"/>
      <c r="Q78" s="890"/>
      <c r="R78" s="880"/>
      <c r="S78" s="888"/>
      <c r="T78" s="886"/>
      <c r="U78" s="890"/>
      <c r="V78" s="880"/>
      <c r="W78" s="990"/>
      <c r="X78" s="915"/>
      <c r="Y78" s="916"/>
      <c r="Z78" s="916"/>
      <c r="AA78" s="888"/>
      <c r="AB78" s="886"/>
      <c r="AC78" s="890"/>
      <c r="AD78" s="880"/>
      <c r="AE78" s="888"/>
      <c r="AF78" s="889"/>
      <c r="AG78" s="890"/>
      <c r="AH78" s="880"/>
      <c r="AI78" s="887"/>
      <c r="AJ78" s="886"/>
      <c r="AK78" s="890"/>
      <c r="AL78" s="880"/>
      <c r="AM78" s="312">
        <v>2</v>
      </c>
      <c r="AN78" s="86" t="s">
        <v>1</v>
      </c>
      <c r="AO78" s="160"/>
      <c r="AP78" s="160"/>
      <c r="AQ78" s="160"/>
      <c r="AR78" s="160"/>
      <c r="AS78" s="160"/>
      <c r="AT78" s="160"/>
      <c r="AU78" s="160"/>
      <c r="AV78" s="327"/>
      <c r="AW78" s="363"/>
      <c r="AX78" s="373"/>
      <c r="AY78" s="336"/>
      <c r="AZ78" s="336"/>
      <c r="BA78" s="374"/>
      <c r="BB78" s="61"/>
      <c r="BC78" s="61"/>
      <c r="DW78" s="62"/>
      <c r="DX78" s="62"/>
      <c r="DY78" s="62"/>
      <c r="DZ78" s="62"/>
      <c r="EA78" s="62"/>
      <c r="EB78" s="62"/>
    </row>
    <row r="79" spans="1:132" ht="39.75" customHeight="1" thickBot="1">
      <c r="A79" s="896"/>
      <c r="B79" s="880"/>
      <c r="C79" s="903"/>
      <c r="D79" s="886"/>
      <c r="E79" s="890"/>
      <c r="F79" s="903"/>
      <c r="G79" s="903"/>
      <c r="H79" s="886"/>
      <c r="I79" s="890"/>
      <c r="J79" s="903"/>
      <c r="K79" s="887"/>
      <c r="L79" s="894"/>
      <c r="M79" s="898"/>
      <c r="N79" s="880"/>
      <c r="O79" s="888"/>
      <c r="P79" s="886"/>
      <c r="Q79" s="890"/>
      <c r="R79" s="880"/>
      <c r="S79" s="888"/>
      <c r="T79" s="886"/>
      <c r="U79" s="890"/>
      <c r="V79" s="880"/>
      <c r="W79" s="990"/>
      <c r="X79" s="915"/>
      <c r="Y79" s="916"/>
      <c r="Z79" s="916"/>
      <c r="AA79" s="888"/>
      <c r="AB79" s="886"/>
      <c r="AC79" s="890"/>
      <c r="AD79" s="880"/>
      <c r="AE79" s="888"/>
      <c r="AF79" s="889"/>
      <c r="AG79" s="890"/>
      <c r="AH79" s="880"/>
      <c r="AI79" s="314">
        <v>2</v>
      </c>
      <c r="AJ79" s="86" t="s">
        <v>1</v>
      </c>
      <c r="AK79" s="273"/>
      <c r="AL79" s="347"/>
      <c r="AM79" s="312"/>
      <c r="AN79" s="272"/>
      <c r="AO79" s="160"/>
      <c r="AP79" s="160"/>
      <c r="AQ79" s="160"/>
      <c r="AR79" s="160"/>
      <c r="AS79" s="160"/>
      <c r="AT79" s="160"/>
      <c r="AU79" s="160"/>
      <c r="AV79" s="327"/>
      <c r="AW79" s="363"/>
      <c r="AX79" s="354"/>
      <c r="AY79" s="355">
        <v>1</v>
      </c>
      <c r="AZ79" s="356"/>
      <c r="BA79" s="357">
        <v>3</v>
      </c>
      <c r="BB79" s="61"/>
      <c r="BC79" s="61"/>
      <c r="DW79" s="62"/>
      <c r="DX79" s="62"/>
      <c r="DY79" s="62"/>
      <c r="DZ79" s="62"/>
      <c r="EA79" s="62"/>
      <c r="EB79" s="62"/>
    </row>
    <row r="80" spans="1:132" ht="39.75" customHeight="1">
      <c r="A80" s="896"/>
      <c r="B80" s="880"/>
      <c r="C80" s="903"/>
      <c r="D80" s="886"/>
      <c r="E80" s="890"/>
      <c r="F80" s="903"/>
      <c r="G80" s="903"/>
      <c r="H80" s="886"/>
      <c r="I80" s="890"/>
      <c r="J80" s="903"/>
      <c r="K80" s="887"/>
      <c r="L80" s="894"/>
      <c r="M80" s="898"/>
      <c r="N80" s="880"/>
      <c r="O80" s="888"/>
      <c r="P80" s="886"/>
      <c r="Q80" s="890"/>
      <c r="R80" s="880"/>
      <c r="S80" s="888"/>
      <c r="T80" s="886"/>
      <c r="U80" s="890"/>
      <c r="V80" s="880"/>
      <c r="W80" s="990"/>
      <c r="X80" s="915"/>
      <c r="Y80" s="916"/>
      <c r="Z80" s="916"/>
      <c r="AA80" s="887">
        <v>2</v>
      </c>
      <c r="AB80" s="886" t="s">
        <v>1</v>
      </c>
      <c r="AC80" s="890" t="s">
        <v>397</v>
      </c>
      <c r="AD80" s="880" t="s">
        <v>409</v>
      </c>
      <c r="AE80" s="887">
        <v>1</v>
      </c>
      <c r="AF80" s="886" t="s">
        <v>0</v>
      </c>
      <c r="AG80" s="890" t="s">
        <v>398</v>
      </c>
      <c r="AH80" s="880" t="s">
        <v>408</v>
      </c>
      <c r="AI80" s="312">
        <v>1</v>
      </c>
      <c r="AJ80" s="346" t="s">
        <v>0</v>
      </c>
      <c r="AK80" s="86"/>
      <c r="AL80" s="86"/>
      <c r="AM80" s="86"/>
      <c r="AN80" s="86"/>
      <c r="AO80" s="160"/>
      <c r="AP80" s="160"/>
      <c r="AQ80" s="160"/>
      <c r="AR80" s="160"/>
      <c r="AS80" s="160"/>
      <c r="AT80" s="160"/>
      <c r="AU80" s="160"/>
      <c r="AV80" s="327"/>
      <c r="AW80" s="363"/>
      <c r="AX80" s="375">
        <v>31</v>
      </c>
      <c r="AY80" s="376">
        <v>295</v>
      </c>
      <c r="AZ80" s="376">
        <v>26</v>
      </c>
      <c r="BA80" s="377">
        <v>93</v>
      </c>
      <c r="BB80" s="61"/>
      <c r="BC80" s="61"/>
      <c r="DW80" s="62"/>
      <c r="DX80" s="62"/>
      <c r="DY80" s="62"/>
      <c r="DZ80" s="62"/>
      <c r="EA80" s="62"/>
      <c r="EB80" s="62"/>
    </row>
    <row r="81" spans="1:132" ht="39.75" customHeight="1" thickBot="1">
      <c r="A81" s="896"/>
      <c r="B81" s="880"/>
      <c r="C81" s="903"/>
      <c r="D81" s="886"/>
      <c r="E81" s="890"/>
      <c r="F81" s="903"/>
      <c r="G81" s="903"/>
      <c r="H81" s="886"/>
      <c r="I81" s="890"/>
      <c r="J81" s="903"/>
      <c r="K81" s="887"/>
      <c r="L81" s="894"/>
      <c r="M81" s="898"/>
      <c r="N81" s="880"/>
      <c r="O81" s="888"/>
      <c r="P81" s="886"/>
      <c r="Q81" s="890"/>
      <c r="R81" s="880"/>
      <c r="S81" s="888"/>
      <c r="T81" s="886"/>
      <c r="U81" s="890"/>
      <c r="V81" s="880"/>
      <c r="W81" s="990"/>
      <c r="X81" s="915"/>
      <c r="Y81" s="916"/>
      <c r="Z81" s="916"/>
      <c r="AA81" s="887"/>
      <c r="AB81" s="886"/>
      <c r="AC81" s="890"/>
      <c r="AD81" s="880"/>
      <c r="AE81" s="887"/>
      <c r="AF81" s="886"/>
      <c r="AG81" s="890"/>
      <c r="AH81" s="880"/>
      <c r="AI81" s="312">
        <v>2</v>
      </c>
      <c r="AJ81" s="86" t="s">
        <v>1</v>
      </c>
      <c r="AK81" s="86"/>
      <c r="AL81" s="86"/>
      <c r="AM81" s="86"/>
      <c r="AN81" s="86"/>
      <c r="AO81" s="160"/>
      <c r="AP81" s="160"/>
      <c r="AQ81" s="160"/>
      <c r="AR81" s="160"/>
      <c r="AS81" s="160"/>
      <c r="AT81" s="160"/>
      <c r="AU81" s="160"/>
      <c r="AV81" s="327"/>
      <c r="AW81" s="363"/>
      <c r="AX81" s="373">
        <v>0</v>
      </c>
      <c r="AY81" s="336">
        <v>4</v>
      </c>
      <c r="AZ81" s="336">
        <v>2</v>
      </c>
      <c r="BA81" s="374">
        <v>23</v>
      </c>
      <c r="BB81" s="61"/>
      <c r="BC81" s="61"/>
      <c r="DW81" s="62"/>
      <c r="DX81" s="62"/>
      <c r="DY81" s="62"/>
      <c r="DZ81" s="62"/>
      <c r="EA81" s="62"/>
      <c r="EB81" s="62"/>
    </row>
    <row r="82" spans="1:132" ht="39.75" customHeight="1" thickBot="1">
      <c r="A82" s="896"/>
      <c r="B82" s="880"/>
      <c r="C82" s="903"/>
      <c r="D82" s="886"/>
      <c r="E82" s="890"/>
      <c r="F82" s="903"/>
      <c r="G82" s="903"/>
      <c r="H82" s="886"/>
      <c r="I82" s="890"/>
      <c r="J82" s="903"/>
      <c r="K82" s="887"/>
      <c r="L82" s="894"/>
      <c r="M82" s="898"/>
      <c r="N82" s="880"/>
      <c r="O82" s="888"/>
      <c r="P82" s="886"/>
      <c r="Q82" s="890"/>
      <c r="R82" s="880"/>
      <c r="S82" s="888"/>
      <c r="T82" s="886"/>
      <c r="U82" s="890"/>
      <c r="V82" s="880"/>
      <c r="W82" s="990"/>
      <c r="X82" s="915"/>
      <c r="Y82" s="916"/>
      <c r="Z82" s="916"/>
      <c r="AA82" s="887"/>
      <c r="AB82" s="886"/>
      <c r="AC82" s="890"/>
      <c r="AD82" s="880"/>
      <c r="AE82" s="314">
        <v>2</v>
      </c>
      <c r="AF82" s="86" t="s">
        <v>1</v>
      </c>
      <c r="AG82" s="273"/>
      <c r="AH82" s="347"/>
      <c r="AI82" s="312"/>
      <c r="AJ82" s="272"/>
      <c r="AK82" s="272"/>
      <c r="AL82" s="272"/>
      <c r="AM82" s="272"/>
      <c r="AN82" s="272"/>
      <c r="AO82" s="160"/>
      <c r="AP82" s="160"/>
      <c r="AQ82" s="160"/>
      <c r="AR82" s="160"/>
      <c r="AS82" s="160"/>
      <c r="AT82" s="160"/>
      <c r="AU82" s="160"/>
      <c r="AV82" s="327"/>
      <c r="AW82" s="363"/>
      <c r="AX82" s="378">
        <v>52</v>
      </c>
      <c r="AY82" s="358">
        <v>133</v>
      </c>
      <c r="AZ82" s="356">
        <v>2212</v>
      </c>
      <c r="BA82" s="357">
        <v>1696</v>
      </c>
      <c r="BB82" s="61"/>
      <c r="BC82" s="61"/>
      <c r="BD82" s="148"/>
      <c r="BF82" s="148"/>
      <c r="DW82" s="62"/>
      <c r="DX82" s="62"/>
      <c r="DY82" s="62"/>
      <c r="DZ82" s="62"/>
      <c r="EA82" s="62"/>
      <c r="EB82" s="62"/>
    </row>
    <row r="83" spans="1:132" ht="39.75" customHeight="1">
      <c r="A83" s="896"/>
      <c r="B83" s="880"/>
      <c r="C83" s="903"/>
      <c r="D83" s="886"/>
      <c r="E83" s="890"/>
      <c r="F83" s="903"/>
      <c r="G83" s="903"/>
      <c r="H83" s="886"/>
      <c r="I83" s="890"/>
      <c r="J83" s="903"/>
      <c r="K83" s="314" t="s">
        <v>369</v>
      </c>
      <c r="L83" s="308" t="s">
        <v>2</v>
      </c>
      <c r="M83" s="273"/>
      <c r="N83" s="271"/>
      <c r="O83" s="307"/>
      <c r="P83" s="347"/>
      <c r="Q83" s="269"/>
      <c r="R83" s="347"/>
      <c r="S83" s="270"/>
      <c r="T83" s="271"/>
      <c r="U83" s="269"/>
      <c r="V83" s="347"/>
      <c r="W83" s="312"/>
      <c r="X83" s="307"/>
      <c r="Y83" s="307"/>
      <c r="Z83" s="307"/>
      <c r="AA83" s="307"/>
      <c r="AB83" s="307"/>
      <c r="AC83" s="269"/>
      <c r="AD83" s="347"/>
      <c r="AE83" s="312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269"/>
      <c r="AT83" s="347"/>
      <c r="AU83" s="312"/>
      <c r="AV83" s="348"/>
      <c r="AW83" s="363"/>
      <c r="AX83" s="379">
        <v>0</v>
      </c>
      <c r="AY83" s="337">
        <v>1</v>
      </c>
      <c r="AZ83" s="337">
        <v>0</v>
      </c>
      <c r="BA83" s="338">
        <v>0</v>
      </c>
      <c r="BB83" s="148"/>
      <c r="BC83" s="61"/>
      <c r="DW83" s="62"/>
      <c r="DX83" s="62"/>
      <c r="DY83" s="62"/>
      <c r="DZ83" s="62"/>
      <c r="EA83" s="62"/>
      <c r="EB83" s="62"/>
    </row>
    <row r="84" spans="1:132" ht="39.75" customHeight="1">
      <c r="A84" s="896"/>
      <c r="B84" s="880"/>
      <c r="C84" s="903"/>
      <c r="D84" s="886"/>
      <c r="E84" s="890"/>
      <c r="F84" s="903"/>
      <c r="G84" s="313" t="s">
        <v>369</v>
      </c>
      <c r="H84" s="86" t="s">
        <v>401</v>
      </c>
      <c r="I84" s="315"/>
      <c r="J84" s="313"/>
      <c r="K84" s="314"/>
      <c r="L84" s="308"/>
      <c r="M84" s="273"/>
      <c r="N84" s="271"/>
      <c r="O84" s="307"/>
      <c r="P84" s="347"/>
      <c r="Q84" s="269"/>
      <c r="R84" s="347"/>
      <c r="S84" s="270"/>
      <c r="T84" s="271"/>
      <c r="U84" s="269"/>
      <c r="V84" s="347"/>
      <c r="W84" s="312"/>
      <c r="X84" s="307"/>
      <c r="Y84" s="307"/>
      <c r="Z84" s="307"/>
      <c r="AA84" s="307"/>
      <c r="AB84" s="307"/>
      <c r="AC84" s="269"/>
      <c r="AD84" s="347"/>
      <c r="AE84" s="312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269"/>
      <c r="AT84" s="347"/>
      <c r="AU84" s="312"/>
      <c r="AV84" s="348"/>
      <c r="AW84" s="363"/>
      <c r="AX84" s="379">
        <v>123</v>
      </c>
      <c r="AY84" s="380">
        <v>6</v>
      </c>
      <c r="AZ84" s="380">
        <v>26</v>
      </c>
      <c r="BA84" s="381">
        <v>29</v>
      </c>
      <c r="BB84" s="61"/>
      <c r="BC84" s="61"/>
      <c r="DW84" s="62"/>
      <c r="DX84" s="62"/>
      <c r="DY84" s="62"/>
      <c r="DZ84" s="62"/>
      <c r="EA84" s="62"/>
      <c r="EB84" s="62"/>
    </row>
    <row r="85" spans="1:132" ht="39.75" customHeight="1" thickBot="1">
      <c r="A85" s="897"/>
      <c r="B85" s="969"/>
      <c r="C85" s="316" t="s">
        <v>381</v>
      </c>
      <c r="D85" s="328" t="s">
        <v>217</v>
      </c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9"/>
      <c r="R85" s="330"/>
      <c r="S85" s="316"/>
      <c r="T85" s="328"/>
      <c r="U85" s="331"/>
      <c r="V85" s="331"/>
      <c r="W85" s="316"/>
      <c r="X85" s="332"/>
      <c r="Y85" s="332"/>
      <c r="Z85" s="332"/>
      <c r="AA85" s="332"/>
      <c r="AB85" s="332"/>
      <c r="AC85" s="331"/>
      <c r="AD85" s="331"/>
      <c r="AE85" s="316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1"/>
      <c r="AT85" s="331"/>
      <c r="AU85" s="316"/>
      <c r="AV85" s="333"/>
      <c r="AW85" s="382"/>
      <c r="AX85" s="383">
        <v>0</v>
      </c>
      <c r="AY85" s="384">
        <v>0</v>
      </c>
      <c r="AZ85" s="384">
        <v>1</v>
      </c>
      <c r="BA85" s="385">
        <v>2120</v>
      </c>
      <c r="BB85" s="61"/>
      <c r="BC85" s="61"/>
      <c r="BD85" s="148"/>
      <c r="BF85" s="148"/>
      <c r="BI85" s="148"/>
      <c r="BJ85" s="148"/>
      <c r="DW85" s="62"/>
      <c r="DX85" s="62"/>
      <c r="DY85" s="62"/>
      <c r="DZ85" s="62"/>
      <c r="EA85" s="62"/>
      <c r="EB85" s="62"/>
    </row>
    <row r="86" spans="54:58" ht="13.5" thickTop="1">
      <c r="BB86" s="148"/>
      <c r="BC86" s="61"/>
      <c r="BD86" s="148"/>
      <c r="BF86" s="148"/>
    </row>
    <row r="87" spans="53:55" ht="12.75">
      <c r="BA87" s="62">
        <f>SUM(AW67:BA85)</f>
        <v>11948</v>
      </c>
      <c r="BB87" s="61"/>
      <c r="BC87" s="61"/>
    </row>
    <row r="88" ht="12.75">
      <c r="BB88" s="91"/>
    </row>
    <row r="92" ht="12.75">
      <c r="AZ92" s="176"/>
    </row>
  </sheetData>
  <sheetProtection/>
  <mergeCells count="192">
    <mergeCell ref="AK77:AK78"/>
    <mergeCell ref="AL77:AL78"/>
    <mergeCell ref="AA80:AA82"/>
    <mergeCell ref="AB80:AB82"/>
    <mergeCell ref="AC80:AC82"/>
    <mergeCell ref="AD80:AD82"/>
    <mergeCell ref="AE80:AE81"/>
    <mergeCell ref="AF80:AF81"/>
    <mergeCell ref="AG80:AG81"/>
    <mergeCell ref="AH80:AH81"/>
    <mergeCell ref="AE77:AE79"/>
    <mergeCell ref="AF77:AF79"/>
    <mergeCell ref="AG77:AG79"/>
    <mergeCell ref="AH77:AH79"/>
    <mergeCell ref="AI77:AI78"/>
    <mergeCell ref="AJ77:AJ78"/>
    <mergeCell ref="AO74:AO76"/>
    <mergeCell ref="AP74:AP76"/>
    <mergeCell ref="AQ74:AQ75"/>
    <mergeCell ref="AR74:AR75"/>
    <mergeCell ref="AS74:AS75"/>
    <mergeCell ref="AT74:AT75"/>
    <mergeCell ref="AN71:AN72"/>
    <mergeCell ref="AO71:AP72"/>
    <mergeCell ref="AR71:AV71"/>
    <mergeCell ref="AR72:AV72"/>
    <mergeCell ref="AI73:AI76"/>
    <mergeCell ref="AJ73:AJ76"/>
    <mergeCell ref="AK73:AK76"/>
    <mergeCell ref="AL73:AL76"/>
    <mergeCell ref="AM74:AM76"/>
    <mergeCell ref="AN74:AN76"/>
    <mergeCell ref="AE71:AE76"/>
    <mergeCell ref="AF71:AF76"/>
    <mergeCell ref="AG71:AG76"/>
    <mergeCell ref="AH71:AH76"/>
    <mergeCell ref="AI71:AI72"/>
    <mergeCell ref="AJ71:AM72"/>
    <mergeCell ref="K68:K82"/>
    <mergeCell ref="L68:L82"/>
    <mergeCell ref="Y71:Y82"/>
    <mergeCell ref="Z71:Z82"/>
    <mergeCell ref="AA71:AA79"/>
    <mergeCell ref="AB71:AB79"/>
    <mergeCell ref="AC71:AC79"/>
    <mergeCell ref="AD71:AD79"/>
    <mergeCell ref="S70:S82"/>
    <mergeCell ref="T70:T82"/>
    <mergeCell ref="U70:U82"/>
    <mergeCell ref="V70:V82"/>
    <mergeCell ref="W71:W82"/>
    <mergeCell ref="X71:X82"/>
    <mergeCell ref="AJ49:AJ50"/>
    <mergeCell ref="A67:A85"/>
    <mergeCell ref="B67:B85"/>
    <mergeCell ref="C67:C84"/>
    <mergeCell ref="D67:D84"/>
    <mergeCell ref="E67:E84"/>
    <mergeCell ref="F67:F84"/>
    <mergeCell ref="AW59:BA59"/>
    <mergeCell ref="AW60:BA60"/>
    <mergeCell ref="AX61:BA61"/>
    <mergeCell ref="AW62:AW66"/>
    <mergeCell ref="AX62:BA62"/>
    <mergeCell ref="AX63:BA63"/>
    <mergeCell ref="AX64:BA64"/>
    <mergeCell ref="M68:M82"/>
    <mergeCell ref="N68:N82"/>
    <mergeCell ref="O69:O82"/>
    <mergeCell ref="P69:P82"/>
    <mergeCell ref="Q69:Q82"/>
    <mergeCell ref="R69:R82"/>
    <mergeCell ref="G67:G83"/>
    <mergeCell ref="H67:H83"/>
    <mergeCell ref="I67:I83"/>
    <mergeCell ref="J67:J83"/>
    <mergeCell ref="AX52:BA52"/>
    <mergeCell ref="AX53:BA53"/>
    <mergeCell ref="AX54:AX57"/>
    <mergeCell ref="AY55:AY57"/>
    <mergeCell ref="AZ55:AZ57"/>
    <mergeCell ref="BA55:BA57"/>
    <mergeCell ref="AK49:AK50"/>
    <mergeCell ref="AL49:AL50"/>
    <mergeCell ref="AX49:BA49"/>
    <mergeCell ref="AX50:BA50"/>
    <mergeCell ref="AX43:BA43"/>
    <mergeCell ref="AR44:AV44"/>
    <mergeCell ref="AX44:BA44"/>
    <mergeCell ref="AX45:BA45"/>
    <mergeCell ref="AF43:AF48"/>
    <mergeCell ref="AG43:AG48"/>
    <mergeCell ref="AH43:AH48"/>
    <mergeCell ref="AI43:AI44"/>
    <mergeCell ref="AJ43:AM44"/>
    <mergeCell ref="AN43:AN44"/>
    <mergeCell ref="AI45:AI48"/>
    <mergeCell ref="AJ45:AJ48"/>
    <mergeCell ref="AK45:AK48"/>
    <mergeCell ref="AL45:AL48"/>
    <mergeCell ref="AS46:AS47"/>
    <mergeCell ref="AT46:AT47"/>
    <mergeCell ref="AW46:AW57"/>
    <mergeCell ref="AX46:BA46"/>
    <mergeCell ref="AX47:BA47"/>
    <mergeCell ref="AX48:BA48"/>
    <mergeCell ref="AM46:AM48"/>
    <mergeCell ref="AN46:AN48"/>
    <mergeCell ref="AO46:AO48"/>
    <mergeCell ref="AP46:AP48"/>
    <mergeCell ref="Z43:Z54"/>
    <mergeCell ref="AA43:AA51"/>
    <mergeCell ref="AB43:AB51"/>
    <mergeCell ref="AC43:AC51"/>
    <mergeCell ref="AD43:AD51"/>
    <mergeCell ref="AE43:AE48"/>
    <mergeCell ref="AO43:AP44"/>
    <mergeCell ref="AR43:AV43"/>
    <mergeCell ref="AW43:AW45"/>
    <mergeCell ref="AQ46:AQ47"/>
    <mergeCell ref="AR46:AR47"/>
    <mergeCell ref="AA52:AA54"/>
    <mergeCell ref="AB52:AB54"/>
    <mergeCell ref="AC52:AC54"/>
    <mergeCell ref="AD52:AD54"/>
    <mergeCell ref="AE52:AE53"/>
    <mergeCell ref="AF52:AF53"/>
    <mergeCell ref="AE49:AE51"/>
    <mergeCell ref="AF49:AF51"/>
    <mergeCell ref="AG49:AG51"/>
    <mergeCell ref="AG52:AG53"/>
    <mergeCell ref="AH52:AH53"/>
    <mergeCell ref="AH49:AH51"/>
    <mergeCell ref="AI49:AI50"/>
    <mergeCell ref="G39:G55"/>
    <mergeCell ref="H39:H55"/>
    <mergeCell ref="I39:I55"/>
    <mergeCell ref="J39:J55"/>
    <mergeCell ref="AW39:AW42"/>
    <mergeCell ref="AX39:BA39"/>
    <mergeCell ref="K40:K54"/>
    <mergeCell ref="L40:L54"/>
    <mergeCell ref="M40:M54"/>
    <mergeCell ref="N40:N54"/>
    <mergeCell ref="AX40:BA40"/>
    <mergeCell ref="O41:O54"/>
    <mergeCell ref="P41:P54"/>
    <mergeCell ref="Q41:Q54"/>
    <mergeCell ref="R41:R54"/>
    <mergeCell ref="AX41:BA41"/>
    <mergeCell ref="S42:S54"/>
    <mergeCell ref="T42:T54"/>
    <mergeCell ref="U42:U54"/>
    <mergeCell ref="V42:V54"/>
    <mergeCell ref="AX42:BA42"/>
    <mergeCell ref="W43:W54"/>
    <mergeCell ref="X43:X54"/>
    <mergeCell ref="Y43:Y54"/>
    <mergeCell ref="A39:A57"/>
    <mergeCell ref="B39:B57"/>
    <mergeCell ref="C39:C56"/>
    <mergeCell ref="D39:D56"/>
    <mergeCell ref="E39:E56"/>
    <mergeCell ref="F39:F56"/>
    <mergeCell ref="AU23:AU26"/>
    <mergeCell ref="AW31:BA31"/>
    <mergeCell ref="AW32:BA32"/>
    <mergeCell ref="AX33:BA33"/>
    <mergeCell ref="AW34:AW38"/>
    <mergeCell ref="AX34:BA34"/>
    <mergeCell ref="AX35:BA35"/>
    <mergeCell ref="AX36:BA36"/>
    <mergeCell ref="BA6:BA27"/>
    <mergeCell ref="AU11:AU12"/>
    <mergeCell ref="AU13:AU14"/>
    <mergeCell ref="AV15:AV17"/>
    <mergeCell ref="AW16:AW17"/>
    <mergeCell ref="AU18:AU19"/>
    <mergeCell ref="AV18:AV19"/>
    <mergeCell ref="AW18:AW19"/>
    <mergeCell ref="AX18:AX19"/>
    <mergeCell ref="AU20:AU22"/>
    <mergeCell ref="AU6:AU10"/>
    <mergeCell ref="AV6:AV14"/>
    <mergeCell ref="AW6:AW15"/>
    <mergeCell ref="AX6:AX17"/>
    <mergeCell ref="AY6:AY19"/>
    <mergeCell ref="AZ6:AZ26"/>
    <mergeCell ref="AV20:AV26"/>
    <mergeCell ref="AW20:AW26"/>
    <mergeCell ref="AX20:AX26"/>
    <mergeCell ref="AY20:AY2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1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6.57421875" style="62" customWidth="1"/>
    <col min="2" max="2" width="4.140625" style="62" customWidth="1"/>
    <col min="3" max="3" width="4.8515625" style="62" customWidth="1"/>
    <col min="4" max="4" width="5.00390625" style="62" customWidth="1"/>
    <col min="5" max="6" width="4.28125" style="62" customWidth="1"/>
    <col min="7" max="7" width="5.00390625" style="62" customWidth="1"/>
    <col min="8" max="8" width="59.00390625" style="62" customWidth="1"/>
    <col min="9" max="14" width="9.7109375" style="62" customWidth="1"/>
    <col min="15" max="17" width="9.7109375" style="40" customWidth="1"/>
    <col min="18" max="18" width="11.140625" style="61" customWidth="1"/>
    <col min="19" max="19" width="9.8515625" style="61" bestFit="1" customWidth="1"/>
    <col min="20" max="21" width="9.140625" style="61" customWidth="1"/>
    <col min="22" max="16384" width="9.140625" style="62" customWidth="1"/>
  </cols>
  <sheetData>
    <row r="1" s="268" customFormat="1" ht="12.75">
      <c r="A1" s="75" t="s">
        <v>689</v>
      </c>
    </row>
    <row r="2" spans="1:7" s="268" customFormat="1" ht="12.75">
      <c r="A2" s="268" t="s">
        <v>521</v>
      </c>
      <c r="B2" s="62"/>
      <c r="C2" s="286" t="s">
        <v>674</v>
      </c>
      <c r="D2" s="286"/>
      <c r="E2" s="286"/>
      <c r="F2" s="286"/>
      <c r="G2" s="286"/>
    </row>
    <row r="3" spans="2:7" s="268" customFormat="1" ht="12.75">
      <c r="B3" s="62"/>
      <c r="C3" s="229" t="s">
        <v>853</v>
      </c>
      <c r="D3" s="656"/>
      <c r="E3" s="656"/>
      <c r="F3" s="656"/>
      <c r="G3" s="656"/>
    </row>
    <row r="4" spans="2:12" s="268" customFormat="1" ht="12.75">
      <c r="B4" s="261"/>
      <c r="L4" s="81"/>
    </row>
    <row r="5" spans="1:20" s="689" customFormat="1" ht="12.75">
      <c r="A5" s="696">
        <v>-1</v>
      </c>
      <c r="B5" s="697"/>
      <c r="C5" s="696" t="s">
        <v>63</v>
      </c>
      <c r="D5" s="696"/>
      <c r="E5" s="696"/>
      <c r="F5" s="696"/>
      <c r="G5" s="696"/>
      <c r="I5" s="695"/>
      <c r="J5" s="698"/>
      <c r="P5" s="699">
        <f>SUM(O145:S181)</f>
        <v>6896</v>
      </c>
      <c r="Q5" s="699">
        <f>SUM(P5)</f>
        <v>6896</v>
      </c>
      <c r="R5" s="699">
        <f>SUM(P5)</f>
        <v>6896</v>
      </c>
      <c r="S5" s="699">
        <f>SUM(P5)</f>
        <v>6896</v>
      </c>
      <c r="T5" s="689">
        <f>SUM(O145:S181)</f>
        <v>6896</v>
      </c>
    </row>
    <row r="6" spans="1:20" s="708" customFormat="1" ht="12.75">
      <c r="A6" s="730">
        <v>1000</v>
      </c>
      <c r="B6" s="692"/>
      <c r="C6" s="694" t="s">
        <v>710</v>
      </c>
      <c r="D6" s="731"/>
      <c r="E6" s="731"/>
      <c r="F6" s="731"/>
      <c r="G6" s="731"/>
      <c r="I6" s="692"/>
      <c r="J6" s="702"/>
      <c r="O6" s="873"/>
      <c r="P6" s="703">
        <f aca="true" t="shared" si="0" ref="P6:P19">SUM(I145:N145,I163:N163)</f>
        <v>467</v>
      </c>
      <c r="Q6" s="1391">
        <f>SUM(P6:P22)</f>
        <v>4823</v>
      </c>
      <c r="R6" s="1391">
        <f>SUM(P6:P23)</f>
        <v>5037</v>
      </c>
      <c r="S6" s="1392">
        <f>SUM(P6:P24)</f>
        <v>5052</v>
      </c>
      <c r="T6" s="708">
        <f>SUM(I145:N161,I163:N179)</f>
        <v>5037</v>
      </c>
    </row>
    <row r="7" spans="1:19" s="708" customFormat="1" ht="12.75">
      <c r="A7" s="730">
        <v>2000</v>
      </c>
      <c r="B7" s="692"/>
      <c r="C7" s="694" t="s">
        <v>711</v>
      </c>
      <c r="D7" s="731"/>
      <c r="E7" s="731"/>
      <c r="F7" s="731"/>
      <c r="G7" s="731"/>
      <c r="I7" s="692"/>
      <c r="J7" s="702"/>
      <c r="P7" s="703">
        <f t="shared" si="0"/>
        <v>23</v>
      </c>
      <c r="Q7" s="1391"/>
      <c r="R7" s="1391"/>
      <c r="S7" s="1392"/>
    </row>
    <row r="8" spans="1:19" s="708" customFormat="1" ht="12.75">
      <c r="A8" s="730">
        <v>3000</v>
      </c>
      <c r="B8" s="692"/>
      <c r="C8" s="694" t="s">
        <v>712</v>
      </c>
      <c r="D8" s="731"/>
      <c r="E8" s="731"/>
      <c r="F8" s="731"/>
      <c r="G8" s="731"/>
      <c r="I8" s="692"/>
      <c r="J8" s="702"/>
      <c r="P8" s="703">
        <f t="shared" si="0"/>
        <v>53</v>
      </c>
      <c r="Q8" s="1391"/>
      <c r="R8" s="1391"/>
      <c r="S8" s="1392"/>
    </row>
    <row r="9" spans="1:19" s="708" customFormat="1" ht="12.75">
      <c r="A9" s="730">
        <v>4000</v>
      </c>
      <c r="B9" s="692"/>
      <c r="C9" s="694" t="s">
        <v>713</v>
      </c>
      <c r="D9" s="731"/>
      <c r="E9" s="731"/>
      <c r="F9" s="731"/>
      <c r="G9" s="731"/>
      <c r="I9" s="692"/>
      <c r="J9" s="702"/>
      <c r="P9" s="703">
        <f t="shared" si="0"/>
        <v>1132</v>
      </c>
      <c r="Q9" s="1391"/>
      <c r="R9" s="1391"/>
      <c r="S9" s="1392"/>
    </row>
    <row r="10" spans="1:19" s="708" customFormat="1" ht="12.75">
      <c r="A10" s="730">
        <v>5000</v>
      </c>
      <c r="B10" s="692"/>
      <c r="C10" s="694" t="s">
        <v>714</v>
      </c>
      <c r="D10" s="731"/>
      <c r="E10" s="731"/>
      <c r="F10" s="731"/>
      <c r="G10" s="731"/>
      <c r="I10" s="692"/>
      <c r="J10" s="702"/>
      <c r="P10" s="703">
        <f t="shared" si="0"/>
        <v>84</v>
      </c>
      <c r="Q10" s="1391"/>
      <c r="R10" s="1391"/>
      <c r="S10" s="1392"/>
    </row>
    <row r="11" spans="1:19" s="708" customFormat="1" ht="12.75">
      <c r="A11" s="730">
        <v>6000</v>
      </c>
      <c r="B11" s="692"/>
      <c r="C11" s="694" t="s">
        <v>715</v>
      </c>
      <c r="D11" s="731"/>
      <c r="E11" s="731"/>
      <c r="F11" s="731"/>
      <c r="G11" s="731"/>
      <c r="I11" s="692"/>
      <c r="J11" s="702"/>
      <c r="P11" s="703">
        <f t="shared" si="0"/>
        <v>469</v>
      </c>
      <c r="Q11" s="1391"/>
      <c r="R11" s="1391"/>
      <c r="S11" s="1392"/>
    </row>
    <row r="12" spans="1:19" s="708" customFormat="1" ht="12.75">
      <c r="A12" s="730">
        <v>7000</v>
      </c>
      <c r="B12" s="692"/>
      <c r="C12" s="694" t="s">
        <v>716</v>
      </c>
      <c r="D12" s="731"/>
      <c r="E12" s="731"/>
      <c r="F12" s="731"/>
      <c r="G12" s="731"/>
      <c r="I12" s="692"/>
      <c r="J12" s="702"/>
      <c r="P12" s="703">
        <f t="shared" si="0"/>
        <v>630</v>
      </c>
      <c r="Q12" s="1391"/>
      <c r="R12" s="1391"/>
      <c r="S12" s="1392"/>
    </row>
    <row r="13" spans="1:19" s="708" customFormat="1" ht="12.75">
      <c r="A13" s="730">
        <v>8000</v>
      </c>
      <c r="B13" s="692"/>
      <c r="C13" s="694" t="s">
        <v>717</v>
      </c>
      <c r="D13" s="731"/>
      <c r="E13" s="731"/>
      <c r="F13" s="731"/>
      <c r="G13" s="731"/>
      <c r="I13" s="692"/>
      <c r="J13" s="702"/>
      <c r="P13" s="703">
        <f t="shared" si="0"/>
        <v>160</v>
      </c>
      <c r="Q13" s="1391"/>
      <c r="R13" s="1391"/>
      <c r="S13" s="1392"/>
    </row>
    <row r="14" spans="1:19" s="708" customFormat="1" ht="12.75">
      <c r="A14" s="730">
        <v>9000</v>
      </c>
      <c r="B14" s="692"/>
      <c r="C14" s="694" t="s">
        <v>718</v>
      </c>
      <c r="D14" s="731"/>
      <c r="E14" s="731"/>
      <c r="F14" s="731"/>
      <c r="G14" s="731"/>
      <c r="I14" s="692"/>
      <c r="J14" s="702"/>
      <c r="P14" s="703">
        <f t="shared" si="0"/>
        <v>394</v>
      </c>
      <c r="Q14" s="1391"/>
      <c r="R14" s="1391"/>
      <c r="S14" s="1392"/>
    </row>
    <row r="15" spans="1:19" s="708" customFormat="1" ht="12.75">
      <c r="A15" s="730">
        <v>10000</v>
      </c>
      <c r="B15" s="692"/>
      <c r="C15" s="694" t="s">
        <v>719</v>
      </c>
      <c r="D15" s="731"/>
      <c r="E15" s="731"/>
      <c r="F15" s="731"/>
      <c r="G15" s="731"/>
      <c r="I15" s="692"/>
      <c r="J15" s="702"/>
      <c r="P15" s="703">
        <f t="shared" si="0"/>
        <v>35</v>
      </c>
      <c r="Q15" s="1391"/>
      <c r="R15" s="1391"/>
      <c r="S15" s="1392"/>
    </row>
    <row r="16" spans="1:19" s="708" customFormat="1" ht="12.75">
      <c r="A16" s="730">
        <v>11000</v>
      </c>
      <c r="B16" s="692"/>
      <c r="C16" s="694" t="s">
        <v>720</v>
      </c>
      <c r="D16" s="731"/>
      <c r="E16" s="731"/>
      <c r="F16" s="731"/>
      <c r="G16" s="731"/>
      <c r="I16" s="692"/>
      <c r="J16" s="702"/>
      <c r="P16" s="703">
        <f t="shared" si="0"/>
        <v>328</v>
      </c>
      <c r="Q16" s="1391"/>
      <c r="R16" s="1391"/>
      <c r="S16" s="1392"/>
    </row>
    <row r="17" spans="1:19" s="708" customFormat="1" ht="12.75">
      <c r="A17" s="730">
        <v>12000</v>
      </c>
      <c r="B17" s="692"/>
      <c r="C17" s="694" t="s">
        <v>721</v>
      </c>
      <c r="D17" s="731"/>
      <c r="E17" s="731"/>
      <c r="F17" s="731"/>
      <c r="G17" s="731"/>
      <c r="I17" s="692"/>
      <c r="J17" s="702"/>
      <c r="P17" s="703">
        <f t="shared" si="0"/>
        <v>284</v>
      </c>
      <c r="Q17" s="1391"/>
      <c r="R17" s="1391"/>
      <c r="S17" s="1392"/>
    </row>
    <row r="18" spans="1:19" s="708" customFormat="1" ht="12.75">
      <c r="A18" s="730">
        <v>13000</v>
      </c>
      <c r="B18" s="692"/>
      <c r="C18" s="694" t="s">
        <v>722</v>
      </c>
      <c r="D18" s="731"/>
      <c r="E18" s="731"/>
      <c r="F18" s="731"/>
      <c r="G18" s="731"/>
      <c r="I18" s="692"/>
      <c r="J18" s="702"/>
      <c r="P18" s="703">
        <f t="shared" si="0"/>
        <v>511</v>
      </c>
      <c r="Q18" s="1391"/>
      <c r="R18" s="1391"/>
      <c r="S18" s="1392"/>
    </row>
    <row r="19" spans="1:19" s="708" customFormat="1" ht="12.75">
      <c r="A19" s="730">
        <v>14000</v>
      </c>
      <c r="B19" s="692"/>
      <c r="C19" s="694" t="s">
        <v>723</v>
      </c>
      <c r="D19" s="731"/>
      <c r="E19" s="731"/>
      <c r="F19" s="731"/>
      <c r="G19" s="731"/>
      <c r="I19" s="692"/>
      <c r="J19" s="702"/>
      <c r="P19" s="703">
        <f t="shared" si="0"/>
        <v>253</v>
      </c>
      <c r="Q19" s="1391"/>
      <c r="R19" s="1391"/>
      <c r="S19" s="1392"/>
    </row>
    <row r="20" spans="1:19" s="708" customFormat="1" ht="12.75">
      <c r="A20" s="730">
        <v>15000</v>
      </c>
      <c r="B20" s="692"/>
      <c r="C20" s="694" t="s">
        <v>724</v>
      </c>
      <c r="D20" s="731"/>
      <c r="E20" s="731"/>
      <c r="F20" s="731"/>
      <c r="G20" s="731"/>
      <c r="I20" s="692"/>
      <c r="J20" s="702"/>
      <c r="P20" s="703"/>
      <c r="Q20" s="1391"/>
      <c r="R20" s="1391"/>
      <c r="S20" s="1392"/>
    </row>
    <row r="21" spans="1:19" s="708" customFormat="1" ht="12.75">
      <c r="A21" s="730">
        <v>16000</v>
      </c>
      <c r="B21" s="692"/>
      <c r="C21" s="694" t="s">
        <v>725</v>
      </c>
      <c r="D21" s="731"/>
      <c r="E21" s="731"/>
      <c r="F21" s="731"/>
      <c r="G21" s="731"/>
      <c r="I21" s="692"/>
      <c r="J21" s="702"/>
      <c r="P21" s="703"/>
      <c r="Q21" s="1391"/>
      <c r="R21" s="1391"/>
      <c r="S21" s="1392"/>
    </row>
    <row r="22" spans="1:19" s="708" customFormat="1" ht="12.75">
      <c r="A22" s="730">
        <v>17000</v>
      </c>
      <c r="B22" s="692"/>
      <c r="C22" s="694" t="s">
        <v>726</v>
      </c>
      <c r="D22" s="731"/>
      <c r="E22" s="731"/>
      <c r="F22" s="731"/>
      <c r="G22" s="731"/>
      <c r="I22" s="692"/>
      <c r="J22" s="702"/>
      <c r="P22" s="703"/>
      <c r="Q22" s="1391"/>
      <c r="R22" s="1391"/>
      <c r="S22" s="1392"/>
    </row>
    <row r="23" spans="1:19" s="689" customFormat="1" ht="12.75">
      <c r="A23" s="711">
        <v>20567</v>
      </c>
      <c r="B23" s="695"/>
      <c r="C23" s="693" t="s">
        <v>727</v>
      </c>
      <c r="D23" s="693"/>
      <c r="E23" s="693"/>
      <c r="F23" s="693"/>
      <c r="G23" s="693"/>
      <c r="I23" s="695"/>
      <c r="J23" s="702"/>
      <c r="P23" s="703">
        <f>SUM(I159:N161,I177:N179)</f>
        <v>214</v>
      </c>
      <c r="Q23" s="725">
        <f>SUM(P23)</f>
        <v>214</v>
      </c>
      <c r="R23" s="1391"/>
      <c r="S23" s="1392"/>
    </row>
    <row r="24" spans="1:20" s="689" customFormat="1" ht="12.75">
      <c r="A24" s="704" t="s">
        <v>2</v>
      </c>
      <c r="B24" s="695"/>
      <c r="C24" s="705" t="s">
        <v>4</v>
      </c>
      <c r="D24" s="705"/>
      <c r="E24" s="705"/>
      <c r="F24" s="705"/>
      <c r="G24" s="705"/>
      <c r="I24" s="695"/>
      <c r="J24" s="702"/>
      <c r="P24" s="706">
        <f>SUM(I162:N162,I180:N181)</f>
        <v>15</v>
      </c>
      <c r="Q24" s="706">
        <f>SUM(P24)</f>
        <v>15</v>
      </c>
      <c r="R24" s="706">
        <f>SUM(P24)</f>
        <v>15</v>
      </c>
      <c r="S24" s="1392"/>
      <c r="T24" s="872"/>
    </row>
    <row r="25" spans="1:19" s="590" customFormat="1" ht="13.5" thickBot="1">
      <c r="A25" s="605"/>
      <c r="B25" s="606"/>
      <c r="C25" s="588"/>
      <c r="D25" s="588"/>
      <c r="E25" s="588"/>
      <c r="F25" s="588"/>
      <c r="G25" s="588"/>
      <c r="H25" s="588"/>
      <c r="I25" s="648"/>
      <c r="S25" s="724">
        <f>SUM(S5:S24)</f>
        <v>11948</v>
      </c>
    </row>
    <row r="26" spans="2:21" ht="14.25" thickBot="1" thickTop="1">
      <c r="B26" s="40"/>
      <c r="L26" s="61"/>
      <c r="M26" s="256"/>
      <c r="N26" s="40"/>
      <c r="R26" s="40"/>
      <c r="S26" s="40"/>
      <c r="T26" s="62"/>
      <c r="U26" s="62"/>
    </row>
    <row r="27" spans="1:21" ht="12.75">
      <c r="A27" s="75" t="s">
        <v>689</v>
      </c>
      <c r="B27" s="40"/>
      <c r="I27" s="1511" t="s">
        <v>378</v>
      </c>
      <c r="J27" s="1512"/>
      <c r="K27" s="1512"/>
      <c r="L27" s="1512"/>
      <c r="M27" s="1512"/>
      <c r="N27" s="1512"/>
      <c r="O27" s="1512"/>
      <c r="P27" s="1512"/>
      <c r="Q27" s="1512"/>
      <c r="R27" s="1512"/>
      <c r="S27" s="1513"/>
      <c r="T27" s="62"/>
      <c r="U27" s="62"/>
    </row>
    <row r="28" spans="2:21" ht="12.75">
      <c r="B28" s="40"/>
      <c r="I28" s="1514" t="s">
        <v>379</v>
      </c>
      <c r="J28" s="950"/>
      <c r="K28" s="950"/>
      <c r="L28" s="950"/>
      <c r="M28" s="950"/>
      <c r="N28" s="950"/>
      <c r="O28" s="950"/>
      <c r="P28" s="950"/>
      <c r="Q28" s="950"/>
      <c r="R28" s="950"/>
      <c r="S28" s="1515"/>
      <c r="T28" s="62"/>
      <c r="U28" s="62"/>
    </row>
    <row r="29" spans="2:21" ht="12.75">
      <c r="B29" s="40"/>
      <c r="I29" s="1514" t="s">
        <v>380</v>
      </c>
      <c r="J29" s="950"/>
      <c r="K29" s="950"/>
      <c r="L29" s="950"/>
      <c r="M29" s="950"/>
      <c r="N29" s="950"/>
      <c r="O29" s="950"/>
      <c r="P29" s="950"/>
      <c r="Q29" s="950"/>
      <c r="R29" s="950"/>
      <c r="S29" s="114" t="s">
        <v>381</v>
      </c>
      <c r="T29" s="62"/>
      <c r="U29" s="62"/>
    </row>
    <row r="30" spans="2:21" ht="12.75">
      <c r="B30" s="40"/>
      <c r="I30" s="1851" t="s">
        <v>368</v>
      </c>
      <c r="J30" s="1349"/>
      <c r="K30" s="1349"/>
      <c r="L30" s="1349"/>
      <c r="M30" s="1349"/>
      <c r="N30" s="1349"/>
      <c r="O30" s="1349"/>
      <c r="P30" s="1349"/>
      <c r="Q30" s="1349"/>
      <c r="R30" s="1349"/>
      <c r="S30" s="1515" t="s">
        <v>217</v>
      </c>
      <c r="T30" s="62"/>
      <c r="U30" s="62"/>
    </row>
    <row r="31" spans="1:19" s="268" customFormat="1" ht="12.75">
      <c r="A31" s="62"/>
      <c r="I31" s="1687" t="s">
        <v>399</v>
      </c>
      <c r="J31" s="1284"/>
      <c r="K31" s="1284"/>
      <c r="L31" s="1284"/>
      <c r="M31" s="1284"/>
      <c r="N31" s="1284"/>
      <c r="O31" s="1284"/>
      <c r="P31" s="1284"/>
      <c r="Q31" s="1284"/>
      <c r="R31" s="1284"/>
      <c r="S31" s="1515"/>
    </row>
    <row r="32" spans="9:19" s="268" customFormat="1" ht="12.75">
      <c r="I32" s="1514" t="s">
        <v>400</v>
      </c>
      <c r="J32" s="950"/>
      <c r="K32" s="950"/>
      <c r="L32" s="950"/>
      <c r="M32" s="950"/>
      <c r="N32" s="950"/>
      <c r="O32" s="950"/>
      <c r="P32" s="950"/>
      <c r="Q32" s="950"/>
      <c r="R32" s="950"/>
      <c r="S32" s="1515"/>
    </row>
    <row r="33" spans="9:19" s="268" customFormat="1" ht="12.75">
      <c r="I33" s="1514" t="s">
        <v>61</v>
      </c>
      <c r="J33" s="950"/>
      <c r="K33" s="950"/>
      <c r="L33" s="950"/>
      <c r="M33" s="950"/>
      <c r="N33" s="950"/>
      <c r="O33" s="950"/>
      <c r="P33" s="950"/>
      <c r="Q33" s="950"/>
      <c r="R33" s="671" t="s">
        <v>2</v>
      </c>
      <c r="S33" s="1515"/>
    </row>
    <row r="34" spans="9:19" s="268" customFormat="1" ht="12.75">
      <c r="I34" s="1686" t="s">
        <v>402</v>
      </c>
      <c r="J34" s="1068"/>
      <c r="K34" s="1068"/>
      <c r="L34" s="1068"/>
      <c r="M34" s="1068"/>
      <c r="N34" s="1068"/>
      <c r="O34" s="1068"/>
      <c r="P34" s="1068"/>
      <c r="Q34" s="1068"/>
      <c r="R34" s="1617" t="s">
        <v>401</v>
      </c>
      <c r="S34" s="1515"/>
    </row>
    <row r="35" spans="9:19" s="268" customFormat="1" ht="12.75">
      <c r="I35" s="1687" t="s">
        <v>382</v>
      </c>
      <c r="J35" s="1284"/>
      <c r="K35" s="1284"/>
      <c r="L35" s="1284"/>
      <c r="M35" s="1284"/>
      <c r="N35" s="1284"/>
      <c r="O35" s="1284"/>
      <c r="P35" s="1284"/>
      <c r="Q35" s="1284"/>
      <c r="R35" s="1617"/>
      <c r="S35" s="1515"/>
    </row>
    <row r="36" spans="9:19" s="268" customFormat="1" ht="12.75">
      <c r="I36" s="1514" t="s">
        <v>385</v>
      </c>
      <c r="J36" s="950"/>
      <c r="K36" s="950"/>
      <c r="L36" s="950"/>
      <c r="M36" s="950"/>
      <c r="N36" s="950"/>
      <c r="O36" s="950"/>
      <c r="P36" s="950"/>
      <c r="Q36" s="950"/>
      <c r="R36" s="1617"/>
      <c r="S36" s="1515"/>
    </row>
    <row r="37" spans="9:19" s="268" customFormat="1" ht="12.75">
      <c r="I37" s="113">
        <v>1</v>
      </c>
      <c r="J37" s="1070" t="s">
        <v>536</v>
      </c>
      <c r="K37" s="1070"/>
      <c r="L37" s="1070"/>
      <c r="M37" s="1070"/>
      <c r="N37" s="1070"/>
      <c r="O37" s="1070"/>
      <c r="P37" s="1070"/>
      <c r="Q37" s="1070"/>
      <c r="R37" s="1617"/>
      <c r="S37" s="1515"/>
    </row>
    <row r="38" spans="9:19" s="268" customFormat="1" ht="12.75">
      <c r="I38" s="1514" t="s">
        <v>0</v>
      </c>
      <c r="J38" s="979" t="s">
        <v>537</v>
      </c>
      <c r="K38" s="979"/>
      <c r="L38" s="979"/>
      <c r="M38" s="979"/>
      <c r="N38" s="979"/>
      <c r="O38" s="979"/>
      <c r="P38" s="979"/>
      <c r="Q38" s="979"/>
      <c r="R38" s="1617"/>
      <c r="S38" s="1515"/>
    </row>
    <row r="39" spans="9:19" s="268" customFormat="1" ht="12.75">
      <c r="I39" s="1514"/>
      <c r="J39" s="1285" t="s">
        <v>386</v>
      </c>
      <c r="K39" s="1285"/>
      <c r="L39" s="1285"/>
      <c r="M39" s="1285"/>
      <c r="N39" s="1285"/>
      <c r="O39" s="1285"/>
      <c r="P39" s="1285"/>
      <c r="Q39" s="1285"/>
      <c r="R39" s="1617"/>
      <c r="S39" s="1515"/>
    </row>
    <row r="40" spans="9:19" s="268" customFormat="1" ht="12.75" customHeight="1">
      <c r="I40" s="1514"/>
      <c r="J40" s="1070" t="s">
        <v>419</v>
      </c>
      <c r="K40" s="1070"/>
      <c r="L40" s="1070"/>
      <c r="M40" s="1070"/>
      <c r="N40" s="1070"/>
      <c r="O40" s="1070"/>
      <c r="P40" s="1070"/>
      <c r="Q40" s="1070"/>
      <c r="R40" s="1617"/>
      <c r="S40" s="1515"/>
    </row>
    <row r="41" spans="9:19" s="268" customFormat="1" ht="12.75">
      <c r="I41" s="1514"/>
      <c r="J41" s="657">
        <v>1</v>
      </c>
      <c r="K41" s="950" t="s">
        <v>536</v>
      </c>
      <c r="L41" s="950"/>
      <c r="M41" s="950"/>
      <c r="N41" s="950"/>
      <c r="O41" s="950"/>
      <c r="P41" s="950"/>
      <c r="Q41" s="950"/>
      <c r="R41" s="1617"/>
      <c r="S41" s="1515"/>
    </row>
    <row r="42" spans="9:19" s="268" customFormat="1" ht="12.75">
      <c r="I42" s="1514"/>
      <c r="J42" s="950" t="s">
        <v>0</v>
      </c>
      <c r="K42" s="1068" t="s">
        <v>537</v>
      </c>
      <c r="L42" s="1068"/>
      <c r="M42" s="1068"/>
      <c r="N42" s="1068"/>
      <c r="O42" s="1068"/>
      <c r="P42" s="1068"/>
      <c r="Q42" s="1068"/>
      <c r="R42" s="1617"/>
      <c r="S42" s="1515"/>
    </row>
    <row r="43" spans="9:19" s="268" customFormat="1" ht="12.75">
      <c r="I43" s="1514"/>
      <c r="J43" s="950"/>
      <c r="K43" s="1284" t="s">
        <v>387</v>
      </c>
      <c r="L43" s="1284"/>
      <c r="M43" s="1284"/>
      <c r="N43" s="1284"/>
      <c r="O43" s="1284"/>
      <c r="P43" s="1284"/>
      <c r="Q43" s="1284"/>
      <c r="R43" s="1617"/>
      <c r="S43" s="1515"/>
    </row>
    <row r="44" spans="9:19" s="268" customFormat="1" ht="12.75" customHeight="1">
      <c r="I44" s="1514"/>
      <c r="J44" s="950"/>
      <c r="K44" s="1070" t="s">
        <v>388</v>
      </c>
      <c r="L44" s="1070"/>
      <c r="M44" s="1070"/>
      <c r="N44" s="1070"/>
      <c r="O44" s="1070"/>
      <c r="P44" s="1070"/>
      <c r="Q44" s="1070"/>
      <c r="R44" s="1617"/>
      <c r="S44" s="1515"/>
    </row>
    <row r="45" spans="9:19" s="268" customFormat="1" ht="12.75">
      <c r="I45" s="1514"/>
      <c r="J45" s="950"/>
      <c r="K45" s="657">
        <v>1</v>
      </c>
      <c r="L45" s="950" t="s">
        <v>536</v>
      </c>
      <c r="M45" s="950"/>
      <c r="N45" s="950"/>
      <c r="O45" s="950"/>
      <c r="P45" s="950"/>
      <c r="Q45" s="950"/>
      <c r="R45" s="1617"/>
      <c r="S45" s="1515"/>
    </row>
    <row r="46" spans="9:19" s="268" customFormat="1" ht="12.75">
      <c r="I46" s="1514"/>
      <c r="J46" s="950"/>
      <c r="K46" s="950" t="s">
        <v>0</v>
      </c>
      <c r="L46" s="1068" t="s">
        <v>537</v>
      </c>
      <c r="M46" s="1068"/>
      <c r="N46" s="1068"/>
      <c r="O46" s="1068"/>
      <c r="P46" s="1068"/>
      <c r="Q46" s="1068"/>
      <c r="R46" s="1617"/>
      <c r="S46" s="1515"/>
    </row>
    <row r="47" spans="9:19" s="268" customFormat="1" ht="12.75">
      <c r="I47" s="1514"/>
      <c r="J47" s="950"/>
      <c r="K47" s="950"/>
      <c r="L47" s="1284" t="s">
        <v>389</v>
      </c>
      <c r="M47" s="1284"/>
      <c r="N47" s="1284"/>
      <c r="O47" s="1284"/>
      <c r="P47" s="1284"/>
      <c r="Q47" s="1284"/>
      <c r="R47" s="1617"/>
      <c r="S47" s="1515"/>
    </row>
    <row r="48" spans="9:19" s="268" customFormat="1" ht="12.75" customHeight="1">
      <c r="I48" s="1514"/>
      <c r="J48" s="950"/>
      <c r="K48" s="950"/>
      <c r="L48" s="1070" t="s">
        <v>390</v>
      </c>
      <c r="M48" s="1070"/>
      <c r="N48" s="1070"/>
      <c r="O48" s="1070"/>
      <c r="P48" s="1070"/>
      <c r="Q48" s="1070"/>
      <c r="R48" s="1617"/>
      <c r="S48" s="1515"/>
    </row>
    <row r="49" spans="9:19" s="268" customFormat="1" ht="12.75">
      <c r="I49" s="1514"/>
      <c r="J49" s="950"/>
      <c r="K49" s="950"/>
      <c r="L49" s="657">
        <v>1</v>
      </c>
      <c r="M49" s="950" t="s">
        <v>536</v>
      </c>
      <c r="N49" s="950"/>
      <c r="O49" s="950"/>
      <c r="P49" s="950"/>
      <c r="Q49" s="950"/>
      <c r="R49" s="1617"/>
      <c r="S49" s="1515"/>
    </row>
    <row r="50" spans="9:19" s="268" customFormat="1" ht="12.75">
      <c r="I50" s="1514"/>
      <c r="J50" s="950"/>
      <c r="K50" s="950"/>
      <c r="L50" s="950" t="s">
        <v>0</v>
      </c>
      <c r="M50" s="1068" t="s">
        <v>537</v>
      </c>
      <c r="N50" s="1068"/>
      <c r="O50" s="1068"/>
      <c r="P50" s="1068"/>
      <c r="Q50" s="1068"/>
      <c r="R50" s="1617"/>
      <c r="S50" s="1515"/>
    </row>
    <row r="51" spans="9:19" s="268" customFormat="1" ht="12.75">
      <c r="I51" s="1514"/>
      <c r="J51" s="950"/>
      <c r="K51" s="950"/>
      <c r="L51" s="950"/>
      <c r="M51" s="1284" t="s">
        <v>391</v>
      </c>
      <c r="N51" s="1284"/>
      <c r="O51" s="1284"/>
      <c r="P51" s="1284"/>
      <c r="Q51" s="1284"/>
      <c r="R51" s="1617"/>
      <c r="S51" s="1515"/>
    </row>
    <row r="52" spans="9:19" s="268" customFormat="1" ht="25.5" customHeight="1">
      <c r="I52" s="1514"/>
      <c r="J52" s="950"/>
      <c r="K52" s="950"/>
      <c r="L52" s="950"/>
      <c r="M52" s="1070" t="s">
        <v>412</v>
      </c>
      <c r="N52" s="1070"/>
      <c r="O52" s="1070"/>
      <c r="P52" s="1070"/>
      <c r="Q52" s="1070"/>
      <c r="R52" s="1617"/>
      <c r="S52" s="1515"/>
    </row>
    <row r="53" spans="9:19" s="268" customFormat="1" ht="12.75">
      <c r="I53" s="1514"/>
      <c r="J53" s="950"/>
      <c r="K53" s="950"/>
      <c r="L53" s="950"/>
      <c r="M53" s="950">
        <v>1</v>
      </c>
      <c r="N53" s="950"/>
      <c r="O53" s="950"/>
      <c r="P53" s="950"/>
      <c r="Q53" s="657" t="s">
        <v>536</v>
      </c>
      <c r="R53" s="1617"/>
      <c r="S53" s="1515"/>
    </row>
    <row r="54" spans="9:19" s="268" customFormat="1" ht="12.75">
      <c r="I54" s="1514"/>
      <c r="J54" s="950"/>
      <c r="K54" s="950"/>
      <c r="L54" s="950"/>
      <c r="M54" s="1068" t="s">
        <v>0</v>
      </c>
      <c r="N54" s="1068"/>
      <c r="O54" s="1068"/>
      <c r="P54" s="1068"/>
      <c r="Q54" s="1070" t="s">
        <v>537</v>
      </c>
      <c r="R54" s="1617"/>
      <c r="S54" s="1515"/>
    </row>
    <row r="55" spans="9:19" s="268" customFormat="1" ht="12.75">
      <c r="I55" s="1514"/>
      <c r="J55" s="950"/>
      <c r="K55" s="950"/>
      <c r="L55" s="950"/>
      <c r="M55" s="1284" t="s">
        <v>392</v>
      </c>
      <c r="N55" s="1284"/>
      <c r="O55" s="1284"/>
      <c r="P55" s="1284"/>
      <c r="Q55" s="1070"/>
      <c r="R55" s="1617"/>
      <c r="S55" s="1515"/>
    </row>
    <row r="56" spans="9:19" s="268" customFormat="1" ht="27" customHeight="1">
      <c r="I56" s="1514"/>
      <c r="J56" s="950"/>
      <c r="K56" s="950"/>
      <c r="L56" s="950"/>
      <c r="M56" s="1070" t="s">
        <v>393</v>
      </c>
      <c r="N56" s="1070"/>
      <c r="O56" s="1070"/>
      <c r="P56" s="1070"/>
      <c r="Q56" s="1070"/>
      <c r="R56" s="1617"/>
      <c r="S56" s="1515"/>
    </row>
    <row r="57" spans="9:19" s="268" customFormat="1" ht="12.75">
      <c r="I57" s="1514"/>
      <c r="J57" s="950"/>
      <c r="K57" s="950"/>
      <c r="L57" s="950"/>
      <c r="M57" s="950">
        <v>1</v>
      </c>
      <c r="N57" s="950"/>
      <c r="O57" s="950"/>
      <c r="P57" s="657" t="s">
        <v>536</v>
      </c>
      <c r="Q57" s="1070"/>
      <c r="R57" s="1617"/>
      <c r="S57" s="1515"/>
    </row>
    <row r="58" spans="9:19" s="268" customFormat="1" ht="12.75">
      <c r="I58" s="1514"/>
      <c r="J58" s="950"/>
      <c r="K58" s="950"/>
      <c r="L58" s="950"/>
      <c r="M58" s="1068" t="s">
        <v>0</v>
      </c>
      <c r="N58" s="1068"/>
      <c r="O58" s="1068"/>
      <c r="P58" s="1070" t="s">
        <v>537</v>
      </c>
      <c r="Q58" s="1070"/>
      <c r="R58" s="1617"/>
      <c r="S58" s="1515"/>
    </row>
    <row r="59" spans="9:19" s="268" customFormat="1" ht="12.75">
      <c r="I59" s="1514"/>
      <c r="J59" s="950"/>
      <c r="K59" s="950"/>
      <c r="L59" s="950"/>
      <c r="M59" s="1284" t="s">
        <v>394</v>
      </c>
      <c r="N59" s="1284"/>
      <c r="O59" s="1284"/>
      <c r="P59" s="1070"/>
      <c r="Q59" s="1070"/>
      <c r="R59" s="1617"/>
      <c r="S59" s="1515"/>
    </row>
    <row r="60" spans="9:19" s="268" customFormat="1" ht="12.75" customHeight="1">
      <c r="I60" s="1514"/>
      <c r="J60" s="950"/>
      <c r="K60" s="950"/>
      <c r="L60" s="950"/>
      <c r="M60" s="1070" t="s">
        <v>512</v>
      </c>
      <c r="N60" s="1070"/>
      <c r="O60" s="1070"/>
      <c r="P60" s="1070"/>
      <c r="Q60" s="1070"/>
      <c r="R60" s="1617"/>
      <c r="S60" s="1515"/>
    </row>
    <row r="61" spans="9:19" s="268" customFormat="1" ht="12.75">
      <c r="I61" s="1514"/>
      <c r="J61" s="950"/>
      <c r="K61" s="950"/>
      <c r="L61" s="950"/>
      <c r="M61" s="657">
        <v>1</v>
      </c>
      <c r="N61" s="950">
        <v>2</v>
      </c>
      <c r="O61" s="950"/>
      <c r="P61" s="1070"/>
      <c r="Q61" s="1070"/>
      <c r="R61" s="1617"/>
      <c r="S61" s="1515"/>
    </row>
    <row r="62" spans="9:19" s="268" customFormat="1" ht="12.75">
      <c r="I62" s="1514"/>
      <c r="J62" s="950"/>
      <c r="K62" s="950"/>
      <c r="L62" s="950"/>
      <c r="M62" s="1070" t="s">
        <v>395</v>
      </c>
      <c r="N62" s="979" t="s">
        <v>411</v>
      </c>
      <c r="O62" s="979"/>
      <c r="P62" s="1070"/>
      <c r="Q62" s="1070"/>
      <c r="R62" s="1617"/>
      <c r="S62" s="1515"/>
    </row>
    <row r="63" spans="9:19" s="268" customFormat="1" ht="12.75">
      <c r="I63" s="1514"/>
      <c r="J63" s="950"/>
      <c r="K63" s="950"/>
      <c r="L63" s="950"/>
      <c r="M63" s="1070"/>
      <c r="N63" s="1284" t="s">
        <v>396</v>
      </c>
      <c r="O63" s="1284"/>
      <c r="P63" s="1070"/>
      <c r="Q63" s="1070"/>
      <c r="R63" s="1617"/>
      <c r="S63" s="1515"/>
    </row>
    <row r="64" spans="9:19" s="268" customFormat="1" ht="27.75" customHeight="1">
      <c r="I64" s="1514"/>
      <c r="J64" s="950"/>
      <c r="K64" s="950"/>
      <c r="L64" s="950"/>
      <c r="M64" s="1070"/>
      <c r="N64" s="1070" t="s">
        <v>410</v>
      </c>
      <c r="O64" s="1070"/>
      <c r="P64" s="1070"/>
      <c r="Q64" s="1070"/>
      <c r="R64" s="1617"/>
      <c r="S64" s="1515"/>
    </row>
    <row r="65" spans="9:19" s="268" customFormat="1" ht="12.75">
      <c r="I65" s="1514"/>
      <c r="J65" s="950"/>
      <c r="K65" s="950"/>
      <c r="L65" s="950"/>
      <c r="M65" s="1070"/>
      <c r="N65" s="657">
        <v>1</v>
      </c>
      <c r="O65" s="657">
        <v>2</v>
      </c>
      <c r="P65" s="1070"/>
      <c r="Q65" s="1070"/>
      <c r="R65" s="1617"/>
      <c r="S65" s="1515"/>
    </row>
    <row r="66" spans="9:19" s="268" customFormat="1" ht="13.5" thickBot="1">
      <c r="I66" s="1689"/>
      <c r="J66" s="1219"/>
      <c r="K66" s="1219"/>
      <c r="L66" s="1219"/>
      <c r="M66" s="1690"/>
      <c r="N66" s="681" t="s">
        <v>0</v>
      </c>
      <c r="O66" s="681" t="s">
        <v>1</v>
      </c>
      <c r="P66" s="1690"/>
      <c r="Q66" s="1690"/>
      <c r="R66" s="1691"/>
      <c r="S66" s="1811"/>
    </row>
    <row r="67" spans="1:21" ht="17.25" customHeight="1">
      <c r="A67" s="1041" t="s">
        <v>690</v>
      </c>
      <c r="B67" s="1045" t="s">
        <v>691</v>
      </c>
      <c r="C67" s="675" t="s">
        <v>692</v>
      </c>
      <c r="D67" s="36" t="s">
        <v>710</v>
      </c>
      <c r="E67" s="675"/>
      <c r="F67" s="675"/>
      <c r="G67" s="675"/>
      <c r="H67" s="1585"/>
      <c r="I67" s="1909">
        <v>1000</v>
      </c>
      <c r="J67" s="1910"/>
      <c r="K67" s="1910"/>
      <c r="L67" s="1910"/>
      <c r="M67" s="1910"/>
      <c r="N67" s="1911"/>
      <c r="O67" s="1592"/>
      <c r="P67" s="1750"/>
      <c r="Q67" s="1750"/>
      <c r="R67" s="1750"/>
      <c r="S67" s="1595"/>
      <c r="T67" s="62"/>
      <c r="U67" s="62"/>
    </row>
    <row r="68" spans="1:21" ht="15.75" customHeight="1">
      <c r="A68" s="1043"/>
      <c r="B68" s="903"/>
      <c r="C68" s="663" t="s">
        <v>693</v>
      </c>
      <c r="D68" s="665" t="s">
        <v>711</v>
      </c>
      <c r="E68" s="663"/>
      <c r="F68" s="663"/>
      <c r="G68" s="663"/>
      <c r="H68" s="1547"/>
      <c r="I68" s="1912">
        <v>2000</v>
      </c>
      <c r="J68" s="1384"/>
      <c r="K68" s="1384"/>
      <c r="L68" s="1384"/>
      <c r="M68" s="1384"/>
      <c r="N68" s="1385"/>
      <c r="O68" s="1593"/>
      <c r="P68" s="1749"/>
      <c r="Q68" s="1749"/>
      <c r="R68" s="1749"/>
      <c r="S68" s="1596"/>
      <c r="T68" s="62"/>
      <c r="U68" s="62"/>
    </row>
    <row r="69" spans="1:21" ht="15.75" customHeight="1">
      <c r="A69" s="1043"/>
      <c r="B69" s="903"/>
      <c r="C69" s="663" t="s">
        <v>708</v>
      </c>
      <c r="D69" s="665" t="s">
        <v>712</v>
      </c>
      <c r="E69" s="663"/>
      <c r="F69" s="663"/>
      <c r="G69" s="663"/>
      <c r="H69" s="1547"/>
      <c r="I69" s="1912">
        <v>3000</v>
      </c>
      <c r="J69" s="1384"/>
      <c r="K69" s="1384"/>
      <c r="L69" s="1384"/>
      <c r="M69" s="1384"/>
      <c r="N69" s="1385"/>
      <c r="O69" s="1593"/>
      <c r="P69" s="1749"/>
      <c r="Q69" s="1749"/>
      <c r="R69" s="1749"/>
      <c r="S69" s="1596"/>
      <c r="T69" s="62"/>
      <c r="U69" s="62"/>
    </row>
    <row r="70" spans="1:21" ht="15.75" customHeight="1">
      <c r="A70" s="1043"/>
      <c r="B70" s="903"/>
      <c r="C70" s="663" t="s">
        <v>695</v>
      </c>
      <c r="D70" s="665" t="s">
        <v>713</v>
      </c>
      <c r="E70" s="663"/>
      <c r="F70" s="663"/>
      <c r="G70" s="663"/>
      <c r="H70" s="1547"/>
      <c r="I70" s="1912">
        <v>4000</v>
      </c>
      <c r="J70" s="1384"/>
      <c r="K70" s="1384"/>
      <c r="L70" s="1384"/>
      <c r="M70" s="1384"/>
      <c r="N70" s="1385"/>
      <c r="O70" s="1593"/>
      <c r="P70" s="1749"/>
      <c r="Q70" s="1749"/>
      <c r="R70" s="1749"/>
      <c r="S70" s="1596"/>
      <c r="T70" s="62"/>
      <c r="U70" s="62"/>
    </row>
    <row r="71" spans="1:21" ht="15.75" customHeight="1">
      <c r="A71" s="1043"/>
      <c r="B71" s="903"/>
      <c r="C71" s="663" t="s">
        <v>696</v>
      </c>
      <c r="D71" s="665" t="s">
        <v>714</v>
      </c>
      <c r="E71" s="663"/>
      <c r="F71" s="663"/>
      <c r="G71" s="663"/>
      <c r="H71" s="1547"/>
      <c r="I71" s="1912">
        <v>5000</v>
      </c>
      <c r="J71" s="1384"/>
      <c r="K71" s="1384"/>
      <c r="L71" s="1384"/>
      <c r="M71" s="1384"/>
      <c r="N71" s="1385"/>
      <c r="O71" s="1593"/>
      <c r="P71" s="1749"/>
      <c r="Q71" s="1749"/>
      <c r="R71" s="1749"/>
      <c r="S71" s="1596"/>
      <c r="T71" s="62"/>
      <c r="U71" s="62"/>
    </row>
    <row r="72" spans="1:21" ht="15.75" customHeight="1">
      <c r="A72" s="1043"/>
      <c r="B72" s="903"/>
      <c r="C72" s="663" t="s">
        <v>697</v>
      </c>
      <c r="D72" s="665" t="s">
        <v>715</v>
      </c>
      <c r="E72" s="663"/>
      <c r="F72" s="663"/>
      <c r="G72" s="663"/>
      <c r="H72" s="1547"/>
      <c r="I72" s="1912">
        <v>6000</v>
      </c>
      <c r="J72" s="1384"/>
      <c r="K72" s="1384"/>
      <c r="L72" s="1384"/>
      <c r="M72" s="1384"/>
      <c r="N72" s="1385"/>
      <c r="O72" s="1593"/>
      <c r="P72" s="1749"/>
      <c r="Q72" s="1749"/>
      <c r="R72" s="1749"/>
      <c r="S72" s="1596"/>
      <c r="T72" s="62"/>
      <c r="U72" s="62"/>
    </row>
    <row r="73" spans="1:21" ht="15.75" customHeight="1">
      <c r="A73" s="1043"/>
      <c r="B73" s="903"/>
      <c r="C73" s="663" t="s">
        <v>694</v>
      </c>
      <c r="D73" s="665" t="s">
        <v>716</v>
      </c>
      <c r="E73" s="663"/>
      <c r="F73" s="663"/>
      <c r="G73" s="663"/>
      <c r="H73" s="1547"/>
      <c r="I73" s="1912">
        <v>7000</v>
      </c>
      <c r="J73" s="1384"/>
      <c r="K73" s="1384"/>
      <c r="L73" s="1384"/>
      <c r="M73" s="1384"/>
      <c r="N73" s="1385"/>
      <c r="O73" s="1593"/>
      <c r="P73" s="1749"/>
      <c r="Q73" s="1749"/>
      <c r="R73" s="1749"/>
      <c r="S73" s="1596"/>
      <c r="T73" s="62"/>
      <c r="U73" s="62"/>
    </row>
    <row r="74" spans="1:21" ht="15.75" customHeight="1">
      <c r="A74" s="1043"/>
      <c r="B74" s="903"/>
      <c r="C74" s="663" t="s">
        <v>698</v>
      </c>
      <c r="D74" s="665" t="s">
        <v>717</v>
      </c>
      <c r="E74" s="663"/>
      <c r="F74" s="663"/>
      <c r="G74" s="663"/>
      <c r="H74" s="1547"/>
      <c r="I74" s="1912">
        <v>8000</v>
      </c>
      <c r="J74" s="1384"/>
      <c r="K74" s="1384"/>
      <c r="L74" s="1384"/>
      <c r="M74" s="1384"/>
      <c r="N74" s="1385"/>
      <c r="O74" s="1593"/>
      <c r="P74" s="1749"/>
      <c r="Q74" s="1749"/>
      <c r="R74" s="1749"/>
      <c r="S74" s="1596"/>
      <c r="T74" s="62"/>
      <c r="U74" s="62"/>
    </row>
    <row r="75" spans="1:21" ht="15.75" customHeight="1">
      <c r="A75" s="1043"/>
      <c r="B75" s="903"/>
      <c r="C75" s="663" t="s">
        <v>699</v>
      </c>
      <c r="D75" s="665" t="s">
        <v>718</v>
      </c>
      <c r="E75" s="663"/>
      <c r="F75" s="663"/>
      <c r="G75" s="663"/>
      <c r="H75" s="1547"/>
      <c r="I75" s="1912">
        <v>9000</v>
      </c>
      <c r="J75" s="1384"/>
      <c r="K75" s="1384"/>
      <c r="L75" s="1384"/>
      <c r="M75" s="1384"/>
      <c r="N75" s="1385"/>
      <c r="O75" s="1593"/>
      <c r="P75" s="1749"/>
      <c r="Q75" s="1749"/>
      <c r="R75" s="1749"/>
      <c r="S75" s="1596"/>
      <c r="T75" s="62"/>
      <c r="U75" s="62"/>
    </row>
    <row r="76" spans="1:21" ht="15.75" customHeight="1">
      <c r="A76" s="1043"/>
      <c r="B76" s="903"/>
      <c r="C76" s="663" t="s">
        <v>700</v>
      </c>
      <c r="D76" s="665" t="s">
        <v>719</v>
      </c>
      <c r="E76" s="663"/>
      <c r="F76" s="663"/>
      <c r="G76" s="663"/>
      <c r="H76" s="1547"/>
      <c r="I76" s="1912">
        <v>10000</v>
      </c>
      <c r="J76" s="1384"/>
      <c r="K76" s="1384"/>
      <c r="L76" s="1384"/>
      <c r="M76" s="1384"/>
      <c r="N76" s="1385"/>
      <c r="O76" s="1593"/>
      <c r="P76" s="1749"/>
      <c r="Q76" s="1749"/>
      <c r="R76" s="1749"/>
      <c r="S76" s="1596"/>
      <c r="T76" s="62"/>
      <c r="U76" s="62"/>
    </row>
    <row r="77" spans="1:21" ht="15.75" customHeight="1">
      <c r="A77" s="1043"/>
      <c r="B77" s="903"/>
      <c r="C77" s="663" t="s">
        <v>701</v>
      </c>
      <c r="D77" s="665" t="s">
        <v>720</v>
      </c>
      <c r="E77" s="663"/>
      <c r="F77" s="663"/>
      <c r="G77" s="663"/>
      <c r="H77" s="1547"/>
      <c r="I77" s="1912">
        <v>11000</v>
      </c>
      <c r="J77" s="1384"/>
      <c r="K77" s="1384"/>
      <c r="L77" s="1384"/>
      <c r="M77" s="1384"/>
      <c r="N77" s="1385"/>
      <c r="O77" s="1593"/>
      <c r="P77" s="1749"/>
      <c r="Q77" s="1749"/>
      <c r="R77" s="1749"/>
      <c r="S77" s="1596"/>
      <c r="T77" s="62"/>
      <c r="U77" s="62"/>
    </row>
    <row r="78" spans="1:21" ht="15.75" customHeight="1">
      <c r="A78" s="1043"/>
      <c r="B78" s="903"/>
      <c r="C78" s="663" t="s">
        <v>702</v>
      </c>
      <c r="D78" s="665" t="s">
        <v>721</v>
      </c>
      <c r="E78" s="663"/>
      <c r="F78" s="663"/>
      <c r="G78" s="663"/>
      <c r="H78" s="1547"/>
      <c r="I78" s="1912">
        <v>12000</v>
      </c>
      <c r="J78" s="1384"/>
      <c r="K78" s="1384"/>
      <c r="L78" s="1384"/>
      <c r="M78" s="1384"/>
      <c r="N78" s="1385"/>
      <c r="O78" s="1593"/>
      <c r="P78" s="1749"/>
      <c r="Q78" s="1749"/>
      <c r="R78" s="1749"/>
      <c r="S78" s="1596"/>
      <c r="T78" s="62"/>
      <c r="U78" s="62"/>
    </row>
    <row r="79" spans="1:21" ht="15.75" customHeight="1">
      <c r="A79" s="1043"/>
      <c r="B79" s="903"/>
      <c r="C79" s="663" t="s">
        <v>704</v>
      </c>
      <c r="D79" s="665" t="s">
        <v>722</v>
      </c>
      <c r="E79" s="663"/>
      <c r="F79" s="663"/>
      <c r="G79" s="663"/>
      <c r="H79" s="1547"/>
      <c r="I79" s="1912">
        <v>13000</v>
      </c>
      <c r="J79" s="1384"/>
      <c r="K79" s="1384"/>
      <c r="L79" s="1384"/>
      <c r="M79" s="1384"/>
      <c r="N79" s="1385"/>
      <c r="O79" s="1593"/>
      <c r="P79" s="1749"/>
      <c r="Q79" s="1749"/>
      <c r="R79" s="1749"/>
      <c r="S79" s="1596"/>
      <c r="T79" s="62"/>
      <c r="U79" s="62"/>
    </row>
    <row r="80" spans="1:21" ht="15.75" customHeight="1">
      <c r="A80" s="1043"/>
      <c r="B80" s="903"/>
      <c r="C80" s="663" t="s">
        <v>703</v>
      </c>
      <c r="D80" s="665" t="s">
        <v>723</v>
      </c>
      <c r="E80" s="663"/>
      <c r="F80" s="663"/>
      <c r="G80" s="663"/>
      <c r="H80" s="1547"/>
      <c r="I80" s="1912">
        <v>14000</v>
      </c>
      <c r="J80" s="1384"/>
      <c r="K80" s="1384"/>
      <c r="L80" s="1384"/>
      <c r="M80" s="1384"/>
      <c r="N80" s="1385"/>
      <c r="O80" s="1593"/>
      <c r="P80" s="1749"/>
      <c r="Q80" s="1749"/>
      <c r="R80" s="1749"/>
      <c r="S80" s="1596"/>
      <c r="T80" s="62"/>
      <c r="U80" s="62"/>
    </row>
    <row r="81" spans="1:21" ht="15.75" customHeight="1">
      <c r="A81" s="1043"/>
      <c r="B81" s="903"/>
      <c r="C81" s="663" t="s">
        <v>705</v>
      </c>
      <c r="D81" s="665" t="s">
        <v>724</v>
      </c>
      <c r="E81" s="663"/>
      <c r="F81" s="663"/>
      <c r="G81" s="663"/>
      <c r="H81" s="1547"/>
      <c r="I81" s="1913">
        <v>20567</v>
      </c>
      <c r="J81" s="1378"/>
      <c r="K81" s="1378"/>
      <c r="L81" s="1378"/>
      <c r="M81" s="1378"/>
      <c r="N81" s="1379"/>
      <c r="O81" s="1593"/>
      <c r="P81" s="1749"/>
      <c r="Q81" s="1749"/>
      <c r="R81" s="1749"/>
      <c r="S81" s="1596"/>
      <c r="T81" s="62"/>
      <c r="U81" s="62"/>
    </row>
    <row r="82" spans="1:21" ht="15.75" customHeight="1">
      <c r="A82" s="1043"/>
      <c r="B82" s="903"/>
      <c r="C82" s="663" t="s">
        <v>706</v>
      </c>
      <c r="D82" s="665" t="s">
        <v>725</v>
      </c>
      <c r="E82" s="663"/>
      <c r="F82" s="663"/>
      <c r="G82" s="663"/>
      <c r="H82" s="1547"/>
      <c r="I82" s="1914"/>
      <c r="J82" s="1380"/>
      <c r="K82" s="1380"/>
      <c r="L82" s="1380"/>
      <c r="M82" s="1380"/>
      <c r="N82" s="1381"/>
      <c r="O82" s="1593"/>
      <c r="P82" s="1749"/>
      <c r="Q82" s="1749"/>
      <c r="R82" s="1749"/>
      <c r="S82" s="1596"/>
      <c r="T82" s="62"/>
      <c r="U82" s="62"/>
    </row>
    <row r="83" spans="1:21" ht="15.75" customHeight="1" thickBot="1">
      <c r="A83" s="1043"/>
      <c r="B83" s="903"/>
      <c r="C83" s="663" t="s">
        <v>707</v>
      </c>
      <c r="D83" s="665" t="s">
        <v>726</v>
      </c>
      <c r="E83" s="663"/>
      <c r="F83" s="663"/>
      <c r="G83" s="663"/>
      <c r="H83" s="1547"/>
      <c r="I83" s="1915"/>
      <c r="J83" s="1382"/>
      <c r="K83" s="1382"/>
      <c r="L83" s="1382"/>
      <c r="M83" s="1382"/>
      <c r="N83" s="1383"/>
      <c r="O83" s="1593"/>
      <c r="P83" s="1749"/>
      <c r="Q83" s="1749"/>
      <c r="R83" s="1749"/>
      <c r="S83" s="1596"/>
      <c r="T83" s="62"/>
      <c r="U83" s="62"/>
    </row>
    <row r="84" spans="1:21" ht="15.75" customHeight="1" thickBot="1">
      <c r="A84" s="1043"/>
      <c r="B84" s="903"/>
      <c r="C84" s="662" t="s">
        <v>709</v>
      </c>
      <c r="D84" s="665" t="s">
        <v>678</v>
      </c>
      <c r="E84" s="662"/>
      <c r="F84" s="662"/>
      <c r="G84" s="662"/>
      <c r="H84" s="1547"/>
      <c r="I84" s="1916" t="s">
        <v>2</v>
      </c>
      <c r="J84" s="1386"/>
      <c r="K84" s="1386"/>
      <c r="L84" s="1386"/>
      <c r="M84" s="1386"/>
      <c r="N84" s="1387"/>
      <c r="O84" s="1593"/>
      <c r="P84" s="1749"/>
      <c r="Q84" s="1749"/>
      <c r="R84" s="1749"/>
      <c r="S84" s="1596"/>
      <c r="T84" s="62"/>
      <c r="U84" s="62"/>
    </row>
    <row r="85" spans="1:21" ht="15.75" customHeight="1">
      <c r="A85" s="1043"/>
      <c r="B85" s="903"/>
      <c r="C85" s="887" t="s">
        <v>2</v>
      </c>
      <c r="D85" s="894" t="s">
        <v>831</v>
      </c>
      <c r="E85" s="898" t="s">
        <v>832</v>
      </c>
      <c r="F85" s="880" t="s">
        <v>833</v>
      </c>
      <c r="G85" s="663" t="s">
        <v>692</v>
      </c>
      <c r="H85" s="1548" t="s">
        <v>710</v>
      </c>
      <c r="I85" s="1917">
        <v>1000</v>
      </c>
      <c r="J85" s="1388"/>
      <c r="K85" s="1388"/>
      <c r="L85" s="1388"/>
      <c r="M85" s="1388"/>
      <c r="N85" s="1389"/>
      <c r="O85" s="1593"/>
      <c r="P85" s="1749"/>
      <c r="Q85" s="1749"/>
      <c r="R85" s="1749"/>
      <c r="S85" s="1596"/>
      <c r="T85" s="62"/>
      <c r="U85" s="62"/>
    </row>
    <row r="86" spans="1:21" ht="15.75" customHeight="1">
      <c r="A86" s="1043"/>
      <c r="B86" s="903"/>
      <c r="C86" s="887"/>
      <c r="D86" s="894"/>
      <c r="E86" s="898"/>
      <c r="F86" s="880"/>
      <c r="G86" s="663" t="s">
        <v>693</v>
      </c>
      <c r="H86" s="1548" t="s">
        <v>711</v>
      </c>
      <c r="I86" s="1912">
        <v>2000</v>
      </c>
      <c r="J86" s="1384"/>
      <c r="K86" s="1384"/>
      <c r="L86" s="1384"/>
      <c r="M86" s="1384"/>
      <c r="N86" s="1385"/>
      <c r="O86" s="1593"/>
      <c r="P86" s="1749"/>
      <c r="Q86" s="1749"/>
      <c r="R86" s="1749"/>
      <c r="S86" s="1596"/>
      <c r="T86" s="62"/>
      <c r="U86" s="62"/>
    </row>
    <row r="87" spans="1:21" ht="15.75" customHeight="1">
      <c r="A87" s="1043"/>
      <c r="B87" s="903"/>
      <c r="C87" s="887"/>
      <c r="D87" s="894"/>
      <c r="E87" s="898"/>
      <c r="F87" s="880"/>
      <c r="G87" s="663" t="s">
        <v>708</v>
      </c>
      <c r="H87" s="1548" t="s">
        <v>712</v>
      </c>
      <c r="I87" s="1912">
        <v>3000</v>
      </c>
      <c r="J87" s="1384"/>
      <c r="K87" s="1384"/>
      <c r="L87" s="1384"/>
      <c r="M87" s="1384"/>
      <c r="N87" s="1385"/>
      <c r="O87" s="1593"/>
      <c r="P87" s="1749"/>
      <c r="Q87" s="1749"/>
      <c r="R87" s="1749"/>
      <c r="S87" s="1596"/>
      <c r="T87" s="62"/>
      <c r="U87" s="62"/>
    </row>
    <row r="88" spans="1:21" ht="15.75" customHeight="1">
      <c r="A88" s="1043"/>
      <c r="B88" s="903"/>
      <c r="C88" s="887"/>
      <c r="D88" s="894"/>
      <c r="E88" s="898"/>
      <c r="F88" s="880"/>
      <c r="G88" s="663" t="s">
        <v>695</v>
      </c>
      <c r="H88" s="1548" t="s">
        <v>713</v>
      </c>
      <c r="I88" s="1912">
        <v>4000</v>
      </c>
      <c r="J88" s="1384"/>
      <c r="K88" s="1384"/>
      <c r="L88" s="1384"/>
      <c r="M88" s="1384"/>
      <c r="N88" s="1385"/>
      <c r="O88" s="1593"/>
      <c r="P88" s="1749"/>
      <c r="Q88" s="1749"/>
      <c r="R88" s="1749"/>
      <c r="S88" s="1596"/>
      <c r="T88" s="62"/>
      <c r="U88" s="62"/>
    </row>
    <row r="89" spans="1:21" ht="15.75" customHeight="1">
      <c r="A89" s="1043"/>
      <c r="B89" s="903"/>
      <c r="C89" s="887"/>
      <c r="D89" s="894"/>
      <c r="E89" s="898"/>
      <c r="F89" s="880"/>
      <c r="G89" s="663" t="s">
        <v>696</v>
      </c>
      <c r="H89" s="1548" t="s">
        <v>714</v>
      </c>
      <c r="I89" s="1912">
        <v>5000</v>
      </c>
      <c r="J89" s="1384"/>
      <c r="K89" s="1384"/>
      <c r="L89" s="1384"/>
      <c r="M89" s="1384"/>
      <c r="N89" s="1385"/>
      <c r="O89" s="1593"/>
      <c r="P89" s="1749"/>
      <c r="Q89" s="1749"/>
      <c r="R89" s="1749"/>
      <c r="S89" s="1596"/>
      <c r="T89" s="62"/>
      <c r="U89" s="62"/>
    </row>
    <row r="90" spans="1:21" ht="15.75" customHeight="1">
      <c r="A90" s="1043"/>
      <c r="B90" s="903"/>
      <c r="C90" s="887"/>
      <c r="D90" s="894"/>
      <c r="E90" s="898"/>
      <c r="F90" s="880"/>
      <c r="G90" s="663" t="s">
        <v>697</v>
      </c>
      <c r="H90" s="1548" t="s">
        <v>715</v>
      </c>
      <c r="I90" s="1912">
        <v>6000</v>
      </c>
      <c r="J90" s="1384"/>
      <c r="K90" s="1384"/>
      <c r="L90" s="1384"/>
      <c r="M90" s="1384"/>
      <c r="N90" s="1385"/>
      <c r="O90" s="1593"/>
      <c r="P90" s="1749"/>
      <c r="Q90" s="1749"/>
      <c r="R90" s="1749"/>
      <c r="S90" s="1596"/>
      <c r="T90" s="62"/>
      <c r="U90" s="62"/>
    </row>
    <row r="91" spans="1:21" ht="15.75" customHeight="1">
      <c r="A91" s="1043"/>
      <c r="B91" s="903"/>
      <c r="C91" s="887"/>
      <c r="D91" s="894"/>
      <c r="E91" s="898"/>
      <c r="F91" s="880"/>
      <c r="G91" s="663" t="s">
        <v>694</v>
      </c>
      <c r="H91" s="1548" t="s">
        <v>716</v>
      </c>
      <c r="I91" s="1912">
        <v>7000</v>
      </c>
      <c r="J91" s="1384"/>
      <c r="K91" s="1384"/>
      <c r="L91" s="1384"/>
      <c r="M91" s="1384"/>
      <c r="N91" s="1385"/>
      <c r="O91" s="1593"/>
      <c r="P91" s="1749"/>
      <c r="Q91" s="1749"/>
      <c r="R91" s="1749"/>
      <c r="S91" s="1596"/>
      <c r="T91" s="62"/>
      <c r="U91" s="62"/>
    </row>
    <row r="92" spans="1:21" ht="15.75" customHeight="1">
      <c r="A92" s="1043"/>
      <c r="B92" s="903"/>
      <c r="C92" s="887"/>
      <c r="D92" s="894"/>
      <c r="E92" s="898"/>
      <c r="F92" s="880"/>
      <c r="G92" s="663" t="s">
        <v>698</v>
      </c>
      <c r="H92" s="1548" t="s">
        <v>717</v>
      </c>
      <c r="I92" s="1912">
        <v>8000</v>
      </c>
      <c r="J92" s="1384"/>
      <c r="K92" s="1384"/>
      <c r="L92" s="1384"/>
      <c r="M92" s="1384"/>
      <c r="N92" s="1385"/>
      <c r="O92" s="1593"/>
      <c r="P92" s="1749"/>
      <c r="Q92" s="1749"/>
      <c r="R92" s="1749"/>
      <c r="S92" s="1596"/>
      <c r="T92" s="62"/>
      <c r="U92" s="62"/>
    </row>
    <row r="93" spans="1:21" ht="15.75" customHeight="1">
      <c r="A93" s="1043"/>
      <c r="B93" s="903"/>
      <c r="C93" s="887"/>
      <c r="D93" s="894"/>
      <c r="E93" s="898"/>
      <c r="F93" s="880"/>
      <c r="G93" s="663" t="s">
        <v>699</v>
      </c>
      <c r="H93" s="1548" t="s">
        <v>718</v>
      </c>
      <c r="I93" s="1912">
        <v>9000</v>
      </c>
      <c r="J93" s="1384"/>
      <c r="K93" s="1384"/>
      <c r="L93" s="1384"/>
      <c r="M93" s="1384"/>
      <c r="N93" s="1385"/>
      <c r="O93" s="1593"/>
      <c r="P93" s="1749"/>
      <c r="Q93" s="1749"/>
      <c r="R93" s="1749"/>
      <c r="S93" s="1596"/>
      <c r="T93" s="62"/>
      <c r="U93" s="62"/>
    </row>
    <row r="94" spans="1:21" ht="15.75" customHeight="1">
      <c r="A94" s="1043"/>
      <c r="B94" s="903"/>
      <c r="C94" s="887"/>
      <c r="D94" s="894"/>
      <c r="E94" s="898"/>
      <c r="F94" s="880"/>
      <c r="G94" s="663" t="s">
        <v>700</v>
      </c>
      <c r="H94" s="1548" t="s">
        <v>719</v>
      </c>
      <c r="I94" s="1912">
        <v>10000</v>
      </c>
      <c r="J94" s="1384"/>
      <c r="K94" s="1384"/>
      <c r="L94" s="1384"/>
      <c r="M94" s="1384"/>
      <c r="N94" s="1385"/>
      <c r="O94" s="1593"/>
      <c r="P94" s="1749"/>
      <c r="Q94" s="1749"/>
      <c r="R94" s="1749"/>
      <c r="S94" s="1596"/>
      <c r="T94" s="62"/>
      <c r="U94" s="62"/>
    </row>
    <row r="95" spans="1:21" ht="15.75" customHeight="1">
      <c r="A95" s="1043"/>
      <c r="B95" s="903"/>
      <c r="C95" s="887"/>
      <c r="D95" s="894"/>
      <c r="E95" s="898"/>
      <c r="F95" s="880"/>
      <c r="G95" s="663" t="s">
        <v>701</v>
      </c>
      <c r="H95" s="1548" t="s">
        <v>720</v>
      </c>
      <c r="I95" s="1912">
        <v>11000</v>
      </c>
      <c r="J95" s="1384"/>
      <c r="K95" s="1384"/>
      <c r="L95" s="1384"/>
      <c r="M95" s="1384"/>
      <c r="N95" s="1385"/>
      <c r="O95" s="1593"/>
      <c r="P95" s="1749"/>
      <c r="Q95" s="1749"/>
      <c r="R95" s="1749"/>
      <c r="S95" s="1596"/>
      <c r="T95" s="62"/>
      <c r="U95" s="62"/>
    </row>
    <row r="96" spans="1:21" ht="15.75" customHeight="1">
      <c r="A96" s="1043"/>
      <c r="B96" s="903"/>
      <c r="C96" s="887"/>
      <c r="D96" s="894"/>
      <c r="E96" s="898"/>
      <c r="F96" s="880"/>
      <c r="G96" s="663" t="s">
        <v>702</v>
      </c>
      <c r="H96" s="1548" t="s">
        <v>721</v>
      </c>
      <c r="I96" s="1912">
        <v>12000</v>
      </c>
      <c r="J96" s="1384"/>
      <c r="K96" s="1384"/>
      <c r="L96" s="1384"/>
      <c r="M96" s="1384"/>
      <c r="N96" s="1385"/>
      <c r="O96" s="1593"/>
      <c r="P96" s="1749"/>
      <c r="Q96" s="1749"/>
      <c r="R96" s="1749"/>
      <c r="S96" s="1596"/>
      <c r="T96" s="62"/>
      <c r="U96" s="62"/>
    </row>
    <row r="97" spans="1:21" ht="15.75" customHeight="1">
      <c r="A97" s="1043"/>
      <c r="B97" s="903"/>
      <c r="C97" s="887"/>
      <c r="D97" s="894"/>
      <c r="E97" s="898"/>
      <c r="F97" s="880"/>
      <c r="G97" s="663" t="s">
        <v>704</v>
      </c>
      <c r="H97" s="1548" t="s">
        <v>722</v>
      </c>
      <c r="I97" s="1912">
        <v>13000</v>
      </c>
      <c r="J97" s="1384"/>
      <c r="K97" s="1384"/>
      <c r="L97" s="1384"/>
      <c r="M97" s="1384"/>
      <c r="N97" s="1385"/>
      <c r="O97" s="1593"/>
      <c r="P97" s="1749"/>
      <c r="Q97" s="1749"/>
      <c r="R97" s="1749"/>
      <c r="S97" s="1596"/>
      <c r="T97" s="62"/>
      <c r="U97" s="62"/>
    </row>
    <row r="98" spans="1:21" ht="15.75" customHeight="1">
      <c r="A98" s="1043"/>
      <c r="B98" s="903"/>
      <c r="C98" s="887"/>
      <c r="D98" s="894"/>
      <c r="E98" s="898"/>
      <c r="F98" s="880"/>
      <c r="G98" s="663" t="s">
        <v>703</v>
      </c>
      <c r="H98" s="1548" t="s">
        <v>723</v>
      </c>
      <c r="I98" s="1912">
        <v>14000</v>
      </c>
      <c r="J98" s="1384"/>
      <c r="K98" s="1384"/>
      <c r="L98" s="1384"/>
      <c r="M98" s="1384"/>
      <c r="N98" s="1385"/>
      <c r="O98" s="1593"/>
      <c r="P98" s="1749"/>
      <c r="Q98" s="1749"/>
      <c r="R98" s="1749"/>
      <c r="S98" s="1596"/>
      <c r="T98" s="62"/>
      <c r="U98" s="62"/>
    </row>
    <row r="99" spans="1:21" ht="15.75" customHeight="1">
      <c r="A99" s="1043"/>
      <c r="B99" s="903"/>
      <c r="C99" s="887"/>
      <c r="D99" s="894"/>
      <c r="E99" s="898"/>
      <c r="F99" s="880"/>
      <c r="G99" s="663" t="s">
        <v>705</v>
      </c>
      <c r="H99" s="1548" t="s">
        <v>724</v>
      </c>
      <c r="I99" s="1913">
        <v>20567</v>
      </c>
      <c r="J99" s="1378"/>
      <c r="K99" s="1378"/>
      <c r="L99" s="1378"/>
      <c r="M99" s="1378"/>
      <c r="N99" s="1379"/>
      <c r="O99" s="1593"/>
      <c r="P99" s="1749"/>
      <c r="Q99" s="1749"/>
      <c r="R99" s="1749"/>
      <c r="S99" s="1596"/>
      <c r="T99" s="62"/>
      <c r="U99" s="62"/>
    </row>
    <row r="100" spans="1:21" ht="15.75" customHeight="1">
      <c r="A100" s="1043"/>
      <c r="B100" s="903"/>
      <c r="C100" s="887"/>
      <c r="D100" s="894"/>
      <c r="E100" s="898"/>
      <c r="F100" s="880"/>
      <c r="G100" s="663" t="s">
        <v>706</v>
      </c>
      <c r="H100" s="1548" t="s">
        <v>725</v>
      </c>
      <c r="I100" s="1914"/>
      <c r="J100" s="1380"/>
      <c r="K100" s="1380"/>
      <c r="L100" s="1380"/>
      <c r="M100" s="1380"/>
      <c r="N100" s="1381"/>
      <c r="O100" s="1593"/>
      <c r="P100" s="1749"/>
      <c r="Q100" s="1749"/>
      <c r="R100" s="1749"/>
      <c r="S100" s="1596"/>
      <c r="T100" s="62"/>
      <c r="U100" s="62"/>
    </row>
    <row r="101" spans="1:21" ht="15.75" customHeight="1" thickBot="1">
      <c r="A101" s="1043"/>
      <c r="B101" s="903"/>
      <c r="C101" s="887"/>
      <c r="D101" s="894"/>
      <c r="E101" s="898"/>
      <c r="F101" s="880"/>
      <c r="G101" s="663" t="s">
        <v>707</v>
      </c>
      <c r="H101" s="1548" t="s">
        <v>726</v>
      </c>
      <c r="I101" s="1915"/>
      <c r="J101" s="1382"/>
      <c r="K101" s="1382"/>
      <c r="L101" s="1382"/>
      <c r="M101" s="1382"/>
      <c r="N101" s="1383"/>
      <c r="O101" s="1593"/>
      <c r="P101" s="1749"/>
      <c r="Q101" s="1749"/>
      <c r="R101" s="1749"/>
      <c r="S101" s="1596"/>
      <c r="T101" s="62"/>
      <c r="U101" s="62"/>
    </row>
    <row r="102" spans="1:21" ht="15.75" customHeight="1" thickBot="1">
      <c r="A102" s="1883"/>
      <c r="B102" s="899"/>
      <c r="C102" s="1060"/>
      <c r="D102" s="1150"/>
      <c r="E102" s="1390"/>
      <c r="F102" s="891"/>
      <c r="G102" s="676" t="s">
        <v>709</v>
      </c>
      <c r="H102" s="1884" t="s">
        <v>678</v>
      </c>
      <c r="I102" s="1360" t="s">
        <v>2</v>
      </c>
      <c r="J102" s="1370"/>
      <c r="K102" s="1370"/>
      <c r="L102" s="1370"/>
      <c r="M102" s="1370"/>
      <c r="N102" s="1361"/>
      <c r="O102" s="1594"/>
      <c r="P102" s="1751"/>
      <c r="Q102" s="1751"/>
      <c r="R102" s="1751"/>
      <c r="S102" s="1597"/>
      <c r="T102" s="62"/>
      <c r="U102" s="62"/>
    </row>
    <row r="103" spans="1:21" ht="13.5" customHeight="1" thickBot="1">
      <c r="A103" s="1044"/>
      <c r="B103" s="1046"/>
      <c r="C103" s="1143"/>
      <c r="D103" s="1154"/>
      <c r="E103" s="1189"/>
      <c r="F103" s="1149"/>
      <c r="G103" s="680" t="s">
        <v>2</v>
      </c>
      <c r="H103" s="1706" t="s">
        <v>4</v>
      </c>
      <c r="I103" s="1863"/>
      <c r="J103" s="1476"/>
      <c r="K103" s="1476"/>
      <c r="L103" s="1476"/>
      <c r="M103" s="1476"/>
      <c r="N103" s="1477"/>
      <c r="O103" s="1897">
        <v>-1</v>
      </c>
      <c r="P103" s="1898"/>
      <c r="Q103" s="1898"/>
      <c r="R103" s="1898"/>
      <c r="S103" s="1899"/>
      <c r="T103" s="62"/>
      <c r="U103" s="62"/>
    </row>
    <row r="104" spans="20:21" ht="13.5" thickBot="1">
      <c r="T104" s="62"/>
      <c r="U104" s="62"/>
    </row>
    <row r="105" spans="1:21" ht="12.75">
      <c r="A105" s="75" t="s">
        <v>689</v>
      </c>
      <c r="B105" s="40"/>
      <c r="I105" s="1511" t="s">
        <v>378</v>
      </c>
      <c r="J105" s="1512"/>
      <c r="K105" s="1512"/>
      <c r="L105" s="1512"/>
      <c r="M105" s="1512"/>
      <c r="N105" s="1512"/>
      <c r="O105" s="1512"/>
      <c r="P105" s="1512"/>
      <c r="Q105" s="1512"/>
      <c r="R105" s="1512"/>
      <c r="S105" s="1513"/>
      <c r="T105" s="62"/>
      <c r="U105" s="62"/>
    </row>
    <row r="106" spans="2:21" ht="12.75">
      <c r="B106" s="40"/>
      <c r="I106" s="1514" t="s">
        <v>379</v>
      </c>
      <c r="J106" s="950"/>
      <c r="K106" s="950"/>
      <c r="L106" s="950"/>
      <c r="M106" s="950"/>
      <c r="N106" s="950"/>
      <c r="O106" s="950"/>
      <c r="P106" s="950"/>
      <c r="Q106" s="950"/>
      <c r="R106" s="950"/>
      <c r="S106" s="1515"/>
      <c r="T106" s="62"/>
      <c r="U106" s="62"/>
    </row>
    <row r="107" spans="2:21" ht="12.75">
      <c r="B107" s="40"/>
      <c r="I107" s="1514" t="s">
        <v>380</v>
      </c>
      <c r="J107" s="950"/>
      <c r="K107" s="950"/>
      <c r="L107" s="950"/>
      <c r="M107" s="950"/>
      <c r="N107" s="950"/>
      <c r="O107" s="950"/>
      <c r="P107" s="950"/>
      <c r="Q107" s="950"/>
      <c r="R107" s="950"/>
      <c r="S107" s="114" t="s">
        <v>381</v>
      </c>
      <c r="T107" s="62"/>
      <c r="U107" s="62"/>
    </row>
    <row r="108" spans="2:21" ht="12.75">
      <c r="B108" s="40"/>
      <c r="I108" s="1851" t="s">
        <v>368</v>
      </c>
      <c r="J108" s="1349"/>
      <c r="K108" s="1349"/>
      <c r="L108" s="1349"/>
      <c r="M108" s="1349"/>
      <c r="N108" s="1349"/>
      <c r="O108" s="1349"/>
      <c r="P108" s="1349"/>
      <c r="Q108" s="1349"/>
      <c r="R108" s="1349"/>
      <c r="S108" s="1515" t="s">
        <v>217</v>
      </c>
      <c r="T108" s="62"/>
      <c r="U108" s="62"/>
    </row>
    <row r="109" spans="1:19" s="268" customFormat="1" ht="12.75">
      <c r="A109" s="62"/>
      <c r="I109" s="1687" t="s">
        <v>399</v>
      </c>
      <c r="J109" s="1284"/>
      <c r="K109" s="1284"/>
      <c r="L109" s="1284"/>
      <c r="M109" s="1284"/>
      <c r="N109" s="1284"/>
      <c r="O109" s="1284"/>
      <c r="P109" s="1284"/>
      <c r="Q109" s="1284"/>
      <c r="R109" s="1284"/>
      <c r="S109" s="1515"/>
    </row>
    <row r="110" spans="9:19" s="268" customFormat="1" ht="12.75">
      <c r="I110" s="1514" t="s">
        <v>400</v>
      </c>
      <c r="J110" s="950"/>
      <c r="K110" s="950"/>
      <c r="L110" s="950"/>
      <c r="M110" s="950"/>
      <c r="N110" s="950"/>
      <c r="O110" s="950"/>
      <c r="P110" s="950"/>
      <c r="Q110" s="950"/>
      <c r="R110" s="950"/>
      <c r="S110" s="1515"/>
    </row>
    <row r="111" spans="9:19" s="268" customFormat="1" ht="12.75">
      <c r="I111" s="1514" t="s">
        <v>61</v>
      </c>
      <c r="J111" s="950"/>
      <c r="K111" s="950"/>
      <c r="L111" s="950"/>
      <c r="M111" s="950"/>
      <c r="N111" s="950"/>
      <c r="O111" s="950"/>
      <c r="P111" s="950"/>
      <c r="Q111" s="950"/>
      <c r="R111" s="671" t="s">
        <v>2</v>
      </c>
      <c r="S111" s="1515"/>
    </row>
    <row r="112" spans="9:19" s="268" customFormat="1" ht="12.75">
      <c r="I112" s="1686" t="s">
        <v>402</v>
      </c>
      <c r="J112" s="1068"/>
      <c r="K112" s="1068"/>
      <c r="L112" s="1068"/>
      <c r="M112" s="1068"/>
      <c r="N112" s="1068"/>
      <c r="O112" s="1068"/>
      <c r="P112" s="1068"/>
      <c r="Q112" s="1068"/>
      <c r="R112" s="1617" t="s">
        <v>401</v>
      </c>
      <c r="S112" s="1515"/>
    </row>
    <row r="113" spans="9:19" s="268" customFormat="1" ht="12.75">
      <c r="I113" s="1687" t="s">
        <v>382</v>
      </c>
      <c r="J113" s="1284"/>
      <c r="K113" s="1284"/>
      <c r="L113" s="1284"/>
      <c r="M113" s="1284"/>
      <c r="N113" s="1284"/>
      <c r="O113" s="1284"/>
      <c r="P113" s="1284"/>
      <c r="Q113" s="1284"/>
      <c r="R113" s="1617"/>
      <c r="S113" s="1515"/>
    </row>
    <row r="114" spans="9:19" s="268" customFormat="1" ht="12.75">
      <c r="I114" s="1514" t="s">
        <v>385</v>
      </c>
      <c r="J114" s="950"/>
      <c r="K114" s="950"/>
      <c r="L114" s="950"/>
      <c r="M114" s="950"/>
      <c r="N114" s="950"/>
      <c r="O114" s="950"/>
      <c r="P114" s="950"/>
      <c r="Q114" s="950"/>
      <c r="R114" s="1617"/>
      <c r="S114" s="1515"/>
    </row>
    <row r="115" spans="9:19" s="268" customFormat="1" ht="12.75">
      <c r="I115" s="113">
        <v>1</v>
      </c>
      <c r="J115" s="1070" t="s">
        <v>536</v>
      </c>
      <c r="K115" s="1070"/>
      <c r="L115" s="1070"/>
      <c r="M115" s="1070"/>
      <c r="N115" s="1070"/>
      <c r="O115" s="1070"/>
      <c r="P115" s="1070"/>
      <c r="Q115" s="1070"/>
      <c r="R115" s="1617"/>
      <c r="S115" s="1515"/>
    </row>
    <row r="116" spans="9:19" s="268" customFormat="1" ht="12.75">
      <c r="I116" s="1514" t="s">
        <v>0</v>
      </c>
      <c r="J116" s="979" t="s">
        <v>537</v>
      </c>
      <c r="K116" s="979"/>
      <c r="L116" s="979"/>
      <c r="M116" s="979"/>
      <c r="N116" s="979"/>
      <c r="O116" s="979"/>
      <c r="P116" s="979"/>
      <c r="Q116" s="979"/>
      <c r="R116" s="1617"/>
      <c r="S116" s="1515"/>
    </row>
    <row r="117" spans="9:19" s="268" customFormat="1" ht="12.75">
      <c r="I117" s="1514"/>
      <c r="J117" s="1285" t="s">
        <v>386</v>
      </c>
      <c r="K117" s="1285"/>
      <c r="L117" s="1285"/>
      <c r="M117" s="1285"/>
      <c r="N117" s="1285"/>
      <c r="O117" s="1285"/>
      <c r="P117" s="1285"/>
      <c r="Q117" s="1285"/>
      <c r="R117" s="1617"/>
      <c r="S117" s="1515"/>
    </row>
    <row r="118" spans="9:19" s="268" customFormat="1" ht="12.75" customHeight="1">
      <c r="I118" s="1514"/>
      <c r="J118" s="1070" t="s">
        <v>419</v>
      </c>
      <c r="K118" s="1070"/>
      <c r="L118" s="1070"/>
      <c r="M118" s="1070"/>
      <c r="N118" s="1070"/>
      <c r="O118" s="1070"/>
      <c r="P118" s="1070"/>
      <c r="Q118" s="1070"/>
      <c r="R118" s="1617"/>
      <c r="S118" s="1515"/>
    </row>
    <row r="119" spans="9:19" s="268" customFormat="1" ht="12.75">
      <c r="I119" s="1514"/>
      <c r="J119" s="657">
        <v>1</v>
      </c>
      <c r="K119" s="950" t="s">
        <v>536</v>
      </c>
      <c r="L119" s="950"/>
      <c r="M119" s="950"/>
      <c r="N119" s="950"/>
      <c r="O119" s="950"/>
      <c r="P119" s="950"/>
      <c r="Q119" s="950"/>
      <c r="R119" s="1617"/>
      <c r="S119" s="1515"/>
    </row>
    <row r="120" spans="9:19" s="268" customFormat="1" ht="12.75">
      <c r="I120" s="1514"/>
      <c r="J120" s="950" t="s">
        <v>0</v>
      </c>
      <c r="K120" s="1068" t="s">
        <v>537</v>
      </c>
      <c r="L120" s="1068"/>
      <c r="M120" s="1068"/>
      <c r="N120" s="1068"/>
      <c r="O120" s="1068"/>
      <c r="P120" s="1068"/>
      <c r="Q120" s="1068"/>
      <c r="R120" s="1617"/>
      <c r="S120" s="1515"/>
    </row>
    <row r="121" spans="9:19" s="268" customFormat="1" ht="12.75">
      <c r="I121" s="1514"/>
      <c r="J121" s="950"/>
      <c r="K121" s="1284" t="s">
        <v>387</v>
      </c>
      <c r="L121" s="1284"/>
      <c r="M121" s="1284"/>
      <c r="N121" s="1284"/>
      <c r="O121" s="1284"/>
      <c r="P121" s="1284"/>
      <c r="Q121" s="1284"/>
      <c r="R121" s="1617"/>
      <c r="S121" s="1515"/>
    </row>
    <row r="122" spans="9:19" s="268" customFormat="1" ht="12.75" customHeight="1">
      <c r="I122" s="1514"/>
      <c r="J122" s="950"/>
      <c r="K122" s="1070" t="s">
        <v>388</v>
      </c>
      <c r="L122" s="1070"/>
      <c r="M122" s="1070"/>
      <c r="N122" s="1070"/>
      <c r="O122" s="1070"/>
      <c r="P122" s="1070"/>
      <c r="Q122" s="1070"/>
      <c r="R122" s="1617"/>
      <c r="S122" s="1515"/>
    </row>
    <row r="123" spans="9:19" s="268" customFormat="1" ht="12.75">
      <c r="I123" s="1514"/>
      <c r="J123" s="950"/>
      <c r="K123" s="657">
        <v>1</v>
      </c>
      <c r="L123" s="950" t="s">
        <v>536</v>
      </c>
      <c r="M123" s="950"/>
      <c r="N123" s="950"/>
      <c r="O123" s="950"/>
      <c r="P123" s="950"/>
      <c r="Q123" s="950"/>
      <c r="R123" s="1617"/>
      <c r="S123" s="1515"/>
    </row>
    <row r="124" spans="9:19" s="268" customFormat="1" ht="12.75">
      <c r="I124" s="1514"/>
      <c r="J124" s="950"/>
      <c r="K124" s="950" t="s">
        <v>0</v>
      </c>
      <c r="L124" s="1068" t="s">
        <v>537</v>
      </c>
      <c r="M124" s="1068"/>
      <c r="N124" s="1068"/>
      <c r="O124" s="1068"/>
      <c r="P124" s="1068"/>
      <c r="Q124" s="1068"/>
      <c r="R124" s="1617"/>
      <c r="S124" s="1515"/>
    </row>
    <row r="125" spans="9:19" s="268" customFormat="1" ht="12.75">
      <c r="I125" s="1514"/>
      <c r="J125" s="950"/>
      <c r="K125" s="950"/>
      <c r="L125" s="1284" t="s">
        <v>389</v>
      </c>
      <c r="M125" s="1284"/>
      <c r="N125" s="1284"/>
      <c r="O125" s="1284"/>
      <c r="P125" s="1284"/>
      <c r="Q125" s="1284"/>
      <c r="R125" s="1617"/>
      <c r="S125" s="1515"/>
    </row>
    <row r="126" spans="9:19" s="268" customFormat="1" ht="12.75" customHeight="1">
      <c r="I126" s="1514"/>
      <c r="J126" s="950"/>
      <c r="K126" s="950"/>
      <c r="L126" s="1070" t="s">
        <v>390</v>
      </c>
      <c r="M126" s="1070"/>
      <c r="N126" s="1070"/>
      <c r="O126" s="1070"/>
      <c r="P126" s="1070"/>
      <c r="Q126" s="1070"/>
      <c r="R126" s="1617"/>
      <c r="S126" s="1515"/>
    </row>
    <row r="127" spans="9:19" s="268" customFormat="1" ht="12.75">
      <c r="I127" s="1514"/>
      <c r="J127" s="950"/>
      <c r="K127" s="950"/>
      <c r="L127" s="657">
        <v>1</v>
      </c>
      <c r="M127" s="950" t="s">
        <v>536</v>
      </c>
      <c r="N127" s="950"/>
      <c r="O127" s="950"/>
      <c r="P127" s="950"/>
      <c r="Q127" s="950"/>
      <c r="R127" s="1617"/>
      <c r="S127" s="1515"/>
    </row>
    <row r="128" spans="9:19" s="268" customFormat="1" ht="12.75">
      <c r="I128" s="1514"/>
      <c r="J128" s="950"/>
      <c r="K128" s="950"/>
      <c r="L128" s="950" t="s">
        <v>0</v>
      </c>
      <c r="M128" s="1068" t="s">
        <v>537</v>
      </c>
      <c r="N128" s="1068"/>
      <c r="O128" s="1068"/>
      <c r="P128" s="1068"/>
      <c r="Q128" s="1068"/>
      <c r="R128" s="1617"/>
      <c r="S128" s="1515"/>
    </row>
    <row r="129" spans="9:19" s="268" customFormat="1" ht="12.75">
      <c r="I129" s="1514"/>
      <c r="J129" s="950"/>
      <c r="K129" s="950"/>
      <c r="L129" s="950"/>
      <c r="M129" s="1284" t="s">
        <v>391</v>
      </c>
      <c r="N129" s="1284"/>
      <c r="O129" s="1284"/>
      <c r="P129" s="1284"/>
      <c r="Q129" s="1284"/>
      <c r="R129" s="1617"/>
      <c r="S129" s="1515"/>
    </row>
    <row r="130" spans="9:19" s="268" customFormat="1" ht="25.5" customHeight="1">
      <c r="I130" s="1514"/>
      <c r="J130" s="950"/>
      <c r="K130" s="950"/>
      <c r="L130" s="950"/>
      <c r="M130" s="1070" t="s">
        <v>412</v>
      </c>
      <c r="N130" s="1070"/>
      <c r="O130" s="1070"/>
      <c r="P130" s="1070"/>
      <c r="Q130" s="1070"/>
      <c r="R130" s="1617"/>
      <c r="S130" s="1515"/>
    </row>
    <row r="131" spans="9:19" s="268" customFormat="1" ht="12.75">
      <c r="I131" s="1514"/>
      <c r="J131" s="950"/>
      <c r="K131" s="950"/>
      <c r="L131" s="950"/>
      <c r="M131" s="950">
        <v>1</v>
      </c>
      <c r="N131" s="950"/>
      <c r="O131" s="950"/>
      <c r="P131" s="950"/>
      <c r="Q131" s="657" t="s">
        <v>536</v>
      </c>
      <c r="R131" s="1617"/>
      <c r="S131" s="1515"/>
    </row>
    <row r="132" spans="9:19" s="268" customFormat="1" ht="12.75">
      <c r="I132" s="1514"/>
      <c r="J132" s="950"/>
      <c r="K132" s="950"/>
      <c r="L132" s="950"/>
      <c r="M132" s="1068" t="s">
        <v>0</v>
      </c>
      <c r="N132" s="1068"/>
      <c r="O132" s="1068"/>
      <c r="P132" s="1068"/>
      <c r="Q132" s="1070" t="s">
        <v>537</v>
      </c>
      <c r="R132" s="1617"/>
      <c r="S132" s="1515"/>
    </row>
    <row r="133" spans="9:19" s="268" customFormat="1" ht="12.75">
      <c r="I133" s="1514"/>
      <c r="J133" s="950"/>
      <c r="K133" s="950"/>
      <c r="L133" s="950"/>
      <c r="M133" s="1284" t="s">
        <v>392</v>
      </c>
      <c r="N133" s="1284"/>
      <c r="O133" s="1284"/>
      <c r="P133" s="1284"/>
      <c r="Q133" s="1070"/>
      <c r="R133" s="1617"/>
      <c r="S133" s="1515"/>
    </row>
    <row r="134" spans="9:19" s="268" customFormat="1" ht="27" customHeight="1">
      <c r="I134" s="1514"/>
      <c r="J134" s="950"/>
      <c r="K134" s="950"/>
      <c r="L134" s="950"/>
      <c r="M134" s="1070" t="s">
        <v>393</v>
      </c>
      <c r="N134" s="1070"/>
      <c r="O134" s="1070"/>
      <c r="P134" s="1070"/>
      <c r="Q134" s="1070"/>
      <c r="R134" s="1617"/>
      <c r="S134" s="1515"/>
    </row>
    <row r="135" spans="9:19" s="268" customFormat="1" ht="12.75">
      <c r="I135" s="1514"/>
      <c r="J135" s="950"/>
      <c r="K135" s="950"/>
      <c r="L135" s="950"/>
      <c r="M135" s="950">
        <v>1</v>
      </c>
      <c r="N135" s="950"/>
      <c r="O135" s="950"/>
      <c r="P135" s="657" t="s">
        <v>536</v>
      </c>
      <c r="Q135" s="1070"/>
      <c r="R135" s="1617"/>
      <c r="S135" s="1515"/>
    </row>
    <row r="136" spans="9:19" s="268" customFormat="1" ht="12.75">
      <c r="I136" s="1514"/>
      <c r="J136" s="950"/>
      <c r="K136" s="950"/>
      <c r="L136" s="950"/>
      <c r="M136" s="1068" t="s">
        <v>0</v>
      </c>
      <c r="N136" s="1068"/>
      <c r="O136" s="1068"/>
      <c r="P136" s="1070" t="s">
        <v>537</v>
      </c>
      <c r="Q136" s="1070"/>
      <c r="R136" s="1617"/>
      <c r="S136" s="1515"/>
    </row>
    <row r="137" spans="9:19" s="268" customFormat="1" ht="12.75">
      <c r="I137" s="1514"/>
      <c r="J137" s="950"/>
      <c r="K137" s="950"/>
      <c r="L137" s="950"/>
      <c r="M137" s="1284" t="s">
        <v>394</v>
      </c>
      <c r="N137" s="1284"/>
      <c r="O137" s="1284"/>
      <c r="P137" s="1070"/>
      <c r="Q137" s="1070"/>
      <c r="R137" s="1617"/>
      <c r="S137" s="1515"/>
    </row>
    <row r="138" spans="9:19" s="268" customFormat="1" ht="12.75" customHeight="1">
      <c r="I138" s="1514"/>
      <c r="J138" s="950"/>
      <c r="K138" s="950"/>
      <c r="L138" s="950"/>
      <c r="M138" s="1070" t="s">
        <v>512</v>
      </c>
      <c r="N138" s="1070"/>
      <c r="O138" s="1070"/>
      <c r="P138" s="1070"/>
      <c r="Q138" s="1070"/>
      <c r="R138" s="1617"/>
      <c r="S138" s="1515"/>
    </row>
    <row r="139" spans="9:19" s="268" customFormat="1" ht="12.75">
      <c r="I139" s="1514"/>
      <c r="J139" s="950"/>
      <c r="K139" s="950"/>
      <c r="L139" s="950"/>
      <c r="M139" s="657">
        <v>1</v>
      </c>
      <c r="N139" s="950">
        <v>2</v>
      </c>
      <c r="O139" s="950"/>
      <c r="P139" s="1070"/>
      <c r="Q139" s="1070"/>
      <c r="R139" s="1617"/>
      <c r="S139" s="1515"/>
    </row>
    <row r="140" spans="9:19" s="268" customFormat="1" ht="12.75">
      <c r="I140" s="1514"/>
      <c r="J140" s="950"/>
      <c r="K140" s="950"/>
      <c r="L140" s="950"/>
      <c r="M140" s="1070" t="s">
        <v>395</v>
      </c>
      <c r="N140" s="979" t="s">
        <v>411</v>
      </c>
      <c r="O140" s="979"/>
      <c r="P140" s="1070"/>
      <c r="Q140" s="1070"/>
      <c r="R140" s="1617"/>
      <c r="S140" s="1515"/>
    </row>
    <row r="141" spans="9:19" s="268" customFormat="1" ht="12.75">
      <c r="I141" s="1514"/>
      <c r="J141" s="950"/>
      <c r="K141" s="950"/>
      <c r="L141" s="950"/>
      <c r="M141" s="1070"/>
      <c r="N141" s="1284" t="s">
        <v>396</v>
      </c>
      <c r="O141" s="1284"/>
      <c r="P141" s="1070"/>
      <c r="Q141" s="1070"/>
      <c r="R141" s="1617"/>
      <c r="S141" s="1515"/>
    </row>
    <row r="142" spans="9:19" s="268" customFormat="1" ht="27.75" customHeight="1">
      <c r="I142" s="1514"/>
      <c r="J142" s="950"/>
      <c r="K142" s="950"/>
      <c r="L142" s="950"/>
      <c r="M142" s="1070"/>
      <c r="N142" s="1070" t="s">
        <v>410</v>
      </c>
      <c r="O142" s="1070"/>
      <c r="P142" s="1070"/>
      <c r="Q142" s="1070"/>
      <c r="R142" s="1617"/>
      <c r="S142" s="1515"/>
    </row>
    <row r="143" spans="9:19" s="268" customFormat="1" ht="12.75">
      <c r="I143" s="1514"/>
      <c r="J143" s="950"/>
      <c r="K143" s="950"/>
      <c r="L143" s="950"/>
      <c r="M143" s="1070"/>
      <c r="N143" s="657">
        <v>1</v>
      </c>
      <c r="O143" s="657">
        <v>2</v>
      </c>
      <c r="P143" s="1070"/>
      <c r="Q143" s="1070"/>
      <c r="R143" s="1617"/>
      <c r="S143" s="1515"/>
    </row>
    <row r="144" spans="9:19" s="268" customFormat="1" ht="13.5" thickBot="1">
      <c r="I144" s="1689"/>
      <c r="J144" s="1219"/>
      <c r="K144" s="1219"/>
      <c r="L144" s="1219"/>
      <c r="M144" s="1690"/>
      <c r="N144" s="681" t="s">
        <v>0</v>
      </c>
      <c r="O144" s="681" t="s">
        <v>1</v>
      </c>
      <c r="P144" s="1690"/>
      <c r="Q144" s="1690"/>
      <c r="R144" s="1691"/>
      <c r="S144" s="1811"/>
    </row>
    <row r="145" spans="1:21" ht="14.25" customHeight="1">
      <c r="A145" s="1041" t="s">
        <v>690</v>
      </c>
      <c r="B145" s="1045" t="s">
        <v>691</v>
      </c>
      <c r="C145" s="675" t="s">
        <v>692</v>
      </c>
      <c r="D145" s="36" t="s">
        <v>710</v>
      </c>
      <c r="E145" s="675"/>
      <c r="F145" s="675"/>
      <c r="G145" s="675"/>
      <c r="H145" s="1584"/>
      <c r="I145" s="1560">
        <v>27</v>
      </c>
      <c r="J145" s="862">
        <v>3</v>
      </c>
      <c r="K145" s="862">
        <v>1</v>
      </c>
      <c r="L145" s="862"/>
      <c r="M145" s="862">
        <v>1</v>
      </c>
      <c r="N145" s="863">
        <v>0</v>
      </c>
      <c r="O145" s="1900"/>
      <c r="P145" s="1901"/>
      <c r="Q145" s="1901"/>
      <c r="R145" s="1901"/>
      <c r="S145" s="1902"/>
      <c r="T145" s="62"/>
      <c r="U145" s="62"/>
    </row>
    <row r="146" spans="1:21" ht="12.75">
      <c r="A146" s="1043"/>
      <c r="B146" s="903"/>
      <c r="C146" s="663" t="s">
        <v>693</v>
      </c>
      <c r="D146" s="665" t="s">
        <v>711</v>
      </c>
      <c r="E146" s="663"/>
      <c r="F146" s="663"/>
      <c r="G146" s="663"/>
      <c r="H146" s="160"/>
      <c r="I146" s="497">
        <v>2</v>
      </c>
      <c r="J146" s="498">
        <v>0</v>
      </c>
      <c r="K146" s="498">
        <v>0</v>
      </c>
      <c r="L146" s="498"/>
      <c r="M146" s="498">
        <v>0</v>
      </c>
      <c r="N146" s="861">
        <v>0</v>
      </c>
      <c r="O146" s="1903"/>
      <c r="P146" s="1904"/>
      <c r="Q146" s="1904"/>
      <c r="R146" s="1904"/>
      <c r="S146" s="1905"/>
      <c r="T146" s="62"/>
      <c r="U146" s="62"/>
    </row>
    <row r="147" spans="1:21" ht="12.75">
      <c r="A147" s="1043"/>
      <c r="B147" s="903"/>
      <c r="C147" s="663" t="s">
        <v>708</v>
      </c>
      <c r="D147" s="665" t="s">
        <v>712</v>
      </c>
      <c r="E147" s="663"/>
      <c r="F147" s="663"/>
      <c r="G147" s="663"/>
      <c r="H147" s="160"/>
      <c r="I147" s="497">
        <v>2</v>
      </c>
      <c r="J147" s="498">
        <v>0</v>
      </c>
      <c r="K147" s="498">
        <v>0</v>
      </c>
      <c r="L147" s="498"/>
      <c r="M147" s="498">
        <v>0</v>
      </c>
      <c r="N147" s="861">
        <v>0</v>
      </c>
      <c r="O147" s="1903"/>
      <c r="P147" s="1904"/>
      <c r="Q147" s="1904"/>
      <c r="R147" s="1904"/>
      <c r="S147" s="1905"/>
      <c r="T147" s="62"/>
      <c r="U147" s="62"/>
    </row>
    <row r="148" spans="1:21" ht="12.75">
      <c r="A148" s="1043"/>
      <c r="B148" s="903"/>
      <c r="C148" s="663" t="s">
        <v>695</v>
      </c>
      <c r="D148" s="665" t="s">
        <v>713</v>
      </c>
      <c r="E148" s="663"/>
      <c r="F148" s="663"/>
      <c r="G148" s="663"/>
      <c r="H148" s="160"/>
      <c r="I148" s="497">
        <v>63</v>
      </c>
      <c r="J148" s="498">
        <v>1</v>
      </c>
      <c r="K148" s="498">
        <v>0</v>
      </c>
      <c r="L148" s="498"/>
      <c r="M148" s="498">
        <v>1</v>
      </c>
      <c r="N148" s="861">
        <v>0</v>
      </c>
      <c r="O148" s="1903"/>
      <c r="P148" s="1904"/>
      <c r="Q148" s="1904"/>
      <c r="R148" s="1904"/>
      <c r="S148" s="1905"/>
      <c r="T148" s="62"/>
      <c r="U148" s="62"/>
    </row>
    <row r="149" spans="1:21" ht="12.75">
      <c r="A149" s="1043"/>
      <c r="B149" s="903"/>
      <c r="C149" s="663" t="s">
        <v>696</v>
      </c>
      <c r="D149" s="665" t="s">
        <v>714</v>
      </c>
      <c r="E149" s="663"/>
      <c r="F149" s="663"/>
      <c r="G149" s="663"/>
      <c r="H149" s="160"/>
      <c r="I149" s="497">
        <v>6</v>
      </c>
      <c r="J149" s="498">
        <v>0</v>
      </c>
      <c r="K149" s="498">
        <v>0</v>
      </c>
      <c r="L149" s="498"/>
      <c r="M149" s="498">
        <v>0</v>
      </c>
      <c r="N149" s="861">
        <v>0</v>
      </c>
      <c r="O149" s="1903"/>
      <c r="P149" s="1904"/>
      <c r="Q149" s="1904"/>
      <c r="R149" s="1904"/>
      <c r="S149" s="1905"/>
      <c r="T149" s="62"/>
      <c r="U149" s="62"/>
    </row>
    <row r="150" spans="1:21" ht="12.75">
      <c r="A150" s="1043"/>
      <c r="B150" s="903"/>
      <c r="C150" s="663" t="s">
        <v>697</v>
      </c>
      <c r="D150" s="665" t="s">
        <v>715</v>
      </c>
      <c r="E150" s="663"/>
      <c r="F150" s="663"/>
      <c r="G150" s="663"/>
      <c r="H150" s="160"/>
      <c r="I150" s="497">
        <v>21</v>
      </c>
      <c r="J150" s="498">
        <v>0</v>
      </c>
      <c r="K150" s="498">
        <v>0</v>
      </c>
      <c r="L150" s="498"/>
      <c r="M150" s="498">
        <v>1</v>
      </c>
      <c r="N150" s="861">
        <v>0</v>
      </c>
      <c r="O150" s="1903"/>
      <c r="P150" s="1904"/>
      <c r="Q150" s="1904"/>
      <c r="R150" s="1904"/>
      <c r="S150" s="1905"/>
      <c r="T150" s="62"/>
      <c r="U150" s="62"/>
    </row>
    <row r="151" spans="1:21" ht="12.75">
      <c r="A151" s="1043"/>
      <c r="B151" s="903"/>
      <c r="C151" s="663" t="s">
        <v>694</v>
      </c>
      <c r="D151" s="665" t="s">
        <v>716</v>
      </c>
      <c r="E151" s="663"/>
      <c r="F151" s="663"/>
      <c r="G151" s="663"/>
      <c r="H151" s="160"/>
      <c r="I151" s="497">
        <v>74</v>
      </c>
      <c r="J151" s="498">
        <v>0</v>
      </c>
      <c r="K151" s="498">
        <v>0</v>
      </c>
      <c r="L151" s="498"/>
      <c r="M151" s="498">
        <v>5</v>
      </c>
      <c r="N151" s="861">
        <v>0</v>
      </c>
      <c r="O151" s="1903"/>
      <c r="P151" s="1904"/>
      <c r="Q151" s="1904"/>
      <c r="R151" s="1904"/>
      <c r="S151" s="1905"/>
      <c r="T151" s="62"/>
      <c r="U151" s="62"/>
    </row>
    <row r="152" spans="1:21" ht="12.75">
      <c r="A152" s="1043"/>
      <c r="B152" s="903"/>
      <c r="C152" s="663" t="s">
        <v>698</v>
      </c>
      <c r="D152" s="665" t="s">
        <v>717</v>
      </c>
      <c r="E152" s="663"/>
      <c r="F152" s="663"/>
      <c r="G152" s="663"/>
      <c r="H152" s="160"/>
      <c r="I152" s="497">
        <v>44</v>
      </c>
      <c r="J152" s="498">
        <v>1</v>
      </c>
      <c r="K152" s="498">
        <v>0</v>
      </c>
      <c r="L152" s="498"/>
      <c r="M152" s="498">
        <v>2</v>
      </c>
      <c r="N152" s="861">
        <v>1</v>
      </c>
      <c r="O152" s="1903"/>
      <c r="P152" s="1904"/>
      <c r="Q152" s="1904"/>
      <c r="R152" s="1904"/>
      <c r="S152" s="1905"/>
      <c r="T152" s="62"/>
      <c r="U152" s="62"/>
    </row>
    <row r="153" spans="1:21" ht="12.75">
      <c r="A153" s="1043"/>
      <c r="B153" s="903"/>
      <c r="C153" s="663" t="s">
        <v>699</v>
      </c>
      <c r="D153" s="665" t="s">
        <v>718</v>
      </c>
      <c r="E153" s="663"/>
      <c r="F153" s="663"/>
      <c r="G153" s="663"/>
      <c r="H153" s="160"/>
      <c r="I153" s="497">
        <v>36</v>
      </c>
      <c r="J153" s="498">
        <v>0</v>
      </c>
      <c r="K153" s="498">
        <v>0</v>
      </c>
      <c r="L153" s="498"/>
      <c r="M153" s="498">
        <v>0</v>
      </c>
      <c r="N153" s="861">
        <v>0</v>
      </c>
      <c r="O153" s="1903"/>
      <c r="P153" s="1904"/>
      <c r="Q153" s="1904"/>
      <c r="R153" s="1904"/>
      <c r="S153" s="1905"/>
      <c r="T153" s="62"/>
      <c r="U153" s="62"/>
    </row>
    <row r="154" spans="1:21" ht="12.75">
      <c r="A154" s="1043"/>
      <c r="B154" s="903"/>
      <c r="C154" s="663" t="s">
        <v>700</v>
      </c>
      <c r="D154" s="665" t="s">
        <v>719</v>
      </c>
      <c r="E154" s="663"/>
      <c r="F154" s="663"/>
      <c r="G154" s="663"/>
      <c r="H154" s="160"/>
      <c r="I154" s="497">
        <v>2</v>
      </c>
      <c r="J154" s="498">
        <v>0</v>
      </c>
      <c r="K154" s="498">
        <v>0</v>
      </c>
      <c r="L154" s="498"/>
      <c r="M154" s="498">
        <v>0</v>
      </c>
      <c r="N154" s="861">
        <v>0</v>
      </c>
      <c r="O154" s="1903"/>
      <c r="P154" s="1904"/>
      <c r="Q154" s="1904"/>
      <c r="R154" s="1904"/>
      <c r="S154" s="1905"/>
      <c r="T154" s="62"/>
      <c r="U154" s="62"/>
    </row>
    <row r="155" spans="1:21" ht="12.75">
      <c r="A155" s="1043"/>
      <c r="B155" s="903"/>
      <c r="C155" s="663" t="s">
        <v>701</v>
      </c>
      <c r="D155" s="665" t="s">
        <v>720</v>
      </c>
      <c r="E155" s="663"/>
      <c r="F155" s="663"/>
      <c r="G155" s="663"/>
      <c r="H155" s="160"/>
      <c r="I155" s="497">
        <v>41</v>
      </c>
      <c r="J155" s="498">
        <v>0</v>
      </c>
      <c r="K155" s="498">
        <v>0</v>
      </c>
      <c r="L155" s="498"/>
      <c r="M155" s="498">
        <v>0</v>
      </c>
      <c r="N155" s="861">
        <v>0</v>
      </c>
      <c r="O155" s="1903"/>
      <c r="P155" s="1904"/>
      <c r="Q155" s="1904"/>
      <c r="R155" s="1904"/>
      <c r="S155" s="1905"/>
      <c r="T155" s="62"/>
      <c r="U155" s="62"/>
    </row>
    <row r="156" spans="1:21" ht="12.75">
      <c r="A156" s="1043"/>
      <c r="B156" s="903"/>
      <c r="C156" s="663" t="s">
        <v>702</v>
      </c>
      <c r="D156" s="665" t="s">
        <v>721</v>
      </c>
      <c r="E156" s="663"/>
      <c r="F156" s="663"/>
      <c r="G156" s="663"/>
      <c r="H156" s="160"/>
      <c r="I156" s="497">
        <v>33</v>
      </c>
      <c r="J156" s="498">
        <v>0</v>
      </c>
      <c r="K156" s="498">
        <v>0</v>
      </c>
      <c r="L156" s="498"/>
      <c r="M156" s="498">
        <v>0</v>
      </c>
      <c r="N156" s="861">
        <v>0</v>
      </c>
      <c r="O156" s="1903"/>
      <c r="P156" s="1904"/>
      <c r="Q156" s="1904"/>
      <c r="R156" s="1904"/>
      <c r="S156" s="1905"/>
      <c r="T156" s="62"/>
      <c r="U156" s="62"/>
    </row>
    <row r="157" spans="1:21" ht="12.75">
      <c r="A157" s="1043"/>
      <c r="B157" s="903"/>
      <c r="C157" s="663" t="s">
        <v>704</v>
      </c>
      <c r="D157" s="665" t="s">
        <v>722</v>
      </c>
      <c r="E157" s="663"/>
      <c r="F157" s="663"/>
      <c r="G157" s="663"/>
      <c r="H157" s="160"/>
      <c r="I157" s="497">
        <v>36</v>
      </c>
      <c r="J157" s="498">
        <v>0</v>
      </c>
      <c r="K157" s="498">
        <v>0</v>
      </c>
      <c r="L157" s="498"/>
      <c r="M157" s="498">
        <v>3</v>
      </c>
      <c r="N157" s="861">
        <v>0</v>
      </c>
      <c r="O157" s="1903"/>
      <c r="P157" s="1904"/>
      <c r="Q157" s="1904"/>
      <c r="R157" s="1904"/>
      <c r="S157" s="1905"/>
      <c r="T157" s="62"/>
      <c r="U157" s="62"/>
    </row>
    <row r="158" spans="1:21" ht="12.75">
      <c r="A158" s="1043"/>
      <c r="B158" s="903"/>
      <c r="C158" s="663" t="s">
        <v>703</v>
      </c>
      <c r="D158" s="665" t="s">
        <v>723</v>
      </c>
      <c r="E158" s="663"/>
      <c r="F158" s="663"/>
      <c r="G158" s="663"/>
      <c r="H158" s="160"/>
      <c r="I158" s="497">
        <v>38</v>
      </c>
      <c r="J158" s="498">
        <v>0</v>
      </c>
      <c r="K158" s="498">
        <v>0</v>
      </c>
      <c r="L158" s="498"/>
      <c r="M158" s="498">
        <v>0</v>
      </c>
      <c r="N158" s="861">
        <v>0</v>
      </c>
      <c r="O158" s="1903"/>
      <c r="P158" s="1904"/>
      <c r="Q158" s="1904"/>
      <c r="R158" s="1904"/>
      <c r="S158" s="1905"/>
      <c r="T158" s="62"/>
      <c r="U158" s="62"/>
    </row>
    <row r="159" spans="1:21" ht="12.75">
      <c r="A159" s="1043"/>
      <c r="B159" s="903"/>
      <c r="C159" s="663" t="s">
        <v>705</v>
      </c>
      <c r="D159" s="665" t="s">
        <v>724</v>
      </c>
      <c r="E159" s="663"/>
      <c r="F159" s="663"/>
      <c r="G159" s="663"/>
      <c r="H159" s="160"/>
      <c r="I159" s="1918">
        <v>35</v>
      </c>
      <c r="J159" s="864">
        <v>0</v>
      </c>
      <c r="K159" s="864">
        <v>0</v>
      </c>
      <c r="L159" s="864"/>
      <c r="M159" s="864">
        <v>1</v>
      </c>
      <c r="N159" s="865">
        <v>0</v>
      </c>
      <c r="O159" s="1903"/>
      <c r="P159" s="1904"/>
      <c r="Q159" s="1904"/>
      <c r="R159" s="1904"/>
      <c r="S159" s="1905"/>
      <c r="T159" s="62"/>
      <c r="U159" s="62"/>
    </row>
    <row r="160" spans="1:21" ht="12.75">
      <c r="A160" s="1043"/>
      <c r="B160" s="903"/>
      <c r="C160" s="663" t="s">
        <v>706</v>
      </c>
      <c r="D160" s="665" t="s">
        <v>725</v>
      </c>
      <c r="E160" s="663"/>
      <c r="F160" s="663"/>
      <c r="G160" s="663"/>
      <c r="H160" s="160"/>
      <c r="I160" s="1919"/>
      <c r="J160" s="866"/>
      <c r="K160" s="866"/>
      <c r="L160" s="866"/>
      <c r="M160" s="866"/>
      <c r="N160" s="867"/>
      <c r="O160" s="1903"/>
      <c r="P160" s="1904"/>
      <c r="Q160" s="1904"/>
      <c r="R160" s="1904"/>
      <c r="S160" s="1905"/>
      <c r="T160" s="62"/>
      <c r="U160" s="62"/>
    </row>
    <row r="161" spans="1:21" ht="13.5" thickBot="1">
      <c r="A161" s="1043"/>
      <c r="B161" s="903"/>
      <c r="C161" s="663" t="s">
        <v>707</v>
      </c>
      <c r="D161" s="665" t="s">
        <v>726</v>
      </c>
      <c r="E161" s="663"/>
      <c r="F161" s="663"/>
      <c r="G161" s="663"/>
      <c r="H161" s="160"/>
      <c r="I161" s="1920"/>
      <c r="J161" s="868"/>
      <c r="K161" s="868"/>
      <c r="L161" s="868"/>
      <c r="M161" s="868"/>
      <c r="N161" s="869"/>
      <c r="O161" s="1903"/>
      <c r="P161" s="1904"/>
      <c r="Q161" s="1904"/>
      <c r="R161" s="1904"/>
      <c r="S161" s="1905"/>
      <c r="T161" s="62"/>
      <c r="U161" s="62"/>
    </row>
    <row r="162" spans="1:21" ht="13.5" thickBot="1">
      <c r="A162" s="1043"/>
      <c r="B162" s="903"/>
      <c r="C162" s="662" t="s">
        <v>709</v>
      </c>
      <c r="D162" s="665" t="s">
        <v>678</v>
      </c>
      <c r="E162" s="662"/>
      <c r="F162" s="662"/>
      <c r="G162" s="662"/>
      <c r="H162" s="160"/>
      <c r="I162" s="1921"/>
      <c r="J162" s="859"/>
      <c r="K162" s="859"/>
      <c r="L162" s="859"/>
      <c r="M162" s="859"/>
      <c r="N162" s="860"/>
      <c r="O162" s="1903"/>
      <c r="P162" s="1904"/>
      <c r="Q162" s="1904"/>
      <c r="R162" s="1904"/>
      <c r="S162" s="1905"/>
      <c r="T162" s="62"/>
      <c r="U162" s="62"/>
    </row>
    <row r="163" spans="1:21" ht="12.75" customHeight="1">
      <c r="A163" s="1043"/>
      <c r="B163" s="903"/>
      <c r="C163" s="887" t="s">
        <v>2</v>
      </c>
      <c r="D163" s="894" t="s">
        <v>831</v>
      </c>
      <c r="E163" s="898" t="s">
        <v>832</v>
      </c>
      <c r="F163" s="880" t="s">
        <v>833</v>
      </c>
      <c r="G163" s="663" t="s">
        <v>692</v>
      </c>
      <c r="H163" s="665" t="s">
        <v>710</v>
      </c>
      <c r="I163" s="1560">
        <v>318</v>
      </c>
      <c r="J163" s="862">
        <v>72</v>
      </c>
      <c r="K163" s="862">
        <v>38</v>
      </c>
      <c r="L163" s="862"/>
      <c r="M163" s="862">
        <v>7</v>
      </c>
      <c r="N163" s="863">
        <v>0</v>
      </c>
      <c r="O163" s="1903"/>
      <c r="P163" s="1904"/>
      <c r="Q163" s="1904"/>
      <c r="R163" s="1904"/>
      <c r="S163" s="1905"/>
      <c r="T163" s="62"/>
      <c r="U163" s="62"/>
    </row>
    <row r="164" spans="1:21" ht="12.75">
      <c r="A164" s="1043"/>
      <c r="B164" s="903"/>
      <c r="C164" s="887"/>
      <c r="D164" s="894"/>
      <c r="E164" s="898"/>
      <c r="F164" s="880"/>
      <c r="G164" s="663" t="s">
        <v>693</v>
      </c>
      <c r="H164" s="665" t="s">
        <v>711</v>
      </c>
      <c r="I164" s="497">
        <v>17</v>
      </c>
      <c r="J164" s="498">
        <v>4</v>
      </c>
      <c r="K164" s="498">
        <v>0</v>
      </c>
      <c r="L164" s="498"/>
      <c r="M164" s="498">
        <v>0</v>
      </c>
      <c r="N164" s="861">
        <v>0</v>
      </c>
      <c r="O164" s="1903"/>
      <c r="P164" s="1904"/>
      <c r="Q164" s="1904"/>
      <c r="R164" s="1904"/>
      <c r="S164" s="1905"/>
      <c r="T164" s="62"/>
      <c r="U164" s="62"/>
    </row>
    <row r="165" spans="1:21" ht="12.75">
      <c r="A165" s="1043"/>
      <c r="B165" s="903"/>
      <c r="C165" s="887"/>
      <c r="D165" s="894"/>
      <c r="E165" s="898"/>
      <c r="F165" s="880"/>
      <c r="G165" s="663" t="s">
        <v>708</v>
      </c>
      <c r="H165" s="665" t="s">
        <v>712</v>
      </c>
      <c r="I165" s="497">
        <v>47</v>
      </c>
      <c r="J165" s="498">
        <v>2</v>
      </c>
      <c r="K165" s="498">
        <v>0</v>
      </c>
      <c r="L165" s="498"/>
      <c r="M165" s="498">
        <v>2</v>
      </c>
      <c r="N165" s="861">
        <v>0</v>
      </c>
      <c r="O165" s="1903"/>
      <c r="P165" s="1904"/>
      <c r="Q165" s="1904"/>
      <c r="R165" s="1904"/>
      <c r="S165" s="1905"/>
      <c r="T165" s="62"/>
      <c r="U165" s="62"/>
    </row>
    <row r="166" spans="1:21" ht="12.75">
      <c r="A166" s="1043"/>
      <c r="B166" s="903"/>
      <c r="C166" s="887"/>
      <c r="D166" s="894"/>
      <c r="E166" s="898"/>
      <c r="F166" s="880"/>
      <c r="G166" s="663" t="s">
        <v>695</v>
      </c>
      <c r="H166" s="665" t="s">
        <v>713</v>
      </c>
      <c r="I166" s="497">
        <v>1037</v>
      </c>
      <c r="J166" s="498">
        <v>7</v>
      </c>
      <c r="K166" s="498">
        <v>0</v>
      </c>
      <c r="L166" s="498"/>
      <c r="M166" s="498">
        <v>21</v>
      </c>
      <c r="N166" s="861">
        <v>2</v>
      </c>
      <c r="O166" s="1903"/>
      <c r="P166" s="1904"/>
      <c r="Q166" s="1904"/>
      <c r="R166" s="1904"/>
      <c r="S166" s="1905"/>
      <c r="T166" s="62"/>
      <c r="U166" s="62"/>
    </row>
    <row r="167" spans="1:21" ht="12.75">
      <c r="A167" s="1043"/>
      <c r="B167" s="903"/>
      <c r="C167" s="887"/>
      <c r="D167" s="894"/>
      <c r="E167" s="898"/>
      <c r="F167" s="880"/>
      <c r="G167" s="663" t="s">
        <v>696</v>
      </c>
      <c r="H167" s="665" t="s">
        <v>714</v>
      </c>
      <c r="I167" s="497">
        <v>76</v>
      </c>
      <c r="J167" s="498">
        <v>0</v>
      </c>
      <c r="K167" s="498">
        <v>0</v>
      </c>
      <c r="L167" s="498"/>
      <c r="M167" s="498">
        <v>2</v>
      </c>
      <c r="N167" s="861">
        <v>0</v>
      </c>
      <c r="O167" s="1903"/>
      <c r="P167" s="1904"/>
      <c r="Q167" s="1904"/>
      <c r="R167" s="1904"/>
      <c r="S167" s="1905"/>
      <c r="T167" s="62"/>
      <c r="U167" s="62"/>
    </row>
    <row r="168" spans="1:21" ht="12.75">
      <c r="A168" s="1043"/>
      <c r="B168" s="903"/>
      <c r="C168" s="887"/>
      <c r="D168" s="894"/>
      <c r="E168" s="898"/>
      <c r="F168" s="880"/>
      <c r="G168" s="663" t="s">
        <v>697</v>
      </c>
      <c r="H168" s="665" t="s">
        <v>715</v>
      </c>
      <c r="I168" s="497">
        <v>438</v>
      </c>
      <c r="J168" s="498">
        <v>4</v>
      </c>
      <c r="K168" s="498">
        <v>0</v>
      </c>
      <c r="L168" s="498"/>
      <c r="M168" s="498">
        <v>5</v>
      </c>
      <c r="N168" s="861">
        <v>0</v>
      </c>
      <c r="O168" s="1903"/>
      <c r="P168" s="1904"/>
      <c r="Q168" s="1904"/>
      <c r="R168" s="1904"/>
      <c r="S168" s="1905"/>
      <c r="T168" s="62"/>
      <c r="U168" s="62"/>
    </row>
    <row r="169" spans="1:21" ht="12.75">
      <c r="A169" s="1043"/>
      <c r="B169" s="903"/>
      <c r="C169" s="887"/>
      <c r="D169" s="894"/>
      <c r="E169" s="898"/>
      <c r="F169" s="880"/>
      <c r="G169" s="663" t="s">
        <v>694</v>
      </c>
      <c r="H169" s="665" t="s">
        <v>716</v>
      </c>
      <c r="I169" s="497">
        <v>537</v>
      </c>
      <c r="J169" s="498">
        <v>10</v>
      </c>
      <c r="K169" s="498">
        <v>1</v>
      </c>
      <c r="L169" s="498"/>
      <c r="M169" s="498">
        <v>2</v>
      </c>
      <c r="N169" s="861">
        <v>1</v>
      </c>
      <c r="O169" s="1903"/>
      <c r="P169" s="1904"/>
      <c r="Q169" s="1904"/>
      <c r="R169" s="1904"/>
      <c r="S169" s="1905"/>
      <c r="T169" s="62"/>
      <c r="U169" s="62"/>
    </row>
    <row r="170" spans="1:21" ht="12.75">
      <c r="A170" s="1043"/>
      <c r="B170" s="903"/>
      <c r="C170" s="887"/>
      <c r="D170" s="894"/>
      <c r="E170" s="898"/>
      <c r="F170" s="880"/>
      <c r="G170" s="663" t="s">
        <v>698</v>
      </c>
      <c r="H170" s="665" t="s">
        <v>717</v>
      </c>
      <c r="I170" s="497">
        <v>109</v>
      </c>
      <c r="J170" s="498">
        <v>0</v>
      </c>
      <c r="K170" s="498">
        <v>0</v>
      </c>
      <c r="L170" s="498"/>
      <c r="M170" s="498">
        <v>3</v>
      </c>
      <c r="N170" s="861">
        <v>0</v>
      </c>
      <c r="O170" s="1903"/>
      <c r="P170" s="1904"/>
      <c r="Q170" s="1904"/>
      <c r="R170" s="1904"/>
      <c r="S170" s="1905"/>
      <c r="T170" s="62"/>
      <c r="U170" s="62"/>
    </row>
    <row r="171" spans="1:21" ht="12.75">
      <c r="A171" s="1043"/>
      <c r="B171" s="903"/>
      <c r="C171" s="887"/>
      <c r="D171" s="894"/>
      <c r="E171" s="898"/>
      <c r="F171" s="880"/>
      <c r="G171" s="663" t="s">
        <v>699</v>
      </c>
      <c r="H171" s="665" t="s">
        <v>718</v>
      </c>
      <c r="I171" s="497">
        <v>349</v>
      </c>
      <c r="J171" s="498">
        <v>5</v>
      </c>
      <c r="K171" s="498">
        <v>0</v>
      </c>
      <c r="L171" s="498"/>
      <c r="M171" s="498">
        <v>2</v>
      </c>
      <c r="N171" s="861">
        <v>2</v>
      </c>
      <c r="O171" s="1903"/>
      <c r="P171" s="1904"/>
      <c r="Q171" s="1904"/>
      <c r="R171" s="1904"/>
      <c r="S171" s="1905"/>
      <c r="T171" s="62"/>
      <c r="U171" s="62"/>
    </row>
    <row r="172" spans="1:21" ht="12.75">
      <c r="A172" s="1043"/>
      <c r="B172" s="903"/>
      <c r="C172" s="887"/>
      <c r="D172" s="894"/>
      <c r="E172" s="898"/>
      <c r="F172" s="880"/>
      <c r="G172" s="663" t="s">
        <v>700</v>
      </c>
      <c r="H172" s="665" t="s">
        <v>719</v>
      </c>
      <c r="I172" s="497">
        <v>33</v>
      </c>
      <c r="J172" s="498">
        <v>0</v>
      </c>
      <c r="K172" s="498">
        <v>0</v>
      </c>
      <c r="L172" s="498"/>
      <c r="M172" s="498">
        <v>0</v>
      </c>
      <c r="N172" s="861">
        <v>0</v>
      </c>
      <c r="O172" s="1903"/>
      <c r="P172" s="1904"/>
      <c r="Q172" s="1904"/>
      <c r="R172" s="1904"/>
      <c r="S172" s="1905"/>
      <c r="T172" s="62"/>
      <c r="U172" s="62"/>
    </row>
    <row r="173" spans="1:21" ht="12.75">
      <c r="A173" s="1043"/>
      <c r="B173" s="903"/>
      <c r="C173" s="887"/>
      <c r="D173" s="894"/>
      <c r="E173" s="898"/>
      <c r="F173" s="880"/>
      <c r="G173" s="663" t="s">
        <v>701</v>
      </c>
      <c r="H173" s="665" t="s">
        <v>720</v>
      </c>
      <c r="I173" s="497">
        <v>282</v>
      </c>
      <c r="J173" s="498">
        <v>2</v>
      </c>
      <c r="K173" s="498">
        <v>0</v>
      </c>
      <c r="L173" s="498"/>
      <c r="M173" s="498">
        <v>3</v>
      </c>
      <c r="N173" s="861">
        <v>0</v>
      </c>
      <c r="O173" s="1903"/>
      <c r="P173" s="1904"/>
      <c r="Q173" s="1904"/>
      <c r="R173" s="1904"/>
      <c r="S173" s="1905"/>
      <c r="T173" s="62"/>
      <c r="U173" s="62"/>
    </row>
    <row r="174" spans="1:21" ht="12.75">
      <c r="A174" s="1043"/>
      <c r="B174" s="903"/>
      <c r="C174" s="887"/>
      <c r="D174" s="894"/>
      <c r="E174" s="898"/>
      <c r="F174" s="880"/>
      <c r="G174" s="663" t="s">
        <v>702</v>
      </c>
      <c r="H174" s="665" t="s">
        <v>721</v>
      </c>
      <c r="I174" s="497">
        <v>248</v>
      </c>
      <c r="J174" s="498">
        <v>0</v>
      </c>
      <c r="K174" s="498">
        <v>0</v>
      </c>
      <c r="L174" s="498"/>
      <c r="M174" s="498">
        <v>3</v>
      </c>
      <c r="N174" s="861">
        <v>0</v>
      </c>
      <c r="O174" s="1903"/>
      <c r="P174" s="1904"/>
      <c r="Q174" s="1904"/>
      <c r="R174" s="1904"/>
      <c r="S174" s="1905"/>
      <c r="T174" s="62"/>
      <c r="U174" s="62"/>
    </row>
    <row r="175" spans="1:21" ht="12.75">
      <c r="A175" s="1043"/>
      <c r="B175" s="903"/>
      <c r="C175" s="887"/>
      <c r="D175" s="894"/>
      <c r="E175" s="898"/>
      <c r="F175" s="880"/>
      <c r="G175" s="663" t="s">
        <v>704</v>
      </c>
      <c r="H175" s="665" t="s">
        <v>722</v>
      </c>
      <c r="I175" s="497">
        <v>443</v>
      </c>
      <c r="J175" s="498">
        <v>3</v>
      </c>
      <c r="K175" s="498">
        <v>0</v>
      </c>
      <c r="L175" s="498"/>
      <c r="M175" s="498">
        <v>25</v>
      </c>
      <c r="N175" s="861">
        <v>1</v>
      </c>
      <c r="O175" s="1903"/>
      <c r="P175" s="1904"/>
      <c r="Q175" s="1904"/>
      <c r="R175" s="1904"/>
      <c r="S175" s="1905"/>
      <c r="T175" s="62"/>
      <c r="U175" s="62"/>
    </row>
    <row r="176" spans="1:21" ht="12.75">
      <c r="A176" s="1043"/>
      <c r="B176" s="903"/>
      <c r="C176" s="887"/>
      <c r="D176" s="894"/>
      <c r="E176" s="898"/>
      <c r="F176" s="880"/>
      <c r="G176" s="663" t="s">
        <v>703</v>
      </c>
      <c r="H176" s="665" t="s">
        <v>723</v>
      </c>
      <c r="I176" s="497">
        <v>211</v>
      </c>
      <c r="J176" s="498">
        <v>1</v>
      </c>
      <c r="K176" s="498">
        <v>0</v>
      </c>
      <c r="L176" s="498"/>
      <c r="M176" s="498">
        <v>2</v>
      </c>
      <c r="N176" s="861">
        <v>1</v>
      </c>
      <c r="O176" s="1903"/>
      <c r="P176" s="1904"/>
      <c r="Q176" s="1904"/>
      <c r="R176" s="1904"/>
      <c r="S176" s="1905"/>
      <c r="T176" s="62"/>
      <c r="U176" s="62"/>
    </row>
    <row r="177" spans="1:21" ht="12.75">
      <c r="A177" s="1043"/>
      <c r="B177" s="903"/>
      <c r="C177" s="887"/>
      <c r="D177" s="894"/>
      <c r="E177" s="898"/>
      <c r="F177" s="880"/>
      <c r="G177" s="663" t="s">
        <v>705</v>
      </c>
      <c r="H177" s="665" t="s">
        <v>724</v>
      </c>
      <c r="I177" s="1918">
        <v>169</v>
      </c>
      <c r="J177" s="864">
        <v>5</v>
      </c>
      <c r="K177" s="864">
        <v>0</v>
      </c>
      <c r="L177" s="864"/>
      <c r="M177" s="864">
        <v>2</v>
      </c>
      <c r="N177" s="865">
        <v>0</v>
      </c>
      <c r="O177" s="1903"/>
      <c r="P177" s="1904"/>
      <c r="Q177" s="1904"/>
      <c r="R177" s="1904"/>
      <c r="S177" s="1905"/>
      <c r="T177" s="62"/>
      <c r="U177" s="62"/>
    </row>
    <row r="178" spans="1:21" ht="12.75">
      <c r="A178" s="1043"/>
      <c r="B178" s="903"/>
      <c r="C178" s="887"/>
      <c r="D178" s="894"/>
      <c r="E178" s="898"/>
      <c r="F178" s="880"/>
      <c r="G178" s="663" t="s">
        <v>706</v>
      </c>
      <c r="H178" s="665" t="s">
        <v>725</v>
      </c>
      <c r="I178" s="1919">
        <v>1</v>
      </c>
      <c r="J178" s="866">
        <v>1</v>
      </c>
      <c r="K178" s="866">
        <v>0</v>
      </c>
      <c r="L178" s="866"/>
      <c r="M178" s="866">
        <v>0</v>
      </c>
      <c r="N178" s="867">
        <v>0</v>
      </c>
      <c r="O178" s="1903"/>
      <c r="P178" s="1904"/>
      <c r="Q178" s="1904"/>
      <c r="R178" s="1904"/>
      <c r="S178" s="1905"/>
      <c r="T178" s="62"/>
      <c r="U178" s="62"/>
    </row>
    <row r="179" spans="1:21" ht="13.5" thickBot="1">
      <c r="A179" s="1043"/>
      <c r="B179" s="903"/>
      <c r="C179" s="887"/>
      <c r="D179" s="894"/>
      <c r="E179" s="898"/>
      <c r="F179" s="880"/>
      <c r="G179" s="663" t="s">
        <v>707</v>
      </c>
      <c r="H179" s="665" t="s">
        <v>726</v>
      </c>
      <c r="I179" s="1920"/>
      <c r="J179" s="868"/>
      <c r="K179" s="868"/>
      <c r="L179" s="868"/>
      <c r="M179" s="868"/>
      <c r="N179" s="869"/>
      <c r="O179" s="1903"/>
      <c r="P179" s="1904"/>
      <c r="Q179" s="1904"/>
      <c r="R179" s="1904"/>
      <c r="S179" s="1905"/>
      <c r="T179" s="62"/>
      <c r="U179" s="62"/>
    </row>
    <row r="180" spans="1:21" ht="13.5" thickBot="1">
      <c r="A180" s="1883"/>
      <c r="B180" s="899"/>
      <c r="C180" s="1060"/>
      <c r="D180" s="1150"/>
      <c r="E180" s="1390"/>
      <c r="F180" s="891"/>
      <c r="G180" s="676" t="s">
        <v>709</v>
      </c>
      <c r="H180" s="712" t="s">
        <v>678</v>
      </c>
      <c r="I180" s="523"/>
      <c r="J180" s="870"/>
      <c r="K180" s="870"/>
      <c r="L180" s="870"/>
      <c r="M180" s="870"/>
      <c r="N180" s="871"/>
      <c r="O180" s="1906"/>
      <c r="P180" s="1907"/>
      <c r="Q180" s="1907"/>
      <c r="R180" s="1907"/>
      <c r="S180" s="1908"/>
      <c r="T180" s="62"/>
      <c r="U180" s="62"/>
    </row>
    <row r="181" spans="1:21" ht="13.5" thickBot="1">
      <c r="A181" s="1044"/>
      <c r="B181" s="1046"/>
      <c r="C181" s="1143"/>
      <c r="D181" s="1154"/>
      <c r="E181" s="1189"/>
      <c r="F181" s="1149"/>
      <c r="G181" s="680" t="s">
        <v>2</v>
      </c>
      <c r="H181" s="150" t="s">
        <v>4</v>
      </c>
      <c r="I181" s="1879">
        <v>10</v>
      </c>
      <c r="J181" s="831">
        <v>5</v>
      </c>
      <c r="K181" s="831">
        <v>0</v>
      </c>
      <c r="L181" s="831"/>
      <c r="M181" s="831">
        <v>0</v>
      </c>
      <c r="N181" s="832">
        <v>0</v>
      </c>
      <c r="O181" s="1880">
        <v>19</v>
      </c>
      <c r="P181" s="1881">
        <v>4</v>
      </c>
      <c r="Q181" s="1881">
        <v>4568</v>
      </c>
      <c r="R181" s="1881">
        <v>184</v>
      </c>
      <c r="S181" s="1882">
        <v>2121</v>
      </c>
      <c r="T181" s="62"/>
      <c r="U181" s="62"/>
    </row>
  </sheetData>
  <sheetProtection/>
  <mergeCells count="143">
    <mergeCell ref="S6:S24"/>
    <mergeCell ref="I27:S27"/>
    <mergeCell ref="I28:S28"/>
    <mergeCell ref="I29:R29"/>
    <mergeCell ref="I30:R30"/>
    <mergeCell ref="S30:S66"/>
    <mergeCell ref="I31:R31"/>
    <mergeCell ref="I32:R32"/>
    <mergeCell ref="I33:Q33"/>
    <mergeCell ref="I34:Q34"/>
    <mergeCell ref="R34:R66"/>
    <mergeCell ref="I35:Q35"/>
    <mergeCell ref="I36:Q36"/>
    <mergeCell ref="J37:Q37"/>
    <mergeCell ref="I38:I66"/>
    <mergeCell ref="J38:Q38"/>
    <mergeCell ref="J39:Q39"/>
    <mergeCell ref="J40:Q40"/>
    <mergeCell ref="K41:Q41"/>
    <mergeCell ref="J42:J66"/>
    <mergeCell ref="K42:Q42"/>
    <mergeCell ref="K43:Q43"/>
    <mergeCell ref="K44:Q44"/>
    <mergeCell ref="L45:Q45"/>
    <mergeCell ref="K46:K66"/>
    <mergeCell ref="L46:Q46"/>
    <mergeCell ref="L47:Q47"/>
    <mergeCell ref="L48:Q48"/>
    <mergeCell ref="M49:Q49"/>
    <mergeCell ref="L50:L66"/>
    <mergeCell ref="P58:P66"/>
    <mergeCell ref="M59:O59"/>
    <mergeCell ref="M60:O60"/>
    <mergeCell ref="N61:O61"/>
    <mergeCell ref="M62:M66"/>
    <mergeCell ref="N62:O62"/>
    <mergeCell ref="N63:O63"/>
    <mergeCell ref="N64:O64"/>
    <mergeCell ref="M50:Q50"/>
    <mergeCell ref="M51:Q51"/>
    <mergeCell ref="M52:Q52"/>
    <mergeCell ref="M53:P53"/>
    <mergeCell ref="M54:P54"/>
    <mergeCell ref="Q54:Q66"/>
    <mergeCell ref="M55:P55"/>
    <mergeCell ref="M56:P56"/>
    <mergeCell ref="M57:O57"/>
    <mergeCell ref="M58:O58"/>
    <mergeCell ref="I108:R108"/>
    <mergeCell ref="S108:S144"/>
    <mergeCell ref="I109:R109"/>
    <mergeCell ref="I110:R110"/>
    <mergeCell ref="I111:Q111"/>
    <mergeCell ref="I112:Q112"/>
    <mergeCell ref="R112:R144"/>
    <mergeCell ref="I113:Q113"/>
    <mergeCell ref="A67:A103"/>
    <mergeCell ref="B67:B103"/>
    <mergeCell ref="I105:S105"/>
    <mergeCell ref="I75:N75"/>
    <mergeCell ref="I76:N76"/>
    <mergeCell ref="I77:N77"/>
    <mergeCell ref="I78:N78"/>
    <mergeCell ref="O103:S103"/>
    <mergeCell ref="O67:S102"/>
    <mergeCell ref="P136:P144"/>
    <mergeCell ref="M137:O137"/>
    <mergeCell ref="K122:Q122"/>
    <mergeCell ref="L123:Q123"/>
    <mergeCell ref="K124:K144"/>
    <mergeCell ref="L124:Q124"/>
    <mergeCell ref="L125:Q125"/>
    <mergeCell ref="L126:Q126"/>
    <mergeCell ref="M127:Q127"/>
    <mergeCell ref="L128:L144"/>
    <mergeCell ref="M128:Q128"/>
    <mergeCell ref="M129:Q129"/>
    <mergeCell ref="R6:R23"/>
    <mergeCell ref="Q6:Q22"/>
    <mergeCell ref="A145:A181"/>
    <mergeCell ref="B145:B181"/>
    <mergeCell ref="I67:N67"/>
    <mergeCell ref="I68:N68"/>
    <mergeCell ref="I69:N69"/>
    <mergeCell ref="I70:N70"/>
    <mergeCell ref="I71:N71"/>
    <mergeCell ref="I72:N72"/>
    <mergeCell ref="I73:N73"/>
    <mergeCell ref="I74:N74"/>
    <mergeCell ref="M138:O138"/>
    <mergeCell ref="N139:O139"/>
    <mergeCell ref="M140:M144"/>
    <mergeCell ref="N140:O140"/>
    <mergeCell ref="N141:O141"/>
    <mergeCell ref="N142:O142"/>
    <mergeCell ref="M130:Q130"/>
    <mergeCell ref="M131:P131"/>
    <mergeCell ref="M132:P132"/>
    <mergeCell ref="Q132:Q144"/>
    <mergeCell ref="M133:P133"/>
    <mergeCell ref="M134:P134"/>
    <mergeCell ref="C85:C103"/>
    <mergeCell ref="D85:D103"/>
    <mergeCell ref="E85:E103"/>
    <mergeCell ref="F85:F103"/>
    <mergeCell ref="C163:C181"/>
    <mergeCell ref="D163:D181"/>
    <mergeCell ref="E163:E181"/>
    <mergeCell ref="F163:F181"/>
    <mergeCell ref="I79:N79"/>
    <mergeCell ref="I80:N80"/>
    <mergeCell ref="M135:O135"/>
    <mergeCell ref="M136:O136"/>
    <mergeCell ref="I114:Q114"/>
    <mergeCell ref="J115:Q115"/>
    <mergeCell ref="I116:I144"/>
    <mergeCell ref="J116:Q116"/>
    <mergeCell ref="J117:Q117"/>
    <mergeCell ref="J118:Q118"/>
    <mergeCell ref="K119:Q119"/>
    <mergeCell ref="J120:J144"/>
    <mergeCell ref="K120:Q120"/>
    <mergeCell ref="K121:Q121"/>
    <mergeCell ref="I106:S106"/>
    <mergeCell ref="I107:R107"/>
    <mergeCell ref="I81:N83"/>
    <mergeCell ref="I99:N101"/>
    <mergeCell ref="I102:N103"/>
    <mergeCell ref="I96:N96"/>
    <mergeCell ref="I97:N97"/>
    <mergeCell ref="I98:N98"/>
    <mergeCell ref="I90:N90"/>
    <mergeCell ref="I91:N91"/>
    <mergeCell ref="I92:N92"/>
    <mergeCell ref="I93:N93"/>
    <mergeCell ref="I94:N94"/>
    <mergeCell ref="I95:N95"/>
    <mergeCell ref="I84:N84"/>
    <mergeCell ref="I85:N85"/>
    <mergeCell ref="I86:N86"/>
    <mergeCell ref="I87:N87"/>
    <mergeCell ref="I88:N88"/>
    <mergeCell ref="I89:N8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33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7" width="5.57421875" style="62" customWidth="1"/>
    <col min="8" max="8" width="69.8515625" style="62" bestFit="1" customWidth="1"/>
    <col min="9" max="14" width="9.7109375" style="62" customWidth="1"/>
    <col min="15" max="17" width="9.7109375" style="40" customWidth="1"/>
    <col min="18" max="18" width="14.140625" style="61" customWidth="1"/>
    <col min="19" max="63" width="9.140625" style="61" customWidth="1"/>
    <col min="64" max="16384" width="9.140625" style="62" customWidth="1"/>
  </cols>
  <sheetData>
    <row r="1" s="268" customFormat="1" ht="12.75">
      <c r="A1" s="75" t="s">
        <v>728</v>
      </c>
    </row>
    <row r="2" spans="1:7" s="268" customFormat="1" ht="12.75">
      <c r="A2" s="268" t="s">
        <v>521</v>
      </c>
      <c r="B2" s="62"/>
      <c r="C2" s="286" t="s">
        <v>674</v>
      </c>
      <c r="D2" s="286"/>
      <c r="E2" s="286"/>
      <c r="F2" s="286"/>
      <c r="G2" s="286"/>
    </row>
    <row r="3" spans="2:7" s="268" customFormat="1" ht="12.75">
      <c r="B3" s="62"/>
      <c r="C3" s="229" t="s">
        <v>853</v>
      </c>
      <c r="D3" s="656"/>
      <c r="E3" s="656"/>
      <c r="F3" s="656"/>
      <c r="G3" s="656"/>
    </row>
    <row r="4" spans="2:12" s="268" customFormat="1" ht="12.75">
      <c r="B4" s="261"/>
      <c r="L4" s="81"/>
    </row>
    <row r="5" spans="1:19" s="590" customFormat="1" ht="12.75">
      <c r="A5" s="595">
        <v>-1</v>
      </c>
      <c r="B5" s="588"/>
      <c r="C5" s="595" t="s">
        <v>63</v>
      </c>
      <c r="D5" s="595"/>
      <c r="E5" s="595"/>
      <c r="F5" s="595"/>
      <c r="G5" s="595"/>
      <c r="H5" s="597"/>
      <c r="O5" s="758">
        <f>SUM(O115:S133)</f>
        <v>6896</v>
      </c>
      <c r="P5" s="758">
        <f>SUM(O5)</f>
        <v>6896</v>
      </c>
      <c r="Q5" s="758">
        <f>SUM(P5)</f>
        <v>6896</v>
      </c>
      <c r="R5" s="758">
        <f>SUM(Q5)</f>
        <v>6896</v>
      </c>
      <c r="S5" s="758">
        <f>SUM(R5)</f>
        <v>6896</v>
      </c>
    </row>
    <row r="6" spans="1:19" s="268" customFormat="1" ht="12.75">
      <c r="A6" s="732" t="s">
        <v>730</v>
      </c>
      <c r="B6" s="229"/>
      <c r="C6" s="733" t="s">
        <v>739</v>
      </c>
      <c r="D6" s="279"/>
      <c r="E6" s="279"/>
      <c r="F6" s="279"/>
      <c r="G6" s="279"/>
      <c r="H6" s="734"/>
      <c r="O6" s="755">
        <f>SUM(I115:N124)</f>
        <v>1273</v>
      </c>
      <c r="P6" s="755">
        <f>O6</f>
        <v>1273</v>
      </c>
      <c r="Q6" s="1423">
        <f>SUM(P6:P9)</f>
        <v>4615</v>
      </c>
      <c r="R6" s="1423">
        <f>SUM(Q6:Q11)</f>
        <v>5037</v>
      </c>
      <c r="S6" s="1393">
        <f>SUM(R6:R12)</f>
        <v>5052</v>
      </c>
    </row>
    <row r="7" spans="1:19" s="268" customFormat="1" ht="12.75">
      <c r="A7" s="196">
        <v>15</v>
      </c>
      <c r="B7" s="229"/>
      <c r="C7" s="735" t="s">
        <v>740</v>
      </c>
      <c r="D7" s="279"/>
      <c r="E7" s="279"/>
      <c r="F7" s="279"/>
      <c r="G7" s="279"/>
      <c r="H7" s="734"/>
      <c r="O7" s="756">
        <f>SUM(I126:N126)</f>
        <v>707</v>
      </c>
      <c r="P7" s="1424">
        <f>SUM(O7:O9)</f>
        <v>3342</v>
      </c>
      <c r="Q7" s="1423"/>
      <c r="R7" s="1423"/>
      <c r="S7" s="1394"/>
    </row>
    <row r="8" spans="1:19" s="268" customFormat="1" ht="12.75">
      <c r="A8" s="196">
        <v>35</v>
      </c>
      <c r="B8" s="229"/>
      <c r="C8" s="196" t="s">
        <v>741</v>
      </c>
      <c r="D8" s="279"/>
      <c r="E8" s="279"/>
      <c r="F8" s="279"/>
      <c r="G8" s="279"/>
      <c r="H8" s="734"/>
      <c r="O8" s="756">
        <f>SUM(I127:N127)</f>
        <v>864</v>
      </c>
      <c r="P8" s="1424"/>
      <c r="Q8" s="1423"/>
      <c r="R8" s="1423"/>
      <c r="S8" s="1394"/>
    </row>
    <row r="9" spans="1:19" s="268" customFormat="1" ht="12.75">
      <c r="A9" s="196">
        <v>75</v>
      </c>
      <c r="B9" s="229"/>
      <c r="C9" s="196" t="s">
        <v>742</v>
      </c>
      <c r="D9" s="279"/>
      <c r="E9" s="279"/>
      <c r="F9" s="279"/>
      <c r="G9" s="279"/>
      <c r="H9" s="734"/>
      <c r="O9" s="756">
        <f>SUM(I128:N128)</f>
        <v>1771</v>
      </c>
      <c r="P9" s="1424"/>
      <c r="Q9" s="1423"/>
      <c r="R9" s="1423"/>
      <c r="S9" s="1394"/>
    </row>
    <row r="10" spans="1:19" s="268" customFormat="1" ht="12.75">
      <c r="A10" s="196">
        <v>905</v>
      </c>
      <c r="B10" s="229"/>
      <c r="C10" s="196" t="s">
        <v>743</v>
      </c>
      <c r="D10" s="279"/>
      <c r="E10" s="279"/>
      <c r="F10" s="279"/>
      <c r="G10" s="279"/>
      <c r="H10" s="734"/>
      <c r="O10" s="757">
        <f>SUM(I125:N125,I129:N129)</f>
        <v>64</v>
      </c>
      <c r="P10" s="1425">
        <f>SUM(O10:O11)</f>
        <v>422</v>
      </c>
      <c r="Q10" s="1425">
        <f>SUM(P10:P11)</f>
        <v>422</v>
      </c>
      <c r="R10" s="1423"/>
      <c r="S10" s="1394"/>
    </row>
    <row r="11" spans="1:19" s="268" customFormat="1" ht="12.75">
      <c r="A11" s="196">
        <v>975</v>
      </c>
      <c r="B11" s="229"/>
      <c r="C11" s="196" t="s">
        <v>744</v>
      </c>
      <c r="D11" s="279"/>
      <c r="E11" s="279"/>
      <c r="F11" s="279"/>
      <c r="G11" s="279"/>
      <c r="H11" s="734"/>
      <c r="O11" s="757">
        <f>SUM(I130:N130)</f>
        <v>358</v>
      </c>
      <c r="P11" s="1425"/>
      <c r="Q11" s="1425"/>
      <c r="R11" s="1423"/>
      <c r="S11" s="1394"/>
    </row>
    <row r="12" spans="1:19" s="590" customFormat="1" ht="12.75">
      <c r="A12" s="602" t="s">
        <v>2</v>
      </c>
      <c r="B12" s="588"/>
      <c r="C12" s="603" t="s">
        <v>4</v>
      </c>
      <c r="D12" s="603"/>
      <c r="E12" s="603"/>
      <c r="F12" s="603"/>
      <c r="G12" s="603"/>
      <c r="H12" s="597"/>
      <c r="O12" s="759">
        <f>SUM(I131:N133)</f>
        <v>15</v>
      </c>
      <c r="P12" s="759">
        <f>SUM(O12)</f>
        <v>15</v>
      </c>
      <c r="Q12" s="759">
        <f>SUM(P12)</f>
        <v>15</v>
      </c>
      <c r="R12" s="759">
        <f>SUM(Q12)</f>
        <v>15</v>
      </c>
      <c r="S12" s="1395"/>
    </row>
    <row r="13" spans="1:19" s="590" customFormat="1" ht="13.5" thickBot="1">
      <c r="A13" s="605"/>
      <c r="B13" s="606"/>
      <c r="C13" s="588"/>
      <c r="D13" s="588"/>
      <c r="E13" s="588"/>
      <c r="F13" s="588"/>
      <c r="G13" s="588"/>
      <c r="H13" s="588"/>
      <c r="O13" s="648"/>
      <c r="S13" s="760">
        <f>SUM(S5:S12)</f>
        <v>11948</v>
      </c>
    </row>
    <row r="14" spans="2:63" ht="14.25" thickBot="1" thickTop="1">
      <c r="B14" s="40"/>
      <c r="L14" s="61"/>
      <c r="M14" s="256"/>
      <c r="N14" s="40"/>
      <c r="R14" s="40"/>
      <c r="S14" s="40"/>
      <c r="T14" s="40"/>
      <c r="BH14" s="62"/>
      <c r="BI14" s="62"/>
      <c r="BJ14" s="62"/>
      <c r="BK14" s="62"/>
    </row>
    <row r="15" spans="1:63" ht="13.5" thickTop="1">
      <c r="A15" s="75" t="s">
        <v>728</v>
      </c>
      <c r="B15" s="40"/>
      <c r="I15" s="874" t="s">
        <v>378</v>
      </c>
      <c r="J15" s="875"/>
      <c r="K15" s="875"/>
      <c r="L15" s="875"/>
      <c r="M15" s="875"/>
      <c r="N15" s="875"/>
      <c r="O15" s="875"/>
      <c r="P15" s="875"/>
      <c r="Q15" s="875"/>
      <c r="R15" s="875"/>
      <c r="S15" s="876"/>
      <c r="T15" s="40"/>
      <c r="BH15" s="62"/>
      <c r="BI15" s="62"/>
      <c r="BJ15" s="62"/>
      <c r="BK15" s="62"/>
    </row>
    <row r="16" spans="2:63" ht="12.75">
      <c r="B16" s="40"/>
      <c r="I16" s="949" t="s">
        <v>379</v>
      </c>
      <c r="J16" s="950"/>
      <c r="K16" s="950"/>
      <c r="L16" s="950"/>
      <c r="M16" s="950"/>
      <c r="N16" s="950"/>
      <c r="O16" s="950"/>
      <c r="P16" s="950"/>
      <c r="Q16" s="950"/>
      <c r="R16" s="950"/>
      <c r="S16" s="951"/>
      <c r="T16" s="40"/>
      <c r="BH16" s="62"/>
      <c r="BI16" s="62"/>
      <c r="BJ16" s="62"/>
      <c r="BK16" s="62"/>
    </row>
    <row r="17" spans="2:63" ht="12.75">
      <c r="B17" s="40"/>
      <c r="I17" s="949" t="s">
        <v>380</v>
      </c>
      <c r="J17" s="950"/>
      <c r="K17" s="950"/>
      <c r="L17" s="950"/>
      <c r="M17" s="950"/>
      <c r="N17" s="950"/>
      <c r="O17" s="950"/>
      <c r="P17" s="950"/>
      <c r="Q17" s="950"/>
      <c r="R17" s="950"/>
      <c r="S17" s="563" t="s">
        <v>381</v>
      </c>
      <c r="T17" s="40"/>
      <c r="BH17" s="62"/>
      <c r="BI17" s="62"/>
      <c r="BJ17" s="62"/>
      <c r="BK17" s="62"/>
    </row>
    <row r="18" spans="2:63" ht="12.75">
      <c r="B18" s="40"/>
      <c r="I18" s="1348" t="s">
        <v>368</v>
      </c>
      <c r="J18" s="1349"/>
      <c r="K18" s="1349"/>
      <c r="L18" s="1349"/>
      <c r="M18" s="1349"/>
      <c r="N18" s="1349"/>
      <c r="O18" s="1349"/>
      <c r="P18" s="1349"/>
      <c r="Q18" s="1349"/>
      <c r="R18" s="1349"/>
      <c r="S18" s="951" t="s">
        <v>217</v>
      </c>
      <c r="T18" s="40"/>
      <c r="BH18" s="62"/>
      <c r="BI18" s="62"/>
      <c r="BJ18" s="62"/>
      <c r="BK18" s="62"/>
    </row>
    <row r="19" spans="1:19" s="268" customFormat="1" ht="12.75">
      <c r="A19" s="62"/>
      <c r="I19" s="1283" t="s">
        <v>399</v>
      </c>
      <c r="J19" s="1284"/>
      <c r="K19" s="1284"/>
      <c r="L19" s="1284"/>
      <c r="M19" s="1284"/>
      <c r="N19" s="1284"/>
      <c r="O19" s="1284"/>
      <c r="P19" s="1284"/>
      <c r="Q19" s="1284"/>
      <c r="R19" s="1284"/>
      <c r="S19" s="951"/>
    </row>
    <row r="20" spans="9:19" s="268" customFormat="1" ht="12.75">
      <c r="I20" s="949" t="s">
        <v>400</v>
      </c>
      <c r="J20" s="950"/>
      <c r="K20" s="950"/>
      <c r="L20" s="950"/>
      <c r="M20" s="950"/>
      <c r="N20" s="950"/>
      <c r="O20" s="950"/>
      <c r="P20" s="950"/>
      <c r="Q20" s="950"/>
      <c r="R20" s="950"/>
      <c r="S20" s="951"/>
    </row>
    <row r="21" spans="9:19" s="268" customFormat="1" ht="12.75">
      <c r="I21" s="949" t="s">
        <v>61</v>
      </c>
      <c r="J21" s="950"/>
      <c r="K21" s="950"/>
      <c r="L21" s="950"/>
      <c r="M21" s="950"/>
      <c r="N21" s="950"/>
      <c r="O21" s="950"/>
      <c r="P21" s="950"/>
      <c r="Q21" s="950"/>
      <c r="R21" s="566" t="s">
        <v>2</v>
      </c>
      <c r="S21" s="951"/>
    </row>
    <row r="22" spans="9:19" s="268" customFormat="1" ht="12.75">
      <c r="I22" s="1281" t="s">
        <v>402</v>
      </c>
      <c r="J22" s="1068"/>
      <c r="K22" s="1068"/>
      <c r="L22" s="1068"/>
      <c r="M22" s="1068"/>
      <c r="N22" s="1068"/>
      <c r="O22" s="1068"/>
      <c r="P22" s="1068"/>
      <c r="Q22" s="1068"/>
      <c r="R22" s="1070" t="s">
        <v>401</v>
      </c>
      <c r="S22" s="951"/>
    </row>
    <row r="23" spans="9:19" s="268" customFormat="1" ht="12.75">
      <c r="I23" s="1283" t="s">
        <v>382</v>
      </c>
      <c r="J23" s="1284"/>
      <c r="K23" s="1284"/>
      <c r="L23" s="1284"/>
      <c r="M23" s="1284"/>
      <c r="N23" s="1284"/>
      <c r="O23" s="1284"/>
      <c r="P23" s="1284"/>
      <c r="Q23" s="1284"/>
      <c r="R23" s="1070"/>
      <c r="S23" s="951"/>
    </row>
    <row r="24" spans="9:19" s="268" customFormat="1" ht="12.75">
      <c r="I24" s="949" t="s">
        <v>385</v>
      </c>
      <c r="J24" s="950"/>
      <c r="K24" s="950"/>
      <c r="L24" s="950"/>
      <c r="M24" s="950"/>
      <c r="N24" s="950"/>
      <c r="O24" s="950"/>
      <c r="P24" s="950"/>
      <c r="Q24" s="950"/>
      <c r="R24" s="1070"/>
      <c r="S24" s="951"/>
    </row>
    <row r="25" spans="9:19" s="268" customFormat="1" ht="12.75">
      <c r="I25" s="561">
        <v>1</v>
      </c>
      <c r="J25" s="1070" t="s">
        <v>536</v>
      </c>
      <c r="K25" s="1070"/>
      <c r="L25" s="1070"/>
      <c r="M25" s="1070"/>
      <c r="N25" s="1070"/>
      <c r="O25" s="1070"/>
      <c r="P25" s="1070"/>
      <c r="Q25" s="1070"/>
      <c r="R25" s="1070"/>
      <c r="S25" s="951"/>
    </row>
    <row r="26" spans="9:19" s="268" customFormat="1" ht="12.75">
      <c r="I26" s="949" t="s">
        <v>0</v>
      </c>
      <c r="J26" s="979" t="s">
        <v>537</v>
      </c>
      <c r="K26" s="979"/>
      <c r="L26" s="979"/>
      <c r="M26" s="979"/>
      <c r="N26" s="979"/>
      <c r="O26" s="979"/>
      <c r="P26" s="979"/>
      <c r="Q26" s="979"/>
      <c r="R26" s="1070"/>
      <c r="S26" s="951"/>
    </row>
    <row r="27" spans="9:19" s="268" customFormat="1" ht="12.75">
      <c r="I27" s="949"/>
      <c r="J27" s="1285" t="s">
        <v>386</v>
      </c>
      <c r="K27" s="1285"/>
      <c r="L27" s="1285"/>
      <c r="M27" s="1285"/>
      <c r="N27" s="1285"/>
      <c r="O27" s="1285"/>
      <c r="P27" s="1285"/>
      <c r="Q27" s="1285"/>
      <c r="R27" s="1070"/>
      <c r="S27" s="951"/>
    </row>
    <row r="28" spans="9:19" s="268" customFormat="1" ht="12.75" customHeight="1">
      <c r="I28" s="949"/>
      <c r="J28" s="1070" t="s">
        <v>419</v>
      </c>
      <c r="K28" s="1070"/>
      <c r="L28" s="1070"/>
      <c r="M28" s="1070"/>
      <c r="N28" s="1070"/>
      <c r="O28" s="1070"/>
      <c r="P28" s="1070"/>
      <c r="Q28" s="1070"/>
      <c r="R28" s="1070"/>
      <c r="S28" s="951"/>
    </row>
    <row r="29" spans="9:19" s="268" customFormat="1" ht="12.75">
      <c r="I29" s="949"/>
      <c r="J29" s="562">
        <v>1</v>
      </c>
      <c r="K29" s="950" t="s">
        <v>536</v>
      </c>
      <c r="L29" s="950"/>
      <c r="M29" s="950"/>
      <c r="N29" s="950"/>
      <c r="O29" s="950"/>
      <c r="P29" s="950"/>
      <c r="Q29" s="950"/>
      <c r="R29" s="1070"/>
      <c r="S29" s="951"/>
    </row>
    <row r="30" spans="9:19" s="268" customFormat="1" ht="12.75">
      <c r="I30" s="949"/>
      <c r="J30" s="950" t="s">
        <v>0</v>
      </c>
      <c r="K30" s="1068" t="s">
        <v>537</v>
      </c>
      <c r="L30" s="1068"/>
      <c r="M30" s="1068"/>
      <c r="N30" s="1068"/>
      <c r="O30" s="1068"/>
      <c r="P30" s="1068"/>
      <c r="Q30" s="1068"/>
      <c r="R30" s="1070"/>
      <c r="S30" s="951"/>
    </row>
    <row r="31" spans="9:19" s="268" customFormat="1" ht="12.75">
      <c r="I31" s="949"/>
      <c r="J31" s="950"/>
      <c r="K31" s="1284" t="s">
        <v>387</v>
      </c>
      <c r="L31" s="1284"/>
      <c r="M31" s="1284"/>
      <c r="N31" s="1284"/>
      <c r="O31" s="1284"/>
      <c r="P31" s="1284"/>
      <c r="Q31" s="1284"/>
      <c r="R31" s="1070"/>
      <c r="S31" s="951"/>
    </row>
    <row r="32" spans="9:19" s="268" customFormat="1" ht="12.75" customHeight="1">
      <c r="I32" s="949"/>
      <c r="J32" s="950"/>
      <c r="K32" s="1070" t="s">
        <v>388</v>
      </c>
      <c r="L32" s="1070"/>
      <c r="M32" s="1070"/>
      <c r="N32" s="1070"/>
      <c r="O32" s="1070"/>
      <c r="P32" s="1070"/>
      <c r="Q32" s="1070"/>
      <c r="R32" s="1070"/>
      <c r="S32" s="951"/>
    </row>
    <row r="33" spans="9:19" s="268" customFormat="1" ht="12.75">
      <c r="I33" s="949"/>
      <c r="J33" s="950"/>
      <c r="K33" s="562">
        <v>1</v>
      </c>
      <c r="L33" s="950" t="s">
        <v>536</v>
      </c>
      <c r="M33" s="950"/>
      <c r="N33" s="950"/>
      <c r="O33" s="950"/>
      <c r="P33" s="950"/>
      <c r="Q33" s="950"/>
      <c r="R33" s="1070"/>
      <c r="S33" s="951"/>
    </row>
    <row r="34" spans="9:19" s="268" customFormat="1" ht="12.75">
      <c r="I34" s="949"/>
      <c r="J34" s="950"/>
      <c r="K34" s="950" t="s">
        <v>0</v>
      </c>
      <c r="L34" s="1068" t="s">
        <v>537</v>
      </c>
      <c r="M34" s="1068"/>
      <c r="N34" s="1068"/>
      <c r="O34" s="1068"/>
      <c r="P34" s="1068"/>
      <c r="Q34" s="1068"/>
      <c r="R34" s="1070"/>
      <c r="S34" s="951"/>
    </row>
    <row r="35" spans="9:19" s="268" customFormat="1" ht="12.75">
      <c r="I35" s="949"/>
      <c r="J35" s="950"/>
      <c r="K35" s="950"/>
      <c r="L35" s="1284" t="s">
        <v>389</v>
      </c>
      <c r="M35" s="1284"/>
      <c r="N35" s="1284"/>
      <c r="O35" s="1284"/>
      <c r="P35" s="1284"/>
      <c r="Q35" s="1284"/>
      <c r="R35" s="1070"/>
      <c r="S35" s="951"/>
    </row>
    <row r="36" spans="9:19" s="268" customFormat="1" ht="12.75" customHeight="1">
      <c r="I36" s="949"/>
      <c r="J36" s="950"/>
      <c r="K36" s="950"/>
      <c r="L36" s="1070" t="s">
        <v>390</v>
      </c>
      <c r="M36" s="1070"/>
      <c r="N36" s="1070"/>
      <c r="O36" s="1070"/>
      <c r="P36" s="1070"/>
      <c r="Q36" s="1070"/>
      <c r="R36" s="1070"/>
      <c r="S36" s="951"/>
    </row>
    <row r="37" spans="9:19" s="268" customFormat="1" ht="12.75">
      <c r="I37" s="949"/>
      <c r="J37" s="950"/>
      <c r="K37" s="950"/>
      <c r="L37" s="562">
        <v>1</v>
      </c>
      <c r="M37" s="950" t="s">
        <v>536</v>
      </c>
      <c r="N37" s="950"/>
      <c r="O37" s="950"/>
      <c r="P37" s="950"/>
      <c r="Q37" s="950"/>
      <c r="R37" s="1070"/>
      <c r="S37" s="951"/>
    </row>
    <row r="38" spans="9:19" s="268" customFormat="1" ht="12.75">
      <c r="I38" s="949"/>
      <c r="J38" s="950"/>
      <c r="K38" s="950"/>
      <c r="L38" s="950" t="s">
        <v>0</v>
      </c>
      <c r="M38" s="1068" t="s">
        <v>537</v>
      </c>
      <c r="N38" s="1068"/>
      <c r="O38" s="1068"/>
      <c r="P38" s="1068"/>
      <c r="Q38" s="1068"/>
      <c r="R38" s="1070"/>
      <c r="S38" s="951"/>
    </row>
    <row r="39" spans="9:19" s="268" customFormat="1" ht="12.75">
      <c r="I39" s="949"/>
      <c r="J39" s="950"/>
      <c r="K39" s="950"/>
      <c r="L39" s="950"/>
      <c r="M39" s="1284" t="s">
        <v>391</v>
      </c>
      <c r="N39" s="1284"/>
      <c r="O39" s="1284"/>
      <c r="P39" s="1284"/>
      <c r="Q39" s="1284"/>
      <c r="R39" s="1070"/>
      <c r="S39" s="951"/>
    </row>
    <row r="40" spans="9:19" s="268" customFormat="1" ht="25.5" customHeight="1">
      <c r="I40" s="949"/>
      <c r="J40" s="950"/>
      <c r="K40" s="950"/>
      <c r="L40" s="950"/>
      <c r="M40" s="1070" t="s">
        <v>412</v>
      </c>
      <c r="N40" s="1070"/>
      <c r="O40" s="1070"/>
      <c r="P40" s="1070"/>
      <c r="Q40" s="1070"/>
      <c r="R40" s="1070"/>
      <c r="S40" s="951"/>
    </row>
    <row r="41" spans="9:19" s="268" customFormat="1" ht="12.75">
      <c r="I41" s="949"/>
      <c r="J41" s="950"/>
      <c r="K41" s="950"/>
      <c r="L41" s="950"/>
      <c r="M41" s="950">
        <v>1</v>
      </c>
      <c r="N41" s="950"/>
      <c r="O41" s="950"/>
      <c r="P41" s="950"/>
      <c r="Q41" s="562" t="s">
        <v>536</v>
      </c>
      <c r="R41" s="1070"/>
      <c r="S41" s="951"/>
    </row>
    <row r="42" spans="9:19" s="268" customFormat="1" ht="12.75">
      <c r="I42" s="949"/>
      <c r="J42" s="950"/>
      <c r="K42" s="950"/>
      <c r="L42" s="950"/>
      <c r="M42" s="1068" t="s">
        <v>0</v>
      </c>
      <c r="N42" s="1068"/>
      <c r="O42" s="1068"/>
      <c r="P42" s="1068"/>
      <c r="Q42" s="1070" t="s">
        <v>537</v>
      </c>
      <c r="R42" s="1070"/>
      <c r="S42" s="951"/>
    </row>
    <row r="43" spans="9:19" s="268" customFormat="1" ht="12.75">
      <c r="I43" s="949"/>
      <c r="J43" s="950"/>
      <c r="K43" s="950"/>
      <c r="L43" s="950"/>
      <c r="M43" s="1284" t="s">
        <v>392</v>
      </c>
      <c r="N43" s="1284"/>
      <c r="O43" s="1284"/>
      <c r="P43" s="1284"/>
      <c r="Q43" s="1070"/>
      <c r="R43" s="1070"/>
      <c r="S43" s="951"/>
    </row>
    <row r="44" spans="9:19" s="268" customFormat="1" ht="27" customHeight="1">
      <c r="I44" s="949"/>
      <c r="J44" s="950"/>
      <c r="K44" s="950"/>
      <c r="L44" s="950"/>
      <c r="M44" s="1070" t="s">
        <v>393</v>
      </c>
      <c r="N44" s="1070"/>
      <c r="O44" s="1070"/>
      <c r="P44" s="1070"/>
      <c r="Q44" s="1070"/>
      <c r="R44" s="1070"/>
      <c r="S44" s="951"/>
    </row>
    <row r="45" spans="9:19" s="268" customFormat="1" ht="12.75">
      <c r="I45" s="949"/>
      <c r="J45" s="950"/>
      <c r="K45" s="950"/>
      <c r="L45" s="950"/>
      <c r="M45" s="950">
        <v>1</v>
      </c>
      <c r="N45" s="950"/>
      <c r="O45" s="950"/>
      <c r="P45" s="562" t="s">
        <v>536</v>
      </c>
      <c r="Q45" s="1070"/>
      <c r="R45" s="1070"/>
      <c r="S45" s="951"/>
    </row>
    <row r="46" spans="9:19" s="268" customFormat="1" ht="12.75">
      <c r="I46" s="949"/>
      <c r="J46" s="950"/>
      <c r="K46" s="950"/>
      <c r="L46" s="950"/>
      <c r="M46" s="1068" t="s">
        <v>0</v>
      </c>
      <c r="N46" s="1068"/>
      <c r="O46" s="1068"/>
      <c r="P46" s="1070" t="s">
        <v>537</v>
      </c>
      <c r="Q46" s="1070"/>
      <c r="R46" s="1070"/>
      <c r="S46" s="951"/>
    </row>
    <row r="47" spans="9:19" s="268" customFormat="1" ht="12.75">
      <c r="I47" s="949"/>
      <c r="J47" s="950"/>
      <c r="K47" s="950"/>
      <c r="L47" s="950"/>
      <c r="M47" s="1284" t="s">
        <v>394</v>
      </c>
      <c r="N47" s="1284"/>
      <c r="O47" s="1284"/>
      <c r="P47" s="1070"/>
      <c r="Q47" s="1070"/>
      <c r="R47" s="1070"/>
      <c r="S47" s="951"/>
    </row>
    <row r="48" spans="9:19" s="268" customFormat="1" ht="12.75" customHeight="1">
      <c r="I48" s="949"/>
      <c r="J48" s="950"/>
      <c r="K48" s="950"/>
      <c r="L48" s="950"/>
      <c r="M48" s="1070" t="s">
        <v>512</v>
      </c>
      <c r="N48" s="1070"/>
      <c r="O48" s="1070"/>
      <c r="P48" s="1070"/>
      <c r="Q48" s="1070"/>
      <c r="R48" s="1070"/>
      <c r="S48" s="951"/>
    </row>
    <row r="49" spans="9:19" s="268" customFormat="1" ht="12.75">
      <c r="I49" s="949"/>
      <c r="J49" s="950"/>
      <c r="K49" s="950"/>
      <c r="L49" s="950"/>
      <c r="M49" s="562">
        <v>1</v>
      </c>
      <c r="N49" s="950">
        <v>2</v>
      </c>
      <c r="O49" s="950"/>
      <c r="P49" s="1070"/>
      <c r="Q49" s="1070"/>
      <c r="R49" s="1070"/>
      <c r="S49" s="951"/>
    </row>
    <row r="50" spans="9:19" s="268" customFormat="1" ht="12.75">
      <c r="I50" s="949"/>
      <c r="J50" s="950"/>
      <c r="K50" s="950"/>
      <c r="L50" s="950"/>
      <c r="M50" s="1070" t="s">
        <v>395</v>
      </c>
      <c r="N50" s="979" t="s">
        <v>411</v>
      </c>
      <c r="O50" s="979"/>
      <c r="P50" s="1070"/>
      <c r="Q50" s="1070"/>
      <c r="R50" s="1070"/>
      <c r="S50" s="951"/>
    </row>
    <row r="51" spans="9:19" s="268" customFormat="1" ht="12.75">
      <c r="I51" s="949"/>
      <c r="J51" s="950"/>
      <c r="K51" s="950"/>
      <c r="L51" s="950"/>
      <c r="M51" s="1070"/>
      <c r="N51" s="1284" t="s">
        <v>396</v>
      </c>
      <c r="O51" s="1284"/>
      <c r="P51" s="1070"/>
      <c r="Q51" s="1070"/>
      <c r="R51" s="1070"/>
      <c r="S51" s="951"/>
    </row>
    <row r="52" spans="9:19" s="268" customFormat="1" ht="27.75" customHeight="1">
      <c r="I52" s="949"/>
      <c r="J52" s="950"/>
      <c r="K52" s="950"/>
      <c r="L52" s="950"/>
      <c r="M52" s="1070"/>
      <c r="N52" s="1070" t="s">
        <v>410</v>
      </c>
      <c r="O52" s="1070"/>
      <c r="P52" s="1070"/>
      <c r="Q52" s="1070"/>
      <c r="R52" s="1070"/>
      <c r="S52" s="951"/>
    </row>
    <row r="53" spans="9:19" s="268" customFormat="1" ht="12.75">
      <c r="I53" s="949"/>
      <c r="J53" s="950"/>
      <c r="K53" s="950"/>
      <c r="L53" s="950"/>
      <c r="M53" s="1070"/>
      <c r="N53" s="562">
        <v>1</v>
      </c>
      <c r="O53" s="562">
        <v>2</v>
      </c>
      <c r="P53" s="1070"/>
      <c r="Q53" s="1070"/>
      <c r="R53" s="1070"/>
      <c r="S53" s="951"/>
    </row>
    <row r="54" spans="9:19" s="268" customFormat="1" ht="13.5" thickBot="1">
      <c r="I54" s="1278"/>
      <c r="J54" s="1279"/>
      <c r="K54" s="1279"/>
      <c r="L54" s="1279"/>
      <c r="M54" s="1280"/>
      <c r="N54" s="569" t="s">
        <v>0</v>
      </c>
      <c r="O54" s="569" t="s">
        <v>1</v>
      </c>
      <c r="P54" s="1280"/>
      <c r="Q54" s="1280"/>
      <c r="R54" s="1280"/>
      <c r="S54" s="955"/>
    </row>
    <row r="55" spans="1:63" ht="17.25" customHeight="1" thickTop="1">
      <c r="A55" s="895" t="s">
        <v>729</v>
      </c>
      <c r="B55" s="902" t="s">
        <v>732</v>
      </c>
      <c r="C55" s="1406">
        <v>1</v>
      </c>
      <c r="D55" s="1407" t="s">
        <v>747</v>
      </c>
      <c r="E55" s="1410" t="s">
        <v>731</v>
      </c>
      <c r="F55" s="1413" t="s">
        <v>733</v>
      </c>
      <c r="G55" s="321">
        <v>1</v>
      </c>
      <c r="H55" s="322" t="s">
        <v>745</v>
      </c>
      <c r="I55" s="1414" t="s">
        <v>731</v>
      </c>
      <c r="J55" s="1415"/>
      <c r="K55" s="1415"/>
      <c r="L55" s="1415"/>
      <c r="M55" s="1415"/>
      <c r="N55" s="1416"/>
      <c r="O55" s="1341">
        <v>-1</v>
      </c>
      <c r="P55" s="1342"/>
      <c r="Q55" s="1342"/>
      <c r="R55" s="1342"/>
      <c r="S55" s="957"/>
      <c r="BF55" s="62"/>
      <c r="BG55" s="62"/>
      <c r="BH55" s="62"/>
      <c r="BI55" s="62"/>
      <c r="BJ55" s="62"/>
      <c r="BK55" s="62"/>
    </row>
    <row r="56" spans="1:63" ht="15.75" customHeight="1">
      <c r="A56" s="1363"/>
      <c r="B56" s="901"/>
      <c r="C56" s="952"/>
      <c r="D56" s="1408"/>
      <c r="E56" s="1411"/>
      <c r="F56" s="900"/>
      <c r="G56" s="564">
        <v>2</v>
      </c>
      <c r="H56" s="720" t="s">
        <v>746</v>
      </c>
      <c r="I56" s="1417"/>
      <c r="J56" s="1418"/>
      <c r="K56" s="1418"/>
      <c r="L56" s="1418"/>
      <c r="M56" s="1418"/>
      <c r="N56" s="1419"/>
      <c r="O56" s="1343"/>
      <c r="P56" s="1344"/>
      <c r="Q56" s="1344"/>
      <c r="R56" s="1344"/>
      <c r="S56" s="958"/>
      <c r="BF56" s="62"/>
      <c r="BG56" s="62"/>
      <c r="BH56" s="62"/>
      <c r="BI56" s="62"/>
      <c r="BJ56" s="62"/>
      <c r="BK56" s="62"/>
    </row>
    <row r="57" spans="1:63" ht="15.75" customHeight="1">
      <c r="A57" s="1363"/>
      <c r="B57" s="901"/>
      <c r="C57" s="952"/>
      <c r="D57" s="1408"/>
      <c r="E57" s="1411"/>
      <c r="F57" s="900"/>
      <c r="G57" s="564">
        <v>3</v>
      </c>
      <c r="H57" s="720" t="s">
        <v>748</v>
      </c>
      <c r="I57" s="1417"/>
      <c r="J57" s="1418"/>
      <c r="K57" s="1418"/>
      <c r="L57" s="1418"/>
      <c r="M57" s="1418"/>
      <c r="N57" s="1419"/>
      <c r="O57" s="1343"/>
      <c r="P57" s="1344"/>
      <c r="Q57" s="1344"/>
      <c r="R57" s="1344"/>
      <c r="S57" s="958"/>
      <c r="BF57" s="62"/>
      <c r="BG57" s="62"/>
      <c r="BH57" s="62"/>
      <c r="BI57" s="62"/>
      <c r="BJ57" s="62"/>
      <c r="BK57" s="62"/>
    </row>
    <row r="58" spans="1:63" ht="15.75" customHeight="1">
      <c r="A58" s="1363"/>
      <c r="B58" s="901"/>
      <c r="C58" s="952"/>
      <c r="D58" s="1408"/>
      <c r="E58" s="1411"/>
      <c r="F58" s="900"/>
      <c r="G58" s="564">
        <v>4</v>
      </c>
      <c r="H58" s="720" t="s">
        <v>749</v>
      </c>
      <c r="I58" s="1417"/>
      <c r="J58" s="1418"/>
      <c r="K58" s="1418"/>
      <c r="L58" s="1418"/>
      <c r="M58" s="1418"/>
      <c r="N58" s="1419"/>
      <c r="O58" s="1343"/>
      <c r="P58" s="1344"/>
      <c r="Q58" s="1344"/>
      <c r="R58" s="1344"/>
      <c r="S58" s="958"/>
      <c r="BF58" s="62"/>
      <c r="BG58" s="62"/>
      <c r="BH58" s="62"/>
      <c r="BI58" s="62"/>
      <c r="BJ58" s="62"/>
      <c r="BK58" s="62"/>
    </row>
    <row r="59" spans="1:63" ht="15.75" customHeight="1">
      <c r="A59" s="1363"/>
      <c r="B59" s="901"/>
      <c r="C59" s="952"/>
      <c r="D59" s="1408"/>
      <c r="E59" s="1411"/>
      <c r="F59" s="900"/>
      <c r="G59" s="564">
        <v>5</v>
      </c>
      <c r="H59" s="720" t="s">
        <v>750</v>
      </c>
      <c r="I59" s="1417"/>
      <c r="J59" s="1418"/>
      <c r="K59" s="1418"/>
      <c r="L59" s="1418"/>
      <c r="M59" s="1418"/>
      <c r="N59" s="1419"/>
      <c r="O59" s="1343"/>
      <c r="P59" s="1344"/>
      <c r="Q59" s="1344"/>
      <c r="R59" s="1344"/>
      <c r="S59" s="958"/>
      <c r="BF59" s="62"/>
      <c r="BG59" s="62"/>
      <c r="BH59" s="62"/>
      <c r="BI59" s="62"/>
      <c r="BJ59" s="62"/>
      <c r="BK59" s="62"/>
    </row>
    <row r="60" spans="1:63" ht="15.75" customHeight="1">
      <c r="A60" s="1363"/>
      <c r="B60" s="901"/>
      <c r="C60" s="952"/>
      <c r="D60" s="1408"/>
      <c r="E60" s="1411"/>
      <c r="F60" s="900"/>
      <c r="G60" s="564">
        <v>6</v>
      </c>
      <c r="H60" s="720" t="s">
        <v>751</v>
      </c>
      <c r="I60" s="1417"/>
      <c r="J60" s="1418"/>
      <c r="K60" s="1418"/>
      <c r="L60" s="1418"/>
      <c r="M60" s="1418"/>
      <c r="N60" s="1419"/>
      <c r="O60" s="1343"/>
      <c r="P60" s="1344"/>
      <c r="Q60" s="1344"/>
      <c r="R60" s="1344"/>
      <c r="S60" s="958"/>
      <c r="BF60" s="62"/>
      <c r="BG60" s="62"/>
      <c r="BH60" s="62"/>
      <c r="BI60" s="62"/>
      <c r="BJ60" s="62"/>
      <c r="BK60" s="62"/>
    </row>
    <row r="61" spans="1:63" ht="15.75" customHeight="1">
      <c r="A61" s="1363"/>
      <c r="B61" s="901"/>
      <c r="C61" s="952"/>
      <c r="D61" s="1408"/>
      <c r="E61" s="1411"/>
      <c r="F61" s="900"/>
      <c r="G61" s="564">
        <v>7</v>
      </c>
      <c r="H61" s="720" t="s">
        <v>752</v>
      </c>
      <c r="I61" s="1417"/>
      <c r="J61" s="1418"/>
      <c r="K61" s="1418"/>
      <c r="L61" s="1418"/>
      <c r="M61" s="1418"/>
      <c r="N61" s="1419"/>
      <c r="O61" s="1343"/>
      <c r="P61" s="1344"/>
      <c r="Q61" s="1344"/>
      <c r="R61" s="1344"/>
      <c r="S61" s="958"/>
      <c r="BF61" s="62"/>
      <c r="BG61" s="62"/>
      <c r="BH61" s="62"/>
      <c r="BI61" s="62"/>
      <c r="BJ61" s="62"/>
      <c r="BK61" s="62"/>
    </row>
    <row r="62" spans="1:63" ht="15.75" customHeight="1">
      <c r="A62" s="1363"/>
      <c r="B62" s="901"/>
      <c r="C62" s="952"/>
      <c r="D62" s="1408"/>
      <c r="E62" s="1411"/>
      <c r="F62" s="900"/>
      <c r="G62" s="564">
        <v>8</v>
      </c>
      <c r="H62" s="720" t="s">
        <v>753</v>
      </c>
      <c r="I62" s="1417"/>
      <c r="J62" s="1418"/>
      <c r="K62" s="1418"/>
      <c r="L62" s="1418"/>
      <c r="M62" s="1418"/>
      <c r="N62" s="1419"/>
      <c r="O62" s="1343"/>
      <c r="P62" s="1344"/>
      <c r="Q62" s="1344"/>
      <c r="R62" s="1344"/>
      <c r="S62" s="958"/>
      <c r="BF62" s="62"/>
      <c r="BG62" s="62"/>
      <c r="BH62" s="62"/>
      <c r="BI62" s="62"/>
      <c r="BJ62" s="62"/>
      <c r="BK62" s="62"/>
    </row>
    <row r="63" spans="1:63" ht="15.75" customHeight="1">
      <c r="A63" s="1363"/>
      <c r="B63" s="901"/>
      <c r="C63" s="952"/>
      <c r="D63" s="1408"/>
      <c r="E63" s="1411"/>
      <c r="F63" s="900"/>
      <c r="G63" s="564">
        <v>9</v>
      </c>
      <c r="H63" s="720" t="s">
        <v>754</v>
      </c>
      <c r="I63" s="1417"/>
      <c r="J63" s="1418"/>
      <c r="K63" s="1418"/>
      <c r="L63" s="1418"/>
      <c r="M63" s="1418"/>
      <c r="N63" s="1419"/>
      <c r="O63" s="1343"/>
      <c r="P63" s="1344"/>
      <c r="Q63" s="1344"/>
      <c r="R63" s="1344"/>
      <c r="S63" s="958"/>
      <c r="BF63" s="62"/>
      <c r="BG63" s="62"/>
      <c r="BH63" s="62"/>
      <c r="BI63" s="62"/>
      <c r="BJ63" s="62"/>
      <c r="BK63" s="62"/>
    </row>
    <row r="64" spans="1:63" ht="15.75" customHeight="1" thickBot="1">
      <c r="A64" s="1363"/>
      <c r="B64" s="901"/>
      <c r="C64" s="952"/>
      <c r="D64" s="1408"/>
      <c r="E64" s="1411"/>
      <c r="F64" s="900"/>
      <c r="G64" s="564">
        <v>10</v>
      </c>
      <c r="H64" s="720" t="s">
        <v>755</v>
      </c>
      <c r="I64" s="1420"/>
      <c r="J64" s="1421"/>
      <c r="K64" s="1421"/>
      <c r="L64" s="1421"/>
      <c r="M64" s="1421"/>
      <c r="N64" s="1422"/>
      <c r="O64" s="1343"/>
      <c r="P64" s="1344"/>
      <c r="Q64" s="1344"/>
      <c r="R64" s="1344"/>
      <c r="S64" s="958"/>
      <c r="BF64" s="62"/>
      <c r="BG64" s="62"/>
      <c r="BH64" s="62"/>
      <c r="BI64" s="62"/>
      <c r="BJ64" s="62"/>
      <c r="BK64" s="62"/>
    </row>
    <row r="65" spans="1:63" ht="16.5" thickBot="1">
      <c r="A65" s="1363"/>
      <c r="B65" s="901"/>
      <c r="C65" s="953"/>
      <c r="D65" s="1409"/>
      <c r="E65" s="1412"/>
      <c r="F65" s="901"/>
      <c r="G65" s="564">
        <v>99</v>
      </c>
      <c r="H65" s="736" t="s">
        <v>747</v>
      </c>
      <c r="I65" s="1396">
        <v>905</v>
      </c>
      <c r="J65" s="1397"/>
      <c r="K65" s="1397"/>
      <c r="L65" s="1397"/>
      <c r="M65" s="1397"/>
      <c r="N65" s="1398"/>
      <c r="O65" s="1343"/>
      <c r="P65" s="1344"/>
      <c r="Q65" s="1344"/>
      <c r="R65" s="1344"/>
      <c r="S65" s="958"/>
      <c r="BF65" s="62"/>
      <c r="BG65" s="62"/>
      <c r="BH65" s="62"/>
      <c r="BI65" s="62"/>
      <c r="BJ65" s="62"/>
      <c r="BK65" s="62"/>
    </row>
    <row r="66" spans="1:63" ht="15.75">
      <c r="A66" s="896"/>
      <c r="B66" s="903"/>
      <c r="C66" s="559">
        <v>2</v>
      </c>
      <c r="D66" s="270" t="s">
        <v>734</v>
      </c>
      <c r="E66" s="558"/>
      <c r="F66" s="558"/>
      <c r="G66" s="558"/>
      <c r="H66" s="557"/>
      <c r="I66" s="1356">
        <v>15</v>
      </c>
      <c r="J66" s="944"/>
      <c r="K66" s="944"/>
      <c r="L66" s="944"/>
      <c r="M66" s="944"/>
      <c r="N66" s="945"/>
      <c r="O66" s="1343"/>
      <c r="P66" s="1344"/>
      <c r="Q66" s="1344"/>
      <c r="R66" s="1344"/>
      <c r="S66" s="958"/>
      <c r="BF66" s="62"/>
      <c r="BG66" s="62"/>
      <c r="BH66" s="62"/>
      <c r="BI66" s="62"/>
      <c r="BJ66" s="62"/>
      <c r="BK66" s="62"/>
    </row>
    <row r="67" spans="1:63" ht="15.75">
      <c r="A67" s="896"/>
      <c r="B67" s="903"/>
      <c r="C67" s="559">
        <v>3</v>
      </c>
      <c r="D67" s="270" t="s">
        <v>735</v>
      </c>
      <c r="E67" s="558"/>
      <c r="F67" s="558"/>
      <c r="G67" s="558"/>
      <c r="H67" s="557"/>
      <c r="I67" s="1399">
        <v>35</v>
      </c>
      <c r="J67" s="947"/>
      <c r="K67" s="947"/>
      <c r="L67" s="947"/>
      <c r="M67" s="947"/>
      <c r="N67" s="948"/>
      <c r="O67" s="1343"/>
      <c r="P67" s="1344"/>
      <c r="Q67" s="1344"/>
      <c r="R67" s="1344"/>
      <c r="S67" s="958"/>
      <c r="BF67" s="62"/>
      <c r="BG67" s="62"/>
      <c r="BH67" s="62"/>
      <c r="BI67" s="62"/>
      <c r="BJ67" s="62"/>
      <c r="BK67" s="62"/>
    </row>
    <row r="68" spans="1:63" ht="16.5" thickBot="1">
      <c r="A68" s="896"/>
      <c r="B68" s="903"/>
      <c r="C68" s="559">
        <v>4</v>
      </c>
      <c r="D68" s="270" t="s">
        <v>736</v>
      </c>
      <c r="E68" s="558"/>
      <c r="F68" s="558"/>
      <c r="G68" s="558"/>
      <c r="H68" s="557"/>
      <c r="I68" s="1335">
        <v>75</v>
      </c>
      <c r="J68" s="1336"/>
      <c r="K68" s="1336"/>
      <c r="L68" s="1336"/>
      <c r="M68" s="1336"/>
      <c r="N68" s="1337"/>
      <c r="O68" s="1343"/>
      <c r="P68" s="1344"/>
      <c r="Q68" s="1344"/>
      <c r="R68" s="1344"/>
      <c r="S68" s="958"/>
      <c r="BF68" s="62"/>
      <c r="BG68" s="62"/>
      <c r="BH68" s="62"/>
      <c r="BI68" s="62"/>
      <c r="BJ68" s="62"/>
      <c r="BK68" s="62"/>
    </row>
    <row r="69" spans="1:63" ht="15.75">
      <c r="A69" s="896"/>
      <c r="B69" s="903"/>
      <c r="C69" s="559">
        <v>5</v>
      </c>
      <c r="D69" s="557" t="s">
        <v>737</v>
      </c>
      <c r="E69" s="558"/>
      <c r="F69" s="558"/>
      <c r="G69" s="558"/>
      <c r="H69" s="557"/>
      <c r="I69" s="1400">
        <v>905</v>
      </c>
      <c r="J69" s="1401"/>
      <c r="K69" s="1401"/>
      <c r="L69" s="1401"/>
      <c r="M69" s="1401"/>
      <c r="N69" s="1402"/>
      <c r="O69" s="1343"/>
      <c r="P69" s="1344"/>
      <c r="Q69" s="1344"/>
      <c r="R69" s="1344"/>
      <c r="S69" s="958"/>
      <c r="BF69" s="62"/>
      <c r="BG69" s="62"/>
      <c r="BH69" s="62"/>
      <c r="BI69" s="62"/>
      <c r="BJ69" s="62"/>
      <c r="BK69" s="62"/>
    </row>
    <row r="70" spans="1:63" ht="16.5" thickBot="1">
      <c r="A70" s="896"/>
      <c r="B70" s="903"/>
      <c r="C70" s="559">
        <v>6</v>
      </c>
      <c r="D70" s="557" t="s">
        <v>738</v>
      </c>
      <c r="E70" s="558"/>
      <c r="F70" s="558"/>
      <c r="G70" s="558"/>
      <c r="H70" s="557"/>
      <c r="I70" s="1403">
        <v>975</v>
      </c>
      <c r="J70" s="1404"/>
      <c r="K70" s="1404"/>
      <c r="L70" s="1404"/>
      <c r="M70" s="1404"/>
      <c r="N70" s="1405"/>
      <c r="O70" s="1343"/>
      <c r="P70" s="1344"/>
      <c r="Q70" s="1344"/>
      <c r="R70" s="1344"/>
      <c r="S70" s="958"/>
      <c r="BF70" s="62"/>
      <c r="BG70" s="62"/>
      <c r="BH70" s="62"/>
      <c r="BI70" s="62"/>
      <c r="BJ70" s="62"/>
      <c r="BK70" s="62"/>
    </row>
    <row r="71" spans="1:63" ht="15.75" customHeight="1">
      <c r="A71" s="1364"/>
      <c r="B71" s="899"/>
      <c r="C71" s="565">
        <v>8</v>
      </c>
      <c r="D71" s="712" t="s">
        <v>678</v>
      </c>
      <c r="E71" s="567"/>
      <c r="F71" s="567"/>
      <c r="G71" s="567"/>
      <c r="H71" s="712"/>
      <c r="I71" s="1369" t="s">
        <v>2</v>
      </c>
      <c r="J71" s="1370"/>
      <c r="K71" s="1370"/>
      <c r="L71" s="1370"/>
      <c r="M71" s="1370"/>
      <c r="N71" s="1361"/>
      <c r="O71" s="1343"/>
      <c r="P71" s="1344"/>
      <c r="Q71" s="1344"/>
      <c r="R71" s="1344"/>
      <c r="S71" s="958"/>
      <c r="BF71" s="62"/>
      <c r="BG71" s="62"/>
      <c r="BH71" s="62"/>
      <c r="BI71" s="62"/>
      <c r="BJ71" s="62"/>
      <c r="BK71" s="62"/>
    </row>
    <row r="72" spans="1:63" ht="12.75">
      <c r="A72" s="1364"/>
      <c r="B72" s="899"/>
      <c r="C72" s="565">
        <v>9</v>
      </c>
      <c r="D72" s="712" t="s">
        <v>4</v>
      </c>
      <c r="E72" s="567"/>
      <c r="F72" s="567"/>
      <c r="G72" s="567"/>
      <c r="H72" s="712"/>
      <c r="I72" s="1371"/>
      <c r="J72" s="1372"/>
      <c r="K72" s="1372"/>
      <c r="L72" s="1372"/>
      <c r="M72" s="1372"/>
      <c r="N72" s="1373"/>
      <c r="O72" s="1343"/>
      <c r="P72" s="1344"/>
      <c r="Q72" s="1344"/>
      <c r="R72" s="1344"/>
      <c r="S72" s="958"/>
      <c r="BF72" s="62"/>
      <c r="BG72" s="62"/>
      <c r="BH72" s="62"/>
      <c r="BI72" s="62"/>
      <c r="BJ72" s="62"/>
      <c r="BK72" s="62"/>
    </row>
    <row r="73" spans="1:63" ht="13.5" thickBot="1">
      <c r="A73" s="897"/>
      <c r="B73" s="904"/>
      <c r="C73" s="332" t="s">
        <v>2</v>
      </c>
      <c r="D73" s="568" t="s">
        <v>10</v>
      </c>
      <c r="E73" s="568"/>
      <c r="F73" s="568"/>
      <c r="G73" s="568"/>
      <c r="H73" s="328"/>
      <c r="I73" s="1374"/>
      <c r="J73" s="1375"/>
      <c r="K73" s="1375"/>
      <c r="L73" s="1375"/>
      <c r="M73" s="1375"/>
      <c r="N73" s="1362"/>
      <c r="O73" s="1345"/>
      <c r="P73" s="1346"/>
      <c r="Q73" s="1346"/>
      <c r="R73" s="1346"/>
      <c r="S73" s="959"/>
      <c r="BF73" s="62"/>
      <c r="BG73" s="62"/>
      <c r="BH73" s="62"/>
      <c r="BI73" s="62"/>
      <c r="BJ73" s="62"/>
      <c r="BK73" s="62"/>
    </row>
    <row r="74" ht="14.25" thickBot="1" thickTop="1"/>
    <row r="75" spans="1:63" ht="13.5" thickTop="1">
      <c r="A75" s="75" t="s">
        <v>728</v>
      </c>
      <c r="B75" s="40"/>
      <c r="I75" s="874" t="s">
        <v>378</v>
      </c>
      <c r="J75" s="875"/>
      <c r="K75" s="875"/>
      <c r="L75" s="875"/>
      <c r="M75" s="875"/>
      <c r="N75" s="875"/>
      <c r="O75" s="875"/>
      <c r="P75" s="875"/>
      <c r="Q75" s="875"/>
      <c r="R75" s="875"/>
      <c r="S75" s="876"/>
      <c r="T75" s="40"/>
      <c r="BH75" s="62"/>
      <c r="BI75" s="62"/>
      <c r="BJ75" s="62"/>
      <c r="BK75" s="62"/>
    </row>
    <row r="76" spans="2:63" ht="12.75">
      <c r="B76" s="40"/>
      <c r="I76" s="949" t="s">
        <v>379</v>
      </c>
      <c r="J76" s="950"/>
      <c r="K76" s="950"/>
      <c r="L76" s="950"/>
      <c r="M76" s="950"/>
      <c r="N76" s="950"/>
      <c r="O76" s="950"/>
      <c r="P76" s="950"/>
      <c r="Q76" s="950"/>
      <c r="R76" s="950"/>
      <c r="S76" s="951"/>
      <c r="T76" s="40"/>
      <c r="BH76" s="62"/>
      <c r="BI76" s="62"/>
      <c r="BJ76" s="62"/>
      <c r="BK76" s="62"/>
    </row>
    <row r="77" spans="2:63" ht="12.75">
      <c r="B77" s="40"/>
      <c r="I77" s="949" t="s">
        <v>380</v>
      </c>
      <c r="J77" s="950"/>
      <c r="K77" s="950"/>
      <c r="L77" s="950"/>
      <c r="M77" s="950"/>
      <c r="N77" s="950"/>
      <c r="O77" s="950"/>
      <c r="P77" s="950"/>
      <c r="Q77" s="950"/>
      <c r="R77" s="950"/>
      <c r="S77" s="563" t="s">
        <v>381</v>
      </c>
      <c r="T77" s="40"/>
      <c r="BH77" s="62"/>
      <c r="BI77" s="62"/>
      <c r="BJ77" s="62"/>
      <c r="BK77" s="62"/>
    </row>
    <row r="78" spans="2:63" ht="12.75">
      <c r="B78" s="40"/>
      <c r="I78" s="1348" t="s">
        <v>368</v>
      </c>
      <c r="J78" s="1349"/>
      <c r="K78" s="1349"/>
      <c r="L78" s="1349"/>
      <c r="M78" s="1349"/>
      <c r="N78" s="1349"/>
      <c r="O78" s="1349"/>
      <c r="P78" s="1349"/>
      <c r="Q78" s="1349"/>
      <c r="R78" s="1349"/>
      <c r="S78" s="951" t="s">
        <v>217</v>
      </c>
      <c r="T78" s="40"/>
      <c r="BH78" s="62"/>
      <c r="BI78" s="62"/>
      <c r="BJ78" s="62"/>
      <c r="BK78" s="62"/>
    </row>
    <row r="79" spans="1:19" s="268" customFormat="1" ht="12.75">
      <c r="A79" s="62"/>
      <c r="I79" s="1283" t="s">
        <v>399</v>
      </c>
      <c r="J79" s="1284"/>
      <c r="K79" s="1284"/>
      <c r="L79" s="1284"/>
      <c r="M79" s="1284"/>
      <c r="N79" s="1284"/>
      <c r="O79" s="1284"/>
      <c r="P79" s="1284"/>
      <c r="Q79" s="1284"/>
      <c r="R79" s="1284"/>
      <c r="S79" s="951"/>
    </row>
    <row r="80" spans="9:19" s="268" customFormat="1" ht="12.75">
      <c r="I80" s="949" t="s">
        <v>400</v>
      </c>
      <c r="J80" s="950"/>
      <c r="K80" s="950"/>
      <c r="L80" s="950"/>
      <c r="M80" s="950"/>
      <c r="N80" s="950"/>
      <c r="O80" s="950"/>
      <c r="P80" s="950"/>
      <c r="Q80" s="950"/>
      <c r="R80" s="950"/>
      <c r="S80" s="951"/>
    </row>
    <row r="81" spans="9:19" s="268" customFormat="1" ht="12.75">
      <c r="I81" s="949" t="s">
        <v>61</v>
      </c>
      <c r="J81" s="950"/>
      <c r="K81" s="950"/>
      <c r="L81" s="950"/>
      <c r="M81" s="950"/>
      <c r="N81" s="950"/>
      <c r="O81" s="950"/>
      <c r="P81" s="950"/>
      <c r="Q81" s="950"/>
      <c r="R81" s="566" t="s">
        <v>2</v>
      </c>
      <c r="S81" s="951"/>
    </row>
    <row r="82" spans="9:19" s="268" customFormat="1" ht="12.75">
      <c r="I82" s="1281" t="s">
        <v>402</v>
      </c>
      <c r="J82" s="1068"/>
      <c r="K82" s="1068"/>
      <c r="L82" s="1068"/>
      <c r="M82" s="1068"/>
      <c r="N82" s="1068"/>
      <c r="O82" s="1068"/>
      <c r="P82" s="1068"/>
      <c r="Q82" s="1068"/>
      <c r="R82" s="1070" t="s">
        <v>401</v>
      </c>
      <c r="S82" s="951"/>
    </row>
    <row r="83" spans="9:19" s="268" customFormat="1" ht="12.75">
      <c r="I83" s="1283" t="s">
        <v>382</v>
      </c>
      <c r="J83" s="1284"/>
      <c r="K83" s="1284"/>
      <c r="L83" s="1284"/>
      <c r="M83" s="1284"/>
      <c r="N83" s="1284"/>
      <c r="O83" s="1284"/>
      <c r="P83" s="1284"/>
      <c r="Q83" s="1284"/>
      <c r="R83" s="1070"/>
      <c r="S83" s="951"/>
    </row>
    <row r="84" spans="9:19" s="268" customFormat="1" ht="12.75">
      <c r="I84" s="949" t="s">
        <v>385</v>
      </c>
      <c r="J84" s="950"/>
      <c r="K84" s="950"/>
      <c r="L84" s="950"/>
      <c r="M84" s="950"/>
      <c r="N84" s="950"/>
      <c r="O84" s="950"/>
      <c r="P84" s="950"/>
      <c r="Q84" s="950"/>
      <c r="R84" s="1070"/>
      <c r="S84" s="951"/>
    </row>
    <row r="85" spans="9:19" s="268" customFormat="1" ht="12.75">
      <c r="I85" s="561">
        <v>1</v>
      </c>
      <c r="J85" s="1070" t="s">
        <v>536</v>
      </c>
      <c r="K85" s="1070"/>
      <c r="L85" s="1070"/>
      <c r="M85" s="1070"/>
      <c r="N85" s="1070"/>
      <c r="O85" s="1070"/>
      <c r="P85" s="1070"/>
      <c r="Q85" s="1070"/>
      <c r="R85" s="1070"/>
      <c r="S85" s="951"/>
    </row>
    <row r="86" spans="9:19" s="268" customFormat="1" ht="12.75">
      <c r="I86" s="949" t="s">
        <v>0</v>
      </c>
      <c r="J86" s="979" t="s">
        <v>537</v>
      </c>
      <c r="K86" s="979"/>
      <c r="L86" s="979"/>
      <c r="M86" s="979"/>
      <c r="N86" s="979"/>
      <c r="O86" s="979"/>
      <c r="P86" s="979"/>
      <c r="Q86" s="979"/>
      <c r="R86" s="1070"/>
      <c r="S86" s="951"/>
    </row>
    <row r="87" spans="9:19" s="268" customFormat="1" ht="12.75">
      <c r="I87" s="949"/>
      <c r="J87" s="1285" t="s">
        <v>386</v>
      </c>
      <c r="K87" s="1285"/>
      <c r="L87" s="1285"/>
      <c r="M87" s="1285"/>
      <c r="N87" s="1285"/>
      <c r="O87" s="1285"/>
      <c r="P87" s="1285"/>
      <c r="Q87" s="1285"/>
      <c r="R87" s="1070"/>
      <c r="S87" s="951"/>
    </row>
    <row r="88" spans="9:19" s="268" customFormat="1" ht="12.75" customHeight="1">
      <c r="I88" s="949"/>
      <c r="J88" s="1070" t="s">
        <v>419</v>
      </c>
      <c r="K88" s="1070"/>
      <c r="L88" s="1070"/>
      <c r="M88" s="1070"/>
      <c r="N88" s="1070"/>
      <c r="O88" s="1070"/>
      <c r="P88" s="1070"/>
      <c r="Q88" s="1070"/>
      <c r="R88" s="1070"/>
      <c r="S88" s="951"/>
    </row>
    <row r="89" spans="9:19" s="268" customFormat="1" ht="12.75">
      <c r="I89" s="949"/>
      <c r="J89" s="562">
        <v>1</v>
      </c>
      <c r="K89" s="950" t="s">
        <v>536</v>
      </c>
      <c r="L89" s="950"/>
      <c r="M89" s="950"/>
      <c r="N89" s="950"/>
      <c r="O89" s="950"/>
      <c r="P89" s="950"/>
      <c r="Q89" s="950"/>
      <c r="R89" s="1070"/>
      <c r="S89" s="951"/>
    </row>
    <row r="90" spans="9:19" s="268" customFormat="1" ht="12.75">
      <c r="I90" s="949"/>
      <c r="J90" s="950" t="s">
        <v>0</v>
      </c>
      <c r="K90" s="1068" t="s">
        <v>537</v>
      </c>
      <c r="L90" s="1068"/>
      <c r="M90" s="1068"/>
      <c r="N90" s="1068"/>
      <c r="O90" s="1068"/>
      <c r="P90" s="1068"/>
      <c r="Q90" s="1068"/>
      <c r="R90" s="1070"/>
      <c r="S90" s="951"/>
    </row>
    <row r="91" spans="9:19" s="268" customFormat="1" ht="12.75">
      <c r="I91" s="949"/>
      <c r="J91" s="950"/>
      <c r="K91" s="1284" t="s">
        <v>387</v>
      </c>
      <c r="L91" s="1284"/>
      <c r="M91" s="1284"/>
      <c r="N91" s="1284"/>
      <c r="O91" s="1284"/>
      <c r="P91" s="1284"/>
      <c r="Q91" s="1284"/>
      <c r="R91" s="1070"/>
      <c r="S91" s="951"/>
    </row>
    <row r="92" spans="9:19" s="268" customFormat="1" ht="12.75" customHeight="1">
      <c r="I92" s="949"/>
      <c r="J92" s="950"/>
      <c r="K92" s="1070" t="s">
        <v>388</v>
      </c>
      <c r="L92" s="1070"/>
      <c r="M92" s="1070"/>
      <c r="N92" s="1070"/>
      <c r="O92" s="1070"/>
      <c r="P92" s="1070"/>
      <c r="Q92" s="1070"/>
      <c r="R92" s="1070"/>
      <c r="S92" s="951"/>
    </row>
    <row r="93" spans="9:19" s="268" customFormat="1" ht="12.75">
      <c r="I93" s="949"/>
      <c r="J93" s="950"/>
      <c r="K93" s="562">
        <v>1</v>
      </c>
      <c r="L93" s="950" t="s">
        <v>536</v>
      </c>
      <c r="M93" s="950"/>
      <c r="N93" s="950"/>
      <c r="O93" s="950"/>
      <c r="P93" s="950"/>
      <c r="Q93" s="950"/>
      <c r="R93" s="1070"/>
      <c r="S93" s="951"/>
    </row>
    <row r="94" spans="9:19" s="268" customFormat="1" ht="12.75">
      <c r="I94" s="949"/>
      <c r="J94" s="950"/>
      <c r="K94" s="950" t="s">
        <v>0</v>
      </c>
      <c r="L94" s="1068" t="s">
        <v>537</v>
      </c>
      <c r="M94" s="1068"/>
      <c r="N94" s="1068"/>
      <c r="O94" s="1068"/>
      <c r="P94" s="1068"/>
      <c r="Q94" s="1068"/>
      <c r="R94" s="1070"/>
      <c r="S94" s="951"/>
    </row>
    <row r="95" spans="9:19" s="268" customFormat="1" ht="12.75">
      <c r="I95" s="949"/>
      <c r="J95" s="950"/>
      <c r="K95" s="950"/>
      <c r="L95" s="1284" t="s">
        <v>389</v>
      </c>
      <c r="M95" s="1284"/>
      <c r="N95" s="1284"/>
      <c r="O95" s="1284"/>
      <c r="P95" s="1284"/>
      <c r="Q95" s="1284"/>
      <c r="R95" s="1070"/>
      <c r="S95" s="951"/>
    </row>
    <row r="96" spans="9:19" s="268" customFormat="1" ht="12.75" customHeight="1">
      <c r="I96" s="949"/>
      <c r="J96" s="950"/>
      <c r="K96" s="950"/>
      <c r="L96" s="1070" t="s">
        <v>390</v>
      </c>
      <c r="M96" s="1070"/>
      <c r="N96" s="1070"/>
      <c r="O96" s="1070"/>
      <c r="P96" s="1070"/>
      <c r="Q96" s="1070"/>
      <c r="R96" s="1070"/>
      <c r="S96" s="951"/>
    </row>
    <row r="97" spans="9:19" s="268" customFormat="1" ht="12.75">
      <c r="I97" s="949"/>
      <c r="J97" s="950"/>
      <c r="K97" s="950"/>
      <c r="L97" s="562">
        <v>1</v>
      </c>
      <c r="M97" s="950" t="s">
        <v>536</v>
      </c>
      <c r="N97" s="950"/>
      <c r="O97" s="950"/>
      <c r="P97" s="950"/>
      <c r="Q97" s="950"/>
      <c r="R97" s="1070"/>
      <c r="S97" s="951"/>
    </row>
    <row r="98" spans="9:19" s="268" customFormat="1" ht="12.75">
      <c r="I98" s="949"/>
      <c r="J98" s="950"/>
      <c r="K98" s="950"/>
      <c r="L98" s="950" t="s">
        <v>0</v>
      </c>
      <c r="M98" s="1068" t="s">
        <v>537</v>
      </c>
      <c r="N98" s="1068"/>
      <c r="O98" s="1068"/>
      <c r="P98" s="1068"/>
      <c r="Q98" s="1068"/>
      <c r="R98" s="1070"/>
      <c r="S98" s="951"/>
    </row>
    <row r="99" spans="9:19" s="268" customFormat="1" ht="12.75">
      <c r="I99" s="949"/>
      <c r="J99" s="950"/>
      <c r="K99" s="950"/>
      <c r="L99" s="950"/>
      <c r="M99" s="1284" t="s">
        <v>391</v>
      </c>
      <c r="N99" s="1284"/>
      <c r="O99" s="1284"/>
      <c r="P99" s="1284"/>
      <c r="Q99" s="1284"/>
      <c r="R99" s="1070"/>
      <c r="S99" s="951"/>
    </row>
    <row r="100" spans="9:19" s="268" customFormat="1" ht="25.5" customHeight="1">
      <c r="I100" s="949"/>
      <c r="J100" s="950"/>
      <c r="K100" s="950"/>
      <c r="L100" s="950"/>
      <c r="M100" s="1070" t="s">
        <v>412</v>
      </c>
      <c r="N100" s="1070"/>
      <c r="O100" s="1070"/>
      <c r="P100" s="1070"/>
      <c r="Q100" s="1070"/>
      <c r="R100" s="1070"/>
      <c r="S100" s="951"/>
    </row>
    <row r="101" spans="9:19" s="268" customFormat="1" ht="12.75">
      <c r="I101" s="949"/>
      <c r="J101" s="950"/>
      <c r="K101" s="950"/>
      <c r="L101" s="950"/>
      <c r="M101" s="950">
        <v>1</v>
      </c>
      <c r="N101" s="950"/>
      <c r="O101" s="950"/>
      <c r="P101" s="950"/>
      <c r="Q101" s="562" t="s">
        <v>536</v>
      </c>
      <c r="R101" s="1070"/>
      <c r="S101" s="951"/>
    </row>
    <row r="102" spans="9:19" s="268" customFormat="1" ht="12.75">
      <c r="I102" s="949"/>
      <c r="J102" s="950"/>
      <c r="K102" s="950"/>
      <c r="L102" s="950"/>
      <c r="M102" s="1068" t="s">
        <v>0</v>
      </c>
      <c r="N102" s="1068"/>
      <c r="O102" s="1068"/>
      <c r="P102" s="1068"/>
      <c r="Q102" s="1070" t="s">
        <v>537</v>
      </c>
      <c r="R102" s="1070"/>
      <c r="S102" s="951"/>
    </row>
    <row r="103" spans="9:19" s="268" customFormat="1" ht="12.75">
      <c r="I103" s="949"/>
      <c r="J103" s="950"/>
      <c r="K103" s="950"/>
      <c r="L103" s="950"/>
      <c r="M103" s="1284" t="s">
        <v>392</v>
      </c>
      <c r="N103" s="1284"/>
      <c r="O103" s="1284"/>
      <c r="P103" s="1284"/>
      <c r="Q103" s="1070"/>
      <c r="R103" s="1070"/>
      <c r="S103" s="951"/>
    </row>
    <row r="104" spans="9:19" s="268" customFormat="1" ht="27" customHeight="1">
      <c r="I104" s="949"/>
      <c r="J104" s="950"/>
      <c r="K104" s="950"/>
      <c r="L104" s="950"/>
      <c r="M104" s="1070" t="s">
        <v>393</v>
      </c>
      <c r="N104" s="1070"/>
      <c r="O104" s="1070"/>
      <c r="P104" s="1070"/>
      <c r="Q104" s="1070"/>
      <c r="R104" s="1070"/>
      <c r="S104" s="951"/>
    </row>
    <row r="105" spans="9:19" s="268" customFormat="1" ht="12.75">
      <c r="I105" s="949"/>
      <c r="J105" s="950"/>
      <c r="K105" s="950"/>
      <c r="L105" s="950"/>
      <c r="M105" s="950">
        <v>1</v>
      </c>
      <c r="N105" s="950"/>
      <c r="O105" s="950"/>
      <c r="P105" s="562" t="s">
        <v>536</v>
      </c>
      <c r="Q105" s="1070"/>
      <c r="R105" s="1070"/>
      <c r="S105" s="951"/>
    </row>
    <row r="106" spans="9:19" s="268" customFormat="1" ht="12.75">
      <c r="I106" s="949"/>
      <c r="J106" s="950"/>
      <c r="K106" s="950"/>
      <c r="L106" s="950"/>
      <c r="M106" s="1068" t="s">
        <v>0</v>
      </c>
      <c r="N106" s="1068"/>
      <c r="O106" s="1068"/>
      <c r="P106" s="1070" t="s">
        <v>537</v>
      </c>
      <c r="Q106" s="1070"/>
      <c r="R106" s="1070"/>
      <c r="S106" s="951"/>
    </row>
    <row r="107" spans="9:19" s="268" customFormat="1" ht="12.75">
      <c r="I107" s="949"/>
      <c r="J107" s="950"/>
      <c r="K107" s="950"/>
      <c r="L107" s="950"/>
      <c r="M107" s="1284" t="s">
        <v>394</v>
      </c>
      <c r="N107" s="1284"/>
      <c r="O107" s="1284"/>
      <c r="P107" s="1070"/>
      <c r="Q107" s="1070"/>
      <c r="R107" s="1070"/>
      <c r="S107" s="951"/>
    </row>
    <row r="108" spans="9:19" s="268" customFormat="1" ht="12.75" customHeight="1">
      <c r="I108" s="949"/>
      <c r="J108" s="950"/>
      <c r="K108" s="950"/>
      <c r="L108" s="950"/>
      <c r="M108" s="1070" t="s">
        <v>512</v>
      </c>
      <c r="N108" s="1070"/>
      <c r="O108" s="1070"/>
      <c r="P108" s="1070"/>
      <c r="Q108" s="1070"/>
      <c r="R108" s="1070"/>
      <c r="S108" s="951"/>
    </row>
    <row r="109" spans="9:19" s="268" customFormat="1" ht="12.75">
      <c r="I109" s="949"/>
      <c r="J109" s="950"/>
      <c r="K109" s="950"/>
      <c r="L109" s="950"/>
      <c r="M109" s="562">
        <v>1</v>
      </c>
      <c r="N109" s="950">
        <v>2</v>
      </c>
      <c r="O109" s="950"/>
      <c r="P109" s="1070"/>
      <c r="Q109" s="1070"/>
      <c r="R109" s="1070"/>
      <c r="S109" s="951"/>
    </row>
    <row r="110" spans="9:19" s="268" customFormat="1" ht="12.75">
      <c r="I110" s="949"/>
      <c r="J110" s="950"/>
      <c r="K110" s="950"/>
      <c r="L110" s="950"/>
      <c r="M110" s="1070" t="s">
        <v>395</v>
      </c>
      <c r="N110" s="979" t="s">
        <v>411</v>
      </c>
      <c r="O110" s="979"/>
      <c r="P110" s="1070"/>
      <c r="Q110" s="1070"/>
      <c r="R110" s="1070"/>
      <c r="S110" s="951"/>
    </row>
    <row r="111" spans="9:19" s="268" customFormat="1" ht="12.75">
      <c r="I111" s="949"/>
      <c r="J111" s="950"/>
      <c r="K111" s="950"/>
      <c r="L111" s="950"/>
      <c r="M111" s="1070"/>
      <c r="N111" s="1284" t="s">
        <v>396</v>
      </c>
      <c r="O111" s="1284"/>
      <c r="P111" s="1070"/>
      <c r="Q111" s="1070"/>
      <c r="R111" s="1070"/>
      <c r="S111" s="951"/>
    </row>
    <row r="112" spans="9:19" s="268" customFormat="1" ht="27.75" customHeight="1">
      <c r="I112" s="949"/>
      <c r="J112" s="950"/>
      <c r="K112" s="950"/>
      <c r="L112" s="950"/>
      <c r="M112" s="1070"/>
      <c r="N112" s="1070" t="s">
        <v>410</v>
      </c>
      <c r="O112" s="1070"/>
      <c r="P112" s="1070"/>
      <c r="Q112" s="1070"/>
      <c r="R112" s="1070"/>
      <c r="S112" s="951"/>
    </row>
    <row r="113" spans="9:19" s="268" customFormat="1" ht="12.75">
      <c r="I113" s="949"/>
      <c r="J113" s="950"/>
      <c r="K113" s="950"/>
      <c r="L113" s="950"/>
      <c r="M113" s="1070"/>
      <c r="N113" s="562">
        <v>1</v>
      </c>
      <c r="O113" s="562">
        <v>2</v>
      </c>
      <c r="P113" s="1070"/>
      <c r="Q113" s="1070"/>
      <c r="R113" s="1070"/>
      <c r="S113" s="951"/>
    </row>
    <row r="114" spans="9:19" s="268" customFormat="1" ht="13.5" thickBot="1">
      <c r="I114" s="1278"/>
      <c r="J114" s="1279"/>
      <c r="K114" s="1279"/>
      <c r="L114" s="1279"/>
      <c r="M114" s="1280"/>
      <c r="N114" s="569" t="s">
        <v>0</v>
      </c>
      <c r="O114" s="569" t="s">
        <v>1</v>
      </c>
      <c r="P114" s="1280"/>
      <c r="Q114" s="1280"/>
      <c r="R114" s="1280"/>
      <c r="S114" s="955"/>
    </row>
    <row r="115" spans="1:63" ht="17.25" customHeight="1" thickTop="1">
      <c r="A115" s="895" t="s">
        <v>729</v>
      </c>
      <c r="B115" s="902" t="s">
        <v>732</v>
      </c>
      <c r="C115" s="1406">
        <v>1</v>
      </c>
      <c r="D115" s="1407" t="s">
        <v>747</v>
      </c>
      <c r="E115" s="1410" t="s">
        <v>731</v>
      </c>
      <c r="F115" s="1413" t="s">
        <v>733</v>
      </c>
      <c r="G115" s="321">
        <v>1</v>
      </c>
      <c r="H115" s="322" t="s">
        <v>745</v>
      </c>
      <c r="I115" s="727">
        <v>214</v>
      </c>
      <c r="J115" s="728">
        <v>77</v>
      </c>
      <c r="K115" s="728">
        <v>10</v>
      </c>
      <c r="L115" s="728"/>
      <c r="M115" s="728">
        <v>1</v>
      </c>
      <c r="N115" s="729">
        <v>0</v>
      </c>
      <c r="O115" s="635">
        <v>0</v>
      </c>
      <c r="P115" s="633">
        <v>0</v>
      </c>
      <c r="Q115" s="633">
        <v>0</v>
      </c>
      <c r="R115" s="633">
        <v>0</v>
      </c>
      <c r="S115" s="628">
        <v>0</v>
      </c>
      <c r="BF115" s="62"/>
      <c r="BG115" s="62"/>
      <c r="BH115" s="62"/>
      <c r="BI115" s="62"/>
      <c r="BJ115" s="62"/>
      <c r="BK115" s="62"/>
    </row>
    <row r="116" spans="1:63" ht="15.75" customHeight="1">
      <c r="A116" s="1363"/>
      <c r="B116" s="901"/>
      <c r="C116" s="952"/>
      <c r="D116" s="1408"/>
      <c r="E116" s="1411"/>
      <c r="F116" s="900"/>
      <c r="G116" s="564">
        <v>2</v>
      </c>
      <c r="H116" s="720" t="s">
        <v>746</v>
      </c>
      <c r="I116" s="721">
        <v>132</v>
      </c>
      <c r="J116" s="722">
        <v>30</v>
      </c>
      <c r="K116" s="722">
        <v>19</v>
      </c>
      <c r="L116" s="722"/>
      <c r="M116" s="722">
        <v>1</v>
      </c>
      <c r="N116" s="723">
        <v>1</v>
      </c>
      <c r="O116" s="636">
        <v>0</v>
      </c>
      <c r="P116" s="630">
        <v>0</v>
      </c>
      <c r="Q116" s="630">
        <v>0</v>
      </c>
      <c r="R116" s="630">
        <v>0</v>
      </c>
      <c r="S116" s="629">
        <v>0</v>
      </c>
      <c r="BF116" s="62"/>
      <c r="BG116" s="62"/>
      <c r="BH116" s="62"/>
      <c r="BI116" s="62"/>
      <c r="BJ116" s="62"/>
      <c r="BK116" s="62"/>
    </row>
    <row r="117" spans="1:63" ht="15.75" customHeight="1">
      <c r="A117" s="1363"/>
      <c r="B117" s="901"/>
      <c r="C117" s="952"/>
      <c r="D117" s="1408"/>
      <c r="E117" s="1411"/>
      <c r="F117" s="900"/>
      <c r="G117" s="564">
        <v>3</v>
      </c>
      <c r="H117" s="720" t="s">
        <v>748</v>
      </c>
      <c r="I117" s="721">
        <v>142</v>
      </c>
      <c r="J117" s="722">
        <v>8</v>
      </c>
      <c r="K117" s="722">
        <v>9</v>
      </c>
      <c r="L117" s="722"/>
      <c r="M117" s="722">
        <v>2</v>
      </c>
      <c r="N117" s="723">
        <v>0</v>
      </c>
      <c r="O117" s="636">
        <v>0</v>
      </c>
      <c r="P117" s="630">
        <v>0</v>
      </c>
      <c r="Q117" s="630">
        <v>0</v>
      </c>
      <c r="R117" s="630">
        <v>0</v>
      </c>
      <c r="S117" s="629">
        <v>0</v>
      </c>
      <c r="BF117" s="62"/>
      <c r="BG117" s="62"/>
      <c r="BH117" s="62"/>
      <c r="BI117" s="62"/>
      <c r="BJ117" s="62"/>
      <c r="BK117" s="62"/>
    </row>
    <row r="118" spans="1:63" ht="15.75" customHeight="1">
      <c r="A118" s="1363"/>
      <c r="B118" s="901"/>
      <c r="C118" s="952"/>
      <c r="D118" s="1408"/>
      <c r="E118" s="1411"/>
      <c r="F118" s="900"/>
      <c r="G118" s="564">
        <v>4</v>
      </c>
      <c r="H118" s="720" t="s">
        <v>749</v>
      </c>
      <c r="I118" s="721">
        <v>141</v>
      </c>
      <c r="J118" s="722">
        <v>1</v>
      </c>
      <c r="K118" s="722">
        <v>1</v>
      </c>
      <c r="L118" s="722"/>
      <c r="M118" s="722">
        <v>2</v>
      </c>
      <c r="N118" s="723">
        <v>0</v>
      </c>
      <c r="O118" s="636">
        <v>0</v>
      </c>
      <c r="P118" s="630">
        <v>0</v>
      </c>
      <c r="Q118" s="630">
        <v>0</v>
      </c>
      <c r="R118" s="630">
        <v>0</v>
      </c>
      <c r="S118" s="629">
        <v>0</v>
      </c>
      <c r="BF118" s="62"/>
      <c r="BG118" s="62"/>
      <c r="BH118" s="62"/>
      <c r="BI118" s="62"/>
      <c r="BJ118" s="62"/>
      <c r="BK118" s="62"/>
    </row>
    <row r="119" spans="1:63" ht="15.75" customHeight="1">
      <c r="A119" s="1363"/>
      <c r="B119" s="901"/>
      <c r="C119" s="952"/>
      <c r="D119" s="1408"/>
      <c r="E119" s="1411"/>
      <c r="F119" s="900"/>
      <c r="G119" s="564">
        <v>5</v>
      </c>
      <c r="H119" s="720" t="s">
        <v>750</v>
      </c>
      <c r="I119" s="721">
        <v>124</v>
      </c>
      <c r="J119" s="722">
        <v>2</v>
      </c>
      <c r="K119" s="722">
        <v>1</v>
      </c>
      <c r="L119" s="722"/>
      <c r="M119" s="722">
        <v>5</v>
      </c>
      <c r="N119" s="723">
        <v>0</v>
      </c>
      <c r="O119" s="636">
        <v>0</v>
      </c>
      <c r="P119" s="630">
        <v>0</v>
      </c>
      <c r="Q119" s="630">
        <v>0</v>
      </c>
      <c r="R119" s="630">
        <v>0</v>
      </c>
      <c r="S119" s="629">
        <v>0</v>
      </c>
      <c r="BF119" s="62"/>
      <c r="BG119" s="62"/>
      <c r="BH119" s="62"/>
      <c r="BI119" s="62"/>
      <c r="BJ119" s="62"/>
      <c r="BK119" s="62"/>
    </row>
    <row r="120" spans="1:63" ht="15.75" customHeight="1">
      <c r="A120" s="1363"/>
      <c r="B120" s="901"/>
      <c r="C120" s="952"/>
      <c r="D120" s="1408"/>
      <c r="E120" s="1411"/>
      <c r="F120" s="900"/>
      <c r="G120" s="564">
        <v>6</v>
      </c>
      <c r="H120" s="720" t="s">
        <v>751</v>
      </c>
      <c r="I120" s="721">
        <v>92</v>
      </c>
      <c r="J120" s="722">
        <v>0</v>
      </c>
      <c r="K120" s="722">
        <v>0</v>
      </c>
      <c r="L120" s="722"/>
      <c r="M120" s="722">
        <v>1</v>
      </c>
      <c r="N120" s="723">
        <v>1</v>
      </c>
      <c r="O120" s="636">
        <v>0</v>
      </c>
      <c r="P120" s="630">
        <v>0</v>
      </c>
      <c r="Q120" s="630">
        <v>0</v>
      </c>
      <c r="R120" s="630">
        <v>0</v>
      </c>
      <c r="S120" s="629">
        <v>0</v>
      </c>
      <c r="BF120" s="62"/>
      <c r="BG120" s="62"/>
      <c r="BH120" s="62"/>
      <c r="BI120" s="62"/>
      <c r="BJ120" s="62"/>
      <c r="BK120" s="62"/>
    </row>
    <row r="121" spans="1:63" ht="15.75" customHeight="1">
      <c r="A121" s="1363"/>
      <c r="B121" s="901"/>
      <c r="C121" s="952"/>
      <c r="D121" s="1408"/>
      <c r="E121" s="1411"/>
      <c r="F121" s="900"/>
      <c r="G121" s="564">
        <v>7</v>
      </c>
      <c r="H121" s="720" t="s">
        <v>752</v>
      </c>
      <c r="I121" s="721">
        <v>58</v>
      </c>
      <c r="J121" s="722">
        <v>0</v>
      </c>
      <c r="K121" s="722">
        <v>0</v>
      </c>
      <c r="L121" s="722"/>
      <c r="M121" s="722">
        <v>0</v>
      </c>
      <c r="N121" s="723">
        <v>0</v>
      </c>
      <c r="O121" s="636">
        <v>0</v>
      </c>
      <c r="P121" s="630">
        <v>0</v>
      </c>
      <c r="Q121" s="630">
        <v>0</v>
      </c>
      <c r="R121" s="630">
        <v>0</v>
      </c>
      <c r="S121" s="629">
        <v>0</v>
      </c>
      <c r="BF121" s="62"/>
      <c r="BG121" s="62"/>
      <c r="BH121" s="62"/>
      <c r="BI121" s="62"/>
      <c r="BJ121" s="62"/>
      <c r="BK121" s="62"/>
    </row>
    <row r="122" spans="1:63" ht="15.75" customHeight="1">
      <c r="A122" s="1363"/>
      <c r="B122" s="901"/>
      <c r="C122" s="952"/>
      <c r="D122" s="1408"/>
      <c r="E122" s="1411"/>
      <c r="F122" s="900"/>
      <c r="G122" s="564">
        <v>8</v>
      </c>
      <c r="H122" s="720" t="s">
        <v>753</v>
      </c>
      <c r="I122" s="721">
        <v>78</v>
      </c>
      <c r="J122" s="722">
        <v>0</v>
      </c>
      <c r="K122" s="722">
        <v>0</v>
      </c>
      <c r="L122" s="722"/>
      <c r="M122" s="722">
        <v>1</v>
      </c>
      <c r="N122" s="723">
        <v>0</v>
      </c>
      <c r="O122" s="636">
        <v>0</v>
      </c>
      <c r="P122" s="630">
        <v>0</v>
      </c>
      <c r="Q122" s="630">
        <v>0</v>
      </c>
      <c r="R122" s="630">
        <v>0</v>
      </c>
      <c r="S122" s="629">
        <v>0</v>
      </c>
      <c r="BF122" s="62"/>
      <c r="BG122" s="62"/>
      <c r="BH122" s="62"/>
      <c r="BI122" s="62"/>
      <c r="BJ122" s="62"/>
      <c r="BK122" s="62"/>
    </row>
    <row r="123" spans="1:63" ht="15.75" customHeight="1">
      <c r="A123" s="1363"/>
      <c r="B123" s="901"/>
      <c r="C123" s="952"/>
      <c r="D123" s="1408"/>
      <c r="E123" s="1411"/>
      <c r="F123" s="900"/>
      <c r="G123" s="564">
        <v>9</v>
      </c>
      <c r="H123" s="720" t="s">
        <v>754</v>
      </c>
      <c r="I123" s="721">
        <v>41</v>
      </c>
      <c r="J123" s="722">
        <v>0</v>
      </c>
      <c r="K123" s="722">
        <v>0</v>
      </c>
      <c r="L123" s="722"/>
      <c r="M123" s="722">
        <v>0</v>
      </c>
      <c r="N123" s="723">
        <v>0</v>
      </c>
      <c r="O123" s="636">
        <v>0</v>
      </c>
      <c r="P123" s="630">
        <v>0</v>
      </c>
      <c r="Q123" s="630">
        <v>0</v>
      </c>
      <c r="R123" s="630">
        <v>0</v>
      </c>
      <c r="S123" s="629">
        <v>0</v>
      </c>
      <c r="BF123" s="62"/>
      <c r="BG123" s="62"/>
      <c r="BH123" s="62"/>
      <c r="BI123" s="62"/>
      <c r="BJ123" s="62"/>
      <c r="BK123" s="62"/>
    </row>
    <row r="124" spans="1:63" ht="15.75" customHeight="1" thickBot="1">
      <c r="A124" s="1363"/>
      <c r="B124" s="901"/>
      <c r="C124" s="952"/>
      <c r="D124" s="1408"/>
      <c r="E124" s="1411"/>
      <c r="F124" s="900"/>
      <c r="G124" s="564">
        <v>10</v>
      </c>
      <c r="H124" s="720" t="s">
        <v>755</v>
      </c>
      <c r="I124" s="737">
        <v>77</v>
      </c>
      <c r="J124" s="738">
        <v>0</v>
      </c>
      <c r="K124" s="738">
        <v>0</v>
      </c>
      <c r="L124" s="738"/>
      <c r="M124" s="738">
        <v>1</v>
      </c>
      <c r="N124" s="739">
        <v>0</v>
      </c>
      <c r="O124" s="636">
        <v>0</v>
      </c>
      <c r="P124" s="630">
        <v>0</v>
      </c>
      <c r="Q124" s="630">
        <v>0</v>
      </c>
      <c r="R124" s="630">
        <v>0</v>
      </c>
      <c r="S124" s="629">
        <v>0</v>
      </c>
      <c r="BF124" s="62"/>
      <c r="BG124" s="62"/>
      <c r="BH124" s="62"/>
      <c r="BI124" s="62"/>
      <c r="BJ124" s="62"/>
      <c r="BK124" s="62"/>
    </row>
    <row r="125" spans="1:63" ht="13.5" thickBot="1">
      <c r="A125" s="1363"/>
      <c r="B125" s="901"/>
      <c r="C125" s="953"/>
      <c r="D125" s="1409"/>
      <c r="E125" s="1412"/>
      <c r="F125" s="901"/>
      <c r="G125" s="564">
        <v>99</v>
      </c>
      <c r="H125" s="736" t="s">
        <v>747</v>
      </c>
      <c r="I125" s="740">
        <v>7</v>
      </c>
      <c r="J125" s="741">
        <v>0</v>
      </c>
      <c r="K125" s="741">
        <v>0</v>
      </c>
      <c r="L125" s="741"/>
      <c r="M125" s="741">
        <v>0</v>
      </c>
      <c r="N125" s="742">
        <v>0</v>
      </c>
      <c r="O125" s="636">
        <v>0</v>
      </c>
      <c r="P125" s="630">
        <v>0</v>
      </c>
      <c r="Q125" s="630">
        <v>0</v>
      </c>
      <c r="R125" s="630">
        <v>0</v>
      </c>
      <c r="S125" s="629">
        <v>0</v>
      </c>
      <c r="BF125" s="62"/>
      <c r="BG125" s="62"/>
      <c r="BH125" s="62"/>
      <c r="BI125" s="62"/>
      <c r="BJ125" s="62"/>
      <c r="BK125" s="62"/>
    </row>
    <row r="126" spans="1:63" ht="12.75">
      <c r="A126" s="896"/>
      <c r="B126" s="903"/>
      <c r="C126" s="559">
        <v>2</v>
      </c>
      <c r="D126" s="270" t="s">
        <v>734</v>
      </c>
      <c r="E126" s="558"/>
      <c r="F126" s="558"/>
      <c r="G126" s="558"/>
      <c r="H126" s="557"/>
      <c r="I126" s="631">
        <v>685</v>
      </c>
      <c r="J126" s="371">
        <v>2</v>
      </c>
      <c r="K126" s="371">
        <v>0</v>
      </c>
      <c r="L126" s="371"/>
      <c r="M126" s="371">
        <v>19</v>
      </c>
      <c r="N126" s="372">
        <v>1</v>
      </c>
      <c r="O126" s="636">
        <v>0</v>
      </c>
      <c r="P126" s="630">
        <v>0</v>
      </c>
      <c r="Q126" s="630">
        <v>0</v>
      </c>
      <c r="R126" s="630">
        <v>0</v>
      </c>
      <c r="S126" s="629">
        <v>0</v>
      </c>
      <c r="BF126" s="62"/>
      <c r="BG126" s="62"/>
      <c r="BH126" s="62"/>
      <c r="BI126" s="62"/>
      <c r="BJ126" s="62"/>
      <c r="BK126" s="62"/>
    </row>
    <row r="127" spans="1:63" ht="12.75">
      <c r="A127" s="896"/>
      <c r="B127" s="903"/>
      <c r="C127" s="559">
        <v>3</v>
      </c>
      <c r="D127" s="270" t="s">
        <v>735</v>
      </c>
      <c r="E127" s="558"/>
      <c r="F127" s="558"/>
      <c r="G127" s="558"/>
      <c r="H127" s="557"/>
      <c r="I127" s="743">
        <v>837</v>
      </c>
      <c r="J127" s="744">
        <v>1</v>
      </c>
      <c r="K127" s="744">
        <v>0</v>
      </c>
      <c r="L127" s="744"/>
      <c r="M127" s="744">
        <v>25</v>
      </c>
      <c r="N127" s="745">
        <v>1</v>
      </c>
      <c r="O127" s="636">
        <v>0</v>
      </c>
      <c r="P127" s="630">
        <v>0</v>
      </c>
      <c r="Q127" s="630">
        <v>0</v>
      </c>
      <c r="R127" s="630">
        <v>0</v>
      </c>
      <c r="S127" s="629">
        <v>0</v>
      </c>
      <c r="BF127" s="62"/>
      <c r="BG127" s="62"/>
      <c r="BH127" s="62"/>
      <c r="BI127" s="62"/>
      <c r="BJ127" s="62"/>
      <c r="BK127" s="62"/>
    </row>
    <row r="128" spans="1:63" ht="13.5" thickBot="1">
      <c r="A128" s="896"/>
      <c r="B128" s="903"/>
      <c r="C128" s="559">
        <v>4</v>
      </c>
      <c r="D128" s="270" t="s">
        <v>736</v>
      </c>
      <c r="E128" s="558"/>
      <c r="F128" s="558"/>
      <c r="G128" s="558"/>
      <c r="H128" s="557"/>
      <c r="I128" s="746">
        <v>1734</v>
      </c>
      <c r="J128" s="747">
        <v>1</v>
      </c>
      <c r="K128" s="747">
        <v>0</v>
      </c>
      <c r="L128" s="747"/>
      <c r="M128" s="747">
        <v>32</v>
      </c>
      <c r="N128" s="748">
        <v>4</v>
      </c>
      <c r="O128" s="636">
        <v>0</v>
      </c>
      <c r="P128" s="630">
        <v>0</v>
      </c>
      <c r="Q128" s="630">
        <v>0</v>
      </c>
      <c r="R128" s="630">
        <v>0</v>
      </c>
      <c r="S128" s="629">
        <v>0</v>
      </c>
      <c r="BF128" s="62"/>
      <c r="BG128" s="62"/>
      <c r="BH128" s="62"/>
      <c r="BI128" s="62"/>
      <c r="BJ128" s="62"/>
      <c r="BK128" s="62"/>
    </row>
    <row r="129" spans="1:63" ht="12.75">
      <c r="A129" s="896"/>
      <c r="B129" s="903"/>
      <c r="C129" s="559">
        <v>5</v>
      </c>
      <c r="D129" s="557" t="s">
        <v>737</v>
      </c>
      <c r="E129" s="558"/>
      <c r="F129" s="558"/>
      <c r="G129" s="558"/>
      <c r="H129" s="557"/>
      <c r="I129" s="749">
        <v>56</v>
      </c>
      <c r="J129" s="750">
        <v>0</v>
      </c>
      <c r="K129" s="750">
        <v>0</v>
      </c>
      <c r="L129" s="750"/>
      <c r="M129" s="750">
        <v>1</v>
      </c>
      <c r="N129" s="751">
        <v>0</v>
      </c>
      <c r="O129" s="636">
        <v>0</v>
      </c>
      <c r="P129" s="630">
        <v>0</v>
      </c>
      <c r="Q129" s="630">
        <v>0</v>
      </c>
      <c r="R129" s="630">
        <v>0</v>
      </c>
      <c r="S129" s="629">
        <v>0</v>
      </c>
      <c r="BF129" s="62"/>
      <c r="BG129" s="62"/>
      <c r="BH129" s="62"/>
      <c r="BI129" s="62"/>
      <c r="BJ129" s="62"/>
      <c r="BK129" s="62"/>
    </row>
    <row r="130" spans="1:63" ht="13.5" thickBot="1">
      <c r="A130" s="896"/>
      <c r="B130" s="903"/>
      <c r="C130" s="559">
        <v>6</v>
      </c>
      <c r="D130" s="557" t="s">
        <v>738</v>
      </c>
      <c r="E130" s="558"/>
      <c r="F130" s="558"/>
      <c r="G130" s="558"/>
      <c r="H130" s="557"/>
      <c r="I130" s="752">
        <v>355</v>
      </c>
      <c r="J130" s="753">
        <v>1</v>
      </c>
      <c r="K130" s="753">
        <v>0</v>
      </c>
      <c r="L130" s="753"/>
      <c r="M130" s="753">
        <v>2</v>
      </c>
      <c r="N130" s="754">
        <v>0</v>
      </c>
      <c r="O130" s="636">
        <v>0</v>
      </c>
      <c r="P130" s="630">
        <v>0</v>
      </c>
      <c r="Q130" s="630">
        <v>0</v>
      </c>
      <c r="R130" s="630">
        <v>0</v>
      </c>
      <c r="S130" s="629">
        <v>0</v>
      </c>
      <c r="BF130" s="62"/>
      <c r="BG130" s="62"/>
      <c r="BH130" s="62"/>
      <c r="BI130" s="62"/>
      <c r="BJ130" s="62"/>
      <c r="BK130" s="62"/>
    </row>
    <row r="131" spans="1:63" ht="12.75">
      <c r="A131" s="1364"/>
      <c r="B131" s="899"/>
      <c r="C131" s="565"/>
      <c r="D131" s="712"/>
      <c r="E131" s="567"/>
      <c r="F131" s="567"/>
      <c r="G131" s="567"/>
      <c r="H131" s="712"/>
      <c r="I131" s="714">
        <v>3</v>
      </c>
      <c r="J131" s="715">
        <v>0</v>
      </c>
      <c r="K131" s="715">
        <v>0</v>
      </c>
      <c r="L131" s="715"/>
      <c r="M131" s="715">
        <v>0</v>
      </c>
      <c r="N131" s="645">
        <v>0</v>
      </c>
      <c r="O131" s="636">
        <v>0</v>
      </c>
      <c r="P131" s="630">
        <v>0</v>
      </c>
      <c r="Q131" s="630">
        <v>0</v>
      </c>
      <c r="R131" s="630">
        <v>0</v>
      </c>
      <c r="S131" s="629">
        <v>0</v>
      </c>
      <c r="BF131" s="62"/>
      <c r="BG131" s="62"/>
      <c r="BH131" s="62"/>
      <c r="BI131" s="62"/>
      <c r="BJ131" s="62"/>
      <c r="BK131" s="62"/>
    </row>
    <row r="132" spans="1:63" ht="12.75">
      <c r="A132" s="1364"/>
      <c r="B132" s="899"/>
      <c r="C132" s="565"/>
      <c r="D132" s="712"/>
      <c r="E132" s="567"/>
      <c r="F132" s="567"/>
      <c r="G132" s="567"/>
      <c r="H132" s="712"/>
      <c r="I132" s="716">
        <v>9</v>
      </c>
      <c r="J132" s="717">
        <v>3</v>
      </c>
      <c r="K132" s="717">
        <v>0</v>
      </c>
      <c r="L132" s="717"/>
      <c r="M132" s="717">
        <v>0</v>
      </c>
      <c r="N132" s="718">
        <v>0</v>
      </c>
      <c r="O132" s="636">
        <v>0</v>
      </c>
      <c r="P132" s="630">
        <v>0</v>
      </c>
      <c r="Q132" s="630">
        <v>1</v>
      </c>
      <c r="R132" s="630">
        <v>0</v>
      </c>
      <c r="S132" s="629">
        <v>0</v>
      </c>
      <c r="BF132" s="62"/>
      <c r="BG132" s="62"/>
      <c r="BH132" s="62"/>
      <c r="BI132" s="62"/>
      <c r="BJ132" s="62"/>
      <c r="BK132" s="62"/>
    </row>
    <row r="133" spans="1:63" ht="13.5" thickBot="1">
      <c r="A133" s="897"/>
      <c r="B133" s="904"/>
      <c r="C133" s="332" t="s">
        <v>2</v>
      </c>
      <c r="D133" s="568"/>
      <c r="E133" s="568"/>
      <c r="F133" s="568"/>
      <c r="G133" s="568"/>
      <c r="H133" s="328"/>
      <c r="I133" s="719">
        <v>0</v>
      </c>
      <c r="J133" s="713">
        <v>0</v>
      </c>
      <c r="K133" s="713">
        <v>0</v>
      </c>
      <c r="L133" s="713"/>
      <c r="M133" s="713">
        <v>0</v>
      </c>
      <c r="N133" s="646">
        <v>0</v>
      </c>
      <c r="O133" s="637">
        <v>19</v>
      </c>
      <c r="P133" s="634">
        <v>4</v>
      </c>
      <c r="Q133" s="634">
        <v>4567</v>
      </c>
      <c r="R133" s="634">
        <v>184</v>
      </c>
      <c r="S133" s="553">
        <v>2121</v>
      </c>
      <c r="BF133" s="62"/>
      <c r="BG133" s="62"/>
      <c r="BH133" s="62"/>
      <c r="BI133" s="62"/>
      <c r="BJ133" s="62"/>
      <c r="BK133" s="62"/>
    </row>
    <row r="134" ht="13.5" thickTop="1"/>
  </sheetData>
  <sheetProtection/>
  <mergeCells count="121">
    <mergeCell ref="I75:S75"/>
    <mergeCell ref="I15:S15"/>
    <mergeCell ref="I16:S16"/>
    <mergeCell ref="I17:R17"/>
    <mergeCell ref="I18:R18"/>
    <mergeCell ref="I77:R77"/>
    <mergeCell ref="I78:R78"/>
    <mergeCell ref="S78:S114"/>
    <mergeCell ref="I79:R79"/>
    <mergeCell ref="I80:R80"/>
    <mergeCell ref="I81:Q81"/>
    <mergeCell ref="I82:Q82"/>
    <mergeCell ref="R82:R114"/>
    <mergeCell ref="I83:Q83"/>
    <mergeCell ref="A115:A133"/>
    <mergeCell ref="B115:B133"/>
    <mergeCell ref="M108:O108"/>
    <mergeCell ref="N109:O109"/>
    <mergeCell ref="M110:M114"/>
    <mergeCell ref="N110:O110"/>
    <mergeCell ref="N111:O111"/>
    <mergeCell ref="N112:O112"/>
    <mergeCell ref="M100:Q100"/>
    <mergeCell ref="M101:P101"/>
    <mergeCell ref="M102:P102"/>
    <mergeCell ref="Q102:Q114"/>
    <mergeCell ref="M103:P103"/>
    <mergeCell ref="M104:P104"/>
    <mergeCell ref="M105:O105"/>
    <mergeCell ref="M106:O106"/>
    <mergeCell ref="P106:P114"/>
    <mergeCell ref="M107:O107"/>
    <mergeCell ref="K94:K114"/>
    <mergeCell ref="L94:Q94"/>
    <mergeCell ref="L95:Q95"/>
    <mergeCell ref="L96:Q96"/>
    <mergeCell ref="M97:Q97"/>
    <mergeCell ref="L98:L114"/>
    <mergeCell ref="F115:F125"/>
    <mergeCell ref="D115:D125"/>
    <mergeCell ref="Q6:Q9"/>
    <mergeCell ref="R6:R11"/>
    <mergeCell ref="P7:P9"/>
    <mergeCell ref="P10:P11"/>
    <mergeCell ref="Q10:Q11"/>
    <mergeCell ref="C115:C125"/>
    <mergeCell ref="E115:E125"/>
    <mergeCell ref="K92:Q92"/>
    <mergeCell ref="L93:Q93"/>
    <mergeCell ref="M98:Q98"/>
    <mergeCell ref="M99:Q99"/>
    <mergeCell ref="I84:Q84"/>
    <mergeCell ref="J85:Q85"/>
    <mergeCell ref="I86:I114"/>
    <mergeCell ref="J86:Q86"/>
    <mergeCell ref="J87:Q87"/>
    <mergeCell ref="J88:Q88"/>
    <mergeCell ref="K89:Q89"/>
    <mergeCell ref="J90:J114"/>
    <mergeCell ref="K90:Q90"/>
    <mergeCell ref="K91:Q91"/>
    <mergeCell ref="I76:S76"/>
    <mergeCell ref="K34:K54"/>
    <mergeCell ref="S18:S54"/>
    <mergeCell ref="I19:R19"/>
    <mergeCell ref="I20:R20"/>
    <mergeCell ref="I21:Q21"/>
    <mergeCell ref="I22:Q22"/>
    <mergeCell ref="R22:R54"/>
    <mergeCell ref="I23:Q23"/>
    <mergeCell ref="I24:Q24"/>
    <mergeCell ref="J25:Q25"/>
    <mergeCell ref="I26:I54"/>
    <mergeCell ref="A55:A73"/>
    <mergeCell ref="B55:B73"/>
    <mergeCell ref="C55:C65"/>
    <mergeCell ref="D55:D65"/>
    <mergeCell ref="E55:E65"/>
    <mergeCell ref="F55:F65"/>
    <mergeCell ref="I55:N64"/>
    <mergeCell ref="Q42:Q54"/>
    <mergeCell ref="M43:P43"/>
    <mergeCell ref="M44:P44"/>
    <mergeCell ref="M45:O45"/>
    <mergeCell ref="M46:O46"/>
    <mergeCell ref="P46:P54"/>
    <mergeCell ref="M47:O47"/>
    <mergeCell ref="M48:O48"/>
    <mergeCell ref="N49:O49"/>
    <mergeCell ref="M50:M54"/>
    <mergeCell ref="L38:L54"/>
    <mergeCell ref="M38:Q38"/>
    <mergeCell ref="M39:Q39"/>
    <mergeCell ref="M40:Q40"/>
    <mergeCell ref="M41:P41"/>
    <mergeCell ref="M42:P42"/>
    <mergeCell ref="J30:J54"/>
    <mergeCell ref="S6:S12"/>
    <mergeCell ref="I71:N73"/>
    <mergeCell ref="O55:S73"/>
    <mergeCell ref="I65:N65"/>
    <mergeCell ref="I66:N66"/>
    <mergeCell ref="I67:N67"/>
    <mergeCell ref="I68:N68"/>
    <mergeCell ref="I69:N69"/>
    <mergeCell ref="I70:N70"/>
    <mergeCell ref="N50:O50"/>
    <mergeCell ref="N51:O51"/>
    <mergeCell ref="N52:O52"/>
    <mergeCell ref="L34:Q34"/>
    <mergeCell ref="L35:Q35"/>
    <mergeCell ref="L36:Q36"/>
    <mergeCell ref="M37:Q37"/>
    <mergeCell ref="J26:Q26"/>
    <mergeCell ref="J27:Q27"/>
    <mergeCell ref="J28:Q28"/>
    <mergeCell ref="K29:Q29"/>
    <mergeCell ref="K30:Q30"/>
    <mergeCell ref="K31:Q31"/>
    <mergeCell ref="K32:Q32"/>
    <mergeCell ref="L33:Q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B127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1" width="4.421875" style="690" customWidth="1"/>
    <col min="2" max="2" width="3.28125" style="690" customWidth="1"/>
    <col min="3" max="3" width="7.00390625" style="690" customWidth="1"/>
    <col min="4" max="5" width="4.421875" style="690" customWidth="1"/>
    <col min="6" max="6" width="8.00390625" style="690" customWidth="1"/>
    <col min="7" max="7" width="6.00390625" style="690" customWidth="1"/>
    <col min="8" max="8" width="4.421875" style="690" customWidth="1"/>
    <col min="9" max="9" width="3.8515625" style="690" customWidth="1"/>
    <col min="10" max="10" width="4.7109375" style="690" customWidth="1"/>
    <col min="11" max="11" width="3.57421875" style="690" customWidth="1"/>
    <col min="12" max="12" width="58.421875" style="690" bestFit="1" customWidth="1"/>
    <col min="13" max="16" width="11.421875" style="690" customWidth="1"/>
    <col min="17" max="16384" width="9.140625" style="690" customWidth="1"/>
  </cols>
  <sheetData>
    <row r="1" spans="1:16" s="691" customFormat="1" ht="12.75">
      <c r="A1" s="75" t="s">
        <v>767</v>
      </c>
      <c r="C1" s="695"/>
      <c r="D1" s="690"/>
      <c r="E1" s="690"/>
      <c r="F1" s="690"/>
      <c r="G1" s="690"/>
      <c r="H1" s="690"/>
      <c r="I1" s="690"/>
      <c r="J1" s="690"/>
      <c r="K1" s="690"/>
      <c r="L1" s="761"/>
      <c r="M1" s="690"/>
      <c r="N1" s="690"/>
      <c r="O1" s="690"/>
      <c r="P1" s="690"/>
    </row>
    <row r="2" spans="1:16" s="691" customFormat="1" ht="12.75">
      <c r="A2" s="690" t="s">
        <v>639</v>
      </c>
      <c r="C2" s="286" t="s">
        <v>674</v>
      </c>
      <c r="D2" s="690"/>
      <c r="E2" s="690"/>
      <c r="F2" s="690"/>
      <c r="G2" s="690"/>
      <c r="H2" s="690"/>
      <c r="I2" s="690"/>
      <c r="J2" s="690"/>
      <c r="K2" s="690"/>
      <c r="L2" s="761"/>
      <c r="M2" s="690"/>
      <c r="N2" s="690"/>
      <c r="O2" s="690"/>
      <c r="P2" s="690"/>
    </row>
    <row r="3" spans="1:16" s="691" customFormat="1" ht="12.75">
      <c r="A3" s="690"/>
      <c r="C3" s="229" t="s">
        <v>853</v>
      </c>
      <c r="D3" s="690"/>
      <c r="E3" s="690"/>
      <c r="F3" s="690"/>
      <c r="G3" s="690"/>
      <c r="H3" s="690"/>
      <c r="I3" s="690"/>
      <c r="J3" s="690"/>
      <c r="K3" s="690"/>
      <c r="L3" s="761"/>
      <c r="M3" s="690"/>
      <c r="N3" s="690"/>
      <c r="O3" s="690"/>
      <c r="P3" s="690"/>
    </row>
    <row r="4" spans="1:16" s="691" customFormat="1" ht="12.75">
      <c r="A4" s="690"/>
      <c r="B4" s="762"/>
      <c r="C4" s="690"/>
      <c r="D4" s="690"/>
      <c r="E4" s="690"/>
      <c r="F4" s="690"/>
      <c r="G4" s="690"/>
      <c r="H4" s="690"/>
      <c r="I4" s="690"/>
      <c r="J4" s="690"/>
      <c r="K4" s="690"/>
      <c r="L4" s="761"/>
      <c r="M4" s="690"/>
      <c r="N4" s="690"/>
      <c r="O4" s="690"/>
      <c r="P4" s="690"/>
    </row>
    <row r="5" spans="1:23" s="691" customFormat="1" ht="12.75">
      <c r="A5" s="696">
        <v>-1</v>
      </c>
      <c r="B5" s="697"/>
      <c r="C5" s="696" t="s">
        <v>63</v>
      </c>
      <c r="D5" s="763"/>
      <c r="E5" s="763"/>
      <c r="F5" s="763"/>
      <c r="G5" s="763"/>
      <c r="H5" s="763"/>
      <c r="I5" s="763"/>
      <c r="J5" s="763"/>
      <c r="K5" s="763"/>
      <c r="L5" s="764"/>
      <c r="R5" s="817">
        <f>SUM(S115:W127)</f>
        <v>6896</v>
      </c>
      <c r="S5" s="817">
        <f>SUM(R5)</f>
        <v>6896</v>
      </c>
      <c r="T5" s="817">
        <f>SUM(S5)</f>
        <v>6896</v>
      </c>
      <c r="U5" s="817">
        <f>SUM(S5)</f>
        <v>6896</v>
      </c>
      <c r="V5" s="817">
        <f>U5</f>
        <v>6896</v>
      </c>
      <c r="W5" s="817">
        <f>V5</f>
        <v>6896</v>
      </c>
    </row>
    <row r="6" spans="1:23" s="691" customFormat="1" ht="12.75">
      <c r="A6" s="700">
        <v>111</v>
      </c>
      <c r="B6" s="695"/>
      <c r="C6" s="693" t="s">
        <v>773</v>
      </c>
      <c r="D6" s="763"/>
      <c r="E6" s="763"/>
      <c r="F6" s="763"/>
      <c r="G6" s="763"/>
      <c r="H6" s="763"/>
      <c r="I6" s="763"/>
      <c r="J6" s="763"/>
      <c r="K6" s="763"/>
      <c r="L6" s="764"/>
      <c r="R6" s="725">
        <f>SUM(M115:R115)</f>
        <v>4703</v>
      </c>
      <c r="S6" s="725">
        <f>SUM(R6:R6)</f>
        <v>4703</v>
      </c>
      <c r="T6" s="725">
        <f>SUM(S6:S6)</f>
        <v>4703</v>
      </c>
      <c r="U6" s="1392">
        <f>SUM(S6:S15)</f>
        <v>5046</v>
      </c>
      <c r="V6" s="1469">
        <f>SUM(U6:U17)</f>
        <v>5052</v>
      </c>
      <c r="W6" s="1469">
        <f>SUM(V6:V18)</f>
        <v>5052</v>
      </c>
    </row>
    <row r="7" spans="1:23" s="691" customFormat="1" ht="12.75">
      <c r="A7" s="693">
        <v>212</v>
      </c>
      <c r="B7" s="695"/>
      <c r="C7" s="693" t="s">
        <v>785</v>
      </c>
      <c r="D7" s="763"/>
      <c r="E7" s="763"/>
      <c r="F7" s="763"/>
      <c r="G7" s="763"/>
      <c r="H7" s="763"/>
      <c r="I7" s="763"/>
      <c r="J7" s="763"/>
      <c r="K7" s="763"/>
      <c r="L7" s="707"/>
      <c r="R7" s="818">
        <f>SUM(M116:R116)</f>
        <v>48</v>
      </c>
      <c r="S7" s="1470">
        <f>SUM(R7:R14)</f>
        <v>317</v>
      </c>
      <c r="T7" s="1470">
        <f>SUM(S7:S15)</f>
        <v>343</v>
      </c>
      <c r="U7" s="1392"/>
      <c r="V7" s="1469"/>
      <c r="W7" s="1469"/>
    </row>
    <row r="8" spans="1:23" s="691" customFormat="1" ht="12.75">
      <c r="A8" s="711">
        <v>213</v>
      </c>
      <c r="B8" s="695"/>
      <c r="C8" s="693" t="s">
        <v>786</v>
      </c>
      <c r="D8" s="763"/>
      <c r="E8" s="763"/>
      <c r="F8" s="763"/>
      <c r="G8" s="763"/>
      <c r="H8" s="763"/>
      <c r="I8" s="763"/>
      <c r="J8" s="763"/>
      <c r="K8" s="763"/>
      <c r="L8" s="707"/>
      <c r="R8" s="818">
        <f>SUM(M120:R120)</f>
        <v>36</v>
      </c>
      <c r="S8" s="1470"/>
      <c r="T8" s="1470"/>
      <c r="U8" s="1392"/>
      <c r="V8" s="1469"/>
      <c r="W8" s="1469"/>
    </row>
    <row r="9" spans="1:23" s="691" customFormat="1" ht="12.75">
      <c r="A9" s="711">
        <v>214</v>
      </c>
      <c r="B9" s="695"/>
      <c r="C9" s="693" t="s">
        <v>787</v>
      </c>
      <c r="D9" s="763"/>
      <c r="E9" s="763"/>
      <c r="F9" s="763"/>
      <c r="G9" s="763"/>
      <c r="H9" s="763"/>
      <c r="I9" s="763"/>
      <c r="J9" s="763"/>
      <c r="K9" s="763"/>
      <c r="L9" s="707"/>
      <c r="R9" s="818">
        <f>SUM(M117:R117)</f>
        <v>35</v>
      </c>
      <c r="S9" s="1470"/>
      <c r="T9" s="1470"/>
      <c r="U9" s="1392"/>
      <c r="V9" s="1469"/>
      <c r="W9" s="1469"/>
    </row>
    <row r="10" spans="1:23" s="691" customFormat="1" ht="12.75">
      <c r="A10" s="711">
        <v>215</v>
      </c>
      <c r="B10" s="695"/>
      <c r="C10" s="693" t="s">
        <v>756</v>
      </c>
      <c r="D10" s="763"/>
      <c r="E10" s="763"/>
      <c r="F10" s="763"/>
      <c r="G10" s="763"/>
      <c r="H10" s="763"/>
      <c r="I10" s="763"/>
      <c r="J10" s="763"/>
      <c r="K10" s="763"/>
      <c r="L10" s="707"/>
      <c r="R10" s="818">
        <f>SUM(M122:R122)</f>
        <v>22</v>
      </c>
      <c r="S10" s="1470"/>
      <c r="T10" s="1470"/>
      <c r="U10" s="1392"/>
      <c r="V10" s="1469"/>
      <c r="W10" s="1469"/>
    </row>
    <row r="11" spans="1:23" s="691" customFormat="1" ht="12.75">
      <c r="A11" s="693">
        <v>216</v>
      </c>
      <c r="B11" s="695"/>
      <c r="C11" s="693" t="s">
        <v>757</v>
      </c>
      <c r="D11" s="763"/>
      <c r="E11" s="763"/>
      <c r="F11" s="763"/>
      <c r="G11" s="763"/>
      <c r="H11" s="763"/>
      <c r="I11" s="763"/>
      <c r="J11" s="763"/>
      <c r="K11" s="763"/>
      <c r="L11" s="707"/>
      <c r="R11" s="818">
        <f>SUM(M119:R119)</f>
        <v>93</v>
      </c>
      <c r="S11" s="1470"/>
      <c r="T11" s="1470"/>
      <c r="U11" s="1392"/>
      <c r="V11" s="1469"/>
      <c r="W11" s="1469"/>
    </row>
    <row r="12" spans="1:23" s="691" customFormat="1" ht="12.75">
      <c r="A12" s="693">
        <v>217</v>
      </c>
      <c r="B12" s="695"/>
      <c r="C12" s="693" t="s">
        <v>788</v>
      </c>
      <c r="D12" s="763"/>
      <c r="E12" s="763"/>
      <c r="F12" s="763"/>
      <c r="G12" s="763"/>
      <c r="H12" s="763"/>
      <c r="I12" s="763"/>
      <c r="J12" s="763"/>
      <c r="K12" s="763"/>
      <c r="L12" s="707"/>
      <c r="R12" s="818">
        <f>SUM(M118:R118)</f>
        <v>66</v>
      </c>
      <c r="S12" s="1470"/>
      <c r="T12" s="1470"/>
      <c r="U12" s="1392"/>
      <c r="V12" s="1469"/>
      <c r="W12" s="1469"/>
    </row>
    <row r="13" spans="1:23" s="691" customFormat="1" ht="12.75">
      <c r="A13" s="693">
        <v>218</v>
      </c>
      <c r="B13" s="695"/>
      <c r="C13" s="693" t="s">
        <v>758</v>
      </c>
      <c r="D13" s="763"/>
      <c r="E13" s="763"/>
      <c r="F13" s="763"/>
      <c r="G13" s="763"/>
      <c r="H13" s="763"/>
      <c r="I13" s="763"/>
      <c r="J13" s="763"/>
      <c r="K13" s="763"/>
      <c r="L13" s="707"/>
      <c r="R13" s="818">
        <f>SUM(M121:R121)</f>
        <v>17</v>
      </c>
      <c r="S13" s="1470"/>
      <c r="T13" s="1470"/>
      <c r="U13" s="1392"/>
      <c r="V13" s="1469"/>
      <c r="W13" s="1469"/>
    </row>
    <row r="14" spans="1:23" s="691" customFormat="1" ht="12.75">
      <c r="A14" s="693">
        <v>219</v>
      </c>
      <c r="B14" s="695"/>
      <c r="C14" s="693" t="s">
        <v>759</v>
      </c>
      <c r="D14" s="763"/>
      <c r="E14" s="763"/>
      <c r="F14" s="763"/>
      <c r="G14" s="763"/>
      <c r="H14" s="763"/>
      <c r="I14" s="763"/>
      <c r="J14" s="763"/>
      <c r="K14" s="763"/>
      <c r="L14" s="707"/>
      <c r="R14" s="818">
        <f>SUM(M123:R123)</f>
        <v>0</v>
      </c>
      <c r="S14" s="1470"/>
      <c r="T14" s="1470"/>
      <c r="U14" s="1392"/>
      <c r="V14" s="1469"/>
      <c r="W14" s="1469"/>
    </row>
    <row r="15" spans="1:23" s="691" customFormat="1" ht="12.75">
      <c r="A15" s="693">
        <v>291</v>
      </c>
      <c r="B15" s="695"/>
      <c r="C15" s="693" t="s">
        <v>772</v>
      </c>
      <c r="D15" s="763"/>
      <c r="E15" s="763"/>
      <c r="F15" s="763"/>
      <c r="G15" s="763"/>
      <c r="H15" s="763"/>
      <c r="I15" s="763"/>
      <c r="J15" s="763"/>
      <c r="K15" s="763"/>
      <c r="L15" s="707"/>
      <c r="R15" s="818">
        <f>SUM(M124:R124)</f>
        <v>26</v>
      </c>
      <c r="S15" s="818">
        <f>SUM(R15)</f>
        <v>26</v>
      </c>
      <c r="T15" s="1470"/>
      <c r="U15" s="1392"/>
      <c r="V15" s="1469"/>
      <c r="W15" s="1469"/>
    </row>
    <row r="16" spans="1:23" s="691" customFormat="1" ht="12.75">
      <c r="A16" s="693">
        <v>911</v>
      </c>
      <c r="B16" s="695"/>
      <c r="C16" s="693" t="s">
        <v>828</v>
      </c>
      <c r="D16" s="763"/>
      <c r="E16" s="763"/>
      <c r="F16" s="763"/>
      <c r="G16" s="763"/>
      <c r="H16" s="763"/>
      <c r="I16" s="763"/>
      <c r="J16" s="763"/>
      <c r="K16" s="763"/>
      <c r="L16" s="707"/>
      <c r="R16" s="819">
        <f>SUM(M125:R125)</f>
        <v>2</v>
      </c>
      <c r="S16" s="819">
        <f>SUM(R16)</f>
        <v>2</v>
      </c>
      <c r="T16" s="1471">
        <f>SUM(S16:S17)</f>
        <v>6</v>
      </c>
      <c r="U16" s="1471">
        <f>SUM(T16:T17)</f>
        <v>6</v>
      </c>
      <c r="V16" s="1469"/>
      <c r="W16" s="1469"/>
    </row>
    <row r="17" spans="1:23" s="691" customFormat="1" ht="12.75">
      <c r="A17" s="693">
        <v>921</v>
      </c>
      <c r="B17" s="695"/>
      <c r="C17" s="693" t="s">
        <v>829</v>
      </c>
      <c r="D17" s="763"/>
      <c r="E17" s="763"/>
      <c r="F17" s="763"/>
      <c r="G17" s="763"/>
      <c r="H17" s="763"/>
      <c r="I17" s="763"/>
      <c r="J17" s="763"/>
      <c r="K17" s="763"/>
      <c r="L17" s="707"/>
      <c r="R17" s="819">
        <f>SUM(M126:R126)</f>
        <v>4</v>
      </c>
      <c r="S17" s="819">
        <f>SUM(R17)</f>
        <v>4</v>
      </c>
      <c r="T17" s="1471"/>
      <c r="U17" s="1471"/>
      <c r="V17" s="1469"/>
      <c r="W17" s="1469"/>
    </row>
    <row r="18" spans="1:23" s="691" customFormat="1" ht="12.75">
      <c r="A18" s="704" t="s">
        <v>2</v>
      </c>
      <c r="B18" s="695"/>
      <c r="C18" s="705" t="s">
        <v>4</v>
      </c>
      <c r="D18" s="763"/>
      <c r="E18" s="763"/>
      <c r="F18" s="763"/>
      <c r="G18" s="763"/>
      <c r="H18" s="763"/>
      <c r="I18" s="763"/>
      <c r="J18" s="763"/>
      <c r="K18" s="763"/>
      <c r="L18" s="764"/>
      <c r="R18" s="726">
        <f>SUM(M127:R127)</f>
        <v>0</v>
      </c>
      <c r="S18" s="726">
        <f>SUM(R18)</f>
        <v>0</v>
      </c>
      <c r="T18" s="726">
        <f>SUM(S18)</f>
        <v>0</v>
      </c>
      <c r="U18" s="726">
        <f>SUM(T18)</f>
        <v>0</v>
      </c>
      <c r="V18" s="726">
        <f>SUM(U18)</f>
        <v>0</v>
      </c>
      <c r="W18" s="1469"/>
    </row>
    <row r="19" spans="1:23" s="691" customFormat="1" ht="13.5" thickBot="1">
      <c r="A19" s="765"/>
      <c r="B19" s="766"/>
      <c r="C19" s="766"/>
      <c r="D19" s="767"/>
      <c r="E19" s="767"/>
      <c r="F19" s="767"/>
      <c r="G19" s="767"/>
      <c r="H19" s="767"/>
      <c r="I19" s="690"/>
      <c r="J19" s="690"/>
      <c r="K19" s="690"/>
      <c r="L19" s="690"/>
      <c r="R19" s="820"/>
      <c r="S19" s="821"/>
      <c r="T19" s="821"/>
      <c r="U19" s="613"/>
      <c r="V19" s="613"/>
      <c r="W19" s="822">
        <f>SUM(W5:W18)</f>
        <v>11948</v>
      </c>
    </row>
    <row r="20" spans="1:16" s="691" customFormat="1" ht="14.25" thickBot="1" thickTop="1">
      <c r="A20" s="768"/>
      <c r="B20" s="769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</row>
    <row r="21" spans="1:63" s="62" customFormat="1" ht="13.5" thickTop="1">
      <c r="A21" s="75" t="s">
        <v>767</v>
      </c>
      <c r="B21" s="40"/>
      <c r="M21" s="874" t="s">
        <v>378</v>
      </c>
      <c r="N21" s="875"/>
      <c r="O21" s="875"/>
      <c r="P21" s="875"/>
      <c r="Q21" s="875"/>
      <c r="R21" s="875"/>
      <c r="S21" s="875"/>
      <c r="T21" s="875"/>
      <c r="U21" s="875"/>
      <c r="V21" s="875"/>
      <c r="W21" s="876"/>
      <c r="X21" s="40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</row>
    <row r="22" spans="2:63" s="62" customFormat="1" ht="12.75">
      <c r="B22" s="40"/>
      <c r="M22" s="949" t="s">
        <v>379</v>
      </c>
      <c r="N22" s="950"/>
      <c r="O22" s="950"/>
      <c r="P22" s="950"/>
      <c r="Q22" s="950"/>
      <c r="R22" s="950"/>
      <c r="S22" s="950"/>
      <c r="T22" s="950"/>
      <c r="U22" s="950"/>
      <c r="V22" s="950"/>
      <c r="W22" s="951"/>
      <c r="X22" s="40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</row>
    <row r="23" spans="2:63" s="62" customFormat="1" ht="12.75">
      <c r="B23" s="40"/>
      <c r="M23" s="949" t="s">
        <v>380</v>
      </c>
      <c r="N23" s="950"/>
      <c r="O23" s="950"/>
      <c r="P23" s="950"/>
      <c r="Q23" s="950"/>
      <c r="R23" s="950"/>
      <c r="S23" s="950"/>
      <c r="T23" s="950"/>
      <c r="U23" s="950"/>
      <c r="V23" s="950"/>
      <c r="W23" s="563" t="s">
        <v>381</v>
      </c>
      <c r="X23" s="40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</row>
    <row r="24" spans="2:63" s="62" customFormat="1" ht="12.75">
      <c r="B24" s="40"/>
      <c r="M24" s="1348" t="s">
        <v>368</v>
      </c>
      <c r="N24" s="1349"/>
      <c r="O24" s="1349"/>
      <c r="P24" s="1349"/>
      <c r="Q24" s="1349"/>
      <c r="R24" s="1349"/>
      <c r="S24" s="1349"/>
      <c r="T24" s="1349"/>
      <c r="U24" s="1349"/>
      <c r="V24" s="1349"/>
      <c r="W24" s="951" t="s">
        <v>217</v>
      </c>
      <c r="X24" s="40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</row>
    <row r="25" spans="1:23" s="268" customFormat="1" ht="12.75">
      <c r="A25" s="62"/>
      <c r="M25" s="1283" t="s">
        <v>399</v>
      </c>
      <c r="N25" s="1284"/>
      <c r="O25" s="1284"/>
      <c r="P25" s="1284"/>
      <c r="Q25" s="1284"/>
      <c r="R25" s="1284"/>
      <c r="S25" s="1284"/>
      <c r="T25" s="1284"/>
      <c r="U25" s="1284"/>
      <c r="V25" s="1284"/>
      <c r="W25" s="951"/>
    </row>
    <row r="26" spans="13:23" s="268" customFormat="1" ht="12.75">
      <c r="M26" s="949" t="s">
        <v>400</v>
      </c>
      <c r="N26" s="950"/>
      <c r="O26" s="950"/>
      <c r="P26" s="950"/>
      <c r="Q26" s="950"/>
      <c r="R26" s="950"/>
      <c r="S26" s="950"/>
      <c r="T26" s="950"/>
      <c r="U26" s="950"/>
      <c r="V26" s="950"/>
      <c r="W26" s="951"/>
    </row>
    <row r="27" spans="13:23" s="268" customFormat="1" ht="12.75">
      <c r="M27" s="949" t="s">
        <v>61</v>
      </c>
      <c r="N27" s="950"/>
      <c r="O27" s="950"/>
      <c r="P27" s="950"/>
      <c r="Q27" s="950"/>
      <c r="R27" s="950"/>
      <c r="S27" s="950"/>
      <c r="T27" s="950"/>
      <c r="U27" s="950"/>
      <c r="V27" s="566" t="s">
        <v>2</v>
      </c>
      <c r="W27" s="951"/>
    </row>
    <row r="28" spans="13:23" s="268" customFormat="1" ht="12.75">
      <c r="M28" s="1281" t="s">
        <v>402</v>
      </c>
      <c r="N28" s="1068"/>
      <c r="O28" s="1068"/>
      <c r="P28" s="1068"/>
      <c r="Q28" s="1068"/>
      <c r="R28" s="1068"/>
      <c r="S28" s="1068"/>
      <c r="T28" s="1068"/>
      <c r="U28" s="1068"/>
      <c r="V28" s="1070" t="s">
        <v>401</v>
      </c>
      <c r="W28" s="951"/>
    </row>
    <row r="29" spans="13:23" s="268" customFormat="1" ht="12.75">
      <c r="M29" s="1283" t="s">
        <v>382</v>
      </c>
      <c r="N29" s="1284"/>
      <c r="O29" s="1284"/>
      <c r="P29" s="1284"/>
      <c r="Q29" s="1284"/>
      <c r="R29" s="1284"/>
      <c r="S29" s="1284"/>
      <c r="T29" s="1284"/>
      <c r="U29" s="1284"/>
      <c r="V29" s="1070"/>
      <c r="W29" s="951"/>
    </row>
    <row r="30" spans="13:23" s="268" customFormat="1" ht="12.75">
      <c r="M30" s="949" t="s">
        <v>385</v>
      </c>
      <c r="N30" s="950"/>
      <c r="O30" s="950"/>
      <c r="P30" s="950"/>
      <c r="Q30" s="950"/>
      <c r="R30" s="950"/>
      <c r="S30" s="950"/>
      <c r="T30" s="950"/>
      <c r="U30" s="950"/>
      <c r="V30" s="1070"/>
      <c r="W30" s="951"/>
    </row>
    <row r="31" spans="13:23" s="268" customFormat="1" ht="12.75">
      <c r="M31" s="561">
        <v>1</v>
      </c>
      <c r="N31" s="1070" t="s">
        <v>536</v>
      </c>
      <c r="O31" s="1070"/>
      <c r="P31" s="1070"/>
      <c r="Q31" s="1070"/>
      <c r="R31" s="1070"/>
      <c r="S31" s="1070"/>
      <c r="T31" s="1070"/>
      <c r="U31" s="1070"/>
      <c r="V31" s="1070"/>
      <c r="W31" s="951"/>
    </row>
    <row r="32" spans="13:23" s="268" customFormat="1" ht="12.75">
      <c r="M32" s="949" t="s">
        <v>0</v>
      </c>
      <c r="N32" s="979" t="s">
        <v>537</v>
      </c>
      <c r="O32" s="979"/>
      <c r="P32" s="979"/>
      <c r="Q32" s="979"/>
      <c r="R32" s="979"/>
      <c r="S32" s="979"/>
      <c r="T32" s="979"/>
      <c r="U32" s="979"/>
      <c r="V32" s="1070"/>
      <c r="W32" s="951"/>
    </row>
    <row r="33" spans="13:23" s="268" customFormat="1" ht="12.75">
      <c r="M33" s="949"/>
      <c r="N33" s="1285" t="s">
        <v>386</v>
      </c>
      <c r="O33" s="1285"/>
      <c r="P33" s="1285"/>
      <c r="Q33" s="1285"/>
      <c r="R33" s="1285"/>
      <c r="S33" s="1285"/>
      <c r="T33" s="1285"/>
      <c r="U33" s="1285"/>
      <c r="V33" s="1070"/>
      <c r="W33" s="951"/>
    </row>
    <row r="34" spans="13:23" s="268" customFormat="1" ht="12.75" customHeight="1">
      <c r="M34" s="949"/>
      <c r="N34" s="1070" t="s">
        <v>419</v>
      </c>
      <c r="O34" s="1070"/>
      <c r="P34" s="1070"/>
      <c r="Q34" s="1070"/>
      <c r="R34" s="1070"/>
      <c r="S34" s="1070"/>
      <c r="T34" s="1070"/>
      <c r="U34" s="1070"/>
      <c r="V34" s="1070"/>
      <c r="W34" s="951"/>
    </row>
    <row r="35" spans="13:23" s="268" customFormat="1" ht="12.75">
      <c r="M35" s="949"/>
      <c r="N35" s="562">
        <v>1</v>
      </c>
      <c r="O35" s="950" t="s">
        <v>536</v>
      </c>
      <c r="P35" s="950"/>
      <c r="Q35" s="950"/>
      <c r="R35" s="950"/>
      <c r="S35" s="950"/>
      <c r="T35" s="950"/>
      <c r="U35" s="950"/>
      <c r="V35" s="1070"/>
      <c r="W35" s="951"/>
    </row>
    <row r="36" spans="13:23" s="268" customFormat="1" ht="12.75">
      <c r="M36" s="949"/>
      <c r="N36" s="950" t="s">
        <v>0</v>
      </c>
      <c r="O36" s="1068" t="s">
        <v>537</v>
      </c>
      <c r="P36" s="1068"/>
      <c r="Q36" s="1068"/>
      <c r="R36" s="1068"/>
      <c r="S36" s="1068"/>
      <c r="T36" s="1068"/>
      <c r="U36" s="1068"/>
      <c r="V36" s="1070"/>
      <c r="W36" s="951"/>
    </row>
    <row r="37" spans="13:23" s="268" customFormat="1" ht="12.75">
      <c r="M37" s="949"/>
      <c r="N37" s="950"/>
      <c r="O37" s="1284" t="s">
        <v>387</v>
      </c>
      <c r="P37" s="1284"/>
      <c r="Q37" s="1284"/>
      <c r="R37" s="1284"/>
      <c r="S37" s="1284"/>
      <c r="T37" s="1284"/>
      <c r="U37" s="1284"/>
      <c r="V37" s="1070"/>
      <c r="W37" s="951"/>
    </row>
    <row r="38" spans="13:23" s="268" customFormat="1" ht="12.75" customHeight="1">
      <c r="M38" s="949"/>
      <c r="N38" s="950"/>
      <c r="O38" s="1070" t="s">
        <v>388</v>
      </c>
      <c r="P38" s="1070"/>
      <c r="Q38" s="1070"/>
      <c r="R38" s="1070"/>
      <c r="S38" s="1070"/>
      <c r="T38" s="1070"/>
      <c r="U38" s="1070"/>
      <c r="V38" s="1070"/>
      <c r="W38" s="951"/>
    </row>
    <row r="39" spans="13:23" s="268" customFormat="1" ht="12.75">
      <c r="M39" s="949"/>
      <c r="N39" s="950"/>
      <c r="O39" s="562">
        <v>1</v>
      </c>
      <c r="P39" s="950" t="s">
        <v>536</v>
      </c>
      <c r="Q39" s="950"/>
      <c r="R39" s="950"/>
      <c r="S39" s="950"/>
      <c r="T39" s="950"/>
      <c r="U39" s="950"/>
      <c r="V39" s="1070"/>
      <c r="W39" s="951"/>
    </row>
    <row r="40" spans="13:23" s="268" customFormat="1" ht="12.75">
      <c r="M40" s="949"/>
      <c r="N40" s="950"/>
      <c r="O40" s="950" t="s">
        <v>0</v>
      </c>
      <c r="P40" s="1068" t="s">
        <v>537</v>
      </c>
      <c r="Q40" s="1068"/>
      <c r="R40" s="1068"/>
      <c r="S40" s="1068"/>
      <c r="T40" s="1068"/>
      <c r="U40" s="1068"/>
      <c r="V40" s="1070"/>
      <c r="W40" s="951"/>
    </row>
    <row r="41" spans="13:23" s="268" customFormat="1" ht="12.75">
      <c r="M41" s="949"/>
      <c r="N41" s="950"/>
      <c r="O41" s="950"/>
      <c r="P41" s="1284" t="s">
        <v>389</v>
      </c>
      <c r="Q41" s="1284"/>
      <c r="R41" s="1284"/>
      <c r="S41" s="1284"/>
      <c r="T41" s="1284"/>
      <c r="U41" s="1284"/>
      <c r="V41" s="1070"/>
      <c r="W41" s="951"/>
    </row>
    <row r="42" spans="13:23" s="268" customFormat="1" ht="12.75" customHeight="1">
      <c r="M42" s="949"/>
      <c r="N42" s="950"/>
      <c r="O42" s="950"/>
      <c r="P42" s="1070" t="s">
        <v>390</v>
      </c>
      <c r="Q42" s="1070"/>
      <c r="R42" s="1070"/>
      <c r="S42" s="1070"/>
      <c r="T42" s="1070"/>
      <c r="U42" s="1070"/>
      <c r="V42" s="1070"/>
      <c r="W42" s="951"/>
    </row>
    <row r="43" spans="13:23" s="268" customFormat="1" ht="12.75">
      <c r="M43" s="949"/>
      <c r="N43" s="950"/>
      <c r="O43" s="950"/>
      <c r="P43" s="562">
        <v>1</v>
      </c>
      <c r="Q43" s="950" t="s">
        <v>536</v>
      </c>
      <c r="R43" s="950"/>
      <c r="S43" s="950"/>
      <c r="T43" s="950"/>
      <c r="U43" s="950"/>
      <c r="V43" s="1070"/>
      <c r="W43" s="951"/>
    </row>
    <row r="44" spans="13:23" s="268" customFormat="1" ht="12.75">
      <c r="M44" s="949"/>
      <c r="N44" s="950"/>
      <c r="O44" s="950"/>
      <c r="P44" s="950" t="s">
        <v>0</v>
      </c>
      <c r="Q44" s="1068" t="s">
        <v>537</v>
      </c>
      <c r="R44" s="1068"/>
      <c r="S44" s="1068"/>
      <c r="T44" s="1068"/>
      <c r="U44" s="1068"/>
      <c r="V44" s="1070"/>
      <c r="W44" s="951"/>
    </row>
    <row r="45" spans="13:23" s="268" customFormat="1" ht="12.75">
      <c r="M45" s="949"/>
      <c r="N45" s="950"/>
      <c r="O45" s="950"/>
      <c r="P45" s="950"/>
      <c r="Q45" s="1284" t="s">
        <v>391</v>
      </c>
      <c r="R45" s="1284"/>
      <c r="S45" s="1284"/>
      <c r="T45" s="1284"/>
      <c r="U45" s="1284"/>
      <c r="V45" s="1070"/>
      <c r="W45" s="951"/>
    </row>
    <row r="46" spans="13:23" s="268" customFormat="1" ht="25.5" customHeight="1">
      <c r="M46" s="949"/>
      <c r="N46" s="950"/>
      <c r="O46" s="950"/>
      <c r="P46" s="950"/>
      <c r="Q46" s="1070" t="s">
        <v>412</v>
      </c>
      <c r="R46" s="1070"/>
      <c r="S46" s="1070"/>
      <c r="T46" s="1070"/>
      <c r="U46" s="1070"/>
      <c r="V46" s="1070"/>
      <c r="W46" s="951"/>
    </row>
    <row r="47" spans="13:23" s="268" customFormat="1" ht="12.75">
      <c r="M47" s="949"/>
      <c r="N47" s="950"/>
      <c r="O47" s="950"/>
      <c r="P47" s="950"/>
      <c r="Q47" s="950">
        <v>1</v>
      </c>
      <c r="R47" s="950"/>
      <c r="S47" s="950"/>
      <c r="T47" s="950"/>
      <c r="U47" s="562" t="s">
        <v>536</v>
      </c>
      <c r="V47" s="1070"/>
      <c r="W47" s="951"/>
    </row>
    <row r="48" spans="13:23" s="268" customFormat="1" ht="12.75">
      <c r="M48" s="949"/>
      <c r="N48" s="950"/>
      <c r="O48" s="950"/>
      <c r="P48" s="950"/>
      <c r="Q48" s="1068" t="s">
        <v>0</v>
      </c>
      <c r="R48" s="1068"/>
      <c r="S48" s="1068"/>
      <c r="T48" s="1068"/>
      <c r="U48" s="1070" t="s">
        <v>537</v>
      </c>
      <c r="V48" s="1070"/>
      <c r="W48" s="951"/>
    </row>
    <row r="49" spans="13:23" s="268" customFormat="1" ht="12.75">
      <c r="M49" s="949"/>
      <c r="N49" s="950"/>
      <c r="O49" s="950"/>
      <c r="P49" s="950"/>
      <c r="Q49" s="1284" t="s">
        <v>392</v>
      </c>
      <c r="R49" s="1284"/>
      <c r="S49" s="1284"/>
      <c r="T49" s="1284"/>
      <c r="U49" s="1070"/>
      <c r="V49" s="1070"/>
      <c r="W49" s="951"/>
    </row>
    <row r="50" spans="13:23" s="268" customFormat="1" ht="27" customHeight="1">
      <c r="M50" s="949"/>
      <c r="N50" s="950"/>
      <c r="O50" s="950"/>
      <c r="P50" s="950"/>
      <c r="Q50" s="1070" t="s">
        <v>393</v>
      </c>
      <c r="R50" s="1070"/>
      <c r="S50" s="1070"/>
      <c r="T50" s="1070"/>
      <c r="U50" s="1070"/>
      <c r="V50" s="1070"/>
      <c r="W50" s="951"/>
    </row>
    <row r="51" spans="13:23" s="268" customFormat="1" ht="12.75">
      <c r="M51" s="949"/>
      <c r="N51" s="950"/>
      <c r="O51" s="950"/>
      <c r="P51" s="950"/>
      <c r="Q51" s="950">
        <v>1</v>
      </c>
      <c r="R51" s="950"/>
      <c r="S51" s="950"/>
      <c r="T51" s="562" t="s">
        <v>536</v>
      </c>
      <c r="U51" s="1070"/>
      <c r="V51" s="1070"/>
      <c r="W51" s="951"/>
    </row>
    <row r="52" spans="13:23" s="268" customFormat="1" ht="12.75">
      <c r="M52" s="949"/>
      <c r="N52" s="950"/>
      <c r="O52" s="950"/>
      <c r="P52" s="950"/>
      <c r="Q52" s="1068" t="s">
        <v>0</v>
      </c>
      <c r="R52" s="1068"/>
      <c r="S52" s="1068"/>
      <c r="T52" s="1070" t="s">
        <v>537</v>
      </c>
      <c r="U52" s="1070"/>
      <c r="V52" s="1070"/>
      <c r="W52" s="951"/>
    </row>
    <row r="53" spans="13:23" s="268" customFormat="1" ht="12.75">
      <c r="M53" s="949"/>
      <c r="N53" s="950"/>
      <c r="O53" s="950"/>
      <c r="P53" s="950"/>
      <c r="Q53" s="1284" t="s">
        <v>394</v>
      </c>
      <c r="R53" s="1284"/>
      <c r="S53" s="1284"/>
      <c r="T53" s="1070"/>
      <c r="U53" s="1070"/>
      <c r="V53" s="1070"/>
      <c r="W53" s="951"/>
    </row>
    <row r="54" spans="13:23" s="268" customFormat="1" ht="12.75" customHeight="1">
      <c r="M54" s="949"/>
      <c r="N54" s="950"/>
      <c r="O54" s="950"/>
      <c r="P54" s="950"/>
      <c r="Q54" s="1070" t="s">
        <v>512</v>
      </c>
      <c r="R54" s="1070"/>
      <c r="S54" s="1070"/>
      <c r="T54" s="1070"/>
      <c r="U54" s="1070"/>
      <c r="V54" s="1070"/>
      <c r="W54" s="951"/>
    </row>
    <row r="55" spans="13:23" s="268" customFormat="1" ht="12.75">
      <c r="M55" s="949"/>
      <c r="N55" s="950"/>
      <c r="O55" s="950"/>
      <c r="P55" s="950"/>
      <c r="Q55" s="562">
        <v>1</v>
      </c>
      <c r="R55" s="950">
        <v>2</v>
      </c>
      <c r="S55" s="950"/>
      <c r="T55" s="1070"/>
      <c r="U55" s="1070"/>
      <c r="V55" s="1070"/>
      <c r="W55" s="951"/>
    </row>
    <row r="56" spans="13:23" s="268" customFormat="1" ht="12.75">
      <c r="M56" s="949"/>
      <c r="N56" s="950"/>
      <c r="O56" s="950"/>
      <c r="P56" s="950"/>
      <c r="Q56" s="1070" t="s">
        <v>395</v>
      </c>
      <c r="R56" s="979" t="s">
        <v>411</v>
      </c>
      <c r="S56" s="979"/>
      <c r="T56" s="1070"/>
      <c r="U56" s="1070"/>
      <c r="V56" s="1070"/>
      <c r="W56" s="951"/>
    </row>
    <row r="57" spans="13:23" s="268" customFormat="1" ht="12.75">
      <c r="M57" s="949"/>
      <c r="N57" s="950"/>
      <c r="O57" s="950"/>
      <c r="P57" s="950"/>
      <c r="Q57" s="1070"/>
      <c r="R57" s="1284" t="s">
        <v>396</v>
      </c>
      <c r="S57" s="1284"/>
      <c r="T57" s="1070"/>
      <c r="U57" s="1070"/>
      <c r="V57" s="1070"/>
      <c r="W57" s="951"/>
    </row>
    <row r="58" spans="13:23" s="268" customFormat="1" ht="27.75" customHeight="1">
      <c r="M58" s="949"/>
      <c r="N58" s="950"/>
      <c r="O58" s="950"/>
      <c r="P58" s="950"/>
      <c r="Q58" s="1070"/>
      <c r="R58" s="1070" t="s">
        <v>410</v>
      </c>
      <c r="S58" s="1070"/>
      <c r="T58" s="1070"/>
      <c r="U58" s="1070"/>
      <c r="V58" s="1070"/>
      <c r="W58" s="951"/>
    </row>
    <row r="59" spans="13:23" s="268" customFormat="1" ht="12.75">
      <c r="M59" s="949"/>
      <c r="N59" s="950"/>
      <c r="O59" s="950"/>
      <c r="P59" s="950"/>
      <c r="Q59" s="1070"/>
      <c r="R59" s="562">
        <v>1</v>
      </c>
      <c r="S59" s="562">
        <v>2</v>
      </c>
      <c r="T59" s="1070"/>
      <c r="U59" s="1070"/>
      <c r="V59" s="1070"/>
      <c r="W59" s="951"/>
    </row>
    <row r="60" spans="13:23" s="268" customFormat="1" ht="13.5" thickBot="1">
      <c r="M60" s="1278"/>
      <c r="N60" s="1279"/>
      <c r="O60" s="1279"/>
      <c r="P60" s="1279"/>
      <c r="Q60" s="1280"/>
      <c r="R60" s="569" t="s">
        <v>0</v>
      </c>
      <c r="S60" s="569" t="s">
        <v>1</v>
      </c>
      <c r="T60" s="1280"/>
      <c r="U60" s="1280"/>
      <c r="V60" s="1280"/>
      <c r="W60" s="955"/>
    </row>
    <row r="61" spans="1:80" s="774" customFormat="1" ht="30" customHeight="1" thickBot="1" thickTop="1">
      <c r="A61" s="1445" t="s">
        <v>487</v>
      </c>
      <c r="B61" s="1448" t="s">
        <v>760</v>
      </c>
      <c r="C61" s="798" t="s">
        <v>783</v>
      </c>
      <c r="D61" s="770" t="s">
        <v>761</v>
      </c>
      <c r="E61" s="770"/>
      <c r="F61" s="770"/>
      <c r="G61" s="770"/>
      <c r="H61" s="770"/>
      <c r="I61" s="771"/>
      <c r="J61" s="771"/>
      <c r="K61" s="771"/>
      <c r="L61" s="772"/>
      <c r="M61" s="1449">
        <v>111</v>
      </c>
      <c r="N61" s="1450"/>
      <c r="O61" s="1450"/>
      <c r="P61" s="1450"/>
      <c r="Q61" s="1450"/>
      <c r="R61" s="1450"/>
      <c r="S61" s="1451">
        <v>-1</v>
      </c>
      <c r="T61" s="1451"/>
      <c r="U61" s="1451"/>
      <c r="V61" s="1451"/>
      <c r="W61" s="1452"/>
      <c r="X61" s="773"/>
      <c r="Y61" s="773"/>
      <c r="Z61" s="773"/>
      <c r="AA61" s="773"/>
      <c r="AB61" s="773"/>
      <c r="AC61" s="773"/>
      <c r="AD61" s="773"/>
      <c r="AE61" s="773"/>
      <c r="AF61" s="773"/>
      <c r="AG61" s="773"/>
      <c r="AH61" s="773"/>
      <c r="AI61" s="773"/>
      <c r="AJ61" s="773"/>
      <c r="AK61" s="773"/>
      <c r="AL61" s="773"/>
      <c r="AM61" s="773"/>
      <c r="AN61" s="773"/>
      <c r="AO61" s="773"/>
      <c r="AP61" s="773"/>
      <c r="AQ61" s="773"/>
      <c r="AR61" s="773"/>
      <c r="AS61" s="773"/>
      <c r="AT61" s="773"/>
      <c r="AU61" s="773"/>
      <c r="AV61" s="773"/>
      <c r="AW61" s="773"/>
      <c r="AX61" s="773"/>
      <c r="AY61" s="773"/>
      <c r="AZ61" s="773"/>
      <c r="BA61" s="773"/>
      <c r="BB61" s="773"/>
      <c r="BC61" s="773"/>
      <c r="BD61" s="773"/>
      <c r="BE61" s="773"/>
      <c r="BF61" s="773"/>
      <c r="BG61" s="773"/>
      <c r="BH61" s="773"/>
      <c r="BI61" s="773"/>
      <c r="BJ61" s="773"/>
      <c r="BK61" s="773"/>
      <c r="BL61" s="773"/>
      <c r="BM61" s="773"/>
      <c r="BN61" s="773"/>
      <c r="BO61" s="773"/>
      <c r="BP61" s="773"/>
      <c r="BQ61" s="773"/>
      <c r="BR61" s="773"/>
      <c r="BS61" s="773"/>
      <c r="BT61" s="773"/>
      <c r="BU61" s="773"/>
      <c r="BV61" s="773"/>
      <c r="BW61" s="773"/>
      <c r="BX61" s="773"/>
      <c r="BY61" s="773"/>
      <c r="BZ61" s="773"/>
      <c r="CA61" s="773"/>
      <c r="CB61" s="773"/>
    </row>
    <row r="62" spans="1:80" s="774" customFormat="1" ht="30" customHeight="1">
      <c r="A62" s="1446"/>
      <c r="B62" s="1433"/>
      <c r="C62" s="1457" t="s">
        <v>762</v>
      </c>
      <c r="D62" s="1459" t="s">
        <v>763</v>
      </c>
      <c r="E62" s="1461" t="s">
        <v>768</v>
      </c>
      <c r="F62" s="1463" t="s">
        <v>769</v>
      </c>
      <c r="G62" s="1465">
        <v>1</v>
      </c>
      <c r="H62" s="1466" t="s">
        <v>770</v>
      </c>
      <c r="I62" s="1431" t="s">
        <v>656</v>
      </c>
      <c r="J62" s="1433" t="s">
        <v>764</v>
      </c>
      <c r="K62" s="775">
        <v>1</v>
      </c>
      <c r="L62" s="795" t="s">
        <v>779</v>
      </c>
      <c r="M62" s="1441">
        <v>212</v>
      </c>
      <c r="N62" s="1442"/>
      <c r="O62" s="1442"/>
      <c r="P62" s="1442"/>
      <c r="Q62" s="1442"/>
      <c r="R62" s="1442"/>
      <c r="S62" s="1453"/>
      <c r="T62" s="1453"/>
      <c r="U62" s="1453"/>
      <c r="V62" s="1453"/>
      <c r="W62" s="1454"/>
      <c r="X62" s="773"/>
      <c r="Y62" s="773"/>
      <c r="Z62" s="773"/>
      <c r="AA62" s="773"/>
      <c r="AB62" s="773"/>
      <c r="AC62" s="773"/>
      <c r="AD62" s="773"/>
      <c r="AE62" s="773"/>
      <c r="AF62" s="773"/>
      <c r="AG62" s="773"/>
      <c r="AH62" s="773"/>
      <c r="AI62" s="773"/>
      <c r="AJ62" s="773"/>
      <c r="AK62" s="773"/>
      <c r="AL62" s="773"/>
      <c r="AM62" s="773"/>
      <c r="AN62" s="773"/>
      <c r="AO62" s="773"/>
      <c r="AP62" s="773"/>
      <c r="AQ62" s="773"/>
      <c r="AR62" s="773"/>
      <c r="AS62" s="773"/>
      <c r="AT62" s="773"/>
      <c r="AU62" s="773"/>
      <c r="AV62" s="773"/>
      <c r="AW62" s="773"/>
      <c r="AX62" s="773"/>
      <c r="AY62" s="773"/>
      <c r="AZ62" s="773"/>
      <c r="BA62" s="773"/>
      <c r="BB62" s="773"/>
      <c r="BC62" s="773"/>
      <c r="BD62" s="773"/>
      <c r="BE62" s="773"/>
      <c r="BF62" s="773"/>
      <c r="BG62" s="773"/>
      <c r="BH62" s="773"/>
      <c r="BI62" s="773"/>
      <c r="BJ62" s="773"/>
      <c r="BK62" s="773"/>
      <c r="BL62" s="773"/>
      <c r="BM62" s="773"/>
      <c r="BN62" s="773"/>
      <c r="BO62" s="773"/>
      <c r="BP62" s="773"/>
      <c r="BQ62" s="773"/>
      <c r="BR62" s="773"/>
      <c r="BS62" s="773"/>
      <c r="BT62" s="773"/>
      <c r="BU62" s="773"/>
      <c r="BV62" s="773"/>
      <c r="BW62" s="773"/>
      <c r="BX62" s="773"/>
      <c r="BY62" s="773"/>
      <c r="BZ62" s="773"/>
      <c r="CA62" s="773"/>
      <c r="CB62" s="773"/>
    </row>
    <row r="63" spans="1:80" s="774" customFormat="1" ht="30" customHeight="1">
      <c r="A63" s="1446"/>
      <c r="B63" s="1433"/>
      <c r="C63" s="1458"/>
      <c r="D63" s="1460"/>
      <c r="E63" s="1462"/>
      <c r="F63" s="1464"/>
      <c r="G63" s="1465"/>
      <c r="H63" s="1466"/>
      <c r="I63" s="1431"/>
      <c r="J63" s="1433"/>
      <c r="K63" s="775">
        <v>2</v>
      </c>
      <c r="L63" s="795" t="s">
        <v>780</v>
      </c>
      <c r="M63" s="1443">
        <v>214</v>
      </c>
      <c r="N63" s="1444"/>
      <c r="O63" s="1444"/>
      <c r="P63" s="1444"/>
      <c r="Q63" s="1444"/>
      <c r="R63" s="1444"/>
      <c r="S63" s="1453"/>
      <c r="T63" s="1453"/>
      <c r="U63" s="1453"/>
      <c r="V63" s="1453"/>
      <c r="W63" s="1454"/>
      <c r="X63" s="773"/>
      <c r="Y63" s="773"/>
      <c r="Z63" s="773"/>
      <c r="AA63" s="773"/>
      <c r="AB63" s="773"/>
      <c r="AC63" s="773"/>
      <c r="AD63" s="773"/>
      <c r="AE63" s="773"/>
      <c r="AF63" s="773"/>
      <c r="AG63" s="773"/>
      <c r="AH63" s="773"/>
      <c r="AI63" s="773"/>
      <c r="AJ63" s="773"/>
      <c r="AK63" s="773"/>
      <c r="AL63" s="773"/>
      <c r="AM63" s="773"/>
      <c r="AN63" s="773"/>
      <c r="AO63" s="773"/>
      <c r="AP63" s="773"/>
      <c r="AQ63" s="773"/>
      <c r="AR63" s="773"/>
      <c r="AS63" s="773"/>
      <c r="AT63" s="773"/>
      <c r="AU63" s="773"/>
      <c r="AV63" s="773"/>
      <c r="AW63" s="773"/>
      <c r="AX63" s="773"/>
      <c r="AY63" s="773"/>
      <c r="AZ63" s="773"/>
      <c r="BA63" s="773"/>
      <c r="BB63" s="773"/>
      <c r="BC63" s="773"/>
      <c r="BD63" s="773"/>
      <c r="BE63" s="773"/>
      <c r="BF63" s="773"/>
      <c r="BG63" s="773"/>
      <c r="BH63" s="773"/>
      <c r="BI63" s="773"/>
      <c r="BJ63" s="773"/>
      <c r="BK63" s="773"/>
      <c r="BL63" s="773"/>
      <c r="BM63" s="773"/>
      <c r="BN63" s="773"/>
      <c r="BO63" s="773"/>
      <c r="BP63" s="773"/>
      <c r="BQ63" s="773"/>
      <c r="BR63" s="773"/>
      <c r="BS63" s="773"/>
      <c r="BT63" s="773"/>
      <c r="BU63" s="773"/>
      <c r="BV63" s="773"/>
      <c r="BW63" s="773"/>
      <c r="BX63" s="773"/>
      <c r="BY63" s="773"/>
      <c r="BZ63" s="773"/>
      <c r="CA63" s="773"/>
      <c r="CB63" s="773"/>
    </row>
    <row r="64" spans="1:80" s="774" customFormat="1" ht="30" customHeight="1">
      <c r="A64" s="1446"/>
      <c r="B64" s="1433"/>
      <c r="C64" s="1458"/>
      <c r="D64" s="1460"/>
      <c r="E64" s="1462"/>
      <c r="F64" s="1464"/>
      <c r="G64" s="1465"/>
      <c r="H64" s="1466"/>
      <c r="I64" s="1431"/>
      <c r="J64" s="1433"/>
      <c r="K64" s="775">
        <v>3</v>
      </c>
      <c r="L64" s="709" t="s">
        <v>781</v>
      </c>
      <c r="M64" s="1443">
        <v>217</v>
      </c>
      <c r="N64" s="1444"/>
      <c r="O64" s="1444"/>
      <c r="P64" s="1444"/>
      <c r="Q64" s="1444"/>
      <c r="R64" s="1444"/>
      <c r="S64" s="1453"/>
      <c r="T64" s="1453"/>
      <c r="U64" s="1453"/>
      <c r="V64" s="1453"/>
      <c r="W64" s="1454"/>
      <c r="X64" s="773"/>
      <c r="Y64" s="773"/>
      <c r="Z64" s="773"/>
      <c r="AA64" s="773"/>
      <c r="AB64" s="773"/>
      <c r="AC64" s="773"/>
      <c r="AD64" s="773"/>
      <c r="AE64" s="773"/>
      <c r="AF64" s="773"/>
      <c r="AG64" s="773"/>
      <c r="AH64" s="773"/>
      <c r="AI64" s="773"/>
      <c r="AJ64" s="773"/>
      <c r="AK64" s="773"/>
      <c r="AL64" s="773"/>
      <c r="AM64" s="773"/>
      <c r="AN64" s="773"/>
      <c r="AO64" s="773"/>
      <c r="AP64" s="773"/>
      <c r="AQ64" s="773"/>
      <c r="AR64" s="773"/>
      <c r="AS64" s="773"/>
      <c r="AT64" s="773"/>
      <c r="AU64" s="773"/>
      <c r="AV64" s="773"/>
      <c r="AW64" s="773"/>
      <c r="AX64" s="773"/>
      <c r="AY64" s="773"/>
      <c r="AZ64" s="773"/>
      <c r="BA64" s="773"/>
      <c r="BB64" s="773"/>
      <c r="BC64" s="773"/>
      <c r="BD64" s="773"/>
      <c r="BE64" s="773"/>
      <c r="BF64" s="773"/>
      <c r="BG64" s="773"/>
      <c r="BH64" s="773"/>
      <c r="BI64" s="773"/>
      <c r="BJ64" s="773"/>
      <c r="BK64" s="773"/>
      <c r="BL64" s="773"/>
      <c r="BM64" s="773"/>
      <c r="BN64" s="773"/>
      <c r="BO64" s="773"/>
      <c r="BP64" s="773"/>
      <c r="BQ64" s="773"/>
      <c r="BR64" s="773"/>
      <c r="BS64" s="773"/>
      <c r="BT64" s="773"/>
      <c r="BU64" s="773"/>
      <c r="BV64" s="773"/>
      <c r="BW64" s="773"/>
      <c r="BX64" s="773"/>
      <c r="BY64" s="773"/>
      <c r="BZ64" s="773"/>
      <c r="CA64" s="773"/>
      <c r="CB64" s="773"/>
    </row>
    <row r="65" spans="1:80" s="774" customFormat="1" ht="30" customHeight="1">
      <c r="A65" s="1446"/>
      <c r="B65" s="1433"/>
      <c r="C65" s="1458"/>
      <c r="D65" s="1460"/>
      <c r="E65" s="1462"/>
      <c r="F65" s="1464"/>
      <c r="G65" s="1465"/>
      <c r="H65" s="1466"/>
      <c r="I65" s="1431"/>
      <c r="J65" s="1433"/>
      <c r="K65" s="775">
        <v>4</v>
      </c>
      <c r="L65" s="795" t="s">
        <v>765</v>
      </c>
      <c r="M65" s="1443">
        <v>216</v>
      </c>
      <c r="N65" s="1444"/>
      <c r="O65" s="1444"/>
      <c r="P65" s="1444"/>
      <c r="Q65" s="1444"/>
      <c r="R65" s="1444"/>
      <c r="S65" s="1453"/>
      <c r="T65" s="1453"/>
      <c r="U65" s="1453"/>
      <c r="V65" s="1453"/>
      <c r="W65" s="1454"/>
      <c r="X65" s="773"/>
      <c r="Y65" s="773"/>
      <c r="Z65" s="773"/>
      <c r="AA65" s="773"/>
      <c r="AB65" s="773"/>
      <c r="AC65" s="773"/>
      <c r="AD65" s="773"/>
      <c r="AE65" s="773"/>
      <c r="AF65" s="773"/>
      <c r="AG65" s="773"/>
      <c r="AH65" s="773"/>
      <c r="AI65" s="773"/>
      <c r="AJ65" s="773"/>
      <c r="AK65" s="773"/>
      <c r="AL65" s="773"/>
      <c r="AM65" s="773"/>
      <c r="AN65" s="773"/>
      <c r="AO65" s="773"/>
      <c r="AP65" s="773"/>
      <c r="AQ65" s="773"/>
      <c r="AR65" s="773"/>
      <c r="AS65" s="773"/>
      <c r="AT65" s="773"/>
      <c r="AU65" s="773"/>
      <c r="AV65" s="773"/>
      <c r="AW65" s="773"/>
      <c r="AX65" s="773"/>
      <c r="AY65" s="773"/>
      <c r="AZ65" s="773"/>
      <c r="BA65" s="773"/>
      <c r="BB65" s="773"/>
      <c r="BC65" s="773"/>
      <c r="BD65" s="773"/>
      <c r="BE65" s="773"/>
      <c r="BF65" s="773"/>
      <c r="BG65" s="773"/>
      <c r="BH65" s="773"/>
      <c r="BI65" s="773"/>
      <c r="BJ65" s="773"/>
      <c r="BK65" s="773"/>
      <c r="BL65" s="773"/>
      <c r="BM65" s="773"/>
      <c r="BN65" s="773"/>
      <c r="BO65" s="773"/>
      <c r="BP65" s="773"/>
      <c r="BQ65" s="773"/>
      <c r="BR65" s="773"/>
      <c r="BS65" s="773"/>
      <c r="BT65" s="773"/>
      <c r="BU65" s="773"/>
      <c r="BV65" s="773"/>
      <c r="BW65" s="773"/>
      <c r="BX65" s="773"/>
      <c r="BY65" s="773"/>
      <c r="BZ65" s="773"/>
      <c r="CA65" s="773"/>
      <c r="CB65" s="773"/>
    </row>
    <row r="66" spans="1:80" s="774" customFormat="1" ht="30" customHeight="1">
      <c r="A66" s="1446"/>
      <c r="B66" s="1433"/>
      <c r="C66" s="1458"/>
      <c r="D66" s="1460"/>
      <c r="E66" s="1462"/>
      <c r="F66" s="1464"/>
      <c r="G66" s="1465"/>
      <c r="H66" s="1466"/>
      <c r="I66" s="1431"/>
      <c r="J66" s="1433"/>
      <c r="K66" s="775">
        <v>5</v>
      </c>
      <c r="L66" s="709" t="s">
        <v>782</v>
      </c>
      <c r="M66" s="1443">
        <v>213</v>
      </c>
      <c r="N66" s="1444"/>
      <c r="O66" s="1444"/>
      <c r="P66" s="1444"/>
      <c r="Q66" s="1444"/>
      <c r="R66" s="1444"/>
      <c r="S66" s="1453"/>
      <c r="T66" s="1453"/>
      <c r="U66" s="1453"/>
      <c r="V66" s="1453"/>
      <c r="W66" s="1454"/>
      <c r="X66" s="773"/>
      <c r="Y66" s="773"/>
      <c r="Z66" s="773"/>
      <c r="AA66" s="773"/>
      <c r="AB66" s="773"/>
      <c r="AC66" s="773"/>
      <c r="AD66" s="773"/>
      <c r="AE66" s="773"/>
      <c r="AF66" s="773"/>
      <c r="AG66" s="773"/>
      <c r="AH66" s="773"/>
      <c r="AI66" s="773"/>
      <c r="AJ66" s="773"/>
      <c r="AK66" s="773"/>
      <c r="AL66" s="773"/>
      <c r="AM66" s="773"/>
      <c r="AN66" s="773"/>
      <c r="AO66" s="773"/>
      <c r="AP66" s="773"/>
      <c r="AQ66" s="773"/>
      <c r="AR66" s="773"/>
      <c r="AS66" s="773"/>
      <c r="AT66" s="773"/>
      <c r="AU66" s="773"/>
      <c r="AV66" s="773"/>
      <c r="AW66" s="773"/>
      <c r="AX66" s="773"/>
      <c r="AY66" s="773"/>
      <c r="AZ66" s="773"/>
      <c r="BA66" s="773"/>
      <c r="BB66" s="773"/>
      <c r="BC66" s="773"/>
      <c r="BD66" s="773"/>
      <c r="BE66" s="773"/>
      <c r="BF66" s="773"/>
      <c r="BG66" s="773"/>
      <c r="BH66" s="773"/>
      <c r="BI66" s="773"/>
      <c r="BJ66" s="773"/>
      <c r="BK66" s="773"/>
      <c r="BL66" s="773"/>
      <c r="BM66" s="773"/>
      <c r="BN66" s="773"/>
      <c r="BO66" s="773"/>
      <c r="BP66" s="773"/>
      <c r="BQ66" s="773"/>
      <c r="BR66" s="773"/>
      <c r="BS66" s="773"/>
      <c r="BT66" s="773"/>
      <c r="BU66" s="773"/>
      <c r="BV66" s="773"/>
      <c r="BW66" s="773"/>
      <c r="BX66" s="773"/>
      <c r="BY66" s="773"/>
      <c r="BZ66" s="773"/>
      <c r="CA66" s="773"/>
      <c r="CB66" s="773"/>
    </row>
    <row r="67" spans="1:80" s="774" customFormat="1" ht="30" customHeight="1">
      <c r="A67" s="1446"/>
      <c r="B67" s="1433"/>
      <c r="C67" s="1458"/>
      <c r="D67" s="1460"/>
      <c r="E67" s="1462"/>
      <c r="F67" s="1464"/>
      <c r="G67" s="1465"/>
      <c r="H67" s="1466"/>
      <c r="I67" s="1431"/>
      <c r="J67" s="1433"/>
      <c r="K67" s="775">
        <v>6</v>
      </c>
      <c r="L67" s="795" t="s">
        <v>62</v>
      </c>
      <c r="M67" s="1443">
        <v>218</v>
      </c>
      <c r="N67" s="1444"/>
      <c r="O67" s="1444"/>
      <c r="P67" s="1444"/>
      <c r="Q67" s="1444"/>
      <c r="R67" s="1444"/>
      <c r="S67" s="1453"/>
      <c r="T67" s="1453"/>
      <c r="U67" s="1453"/>
      <c r="V67" s="1453"/>
      <c r="W67" s="1454"/>
      <c r="X67" s="773"/>
      <c r="Y67" s="773"/>
      <c r="Z67" s="773"/>
      <c r="AA67" s="773"/>
      <c r="AB67" s="773"/>
      <c r="AC67" s="773"/>
      <c r="AD67" s="773"/>
      <c r="AE67" s="773"/>
      <c r="AF67" s="773"/>
      <c r="AG67" s="773"/>
      <c r="AH67" s="773"/>
      <c r="AI67" s="773"/>
      <c r="AJ67" s="773"/>
      <c r="AK67" s="773"/>
      <c r="AL67" s="773"/>
      <c r="AM67" s="773"/>
      <c r="AN67" s="773"/>
      <c r="AO67" s="773"/>
      <c r="AP67" s="773"/>
      <c r="AQ67" s="773"/>
      <c r="AR67" s="773"/>
      <c r="AS67" s="773"/>
      <c r="AT67" s="773"/>
      <c r="AU67" s="773"/>
      <c r="AV67" s="773"/>
      <c r="AW67" s="773"/>
      <c r="AX67" s="773"/>
      <c r="AY67" s="773"/>
      <c r="AZ67" s="773"/>
      <c r="BA67" s="773"/>
      <c r="BB67" s="773"/>
      <c r="BC67" s="773"/>
      <c r="BD67" s="773"/>
      <c r="BE67" s="773"/>
      <c r="BF67" s="773"/>
      <c r="BG67" s="773"/>
      <c r="BH67" s="773"/>
      <c r="BI67" s="773"/>
      <c r="BJ67" s="773"/>
      <c r="BK67" s="773"/>
      <c r="BL67" s="773"/>
      <c r="BM67" s="773"/>
      <c r="BN67" s="773"/>
      <c r="BO67" s="773"/>
      <c r="BP67" s="773"/>
      <c r="BQ67" s="773"/>
      <c r="BR67" s="773"/>
      <c r="BS67" s="773"/>
      <c r="BT67" s="773"/>
      <c r="BU67" s="773"/>
      <c r="BV67" s="773"/>
      <c r="BW67" s="773"/>
      <c r="BX67" s="773"/>
      <c r="BY67" s="773"/>
      <c r="BZ67" s="773"/>
      <c r="CA67" s="773"/>
      <c r="CB67" s="773"/>
    </row>
    <row r="68" spans="1:80" s="774" customFormat="1" ht="30" customHeight="1">
      <c r="A68" s="1446"/>
      <c r="B68" s="1433"/>
      <c r="C68" s="1458"/>
      <c r="D68" s="1460"/>
      <c r="E68" s="1462"/>
      <c r="F68" s="1464"/>
      <c r="G68" s="1465"/>
      <c r="H68" s="1466"/>
      <c r="I68" s="1431"/>
      <c r="J68" s="1433"/>
      <c r="K68" s="777">
        <v>7</v>
      </c>
      <c r="L68" s="795" t="s">
        <v>766</v>
      </c>
      <c r="M68" s="1443">
        <v>215</v>
      </c>
      <c r="N68" s="1444"/>
      <c r="O68" s="1444"/>
      <c r="P68" s="1444"/>
      <c r="Q68" s="1444"/>
      <c r="R68" s="1444"/>
      <c r="S68" s="1453"/>
      <c r="T68" s="1453"/>
      <c r="U68" s="1453"/>
      <c r="V68" s="1453"/>
      <c r="W68" s="1454"/>
      <c r="X68" s="773"/>
      <c r="Y68" s="773"/>
      <c r="Z68" s="773"/>
      <c r="AA68" s="773"/>
      <c r="AB68" s="773"/>
      <c r="AC68" s="773"/>
      <c r="AD68" s="773"/>
      <c r="AE68" s="773"/>
      <c r="AF68" s="773"/>
      <c r="AG68" s="773"/>
      <c r="AH68" s="773"/>
      <c r="AI68" s="773"/>
      <c r="AJ68" s="773"/>
      <c r="AK68" s="773"/>
      <c r="AL68" s="773"/>
      <c r="AM68" s="773"/>
      <c r="AN68" s="773"/>
      <c r="AO68" s="773"/>
      <c r="AP68" s="773"/>
      <c r="AQ68" s="773"/>
      <c r="AR68" s="773"/>
      <c r="AS68" s="773"/>
      <c r="AT68" s="773"/>
      <c r="AU68" s="773"/>
      <c r="AV68" s="773"/>
      <c r="AW68" s="773"/>
      <c r="AX68" s="773"/>
      <c r="AY68" s="773"/>
      <c r="AZ68" s="773"/>
      <c r="BA68" s="773"/>
      <c r="BB68" s="773"/>
      <c r="BC68" s="773"/>
      <c r="BD68" s="773"/>
      <c r="BE68" s="773"/>
      <c r="BF68" s="773"/>
      <c r="BG68" s="773"/>
      <c r="BH68" s="773"/>
      <c r="BI68" s="773"/>
      <c r="BJ68" s="773"/>
      <c r="BK68" s="773"/>
      <c r="BL68" s="773"/>
      <c r="BM68" s="773"/>
      <c r="BN68" s="773"/>
      <c r="BO68" s="773"/>
      <c r="BP68" s="773"/>
      <c r="BQ68" s="773"/>
      <c r="BR68" s="773"/>
      <c r="BS68" s="773"/>
      <c r="BT68" s="773"/>
      <c r="BU68" s="773"/>
      <c r="BV68" s="773"/>
      <c r="BW68" s="773"/>
      <c r="BX68" s="773"/>
      <c r="BY68" s="773"/>
      <c r="BZ68" s="773"/>
      <c r="CA68" s="773"/>
      <c r="CB68" s="773"/>
    </row>
    <row r="69" spans="1:80" s="774" customFormat="1" ht="30" customHeight="1">
      <c r="A69" s="1446"/>
      <c r="B69" s="1433"/>
      <c r="C69" s="1458"/>
      <c r="D69" s="1460"/>
      <c r="E69" s="1462"/>
      <c r="F69" s="1464"/>
      <c r="G69" s="1465"/>
      <c r="H69" s="1466"/>
      <c r="I69" s="1431"/>
      <c r="J69" s="1433"/>
      <c r="K69" s="777" t="s">
        <v>2</v>
      </c>
      <c r="L69" s="795" t="s">
        <v>4</v>
      </c>
      <c r="M69" s="1443">
        <v>219</v>
      </c>
      <c r="N69" s="1444"/>
      <c r="O69" s="1444"/>
      <c r="P69" s="1444"/>
      <c r="Q69" s="1444"/>
      <c r="R69" s="1444"/>
      <c r="S69" s="1453"/>
      <c r="T69" s="1453"/>
      <c r="U69" s="1453"/>
      <c r="V69" s="1453"/>
      <c r="W69" s="1454"/>
      <c r="X69" s="773"/>
      <c r="Y69" s="773"/>
      <c r="Z69" s="773"/>
      <c r="AA69" s="773"/>
      <c r="AB69" s="773"/>
      <c r="AC69" s="773"/>
      <c r="AD69" s="773"/>
      <c r="AE69" s="773"/>
      <c r="AF69" s="773"/>
      <c r="AG69" s="773"/>
      <c r="AH69" s="773"/>
      <c r="AI69" s="773"/>
      <c r="AJ69" s="773"/>
      <c r="AK69" s="773"/>
      <c r="AL69" s="773"/>
      <c r="AM69" s="773"/>
      <c r="AN69" s="773"/>
      <c r="AO69" s="773"/>
      <c r="AP69" s="773"/>
      <c r="AQ69" s="773"/>
      <c r="AR69" s="773"/>
      <c r="AS69" s="773"/>
      <c r="AT69" s="773"/>
      <c r="AU69" s="773"/>
      <c r="AV69" s="773"/>
      <c r="AW69" s="773"/>
      <c r="AX69" s="773"/>
      <c r="AY69" s="773"/>
      <c r="AZ69" s="773"/>
      <c r="BA69" s="773"/>
      <c r="BB69" s="773"/>
      <c r="BC69" s="773"/>
      <c r="BD69" s="773"/>
      <c r="BE69" s="773"/>
      <c r="BF69" s="773"/>
      <c r="BG69" s="773"/>
      <c r="BH69" s="773"/>
      <c r="BI69" s="773"/>
      <c r="BJ69" s="773"/>
      <c r="BK69" s="773"/>
      <c r="BL69" s="773"/>
      <c r="BM69" s="773"/>
      <c r="BN69" s="773"/>
      <c r="BO69" s="773"/>
      <c r="BP69" s="773"/>
      <c r="BQ69" s="773"/>
      <c r="BR69" s="773"/>
      <c r="BS69" s="773"/>
      <c r="BT69" s="773"/>
      <c r="BU69" s="773"/>
      <c r="BV69" s="773"/>
      <c r="BW69" s="773"/>
      <c r="BX69" s="773"/>
      <c r="BY69" s="773"/>
      <c r="BZ69" s="773"/>
      <c r="CA69" s="773"/>
      <c r="CB69" s="773"/>
    </row>
    <row r="70" spans="1:80" s="774" customFormat="1" ht="30" customHeight="1" thickBot="1">
      <c r="A70" s="1446"/>
      <c r="B70" s="1433"/>
      <c r="C70" s="1458"/>
      <c r="D70" s="1460"/>
      <c r="E70" s="1462"/>
      <c r="F70" s="1464"/>
      <c r="G70" s="777">
        <v>2</v>
      </c>
      <c r="H70" s="776" t="s">
        <v>771</v>
      </c>
      <c r="I70" s="796"/>
      <c r="J70" s="796"/>
      <c r="K70" s="796"/>
      <c r="L70" s="797"/>
      <c r="M70" s="1467">
        <v>291</v>
      </c>
      <c r="N70" s="1468"/>
      <c r="O70" s="1468"/>
      <c r="P70" s="1468"/>
      <c r="Q70" s="1468"/>
      <c r="R70" s="1468"/>
      <c r="S70" s="1453"/>
      <c r="T70" s="1453"/>
      <c r="U70" s="1453"/>
      <c r="V70" s="1453"/>
      <c r="W70" s="1454"/>
      <c r="X70" s="773"/>
      <c r="Y70" s="773"/>
      <c r="Z70" s="773"/>
      <c r="AA70" s="773"/>
      <c r="AB70" s="773"/>
      <c r="AC70" s="773"/>
      <c r="AD70" s="773"/>
      <c r="AE70" s="773"/>
      <c r="AF70" s="773"/>
      <c r="AG70" s="773"/>
      <c r="AH70" s="773"/>
      <c r="AI70" s="773"/>
      <c r="AJ70" s="773"/>
      <c r="AK70" s="773"/>
      <c r="AL70" s="773"/>
      <c r="AM70" s="773"/>
      <c r="AN70" s="773"/>
      <c r="AO70" s="773"/>
      <c r="AP70" s="773"/>
      <c r="AQ70" s="773"/>
      <c r="AR70" s="773"/>
      <c r="AS70" s="773"/>
      <c r="AT70" s="773"/>
      <c r="AU70" s="773"/>
      <c r="AV70" s="773"/>
      <c r="AW70" s="773"/>
      <c r="AX70" s="773"/>
      <c r="AY70" s="773"/>
      <c r="AZ70" s="773"/>
      <c r="BA70" s="773"/>
      <c r="BB70" s="773"/>
      <c r="BC70" s="773"/>
      <c r="BD70" s="773"/>
      <c r="BE70" s="773"/>
      <c r="BF70" s="773"/>
      <c r="BG70" s="773"/>
      <c r="BH70" s="773"/>
      <c r="BI70" s="773"/>
      <c r="BJ70" s="773"/>
      <c r="BK70" s="773"/>
      <c r="BL70" s="773"/>
      <c r="BM70" s="773"/>
      <c r="BN70" s="773"/>
      <c r="BO70" s="773"/>
      <c r="BP70" s="773"/>
      <c r="BQ70" s="773"/>
      <c r="BR70" s="773"/>
      <c r="BS70" s="773"/>
      <c r="BT70" s="773"/>
      <c r="BU70" s="773"/>
      <c r="BV70" s="773"/>
      <c r="BW70" s="773"/>
      <c r="BX70" s="773"/>
      <c r="BY70" s="773"/>
      <c r="BZ70" s="773"/>
      <c r="CA70" s="773"/>
      <c r="CB70" s="773"/>
    </row>
    <row r="71" spans="1:80" s="774" customFormat="1" ht="30" customHeight="1">
      <c r="A71" s="1446"/>
      <c r="B71" s="1433"/>
      <c r="C71" s="1426" t="s">
        <v>784</v>
      </c>
      <c r="D71" s="1429" t="s">
        <v>642</v>
      </c>
      <c r="E71" s="1431" t="s">
        <v>447</v>
      </c>
      <c r="F71" s="1433" t="s">
        <v>525</v>
      </c>
      <c r="G71" s="777" t="s">
        <v>774</v>
      </c>
      <c r="H71" s="776" t="s">
        <v>775</v>
      </c>
      <c r="I71" s="796"/>
      <c r="J71" s="796"/>
      <c r="K71" s="796"/>
      <c r="L71" s="797"/>
      <c r="M71" s="1435">
        <v>911</v>
      </c>
      <c r="N71" s="1436"/>
      <c r="O71" s="1436"/>
      <c r="P71" s="1436"/>
      <c r="Q71" s="1436"/>
      <c r="R71" s="1436"/>
      <c r="S71" s="1453"/>
      <c r="T71" s="1453"/>
      <c r="U71" s="1453"/>
      <c r="V71" s="1453"/>
      <c r="W71" s="1454"/>
      <c r="X71" s="773"/>
      <c r="Y71" s="773"/>
      <c r="Z71" s="773"/>
      <c r="AA71" s="773"/>
      <c r="AB71" s="773"/>
      <c r="AC71" s="773"/>
      <c r="AD71" s="773"/>
      <c r="AE71" s="773"/>
      <c r="AF71" s="773"/>
      <c r="AG71" s="773"/>
      <c r="AH71" s="773"/>
      <c r="AI71" s="773"/>
      <c r="AJ71" s="773"/>
      <c r="AK71" s="773"/>
      <c r="AL71" s="773"/>
      <c r="AM71" s="773"/>
      <c r="AN71" s="773"/>
      <c r="AO71" s="773"/>
      <c r="AP71" s="773"/>
      <c r="AQ71" s="773"/>
      <c r="AR71" s="773"/>
      <c r="AS71" s="773"/>
      <c r="AT71" s="773"/>
      <c r="AU71" s="773"/>
      <c r="AV71" s="773"/>
      <c r="AW71" s="773"/>
      <c r="AX71" s="773"/>
      <c r="AY71" s="773"/>
      <c r="AZ71" s="773"/>
      <c r="BA71" s="773"/>
      <c r="BB71" s="773"/>
      <c r="BC71" s="773"/>
      <c r="BD71" s="773"/>
      <c r="BE71" s="773"/>
      <c r="BF71" s="773"/>
      <c r="BG71" s="773"/>
      <c r="BH71" s="773"/>
      <c r="BI71" s="773"/>
      <c r="BJ71" s="773"/>
      <c r="BK71" s="773"/>
      <c r="BL71" s="773"/>
      <c r="BM71" s="773"/>
      <c r="BN71" s="773"/>
      <c r="BO71" s="773"/>
      <c r="BP71" s="773"/>
      <c r="BQ71" s="773"/>
      <c r="BR71" s="773"/>
      <c r="BS71" s="773"/>
      <c r="BT71" s="773"/>
      <c r="BU71" s="773"/>
      <c r="BV71" s="773"/>
      <c r="BW71" s="773"/>
      <c r="BX71" s="773"/>
      <c r="BY71" s="773"/>
      <c r="BZ71" s="773"/>
      <c r="CA71" s="773"/>
      <c r="CB71" s="773"/>
    </row>
    <row r="72" spans="1:80" s="774" customFormat="1" ht="30" customHeight="1" thickBot="1">
      <c r="A72" s="1446"/>
      <c r="B72" s="1433"/>
      <c r="C72" s="1427"/>
      <c r="D72" s="1429"/>
      <c r="E72" s="1431"/>
      <c r="F72" s="1433"/>
      <c r="G72" s="777" t="s">
        <v>776</v>
      </c>
      <c r="H72" s="776" t="s">
        <v>777</v>
      </c>
      <c r="I72" s="796"/>
      <c r="J72" s="796"/>
      <c r="K72" s="796"/>
      <c r="L72" s="797"/>
      <c r="M72" s="1437">
        <v>921</v>
      </c>
      <c r="N72" s="1438"/>
      <c r="O72" s="1438"/>
      <c r="P72" s="1438"/>
      <c r="Q72" s="1438"/>
      <c r="R72" s="1438"/>
      <c r="S72" s="1453"/>
      <c r="T72" s="1453"/>
      <c r="U72" s="1453"/>
      <c r="V72" s="1453"/>
      <c r="W72" s="1454"/>
      <c r="X72" s="773"/>
      <c r="Y72" s="773"/>
      <c r="Z72" s="773"/>
      <c r="AA72" s="773"/>
      <c r="AB72" s="773"/>
      <c r="AC72" s="773"/>
      <c r="AD72" s="773"/>
      <c r="AE72" s="773"/>
      <c r="AF72" s="773"/>
      <c r="AG72" s="773"/>
      <c r="AH72" s="773"/>
      <c r="AI72" s="773"/>
      <c r="AJ72" s="773"/>
      <c r="AK72" s="773"/>
      <c r="AL72" s="773"/>
      <c r="AM72" s="773"/>
      <c r="AN72" s="773"/>
      <c r="AO72" s="773"/>
      <c r="AP72" s="773"/>
      <c r="AQ72" s="773"/>
      <c r="AR72" s="773"/>
      <c r="AS72" s="773"/>
      <c r="AT72" s="773"/>
      <c r="AU72" s="773"/>
      <c r="AV72" s="773"/>
      <c r="AW72" s="773"/>
      <c r="AX72" s="773"/>
      <c r="AY72" s="773"/>
      <c r="AZ72" s="773"/>
      <c r="BA72" s="773"/>
      <c r="BB72" s="773"/>
      <c r="BC72" s="773"/>
      <c r="BD72" s="773"/>
      <c r="BE72" s="773"/>
      <c r="BF72" s="773"/>
      <c r="BG72" s="773"/>
      <c r="BH72" s="773"/>
      <c r="BI72" s="773"/>
      <c r="BJ72" s="773"/>
      <c r="BK72" s="773"/>
      <c r="BL72" s="773"/>
      <c r="BM72" s="773"/>
      <c r="BN72" s="773"/>
      <c r="BO72" s="773"/>
      <c r="BP72" s="773"/>
      <c r="BQ72" s="773"/>
      <c r="BR72" s="773"/>
      <c r="BS72" s="773"/>
      <c r="BT72" s="773"/>
      <c r="BU72" s="773"/>
      <c r="BV72" s="773"/>
      <c r="BW72" s="773"/>
      <c r="BX72" s="773"/>
      <c r="BY72" s="773"/>
      <c r="BZ72" s="773"/>
      <c r="CA72" s="773"/>
      <c r="CB72" s="773"/>
    </row>
    <row r="73" spans="1:80" s="774" customFormat="1" ht="30" customHeight="1" thickBot="1">
      <c r="A73" s="1447"/>
      <c r="B73" s="1434"/>
      <c r="C73" s="1428"/>
      <c r="D73" s="1430"/>
      <c r="E73" s="1432"/>
      <c r="F73" s="1434"/>
      <c r="G73" s="794" t="s">
        <v>778</v>
      </c>
      <c r="H73" s="781" t="s">
        <v>62</v>
      </c>
      <c r="I73" s="778"/>
      <c r="J73" s="779"/>
      <c r="K73" s="780"/>
      <c r="L73" s="710"/>
      <c r="M73" s="1439" t="s">
        <v>2</v>
      </c>
      <c r="N73" s="1440"/>
      <c r="O73" s="1440"/>
      <c r="P73" s="1440"/>
      <c r="Q73" s="1440"/>
      <c r="R73" s="1440"/>
      <c r="S73" s="1455"/>
      <c r="T73" s="1455"/>
      <c r="U73" s="1455"/>
      <c r="V73" s="1455"/>
      <c r="W73" s="1456"/>
      <c r="X73" s="773"/>
      <c r="Y73" s="773"/>
      <c r="Z73" s="773"/>
      <c r="AA73" s="773"/>
      <c r="AB73" s="773"/>
      <c r="AC73" s="773"/>
      <c r="AD73" s="773"/>
      <c r="AE73" s="773"/>
      <c r="AF73" s="773"/>
      <c r="AG73" s="773"/>
      <c r="AH73" s="773"/>
      <c r="AI73" s="773"/>
      <c r="AJ73" s="773"/>
      <c r="AK73" s="773"/>
      <c r="AL73" s="773"/>
      <c r="AM73" s="773"/>
      <c r="AN73" s="773"/>
      <c r="AO73" s="773"/>
      <c r="AP73" s="773"/>
      <c r="AQ73" s="773"/>
      <c r="AR73" s="773"/>
      <c r="AS73" s="773"/>
      <c r="AT73" s="773"/>
      <c r="AU73" s="773"/>
      <c r="AV73" s="773"/>
      <c r="AW73" s="773"/>
      <c r="AX73" s="773"/>
      <c r="AY73" s="773"/>
      <c r="AZ73" s="773"/>
      <c r="BA73" s="773"/>
      <c r="BB73" s="773"/>
      <c r="BC73" s="773"/>
      <c r="BD73" s="773"/>
      <c r="BE73" s="773"/>
      <c r="BF73" s="773"/>
      <c r="BG73" s="773"/>
      <c r="BH73" s="773"/>
      <c r="BI73" s="773"/>
      <c r="BJ73" s="773"/>
      <c r="BK73" s="773"/>
      <c r="BL73" s="773"/>
      <c r="BM73" s="773"/>
      <c r="BN73" s="773"/>
      <c r="BO73" s="773"/>
      <c r="BP73" s="773"/>
      <c r="BQ73" s="773"/>
      <c r="BR73" s="773"/>
      <c r="BS73" s="773"/>
      <c r="BT73" s="773"/>
      <c r="BU73" s="773"/>
      <c r="BV73" s="773"/>
      <c r="BW73" s="773"/>
      <c r="BX73" s="773"/>
      <c r="BY73" s="773"/>
      <c r="BZ73" s="773"/>
      <c r="CA73" s="773"/>
      <c r="CB73" s="773"/>
    </row>
    <row r="74" ht="14.25" thickBot="1" thickTop="1"/>
    <row r="75" spans="1:63" s="62" customFormat="1" ht="13.5" thickTop="1">
      <c r="A75" s="75" t="s">
        <v>767</v>
      </c>
      <c r="B75" s="40"/>
      <c r="M75" s="874" t="s">
        <v>378</v>
      </c>
      <c r="N75" s="875"/>
      <c r="O75" s="875"/>
      <c r="P75" s="875"/>
      <c r="Q75" s="875"/>
      <c r="R75" s="875"/>
      <c r="S75" s="875"/>
      <c r="T75" s="875"/>
      <c r="U75" s="875"/>
      <c r="V75" s="875"/>
      <c r="W75" s="876"/>
      <c r="X75" s="40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</row>
    <row r="76" spans="2:63" s="62" customFormat="1" ht="12.75">
      <c r="B76" s="40"/>
      <c r="M76" s="949" t="s">
        <v>379</v>
      </c>
      <c r="N76" s="950"/>
      <c r="O76" s="950"/>
      <c r="P76" s="950"/>
      <c r="Q76" s="950"/>
      <c r="R76" s="950"/>
      <c r="S76" s="950"/>
      <c r="T76" s="950"/>
      <c r="U76" s="950"/>
      <c r="V76" s="950"/>
      <c r="W76" s="951"/>
      <c r="X76" s="40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</row>
    <row r="77" spans="2:63" s="62" customFormat="1" ht="12.75">
      <c r="B77" s="40"/>
      <c r="M77" s="949" t="s">
        <v>380</v>
      </c>
      <c r="N77" s="950"/>
      <c r="O77" s="950"/>
      <c r="P77" s="950"/>
      <c r="Q77" s="950"/>
      <c r="R77" s="950"/>
      <c r="S77" s="950"/>
      <c r="T77" s="950"/>
      <c r="U77" s="950"/>
      <c r="V77" s="950"/>
      <c r="W77" s="563" t="s">
        <v>381</v>
      </c>
      <c r="X77" s="40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</row>
    <row r="78" spans="2:63" s="62" customFormat="1" ht="12.75">
      <c r="B78" s="40"/>
      <c r="M78" s="1348" t="s">
        <v>368</v>
      </c>
      <c r="N78" s="1349"/>
      <c r="O78" s="1349"/>
      <c r="P78" s="1349"/>
      <c r="Q78" s="1349"/>
      <c r="R78" s="1349"/>
      <c r="S78" s="1349"/>
      <c r="T78" s="1349"/>
      <c r="U78" s="1349"/>
      <c r="V78" s="1349"/>
      <c r="W78" s="951" t="s">
        <v>217</v>
      </c>
      <c r="X78" s="40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</row>
    <row r="79" spans="1:23" s="268" customFormat="1" ht="12.75">
      <c r="A79" s="62"/>
      <c r="M79" s="1283" t="s">
        <v>399</v>
      </c>
      <c r="N79" s="1284"/>
      <c r="O79" s="1284"/>
      <c r="P79" s="1284"/>
      <c r="Q79" s="1284"/>
      <c r="R79" s="1284"/>
      <c r="S79" s="1284"/>
      <c r="T79" s="1284"/>
      <c r="U79" s="1284"/>
      <c r="V79" s="1284"/>
      <c r="W79" s="951"/>
    </row>
    <row r="80" spans="13:23" s="268" customFormat="1" ht="12.75">
      <c r="M80" s="949" t="s">
        <v>400</v>
      </c>
      <c r="N80" s="950"/>
      <c r="O80" s="950"/>
      <c r="P80" s="950"/>
      <c r="Q80" s="950"/>
      <c r="R80" s="950"/>
      <c r="S80" s="950"/>
      <c r="T80" s="950"/>
      <c r="U80" s="950"/>
      <c r="V80" s="950"/>
      <c r="W80" s="951"/>
    </row>
    <row r="81" spans="13:23" s="268" customFormat="1" ht="12.75">
      <c r="M81" s="949" t="s">
        <v>61</v>
      </c>
      <c r="N81" s="950"/>
      <c r="O81" s="950"/>
      <c r="P81" s="950"/>
      <c r="Q81" s="950"/>
      <c r="R81" s="950"/>
      <c r="S81" s="950"/>
      <c r="T81" s="950"/>
      <c r="U81" s="950"/>
      <c r="V81" s="566" t="s">
        <v>2</v>
      </c>
      <c r="W81" s="951"/>
    </row>
    <row r="82" spans="13:23" s="268" customFormat="1" ht="12.75">
      <c r="M82" s="1281" t="s">
        <v>402</v>
      </c>
      <c r="N82" s="1068"/>
      <c r="O82" s="1068"/>
      <c r="P82" s="1068"/>
      <c r="Q82" s="1068"/>
      <c r="R82" s="1068"/>
      <c r="S82" s="1068"/>
      <c r="T82" s="1068"/>
      <c r="U82" s="1068"/>
      <c r="V82" s="1070" t="s">
        <v>401</v>
      </c>
      <c r="W82" s="951"/>
    </row>
    <row r="83" spans="13:23" s="268" customFormat="1" ht="12.75">
      <c r="M83" s="1283" t="s">
        <v>382</v>
      </c>
      <c r="N83" s="1284"/>
      <c r="O83" s="1284"/>
      <c r="P83" s="1284"/>
      <c r="Q83" s="1284"/>
      <c r="R83" s="1284"/>
      <c r="S83" s="1284"/>
      <c r="T83" s="1284"/>
      <c r="U83" s="1284"/>
      <c r="V83" s="1070"/>
      <c r="W83" s="951"/>
    </row>
    <row r="84" spans="13:23" s="268" customFormat="1" ht="12.75">
      <c r="M84" s="949" t="s">
        <v>385</v>
      </c>
      <c r="N84" s="950"/>
      <c r="O84" s="950"/>
      <c r="P84" s="950"/>
      <c r="Q84" s="950"/>
      <c r="R84" s="950"/>
      <c r="S84" s="950"/>
      <c r="T84" s="950"/>
      <c r="U84" s="950"/>
      <c r="V84" s="1070"/>
      <c r="W84" s="951"/>
    </row>
    <row r="85" spans="13:23" s="268" customFormat="1" ht="12.75">
      <c r="M85" s="561">
        <v>1</v>
      </c>
      <c r="N85" s="1070" t="s">
        <v>536</v>
      </c>
      <c r="O85" s="1070"/>
      <c r="P85" s="1070"/>
      <c r="Q85" s="1070"/>
      <c r="R85" s="1070"/>
      <c r="S85" s="1070"/>
      <c r="T85" s="1070"/>
      <c r="U85" s="1070"/>
      <c r="V85" s="1070"/>
      <c r="W85" s="951"/>
    </row>
    <row r="86" spans="13:23" s="268" customFormat="1" ht="12.75">
      <c r="M86" s="949" t="s">
        <v>0</v>
      </c>
      <c r="N86" s="979" t="s">
        <v>537</v>
      </c>
      <c r="O86" s="979"/>
      <c r="P86" s="979"/>
      <c r="Q86" s="979"/>
      <c r="R86" s="979"/>
      <c r="S86" s="979"/>
      <c r="T86" s="979"/>
      <c r="U86" s="979"/>
      <c r="V86" s="1070"/>
      <c r="W86" s="951"/>
    </row>
    <row r="87" spans="13:23" s="268" customFormat="1" ht="12.75">
      <c r="M87" s="949"/>
      <c r="N87" s="1285" t="s">
        <v>386</v>
      </c>
      <c r="O87" s="1285"/>
      <c r="P87" s="1285"/>
      <c r="Q87" s="1285"/>
      <c r="R87" s="1285"/>
      <c r="S87" s="1285"/>
      <c r="T87" s="1285"/>
      <c r="U87" s="1285"/>
      <c r="V87" s="1070"/>
      <c r="W87" s="951"/>
    </row>
    <row r="88" spans="13:23" s="268" customFormat="1" ht="12.75" customHeight="1">
      <c r="M88" s="949"/>
      <c r="N88" s="1070" t="s">
        <v>419</v>
      </c>
      <c r="O88" s="1070"/>
      <c r="P88" s="1070"/>
      <c r="Q88" s="1070"/>
      <c r="R88" s="1070"/>
      <c r="S88" s="1070"/>
      <c r="T88" s="1070"/>
      <c r="U88" s="1070"/>
      <c r="V88" s="1070"/>
      <c r="W88" s="951"/>
    </row>
    <row r="89" spans="13:23" s="268" customFormat="1" ht="12.75">
      <c r="M89" s="949"/>
      <c r="N89" s="562">
        <v>1</v>
      </c>
      <c r="O89" s="950" t="s">
        <v>536</v>
      </c>
      <c r="P89" s="950"/>
      <c r="Q89" s="950"/>
      <c r="R89" s="950"/>
      <c r="S89" s="950"/>
      <c r="T89" s="950"/>
      <c r="U89" s="950"/>
      <c r="V89" s="1070"/>
      <c r="W89" s="951"/>
    </row>
    <row r="90" spans="13:23" s="268" customFormat="1" ht="12.75">
      <c r="M90" s="949"/>
      <c r="N90" s="950" t="s">
        <v>0</v>
      </c>
      <c r="O90" s="1068" t="s">
        <v>537</v>
      </c>
      <c r="P90" s="1068"/>
      <c r="Q90" s="1068"/>
      <c r="R90" s="1068"/>
      <c r="S90" s="1068"/>
      <c r="T90" s="1068"/>
      <c r="U90" s="1068"/>
      <c r="V90" s="1070"/>
      <c r="W90" s="951"/>
    </row>
    <row r="91" spans="13:23" s="268" customFormat="1" ht="12.75">
      <c r="M91" s="949"/>
      <c r="N91" s="950"/>
      <c r="O91" s="1284" t="s">
        <v>387</v>
      </c>
      <c r="P91" s="1284"/>
      <c r="Q91" s="1284"/>
      <c r="R91" s="1284"/>
      <c r="S91" s="1284"/>
      <c r="T91" s="1284"/>
      <c r="U91" s="1284"/>
      <c r="V91" s="1070"/>
      <c r="W91" s="951"/>
    </row>
    <row r="92" spans="13:23" s="268" customFormat="1" ht="12.75" customHeight="1">
      <c r="M92" s="949"/>
      <c r="N92" s="950"/>
      <c r="O92" s="1070" t="s">
        <v>388</v>
      </c>
      <c r="P92" s="1070"/>
      <c r="Q92" s="1070"/>
      <c r="R92" s="1070"/>
      <c r="S92" s="1070"/>
      <c r="T92" s="1070"/>
      <c r="U92" s="1070"/>
      <c r="V92" s="1070"/>
      <c r="W92" s="951"/>
    </row>
    <row r="93" spans="13:23" s="268" customFormat="1" ht="12.75">
      <c r="M93" s="949"/>
      <c r="N93" s="950"/>
      <c r="O93" s="562">
        <v>1</v>
      </c>
      <c r="P93" s="950" t="s">
        <v>536</v>
      </c>
      <c r="Q93" s="950"/>
      <c r="R93" s="950"/>
      <c r="S93" s="950"/>
      <c r="T93" s="950"/>
      <c r="U93" s="950"/>
      <c r="V93" s="1070"/>
      <c r="W93" s="951"/>
    </row>
    <row r="94" spans="13:23" s="268" customFormat="1" ht="12.75">
      <c r="M94" s="949"/>
      <c r="N94" s="950"/>
      <c r="O94" s="950" t="s">
        <v>0</v>
      </c>
      <c r="P94" s="1068" t="s">
        <v>537</v>
      </c>
      <c r="Q94" s="1068"/>
      <c r="R94" s="1068"/>
      <c r="S94" s="1068"/>
      <c r="T94" s="1068"/>
      <c r="U94" s="1068"/>
      <c r="V94" s="1070"/>
      <c r="W94" s="951"/>
    </row>
    <row r="95" spans="13:23" s="268" customFormat="1" ht="12.75">
      <c r="M95" s="949"/>
      <c r="N95" s="950"/>
      <c r="O95" s="950"/>
      <c r="P95" s="1284" t="s">
        <v>389</v>
      </c>
      <c r="Q95" s="1284"/>
      <c r="R95" s="1284"/>
      <c r="S95" s="1284"/>
      <c r="T95" s="1284"/>
      <c r="U95" s="1284"/>
      <c r="V95" s="1070"/>
      <c r="W95" s="951"/>
    </row>
    <row r="96" spans="13:23" s="268" customFormat="1" ht="12.75" customHeight="1">
      <c r="M96" s="949"/>
      <c r="N96" s="950"/>
      <c r="O96" s="950"/>
      <c r="P96" s="1070" t="s">
        <v>390</v>
      </c>
      <c r="Q96" s="1070"/>
      <c r="R96" s="1070"/>
      <c r="S96" s="1070"/>
      <c r="T96" s="1070"/>
      <c r="U96" s="1070"/>
      <c r="V96" s="1070"/>
      <c r="W96" s="951"/>
    </row>
    <row r="97" spans="13:23" s="268" customFormat="1" ht="12.75">
      <c r="M97" s="949"/>
      <c r="N97" s="950"/>
      <c r="O97" s="950"/>
      <c r="P97" s="562">
        <v>1</v>
      </c>
      <c r="Q97" s="950" t="s">
        <v>536</v>
      </c>
      <c r="R97" s="950"/>
      <c r="S97" s="950"/>
      <c r="T97" s="950"/>
      <c r="U97" s="950"/>
      <c r="V97" s="1070"/>
      <c r="W97" s="951"/>
    </row>
    <row r="98" spans="13:23" s="268" customFormat="1" ht="12.75">
      <c r="M98" s="949"/>
      <c r="N98" s="950"/>
      <c r="O98" s="950"/>
      <c r="P98" s="950" t="s">
        <v>0</v>
      </c>
      <c r="Q98" s="1068" t="s">
        <v>537</v>
      </c>
      <c r="R98" s="1068"/>
      <c r="S98" s="1068"/>
      <c r="T98" s="1068"/>
      <c r="U98" s="1068"/>
      <c r="V98" s="1070"/>
      <c r="W98" s="951"/>
    </row>
    <row r="99" spans="13:23" s="268" customFormat="1" ht="12.75">
      <c r="M99" s="949"/>
      <c r="N99" s="950"/>
      <c r="O99" s="950"/>
      <c r="P99" s="950"/>
      <c r="Q99" s="1284" t="s">
        <v>391</v>
      </c>
      <c r="R99" s="1284"/>
      <c r="S99" s="1284"/>
      <c r="T99" s="1284"/>
      <c r="U99" s="1284"/>
      <c r="V99" s="1070"/>
      <c r="W99" s="951"/>
    </row>
    <row r="100" spans="13:23" s="268" customFormat="1" ht="25.5" customHeight="1">
      <c r="M100" s="949"/>
      <c r="N100" s="950"/>
      <c r="O100" s="950"/>
      <c r="P100" s="950"/>
      <c r="Q100" s="1070" t="s">
        <v>412</v>
      </c>
      <c r="R100" s="1070"/>
      <c r="S100" s="1070"/>
      <c r="T100" s="1070"/>
      <c r="U100" s="1070"/>
      <c r="V100" s="1070"/>
      <c r="W100" s="951"/>
    </row>
    <row r="101" spans="13:23" s="268" customFormat="1" ht="12.75">
      <c r="M101" s="949"/>
      <c r="N101" s="950"/>
      <c r="O101" s="950"/>
      <c r="P101" s="950"/>
      <c r="Q101" s="950">
        <v>1</v>
      </c>
      <c r="R101" s="950"/>
      <c r="S101" s="950"/>
      <c r="T101" s="950"/>
      <c r="U101" s="562" t="s">
        <v>536</v>
      </c>
      <c r="V101" s="1070"/>
      <c r="W101" s="951"/>
    </row>
    <row r="102" spans="13:23" s="268" customFormat="1" ht="12.75">
      <c r="M102" s="949"/>
      <c r="N102" s="950"/>
      <c r="O102" s="950"/>
      <c r="P102" s="950"/>
      <c r="Q102" s="1068" t="s">
        <v>0</v>
      </c>
      <c r="R102" s="1068"/>
      <c r="S102" s="1068"/>
      <c r="T102" s="1068"/>
      <c r="U102" s="1070" t="s">
        <v>537</v>
      </c>
      <c r="V102" s="1070"/>
      <c r="W102" s="951"/>
    </row>
    <row r="103" spans="13:23" s="268" customFormat="1" ht="12.75">
      <c r="M103" s="949"/>
      <c r="N103" s="950"/>
      <c r="O103" s="950"/>
      <c r="P103" s="950"/>
      <c r="Q103" s="1284" t="s">
        <v>392</v>
      </c>
      <c r="R103" s="1284"/>
      <c r="S103" s="1284"/>
      <c r="T103" s="1284"/>
      <c r="U103" s="1070"/>
      <c r="V103" s="1070"/>
      <c r="W103" s="951"/>
    </row>
    <row r="104" spans="13:23" s="268" customFormat="1" ht="27" customHeight="1">
      <c r="M104" s="949"/>
      <c r="N104" s="950"/>
      <c r="O104" s="950"/>
      <c r="P104" s="950"/>
      <c r="Q104" s="1070" t="s">
        <v>393</v>
      </c>
      <c r="R104" s="1070"/>
      <c r="S104" s="1070"/>
      <c r="T104" s="1070"/>
      <c r="U104" s="1070"/>
      <c r="V104" s="1070"/>
      <c r="W104" s="951"/>
    </row>
    <row r="105" spans="13:23" s="268" customFormat="1" ht="12.75">
      <c r="M105" s="949"/>
      <c r="N105" s="950"/>
      <c r="O105" s="950"/>
      <c r="P105" s="950"/>
      <c r="Q105" s="950">
        <v>1</v>
      </c>
      <c r="R105" s="950"/>
      <c r="S105" s="950"/>
      <c r="T105" s="562" t="s">
        <v>536</v>
      </c>
      <c r="U105" s="1070"/>
      <c r="V105" s="1070"/>
      <c r="W105" s="951"/>
    </row>
    <row r="106" spans="13:23" s="268" customFormat="1" ht="12.75">
      <c r="M106" s="949"/>
      <c r="N106" s="950"/>
      <c r="O106" s="950"/>
      <c r="P106" s="950"/>
      <c r="Q106" s="1068" t="s">
        <v>0</v>
      </c>
      <c r="R106" s="1068"/>
      <c r="S106" s="1068"/>
      <c r="T106" s="1070" t="s">
        <v>537</v>
      </c>
      <c r="U106" s="1070"/>
      <c r="V106" s="1070"/>
      <c r="W106" s="951"/>
    </row>
    <row r="107" spans="13:23" s="268" customFormat="1" ht="12.75">
      <c r="M107" s="949"/>
      <c r="N107" s="950"/>
      <c r="O107" s="950"/>
      <c r="P107" s="950"/>
      <c r="Q107" s="1284" t="s">
        <v>394</v>
      </c>
      <c r="R107" s="1284"/>
      <c r="S107" s="1284"/>
      <c r="T107" s="1070"/>
      <c r="U107" s="1070"/>
      <c r="V107" s="1070"/>
      <c r="W107" s="951"/>
    </row>
    <row r="108" spans="13:23" s="268" customFormat="1" ht="12.75" customHeight="1">
      <c r="M108" s="949"/>
      <c r="N108" s="950"/>
      <c r="O108" s="950"/>
      <c r="P108" s="950"/>
      <c r="Q108" s="1070" t="s">
        <v>512</v>
      </c>
      <c r="R108" s="1070"/>
      <c r="S108" s="1070"/>
      <c r="T108" s="1070"/>
      <c r="U108" s="1070"/>
      <c r="V108" s="1070"/>
      <c r="W108" s="951"/>
    </row>
    <row r="109" spans="13:23" s="268" customFormat="1" ht="12.75">
      <c r="M109" s="949"/>
      <c r="N109" s="950"/>
      <c r="O109" s="950"/>
      <c r="P109" s="950"/>
      <c r="Q109" s="562">
        <v>1</v>
      </c>
      <c r="R109" s="950">
        <v>2</v>
      </c>
      <c r="S109" s="950"/>
      <c r="T109" s="1070"/>
      <c r="U109" s="1070"/>
      <c r="V109" s="1070"/>
      <c r="W109" s="951"/>
    </row>
    <row r="110" spans="13:23" s="268" customFormat="1" ht="12.75">
      <c r="M110" s="949"/>
      <c r="N110" s="950"/>
      <c r="O110" s="950"/>
      <c r="P110" s="950"/>
      <c r="Q110" s="1070" t="s">
        <v>395</v>
      </c>
      <c r="R110" s="979" t="s">
        <v>411</v>
      </c>
      <c r="S110" s="979"/>
      <c r="T110" s="1070"/>
      <c r="U110" s="1070"/>
      <c r="V110" s="1070"/>
      <c r="W110" s="951"/>
    </row>
    <row r="111" spans="13:23" s="268" customFormat="1" ht="12.75">
      <c r="M111" s="949"/>
      <c r="N111" s="950"/>
      <c r="O111" s="950"/>
      <c r="P111" s="950"/>
      <c r="Q111" s="1070"/>
      <c r="R111" s="1284" t="s">
        <v>396</v>
      </c>
      <c r="S111" s="1284"/>
      <c r="T111" s="1070"/>
      <c r="U111" s="1070"/>
      <c r="V111" s="1070"/>
      <c r="W111" s="951"/>
    </row>
    <row r="112" spans="13:23" s="268" customFormat="1" ht="27.75" customHeight="1">
      <c r="M112" s="949"/>
      <c r="N112" s="950"/>
      <c r="O112" s="950"/>
      <c r="P112" s="950"/>
      <c r="Q112" s="1070"/>
      <c r="R112" s="1070" t="s">
        <v>410</v>
      </c>
      <c r="S112" s="1070"/>
      <c r="T112" s="1070"/>
      <c r="U112" s="1070"/>
      <c r="V112" s="1070"/>
      <c r="W112" s="951"/>
    </row>
    <row r="113" spans="13:23" s="268" customFormat="1" ht="12.75">
      <c r="M113" s="949"/>
      <c r="N113" s="950"/>
      <c r="O113" s="950"/>
      <c r="P113" s="950"/>
      <c r="Q113" s="1070"/>
      <c r="R113" s="562">
        <v>1</v>
      </c>
      <c r="S113" s="562">
        <v>2</v>
      </c>
      <c r="T113" s="1070"/>
      <c r="U113" s="1070"/>
      <c r="V113" s="1070"/>
      <c r="W113" s="951"/>
    </row>
    <row r="114" spans="13:23" s="268" customFormat="1" ht="13.5" thickBot="1">
      <c r="M114" s="1278"/>
      <c r="N114" s="1279"/>
      <c r="O114" s="1279"/>
      <c r="P114" s="1279"/>
      <c r="Q114" s="1280"/>
      <c r="R114" s="569" t="s">
        <v>0</v>
      </c>
      <c r="S114" s="569" t="s">
        <v>1</v>
      </c>
      <c r="T114" s="1280"/>
      <c r="U114" s="1280"/>
      <c r="V114" s="1280"/>
      <c r="W114" s="955"/>
    </row>
    <row r="115" spans="1:80" s="774" customFormat="1" ht="30" customHeight="1" thickBot="1" thickTop="1">
      <c r="A115" s="1445" t="s">
        <v>487</v>
      </c>
      <c r="B115" s="1448" t="s">
        <v>760</v>
      </c>
      <c r="C115" s="798" t="s">
        <v>783</v>
      </c>
      <c r="D115" s="770" t="s">
        <v>761</v>
      </c>
      <c r="E115" s="770"/>
      <c r="F115" s="770"/>
      <c r="G115" s="770"/>
      <c r="H115" s="770"/>
      <c r="I115" s="771"/>
      <c r="J115" s="771"/>
      <c r="K115" s="771"/>
      <c r="L115" s="772"/>
      <c r="M115" s="799">
        <v>4487</v>
      </c>
      <c r="N115" s="800">
        <v>96</v>
      </c>
      <c r="O115" s="800">
        <v>26</v>
      </c>
      <c r="P115" s="800"/>
      <c r="Q115" s="800">
        <v>87</v>
      </c>
      <c r="R115" s="801">
        <v>7</v>
      </c>
      <c r="S115" s="782">
        <v>0</v>
      </c>
      <c r="T115" s="802">
        <v>0</v>
      </c>
      <c r="U115" s="802">
        <v>0</v>
      </c>
      <c r="V115" s="802">
        <v>0</v>
      </c>
      <c r="W115" s="783">
        <v>0</v>
      </c>
      <c r="X115" s="773"/>
      <c r="Y115" s="773"/>
      <c r="Z115" s="773"/>
      <c r="AA115" s="773"/>
      <c r="AB115" s="773"/>
      <c r="AC115" s="773"/>
      <c r="AD115" s="773"/>
      <c r="AE115" s="773"/>
      <c r="AF115" s="773"/>
      <c r="AG115" s="773"/>
      <c r="AH115" s="773"/>
      <c r="AI115" s="773"/>
      <c r="AJ115" s="773"/>
      <c r="AK115" s="773"/>
      <c r="AL115" s="773"/>
      <c r="AM115" s="773"/>
      <c r="AN115" s="773"/>
      <c r="AO115" s="773"/>
      <c r="AP115" s="773"/>
      <c r="AQ115" s="773"/>
      <c r="AR115" s="773"/>
      <c r="AS115" s="773"/>
      <c r="AT115" s="773"/>
      <c r="AU115" s="773"/>
      <c r="AV115" s="773"/>
      <c r="AW115" s="773"/>
      <c r="AX115" s="773"/>
      <c r="AY115" s="773"/>
      <c r="AZ115" s="773"/>
      <c r="BA115" s="773"/>
      <c r="BB115" s="773"/>
      <c r="BC115" s="773"/>
      <c r="BD115" s="773"/>
      <c r="BE115" s="773"/>
      <c r="BF115" s="773"/>
      <c r="BG115" s="773"/>
      <c r="BH115" s="773"/>
      <c r="BI115" s="773"/>
      <c r="BJ115" s="773"/>
      <c r="BK115" s="773"/>
      <c r="BL115" s="773"/>
      <c r="BM115" s="773"/>
      <c r="BN115" s="773"/>
      <c r="BO115" s="773"/>
      <c r="BP115" s="773"/>
      <c r="BQ115" s="773"/>
      <c r="BR115" s="773"/>
      <c r="BS115" s="773"/>
      <c r="BT115" s="773"/>
      <c r="BU115" s="773"/>
      <c r="BV115" s="773"/>
      <c r="BW115" s="773"/>
      <c r="BX115" s="773"/>
      <c r="BY115" s="773"/>
      <c r="BZ115" s="773"/>
      <c r="CA115" s="773"/>
      <c r="CB115" s="773"/>
    </row>
    <row r="116" spans="1:80" s="774" customFormat="1" ht="30" customHeight="1">
      <c r="A116" s="1446"/>
      <c r="B116" s="1433"/>
      <c r="C116" s="1457" t="s">
        <v>762</v>
      </c>
      <c r="D116" s="1459" t="s">
        <v>763</v>
      </c>
      <c r="E116" s="1461" t="s">
        <v>768</v>
      </c>
      <c r="F116" s="1463" t="s">
        <v>769</v>
      </c>
      <c r="G116" s="1465">
        <v>1</v>
      </c>
      <c r="H116" s="1466" t="s">
        <v>770</v>
      </c>
      <c r="I116" s="1431" t="s">
        <v>656</v>
      </c>
      <c r="J116" s="1433" t="s">
        <v>764</v>
      </c>
      <c r="K116" s="775">
        <v>1</v>
      </c>
      <c r="L116" s="795" t="s">
        <v>779</v>
      </c>
      <c r="M116" s="784">
        <v>43</v>
      </c>
      <c r="N116" s="803">
        <v>1</v>
      </c>
      <c r="O116" s="803">
        <v>2</v>
      </c>
      <c r="P116" s="803"/>
      <c r="Q116" s="803">
        <v>1</v>
      </c>
      <c r="R116" s="785">
        <v>1</v>
      </c>
      <c r="S116" s="786">
        <v>0</v>
      </c>
      <c r="T116" s="804">
        <v>0</v>
      </c>
      <c r="U116" s="804">
        <v>0</v>
      </c>
      <c r="V116" s="804">
        <v>0</v>
      </c>
      <c r="W116" s="787">
        <v>0</v>
      </c>
      <c r="X116" s="773"/>
      <c r="Y116" s="773"/>
      <c r="Z116" s="773"/>
      <c r="AA116" s="773"/>
      <c r="AB116" s="773"/>
      <c r="AC116" s="773"/>
      <c r="AD116" s="773"/>
      <c r="AE116" s="773"/>
      <c r="AF116" s="773"/>
      <c r="AG116" s="773"/>
      <c r="AH116" s="773"/>
      <c r="AI116" s="773"/>
      <c r="AJ116" s="773"/>
      <c r="AK116" s="773"/>
      <c r="AL116" s="773"/>
      <c r="AM116" s="773"/>
      <c r="AN116" s="773"/>
      <c r="AO116" s="773"/>
      <c r="AP116" s="773"/>
      <c r="AQ116" s="773"/>
      <c r="AR116" s="773"/>
      <c r="AS116" s="773"/>
      <c r="AT116" s="773"/>
      <c r="AU116" s="773"/>
      <c r="AV116" s="773"/>
      <c r="AW116" s="773"/>
      <c r="AX116" s="773"/>
      <c r="AY116" s="773"/>
      <c r="AZ116" s="773"/>
      <c r="BA116" s="773"/>
      <c r="BB116" s="773"/>
      <c r="BC116" s="773"/>
      <c r="BD116" s="773"/>
      <c r="BE116" s="773"/>
      <c r="BF116" s="773"/>
      <c r="BG116" s="773"/>
      <c r="BH116" s="773"/>
      <c r="BI116" s="773"/>
      <c r="BJ116" s="773"/>
      <c r="BK116" s="773"/>
      <c r="BL116" s="773"/>
      <c r="BM116" s="773"/>
      <c r="BN116" s="773"/>
      <c r="BO116" s="773"/>
      <c r="BP116" s="773"/>
      <c r="BQ116" s="773"/>
      <c r="BR116" s="773"/>
      <c r="BS116" s="773"/>
      <c r="BT116" s="773"/>
      <c r="BU116" s="773"/>
      <c r="BV116" s="773"/>
      <c r="BW116" s="773"/>
      <c r="BX116" s="773"/>
      <c r="BY116" s="773"/>
      <c r="BZ116" s="773"/>
      <c r="CA116" s="773"/>
      <c r="CB116" s="773"/>
    </row>
    <row r="117" spans="1:80" s="774" customFormat="1" ht="30" customHeight="1">
      <c r="A117" s="1446"/>
      <c r="B117" s="1433"/>
      <c r="C117" s="1458"/>
      <c r="D117" s="1460"/>
      <c r="E117" s="1462"/>
      <c r="F117" s="1464"/>
      <c r="G117" s="1465"/>
      <c r="H117" s="1466"/>
      <c r="I117" s="1431"/>
      <c r="J117" s="1433"/>
      <c r="K117" s="775">
        <v>2</v>
      </c>
      <c r="L117" s="795" t="s">
        <v>780</v>
      </c>
      <c r="M117" s="788">
        <v>27</v>
      </c>
      <c r="N117" s="805">
        <v>6</v>
      </c>
      <c r="O117" s="805">
        <v>2</v>
      </c>
      <c r="P117" s="805"/>
      <c r="Q117" s="805">
        <v>0</v>
      </c>
      <c r="R117" s="789">
        <v>0</v>
      </c>
      <c r="S117" s="786">
        <v>0</v>
      </c>
      <c r="T117" s="804">
        <v>0</v>
      </c>
      <c r="U117" s="804">
        <v>0</v>
      </c>
      <c r="V117" s="804">
        <v>0</v>
      </c>
      <c r="W117" s="787">
        <v>0</v>
      </c>
      <c r="X117" s="773"/>
      <c r="Y117" s="773"/>
      <c r="Z117" s="773"/>
      <c r="AA117" s="773"/>
      <c r="AB117" s="773"/>
      <c r="AC117" s="773"/>
      <c r="AD117" s="773"/>
      <c r="AE117" s="773"/>
      <c r="AF117" s="773"/>
      <c r="AG117" s="773"/>
      <c r="AH117" s="773"/>
      <c r="AI117" s="773"/>
      <c r="AJ117" s="773"/>
      <c r="AK117" s="773"/>
      <c r="AL117" s="773"/>
      <c r="AM117" s="773"/>
      <c r="AN117" s="773"/>
      <c r="AO117" s="773"/>
      <c r="AP117" s="773"/>
      <c r="AQ117" s="773"/>
      <c r="AR117" s="773"/>
      <c r="AS117" s="773"/>
      <c r="AT117" s="773"/>
      <c r="AU117" s="773"/>
      <c r="AV117" s="773"/>
      <c r="AW117" s="773"/>
      <c r="AX117" s="773"/>
      <c r="AY117" s="773"/>
      <c r="AZ117" s="773"/>
      <c r="BA117" s="773"/>
      <c r="BB117" s="773"/>
      <c r="BC117" s="773"/>
      <c r="BD117" s="773"/>
      <c r="BE117" s="773"/>
      <c r="BF117" s="773"/>
      <c r="BG117" s="773"/>
      <c r="BH117" s="773"/>
      <c r="BI117" s="773"/>
      <c r="BJ117" s="773"/>
      <c r="BK117" s="773"/>
      <c r="BL117" s="773"/>
      <c r="BM117" s="773"/>
      <c r="BN117" s="773"/>
      <c r="BO117" s="773"/>
      <c r="BP117" s="773"/>
      <c r="BQ117" s="773"/>
      <c r="BR117" s="773"/>
      <c r="BS117" s="773"/>
      <c r="BT117" s="773"/>
      <c r="BU117" s="773"/>
      <c r="BV117" s="773"/>
      <c r="BW117" s="773"/>
      <c r="BX117" s="773"/>
      <c r="BY117" s="773"/>
      <c r="BZ117" s="773"/>
      <c r="CA117" s="773"/>
      <c r="CB117" s="773"/>
    </row>
    <row r="118" spans="1:80" s="774" customFormat="1" ht="30" customHeight="1">
      <c r="A118" s="1446"/>
      <c r="B118" s="1433"/>
      <c r="C118" s="1458"/>
      <c r="D118" s="1460"/>
      <c r="E118" s="1462"/>
      <c r="F118" s="1464"/>
      <c r="G118" s="1465"/>
      <c r="H118" s="1466"/>
      <c r="I118" s="1431"/>
      <c r="J118" s="1433"/>
      <c r="K118" s="775">
        <v>3</v>
      </c>
      <c r="L118" s="709" t="s">
        <v>781</v>
      </c>
      <c r="M118" s="788">
        <v>58</v>
      </c>
      <c r="N118" s="805">
        <v>4</v>
      </c>
      <c r="O118" s="805">
        <v>1</v>
      </c>
      <c r="P118" s="805"/>
      <c r="Q118" s="805">
        <v>3</v>
      </c>
      <c r="R118" s="789">
        <v>0</v>
      </c>
      <c r="S118" s="786">
        <v>0</v>
      </c>
      <c r="T118" s="804">
        <v>0</v>
      </c>
      <c r="U118" s="804">
        <v>0</v>
      </c>
      <c r="V118" s="804">
        <v>0</v>
      </c>
      <c r="W118" s="787">
        <v>0</v>
      </c>
      <c r="X118" s="773"/>
      <c r="Y118" s="773"/>
      <c r="Z118" s="773"/>
      <c r="AA118" s="773"/>
      <c r="AB118" s="773"/>
      <c r="AC118" s="773"/>
      <c r="AD118" s="773"/>
      <c r="AE118" s="773"/>
      <c r="AF118" s="773"/>
      <c r="AG118" s="773"/>
      <c r="AH118" s="773"/>
      <c r="AI118" s="773"/>
      <c r="AJ118" s="773"/>
      <c r="AK118" s="773"/>
      <c r="AL118" s="773"/>
      <c r="AM118" s="773"/>
      <c r="AN118" s="773"/>
      <c r="AO118" s="773"/>
      <c r="AP118" s="773"/>
      <c r="AQ118" s="773"/>
      <c r="AR118" s="773"/>
      <c r="AS118" s="773"/>
      <c r="AT118" s="773"/>
      <c r="AU118" s="773"/>
      <c r="AV118" s="773"/>
      <c r="AW118" s="773"/>
      <c r="AX118" s="773"/>
      <c r="AY118" s="773"/>
      <c r="AZ118" s="773"/>
      <c r="BA118" s="773"/>
      <c r="BB118" s="773"/>
      <c r="BC118" s="773"/>
      <c r="BD118" s="773"/>
      <c r="BE118" s="773"/>
      <c r="BF118" s="773"/>
      <c r="BG118" s="773"/>
      <c r="BH118" s="773"/>
      <c r="BI118" s="773"/>
      <c r="BJ118" s="773"/>
      <c r="BK118" s="773"/>
      <c r="BL118" s="773"/>
      <c r="BM118" s="773"/>
      <c r="BN118" s="773"/>
      <c r="BO118" s="773"/>
      <c r="BP118" s="773"/>
      <c r="BQ118" s="773"/>
      <c r="BR118" s="773"/>
      <c r="BS118" s="773"/>
      <c r="BT118" s="773"/>
      <c r="BU118" s="773"/>
      <c r="BV118" s="773"/>
      <c r="BW118" s="773"/>
      <c r="BX118" s="773"/>
      <c r="BY118" s="773"/>
      <c r="BZ118" s="773"/>
      <c r="CA118" s="773"/>
      <c r="CB118" s="773"/>
    </row>
    <row r="119" spans="1:80" s="774" customFormat="1" ht="30" customHeight="1">
      <c r="A119" s="1446"/>
      <c r="B119" s="1433"/>
      <c r="C119" s="1458"/>
      <c r="D119" s="1460"/>
      <c r="E119" s="1462"/>
      <c r="F119" s="1464"/>
      <c r="G119" s="1465"/>
      <c r="H119" s="1466"/>
      <c r="I119" s="1431"/>
      <c r="J119" s="1433"/>
      <c r="K119" s="775">
        <v>4</v>
      </c>
      <c r="L119" s="795" t="s">
        <v>765</v>
      </c>
      <c r="M119" s="788">
        <v>77</v>
      </c>
      <c r="N119" s="805">
        <v>11</v>
      </c>
      <c r="O119" s="805">
        <v>4</v>
      </c>
      <c r="P119" s="805"/>
      <c r="Q119" s="805">
        <v>1</v>
      </c>
      <c r="R119" s="789">
        <v>0</v>
      </c>
      <c r="S119" s="786">
        <v>0</v>
      </c>
      <c r="T119" s="804">
        <v>0</v>
      </c>
      <c r="U119" s="804">
        <v>0</v>
      </c>
      <c r="V119" s="804">
        <v>0</v>
      </c>
      <c r="W119" s="787">
        <v>0</v>
      </c>
      <c r="X119" s="773"/>
      <c r="Y119" s="773"/>
      <c r="Z119" s="773"/>
      <c r="AA119" s="773"/>
      <c r="AB119" s="773"/>
      <c r="AC119" s="773"/>
      <c r="AD119" s="773"/>
      <c r="AE119" s="773"/>
      <c r="AF119" s="773"/>
      <c r="AG119" s="773"/>
      <c r="AH119" s="773"/>
      <c r="AI119" s="773"/>
      <c r="AJ119" s="773"/>
      <c r="AK119" s="773"/>
      <c r="AL119" s="773"/>
      <c r="AM119" s="773"/>
      <c r="AN119" s="773"/>
      <c r="AO119" s="773"/>
      <c r="AP119" s="773"/>
      <c r="AQ119" s="773"/>
      <c r="AR119" s="773"/>
      <c r="AS119" s="773"/>
      <c r="AT119" s="773"/>
      <c r="AU119" s="773"/>
      <c r="AV119" s="773"/>
      <c r="AW119" s="773"/>
      <c r="AX119" s="773"/>
      <c r="AY119" s="773"/>
      <c r="AZ119" s="773"/>
      <c r="BA119" s="773"/>
      <c r="BB119" s="773"/>
      <c r="BC119" s="773"/>
      <c r="BD119" s="773"/>
      <c r="BE119" s="773"/>
      <c r="BF119" s="773"/>
      <c r="BG119" s="773"/>
      <c r="BH119" s="773"/>
      <c r="BI119" s="773"/>
      <c r="BJ119" s="773"/>
      <c r="BK119" s="773"/>
      <c r="BL119" s="773"/>
      <c r="BM119" s="773"/>
      <c r="BN119" s="773"/>
      <c r="BO119" s="773"/>
      <c r="BP119" s="773"/>
      <c r="BQ119" s="773"/>
      <c r="BR119" s="773"/>
      <c r="BS119" s="773"/>
      <c r="BT119" s="773"/>
      <c r="BU119" s="773"/>
      <c r="BV119" s="773"/>
      <c r="BW119" s="773"/>
      <c r="BX119" s="773"/>
      <c r="BY119" s="773"/>
      <c r="BZ119" s="773"/>
      <c r="CA119" s="773"/>
      <c r="CB119" s="773"/>
    </row>
    <row r="120" spans="1:80" s="774" customFormat="1" ht="30" customHeight="1">
      <c r="A120" s="1446"/>
      <c r="B120" s="1433"/>
      <c r="C120" s="1458"/>
      <c r="D120" s="1460"/>
      <c r="E120" s="1462"/>
      <c r="F120" s="1464"/>
      <c r="G120" s="1465"/>
      <c r="H120" s="1466"/>
      <c r="I120" s="1431"/>
      <c r="J120" s="1433"/>
      <c r="K120" s="775">
        <v>5</v>
      </c>
      <c r="L120" s="709" t="s">
        <v>782</v>
      </c>
      <c r="M120" s="788">
        <v>29</v>
      </c>
      <c r="N120" s="805">
        <v>2</v>
      </c>
      <c r="O120" s="805">
        <v>5</v>
      </c>
      <c r="P120" s="805"/>
      <c r="Q120" s="805">
        <v>0</v>
      </c>
      <c r="R120" s="789">
        <v>0</v>
      </c>
      <c r="S120" s="786">
        <v>0</v>
      </c>
      <c r="T120" s="804">
        <v>0</v>
      </c>
      <c r="U120" s="804">
        <v>0</v>
      </c>
      <c r="V120" s="804">
        <v>0</v>
      </c>
      <c r="W120" s="787">
        <v>0</v>
      </c>
      <c r="X120" s="773"/>
      <c r="Y120" s="773"/>
      <c r="Z120" s="773"/>
      <c r="AA120" s="773"/>
      <c r="AB120" s="773"/>
      <c r="AC120" s="773"/>
      <c r="AD120" s="773"/>
      <c r="AE120" s="773"/>
      <c r="AF120" s="773"/>
      <c r="AG120" s="773"/>
      <c r="AH120" s="773"/>
      <c r="AI120" s="773"/>
      <c r="AJ120" s="773"/>
      <c r="AK120" s="773"/>
      <c r="AL120" s="773"/>
      <c r="AM120" s="773"/>
      <c r="AN120" s="773"/>
      <c r="AO120" s="773"/>
      <c r="AP120" s="773"/>
      <c r="AQ120" s="773"/>
      <c r="AR120" s="773"/>
      <c r="AS120" s="773"/>
      <c r="AT120" s="773"/>
      <c r="AU120" s="773"/>
      <c r="AV120" s="773"/>
      <c r="AW120" s="773"/>
      <c r="AX120" s="773"/>
      <c r="AY120" s="773"/>
      <c r="AZ120" s="773"/>
      <c r="BA120" s="773"/>
      <c r="BB120" s="773"/>
      <c r="BC120" s="773"/>
      <c r="BD120" s="773"/>
      <c r="BE120" s="773"/>
      <c r="BF120" s="773"/>
      <c r="BG120" s="773"/>
      <c r="BH120" s="773"/>
      <c r="BI120" s="773"/>
      <c r="BJ120" s="773"/>
      <c r="BK120" s="773"/>
      <c r="BL120" s="773"/>
      <c r="BM120" s="773"/>
      <c r="BN120" s="773"/>
      <c r="BO120" s="773"/>
      <c r="BP120" s="773"/>
      <c r="BQ120" s="773"/>
      <c r="BR120" s="773"/>
      <c r="BS120" s="773"/>
      <c r="BT120" s="773"/>
      <c r="BU120" s="773"/>
      <c r="BV120" s="773"/>
      <c r="BW120" s="773"/>
      <c r="BX120" s="773"/>
      <c r="BY120" s="773"/>
      <c r="BZ120" s="773"/>
      <c r="CA120" s="773"/>
      <c r="CB120" s="773"/>
    </row>
    <row r="121" spans="1:80" s="774" customFormat="1" ht="30" customHeight="1">
      <c r="A121" s="1446"/>
      <c r="B121" s="1433"/>
      <c r="C121" s="1458"/>
      <c r="D121" s="1460"/>
      <c r="E121" s="1462"/>
      <c r="F121" s="1464"/>
      <c r="G121" s="1465"/>
      <c r="H121" s="1466"/>
      <c r="I121" s="1431"/>
      <c r="J121" s="1433"/>
      <c r="K121" s="775">
        <v>6</v>
      </c>
      <c r="L121" s="795" t="s">
        <v>62</v>
      </c>
      <c r="M121" s="788">
        <v>15</v>
      </c>
      <c r="N121" s="805">
        <v>2</v>
      </c>
      <c r="O121" s="805">
        <v>0</v>
      </c>
      <c r="P121" s="805"/>
      <c r="Q121" s="805">
        <v>0</v>
      </c>
      <c r="R121" s="789">
        <v>0</v>
      </c>
      <c r="S121" s="786">
        <v>0</v>
      </c>
      <c r="T121" s="804">
        <v>0</v>
      </c>
      <c r="U121" s="804">
        <v>0</v>
      </c>
      <c r="V121" s="804">
        <v>0</v>
      </c>
      <c r="W121" s="787">
        <v>0</v>
      </c>
      <c r="X121" s="773"/>
      <c r="Y121" s="773"/>
      <c r="Z121" s="773"/>
      <c r="AA121" s="773"/>
      <c r="AB121" s="773"/>
      <c r="AC121" s="773"/>
      <c r="AD121" s="773"/>
      <c r="AE121" s="773"/>
      <c r="AF121" s="773"/>
      <c r="AG121" s="773"/>
      <c r="AH121" s="773"/>
      <c r="AI121" s="773"/>
      <c r="AJ121" s="773"/>
      <c r="AK121" s="773"/>
      <c r="AL121" s="773"/>
      <c r="AM121" s="773"/>
      <c r="AN121" s="773"/>
      <c r="AO121" s="773"/>
      <c r="AP121" s="773"/>
      <c r="AQ121" s="773"/>
      <c r="AR121" s="773"/>
      <c r="AS121" s="773"/>
      <c r="AT121" s="773"/>
      <c r="AU121" s="773"/>
      <c r="AV121" s="773"/>
      <c r="AW121" s="773"/>
      <c r="AX121" s="773"/>
      <c r="AY121" s="773"/>
      <c r="AZ121" s="773"/>
      <c r="BA121" s="773"/>
      <c r="BB121" s="773"/>
      <c r="BC121" s="773"/>
      <c r="BD121" s="773"/>
      <c r="BE121" s="773"/>
      <c r="BF121" s="773"/>
      <c r="BG121" s="773"/>
      <c r="BH121" s="773"/>
      <c r="BI121" s="773"/>
      <c r="BJ121" s="773"/>
      <c r="BK121" s="773"/>
      <c r="BL121" s="773"/>
      <c r="BM121" s="773"/>
      <c r="BN121" s="773"/>
      <c r="BO121" s="773"/>
      <c r="BP121" s="773"/>
      <c r="BQ121" s="773"/>
      <c r="BR121" s="773"/>
      <c r="BS121" s="773"/>
      <c r="BT121" s="773"/>
      <c r="BU121" s="773"/>
      <c r="BV121" s="773"/>
      <c r="BW121" s="773"/>
      <c r="BX121" s="773"/>
      <c r="BY121" s="773"/>
      <c r="BZ121" s="773"/>
      <c r="CA121" s="773"/>
      <c r="CB121" s="773"/>
    </row>
    <row r="122" spans="1:80" s="774" customFormat="1" ht="30" customHeight="1">
      <c r="A122" s="1446"/>
      <c r="B122" s="1433"/>
      <c r="C122" s="1458"/>
      <c r="D122" s="1460"/>
      <c r="E122" s="1462"/>
      <c r="F122" s="1464"/>
      <c r="G122" s="1465"/>
      <c r="H122" s="1466"/>
      <c r="I122" s="1431"/>
      <c r="J122" s="1433"/>
      <c r="K122" s="777">
        <v>7</v>
      </c>
      <c r="L122" s="795" t="s">
        <v>766</v>
      </c>
      <c r="M122" s="788">
        <v>21</v>
      </c>
      <c r="N122" s="805">
        <v>0</v>
      </c>
      <c r="O122" s="805">
        <v>0</v>
      </c>
      <c r="P122" s="805"/>
      <c r="Q122" s="805">
        <v>1</v>
      </c>
      <c r="R122" s="789">
        <v>0</v>
      </c>
      <c r="S122" s="786">
        <v>0</v>
      </c>
      <c r="T122" s="804">
        <v>0</v>
      </c>
      <c r="U122" s="804">
        <v>0</v>
      </c>
      <c r="V122" s="804">
        <v>0</v>
      </c>
      <c r="W122" s="787">
        <v>0</v>
      </c>
      <c r="X122" s="773"/>
      <c r="Y122" s="773"/>
      <c r="Z122" s="773"/>
      <c r="AA122" s="773"/>
      <c r="AB122" s="773"/>
      <c r="AC122" s="773"/>
      <c r="AD122" s="773"/>
      <c r="AE122" s="773"/>
      <c r="AF122" s="773"/>
      <c r="AG122" s="773"/>
      <c r="AH122" s="773"/>
      <c r="AI122" s="773"/>
      <c r="AJ122" s="773"/>
      <c r="AK122" s="773"/>
      <c r="AL122" s="773"/>
      <c r="AM122" s="773"/>
      <c r="AN122" s="773"/>
      <c r="AO122" s="773"/>
      <c r="AP122" s="773"/>
      <c r="AQ122" s="773"/>
      <c r="AR122" s="773"/>
      <c r="AS122" s="773"/>
      <c r="AT122" s="773"/>
      <c r="AU122" s="773"/>
      <c r="AV122" s="773"/>
      <c r="AW122" s="773"/>
      <c r="AX122" s="773"/>
      <c r="AY122" s="773"/>
      <c r="AZ122" s="773"/>
      <c r="BA122" s="773"/>
      <c r="BB122" s="773"/>
      <c r="BC122" s="773"/>
      <c r="BD122" s="773"/>
      <c r="BE122" s="773"/>
      <c r="BF122" s="773"/>
      <c r="BG122" s="773"/>
      <c r="BH122" s="773"/>
      <c r="BI122" s="773"/>
      <c r="BJ122" s="773"/>
      <c r="BK122" s="773"/>
      <c r="BL122" s="773"/>
      <c r="BM122" s="773"/>
      <c r="BN122" s="773"/>
      <c r="BO122" s="773"/>
      <c r="BP122" s="773"/>
      <c r="BQ122" s="773"/>
      <c r="BR122" s="773"/>
      <c r="BS122" s="773"/>
      <c r="BT122" s="773"/>
      <c r="BU122" s="773"/>
      <c r="BV122" s="773"/>
      <c r="BW122" s="773"/>
      <c r="BX122" s="773"/>
      <c r="BY122" s="773"/>
      <c r="BZ122" s="773"/>
      <c r="CA122" s="773"/>
      <c r="CB122" s="773"/>
    </row>
    <row r="123" spans="1:80" s="774" customFormat="1" ht="30" customHeight="1">
      <c r="A123" s="1446"/>
      <c r="B123" s="1433"/>
      <c r="C123" s="1458"/>
      <c r="D123" s="1460"/>
      <c r="E123" s="1462"/>
      <c r="F123" s="1464"/>
      <c r="G123" s="1465"/>
      <c r="H123" s="1466"/>
      <c r="I123" s="1431"/>
      <c r="J123" s="1433"/>
      <c r="K123" s="777" t="s">
        <v>2</v>
      </c>
      <c r="L123" s="795" t="s">
        <v>4</v>
      </c>
      <c r="M123" s="788"/>
      <c r="N123" s="805"/>
      <c r="O123" s="805"/>
      <c r="P123" s="805"/>
      <c r="Q123" s="805"/>
      <c r="R123" s="789"/>
      <c r="S123" s="786"/>
      <c r="T123" s="804"/>
      <c r="U123" s="804"/>
      <c r="V123" s="804"/>
      <c r="W123" s="787"/>
      <c r="X123" s="773"/>
      <c r="Y123" s="773"/>
      <c r="Z123" s="773"/>
      <c r="AA123" s="773"/>
      <c r="AB123" s="773"/>
      <c r="AC123" s="773"/>
      <c r="AD123" s="773"/>
      <c r="AE123" s="773"/>
      <c r="AF123" s="773"/>
      <c r="AG123" s="773"/>
      <c r="AH123" s="773"/>
      <c r="AI123" s="773"/>
      <c r="AJ123" s="773"/>
      <c r="AK123" s="773"/>
      <c r="AL123" s="773"/>
      <c r="AM123" s="773"/>
      <c r="AN123" s="773"/>
      <c r="AO123" s="773"/>
      <c r="AP123" s="773"/>
      <c r="AQ123" s="773"/>
      <c r="AR123" s="773"/>
      <c r="AS123" s="773"/>
      <c r="AT123" s="773"/>
      <c r="AU123" s="773"/>
      <c r="AV123" s="773"/>
      <c r="AW123" s="773"/>
      <c r="AX123" s="773"/>
      <c r="AY123" s="773"/>
      <c r="AZ123" s="773"/>
      <c r="BA123" s="773"/>
      <c r="BB123" s="773"/>
      <c r="BC123" s="773"/>
      <c r="BD123" s="773"/>
      <c r="BE123" s="773"/>
      <c r="BF123" s="773"/>
      <c r="BG123" s="773"/>
      <c r="BH123" s="773"/>
      <c r="BI123" s="773"/>
      <c r="BJ123" s="773"/>
      <c r="BK123" s="773"/>
      <c r="BL123" s="773"/>
      <c r="BM123" s="773"/>
      <c r="BN123" s="773"/>
      <c r="BO123" s="773"/>
      <c r="BP123" s="773"/>
      <c r="BQ123" s="773"/>
      <c r="BR123" s="773"/>
      <c r="BS123" s="773"/>
      <c r="BT123" s="773"/>
      <c r="BU123" s="773"/>
      <c r="BV123" s="773"/>
      <c r="BW123" s="773"/>
      <c r="BX123" s="773"/>
      <c r="BY123" s="773"/>
      <c r="BZ123" s="773"/>
      <c r="CA123" s="773"/>
      <c r="CB123" s="773"/>
    </row>
    <row r="124" spans="1:80" s="774" customFormat="1" ht="30" customHeight="1" thickBot="1">
      <c r="A124" s="1446"/>
      <c r="B124" s="1433"/>
      <c r="C124" s="1458"/>
      <c r="D124" s="1460"/>
      <c r="E124" s="1462"/>
      <c r="F124" s="1464"/>
      <c r="G124" s="777">
        <v>2</v>
      </c>
      <c r="H124" s="776" t="s">
        <v>771</v>
      </c>
      <c r="I124" s="796"/>
      <c r="J124" s="796"/>
      <c r="K124" s="796"/>
      <c r="L124" s="797"/>
      <c r="M124" s="790">
        <v>26</v>
      </c>
      <c r="N124" s="806">
        <v>0</v>
      </c>
      <c r="O124" s="806">
        <v>0</v>
      </c>
      <c r="P124" s="806"/>
      <c r="Q124" s="806">
        <v>0</v>
      </c>
      <c r="R124" s="791">
        <v>0</v>
      </c>
      <c r="S124" s="786">
        <v>0</v>
      </c>
      <c r="T124" s="804">
        <v>0</v>
      </c>
      <c r="U124" s="804">
        <v>0</v>
      </c>
      <c r="V124" s="804">
        <v>0</v>
      </c>
      <c r="W124" s="787">
        <v>0</v>
      </c>
      <c r="X124" s="773"/>
      <c r="Y124" s="773"/>
      <c r="Z124" s="773"/>
      <c r="AA124" s="773"/>
      <c r="AB124" s="773"/>
      <c r="AC124" s="773"/>
      <c r="AD124" s="773"/>
      <c r="AE124" s="773"/>
      <c r="AF124" s="773"/>
      <c r="AG124" s="773"/>
      <c r="AH124" s="773"/>
      <c r="AI124" s="773"/>
      <c r="AJ124" s="773"/>
      <c r="AK124" s="773"/>
      <c r="AL124" s="773"/>
      <c r="AM124" s="773"/>
      <c r="AN124" s="773"/>
      <c r="AO124" s="773"/>
      <c r="AP124" s="773"/>
      <c r="AQ124" s="773"/>
      <c r="AR124" s="773"/>
      <c r="AS124" s="773"/>
      <c r="AT124" s="773"/>
      <c r="AU124" s="773"/>
      <c r="AV124" s="773"/>
      <c r="AW124" s="773"/>
      <c r="AX124" s="773"/>
      <c r="AY124" s="773"/>
      <c r="AZ124" s="773"/>
      <c r="BA124" s="773"/>
      <c r="BB124" s="773"/>
      <c r="BC124" s="773"/>
      <c r="BD124" s="773"/>
      <c r="BE124" s="773"/>
      <c r="BF124" s="773"/>
      <c r="BG124" s="773"/>
      <c r="BH124" s="773"/>
      <c r="BI124" s="773"/>
      <c r="BJ124" s="773"/>
      <c r="BK124" s="773"/>
      <c r="BL124" s="773"/>
      <c r="BM124" s="773"/>
      <c r="BN124" s="773"/>
      <c r="BO124" s="773"/>
      <c r="BP124" s="773"/>
      <c r="BQ124" s="773"/>
      <c r="BR124" s="773"/>
      <c r="BS124" s="773"/>
      <c r="BT124" s="773"/>
      <c r="BU124" s="773"/>
      <c r="BV124" s="773"/>
      <c r="BW124" s="773"/>
      <c r="BX124" s="773"/>
      <c r="BY124" s="773"/>
      <c r="BZ124" s="773"/>
      <c r="CA124" s="773"/>
      <c r="CB124" s="773"/>
    </row>
    <row r="125" spans="1:80" s="774" customFormat="1" ht="30" customHeight="1">
      <c r="A125" s="1446"/>
      <c r="B125" s="1433"/>
      <c r="C125" s="1426" t="s">
        <v>784</v>
      </c>
      <c r="D125" s="1429" t="s">
        <v>642</v>
      </c>
      <c r="E125" s="1431" t="s">
        <v>447</v>
      </c>
      <c r="F125" s="1433" t="s">
        <v>525</v>
      </c>
      <c r="G125" s="777" t="s">
        <v>774</v>
      </c>
      <c r="H125" s="776" t="s">
        <v>775</v>
      </c>
      <c r="I125" s="796"/>
      <c r="J125" s="796"/>
      <c r="K125" s="796"/>
      <c r="L125" s="797"/>
      <c r="M125" s="807">
        <v>1</v>
      </c>
      <c r="N125" s="808">
        <v>1</v>
      </c>
      <c r="O125" s="808">
        <v>0</v>
      </c>
      <c r="P125" s="808"/>
      <c r="Q125" s="808">
        <v>0</v>
      </c>
      <c r="R125" s="809">
        <v>0</v>
      </c>
      <c r="S125" s="786">
        <v>0</v>
      </c>
      <c r="T125" s="804">
        <v>0</v>
      </c>
      <c r="U125" s="804">
        <v>0</v>
      </c>
      <c r="V125" s="804">
        <v>0</v>
      </c>
      <c r="W125" s="787">
        <v>0</v>
      </c>
      <c r="X125" s="773"/>
      <c r="Y125" s="773"/>
      <c r="Z125" s="773"/>
      <c r="AA125" s="773"/>
      <c r="AB125" s="773"/>
      <c r="AC125" s="773"/>
      <c r="AD125" s="773"/>
      <c r="AE125" s="773"/>
      <c r="AF125" s="773"/>
      <c r="AG125" s="773"/>
      <c r="AH125" s="773"/>
      <c r="AI125" s="773"/>
      <c r="AJ125" s="773"/>
      <c r="AK125" s="773"/>
      <c r="AL125" s="773"/>
      <c r="AM125" s="773"/>
      <c r="AN125" s="773"/>
      <c r="AO125" s="773"/>
      <c r="AP125" s="773"/>
      <c r="AQ125" s="773"/>
      <c r="AR125" s="773"/>
      <c r="AS125" s="773"/>
      <c r="AT125" s="773"/>
      <c r="AU125" s="773"/>
      <c r="AV125" s="773"/>
      <c r="AW125" s="773"/>
      <c r="AX125" s="773"/>
      <c r="AY125" s="773"/>
      <c r="AZ125" s="773"/>
      <c r="BA125" s="773"/>
      <c r="BB125" s="773"/>
      <c r="BC125" s="773"/>
      <c r="BD125" s="773"/>
      <c r="BE125" s="773"/>
      <c r="BF125" s="773"/>
      <c r="BG125" s="773"/>
      <c r="BH125" s="773"/>
      <c r="BI125" s="773"/>
      <c r="BJ125" s="773"/>
      <c r="BK125" s="773"/>
      <c r="BL125" s="773"/>
      <c r="BM125" s="773"/>
      <c r="BN125" s="773"/>
      <c r="BO125" s="773"/>
      <c r="BP125" s="773"/>
      <c r="BQ125" s="773"/>
      <c r="BR125" s="773"/>
      <c r="BS125" s="773"/>
      <c r="BT125" s="773"/>
      <c r="BU125" s="773"/>
      <c r="BV125" s="773"/>
      <c r="BW125" s="773"/>
      <c r="BX125" s="773"/>
      <c r="BY125" s="773"/>
      <c r="BZ125" s="773"/>
      <c r="CA125" s="773"/>
      <c r="CB125" s="773"/>
    </row>
    <row r="126" spans="1:80" s="774" customFormat="1" ht="30" customHeight="1" thickBot="1">
      <c r="A126" s="1446"/>
      <c r="B126" s="1433"/>
      <c r="C126" s="1427"/>
      <c r="D126" s="1429"/>
      <c r="E126" s="1431"/>
      <c r="F126" s="1433"/>
      <c r="G126" s="777" t="s">
        <v>776</v>
      </c>
      <c r="H126" s="776" t="s">
        <v>777</v>
      </c>
      <c r="I126" s="796"/>
      <c r="J126" s="796"/>
      <c r="K126" s="796"/>
      <c r="L126" s="797"/>
      <c r="M126" s="810">
        <v>1</v>
      </c>
      <c r="N126" s="811">
        <v>3</v>
      </c>
      <c r="O126" s="811">
        <v>0</v>
      </c>
      <c r="P126" s="811"/>
      <c r="Q126" s="811">
        <v>0</v>
      </c>
      <c r="R126" s="812">
        <v>0</v>
      </c>
      <c r="S126" s="786">
        <v>0</v>
      </c>
      <c r="T126" s="804">
        <v>0</v>
      </c>
      <c r="U126" s="804">
        <v>1</v>
      </c>
      <c r="V126" s="804">
        <v>0</v>
      </c>
      <c r="W126" s="787">
        <v>0</v>
      </c>
      <c r="X126" s="773"/>
      <c r="Y126" s="773"/>
      <c r="Z126" s="773"/>
      <c r="AA126" s="773"/>
      <c r="AB126" s="773"/>
      <c r="AC126" s="773"/>
      <c r="AD126" s="773"/>
      <c r="AE126" s="773"/>
      <c r="AF126" s="773"/>
      <c r="AG126" s="773"/>
      <c r="AH126" s="773"/>
      <c r="AI126" s="773"/>
      <c r="AJ126" s="773"/>
      <c r="AK126" s="773"/>
      <c r="AL126" s="773"/>
      <c r="AM126" s="773"/>
      <c r="AN126" s="773"/>
      <c r="AO126" s="773"/>
      <c r="AP126" s="773"/>
      <c r="AQ126" s="773"/>
      <c r="AR126" s="773"/>
      <c r="AS126" s="773"/>
      <c r="AT126" s="773"/>
      <c r="AU126" s="773"/>
      <c r="AV126" s="773"/>
      <c r="AW126" s="773"/>
      <c r="AX126" s="773"/>
      <c r="AY126" s="773"/>
      <c r="AZ126" s="773"/>
      <c r="BA126" s="773"/>
      <c r="BB126" s="773"/>
      <c r="BC126" s="773"/>
      <c r="BD126" s="773"/>
      <c r="BE126" s="773"/>
      <c r="BF126" s="773"/>
      <c r="BG126" s="773"/>
      <c r="BH126" s="773"/>
      <c r="BI126" s="773"/>
      <c r="BJ126" s="773"/>
      <c r="BK126" s="773"/>
      <c r="BL126" s="773"/>
      <c r="BM126" s="773"/>
      <c r="BN126" s="773"/>
      <c r="BO126" s="773"/>
      <c r="BP126" s="773"/>
      <c r="BQ126" s="773"/>
      <c r="BR126" s="773"/>
      <c r="BS126" s="773"/>
      <c r="BT126" s="773"/>
      <c r="BU126" s="773"/>
      <c r="BV126" s="773"/>
      <c r="BW126" s="773"/>
      <c r="BX126" s="773"/>
      <c r="BY126" s="773"/>
      <c r="BZ126" s="773"/>
      <c r="CA126" s="773"/>
      <c r="CB126" s="773"/>
    </row>
    <row r="127" spans="1:80" s="774" customFormat="1" ht="30" customHeight="1" thickBot="1">
      <c r="A127" s="1447"/>
      <c r="B127" s="1434"/>
      <c r="C127" s="1428"/>
      <c r="D127" s="1430"/>
      <c r="E127" s="1432"/>
      <c r="F127" s="1434"/>
      <c r="G127" s="794" t="s">
        <v>778</v>
      </c>
      <c r="H127" s="781" t="s">
        <v>62</v>
      </c>
      <c r="I127" s="778"/>
      <c r="J127" s="779"/>
      <c r="K127" s="780"/>
      <c r="L127" s="710"/>
      <c r="M127" s="813">
        <v>0</v>
      </c>
      <c r="N127" s="814">
        <v>0</v>
      </c>
      <c r="O127" s="814">
        <v>0</v>
      </c>
      <c r="P127" s="814"/>
      <c r="Q127" s="814">
        <v>0</v>
      </c>
      <c r="R127" s="815">
        <v>0</v>
      </c>
      <c r="S127" s="792">
        <v>19</v>
      </c>
      <c r="T127" s="816">
        <v>4</v>
      </c>
      <c r="U127" s="816">
        <v>4567</v>
      </c>
      <c r="V127" s="816">
        <v>184</v>
      </c>
      <c r="W127" s="793">
        <v>2121</v>
      </c>
      <c r="X127" s="773"/>
      <c r="Y127" s="773"/>
      <c r="Z127" s="773"/>
      <c r="AA127" s="773"/>
      <c r="AB127" s="773"/>
      <c r="AC127" s="773"/>
      <c r="AD127" s="773"/>
      <c r="AE127" s="773"/>
      <c r="AF127" s="773"/>
      <c r="AG127" s="773"/>
      <c r="AH127" s="773"/>
      <c r="AI127" s="773"/>
      <c r="AJ127" s="773"/>
      <c r="AK127" s="773"/>
      <c r="AL127" s="773"/>
      <c r="AM127" s="773"/>
      <c r="AN127" s="773"/>
      <c r="AO127" s="773"/>
      <c r="AP127" s="773"/>
      <c r="AQ127" s="773"/>
      <c r="AR127" s="773"/>
      <c r="AS127" s="773"/>
      <c r="AT127" s="773"/>
      <c r="AU127" s="773"/>
      <c r="AV127" s="773"/>
      <c r="AW127" s="773"/>
      <c r="AX127" s="773"/>
      <c r="AY127" s="773"/>
      <c r="AZ127" s="773"/>
      <c r="BA127" s="773"/>
      <c r="BB127" s="773"/>
      <c r="BC127" s="773"/>
      <c r="BD127" s="773"/>
      <c r="BE127" s="773"/>
      <c r="BF127" s="773"/>
      <c r="BG127" s="773"/>
      <c r="BH127" s="773"/>
      <c r="BI127" s="773"/>
      <c r="BJ127" s="773"/>
      <c r="BK127" s="773"/>
      <c r="BL127" s="773"/>
      <c r="BM127" s="773"/>
      <c r="BN127" s="773"/>
      <c r="BO127" s="773"/>
      <c r="BP127" s="773"/>
      <c r="BQ127" s="773"/>
      <c r="BR127" s="773"/>
      <c r="BS127" s="773"/>
      <c r="BT127" s="773"/>
      <c r="BU127" s="773"/>
      <c r="BV127" s="773"/>
      <c r="BW127" s="773"/>
      <c r="BX127" s="773"/>
      <c r="BY127" s="773"/>
      <c r="BZ127" s="773"/>
      <c r="CA127" s="773"/>
      <c r="CB127" s="773"/>
    </row>
    <row r="128" ht="13.5" thickTop="1"/>
  </sheetData>
  <sheetProtection/>
  <mergeCells count="143">
    <mergeCell ref="A115:A127"/>
    <mergeCell ref="B115:B127"/>
    <mergeCell ref="I116:I123"/>
    <mergeCell ref="J116:J123"/>
    <mergeCell ref="V6:V17"/>
    <mergeCell ref="W6:W18"/>
    <mergeCell ref="S7:S14"/>
    <mergeCell ref="T16:T17"/>
    <mergeCell ref="U16:U17"/>
    <mergeCell ref="T7:T15"/>
    <mergeCell ref="M75:W75"/>
    <mergeCell ref="M76:W76"/>
    <mergeCell ref="M77:V77"/>
    <mergeCell ref="M78:V78"/>
    <mergeCell ref="W78:W114"/>
    <mergeCell ref="M79:V79"/>
    <mergeCell ref="M80:V80"/>
    <mergeCell ref="M81:U81"/>
    <mergeCell ref="M82:U82"/>
    <mergeCell ref="V82:V114"/>
    <mergeCell ref="M83:U83"/>
    <mergeCell ref="M84:U84"/>
    <mergeCell ref="N85:U85"/>
    <mergeCell ref="M86:M114"/>
    <mergeCell ref="N86:U86"/>
    <mergeCell ref="N87:U87"/>
    <mergeCell ref="N88:U88"/>
    <mergeCell ref="O89:U89"/>
    <mergeCell ref="N90:N114"/>
    <mergeCell ref="O90:U90"/>
    <mergeCell ref="O91:U91"/>
    <mergeCell ref="O92:U92"/>
    <mergeCell ref="P93:U93"/>
    <mergeCell ref="O94:O114"/>
    <mergeCell ref="P94:U94"/>
    <mergeCell ref="P95:U95"/>
    <mergeCell ref="P96:U96"/>
    <mergeCell ref="Q97:U97"/>
    <mergeCell ref="P98:P114"/>
    <mergeCell ref="Q98:U98"/>
    <mergeCell ref="Q107:S107"/>
    <mergeCell ref="Q108:S108"/>
    <mergeCell ref="R109:S109"/>
    <mergeCell ref="Q110:Q114"/>
    <mergeCell ref="R110:S110"/>
    <mergeCell ref="R111:S111"/>
    <mergeCell ref="R112:S112"/>
    <mergeCell ref="Q99:U99"/>
    <mergeCell ref="Q100:U100"/>
    <mergeCell ref="Q101:T101"/>
    <mergeCell ref="Q102:T102"/>
    <mergeCell ref="U102:U114"/>
    <mergeCell ref="Q103:T103"/>
    <mergeCell ref="Q104:T104"/>
    <mergeCell ref="Q105:S105"/>
    <mergeCell ref="Q106:S106"/>
    <mergeCell ref="T106:T114"/>
    <mergeCell ref="C125:C127"/>
    <mergeCell ref="D125:D127"/>
    <mergeCell ref="E125:E127"/>
    <mergeCell ref="F125:F127"/>
    <mergeCell ref="C116:C124"/>
    <mergeCell ref="D116:D124"/>
    <mergeCell ref="E116:E124"/>
    <mergeCell ref="F116:F124"/>
    <mergeCell ref="H116:H123"/>
    <mergeCell ref="G116:G123"/>
    <mergeCell ref="M21:W21"/>
    <mergeCell ref="M22:W22"/>
    <mergeCell ref="M23:V23"/>
    <mergeCell ref="M24:V24"/>
    <mergeCell ref="W24:W60"/>
    <mergeCell ref="M25:V25"/>
    <mergeCell ref="M26:V26"/>
    <mergeCell ref="M27:U27"/>
    <mergeCell ref="M28:U28"/>
    <mergeCell ref="V28:V60"/>
    <mergeCell ref="M29:U29"/>
    <mergeCell ref="M30:U30"/>
    <mergeCell ref="N31:U31"/>
    <mergeCell ref="M32:M60"/>
    <mergeCell ref="N32:U32"/>
    <mergeCell ref="N33:U33"/>
    <mergeCell ref="N34:U34"/>
    <mergeCell ref="O35:U35"/>
    <mergeCell ref="N36:N60"/>
    <mergeCell ref="O36:U36"/>
    <mergeCell ref="O37:U37"/>
    <mergeCell ref="O38:U38"/>
    <mergeCell ref="P39:U39"/>
    <mergeCell ref="O40:O60"/>
    <mergeCell ref="P40:U40"/>
    <mergeCell ref="P41:U41"/>
    <mergeCell ref="P42:U42"/>
    <mergeCell ref="Q43:U43"/>
    <mergeCell ref="P44:P60"/>
    <mergeCell ref="Q44:U44"/>
    <mergeCell ref="R58:S58"/>
    <mergeCell ref="Q45:U45"/>
    <mergeCell ref="Q46:U46"/>
    <mergeCell ref="Q47:T47"/>
    <mergeCell ref="Q48:T48"/>
    <mergeCell ref="U48:U60"/>
    <mergeCell ref="Q49:T49"/>
    <mergeCell ref="Q50:T50"/>
    <mergeCell ref="Q51:S51"/>
    <mergeCell ref="Q52:S52"/>
    <mergeCell ref="T52:T60"/>
    <mergeCell ref="A61:A73"/>
    <mergeCell ref="B61:B73"/>
    <mergeCell ref="M61:R61"/>
    <mergeCell ref="S61:W73"/>
    <mergeCell ref="C62:C70"/>
    <mergeCell ref="D62:D70"/>
    <mergeCell ref="E62:E70"/>
    <mergeCell ref="F62:F70"/>
    <mergeCell ref="G62:G69"/>
    <mergeCell ref="H62:H69"/>
    <mergeCell ref="M70:R70"/>
    <mergeCell ref="U6:U15"/>
    <mergeCell ref="C71:C73"/>
    <mergeCell ref="D71:D73"/>
    <mergeCell ref="E71:E73"/>
    <mergeCell ref="F71:F73"/>
    <mergeCell ref="M71:R71"/>
    <mergeCell ref="M72:R72"/>
    <mergeCell ref="M73:R73"/>
    <mergeCell ref="I62:I69"/>
    <mergeCell ref="J62:J69"/>
    <mergeCell ref="M62:R62"/>
    <mergeCell ref="M63:R63"/>
    <mergeCell ref="M64:R64"/>
    <mergeCell ref="M65:R65"/>
    <mergeCell ref="M66:R66"/>
    <mergeCell ref="M67:R67"/>
    <mergeCell ref="M68:R68"/>
    <mergeCell ref="M69:R69"/>
    <mergeCell ref="Q53:S53"/>
    <mergeCell ref="Q54:S54"/>
    <mergeCell ref="R55:S55"/>
    <mergeCell ref="Q56:Q60"/>
    <mergeCell ref="R56:S56"/>
    <mergeCell ref="R57:S57"/>
  </mergeCells>
  <printOptions/>
  <pageMargins left="0.7" right="0.7" top="0.75" bottom="0.75" header="0.3" footer="0.3"/>
  <pageSetup horizontalDpi="600" verticalDpi="600" orientation="portrait" paperSize="9" scale="40" r:id="rId1"/>
  <rowBreaks count="1" manualBreakCount="1">
    <brk id="7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7" width="5.57421875" style="62" customWidth="1"/>
    <col min="8" max="8" width="69.8515625" style="62" bestFit="1" customWidth="1"/>
    <col min="9" max="14" width="9.7109375" style="62" customWidth="1"/>
    <col min="15" max="17" width="9.7109375" style="40" customWidth="1"/>
    <col min="18" max="18" width="14.140625" style="61" customWidth="1"/>
    <col min="19" max="36" width="9.140625" style="61" customWidth="1"/>
    <col min="37" max="16384" width="9.140625" style="62" customWidth="1"/>
  </cols>
  <sheetData>
    <row r="1" s="268" customFormat="1" ht="12.75">
      <c r="A1" s="75" t="s">
        <v>789</v>
      </c>
    </row>
    <row r="2" spans="1:7" s="268" customFormat="1" ht="12.75">
      <c r="A2" s="268" t="s">
        <v>521</v>
      </c>
      <c r="B2" s="62"/>
      <c r="C2" s="286" t="s">
        <v>792</v>
      </c>
      <c r="D2" s="286"/>
      <c r="E2" s="286"/>
      <c r="F2" s="286"/>
      <c r="G2" s="286"/>
    </row>
    <row r="3" spans="2:7" s="268" customFormat="1" ht="12.75">
      <c r="B3" s="62"/>
      <c r="C3" s="229" t="s">
        <v>853</v>
      </c>
      <c r="D3" s="656"/>
      <c r="E3" s="656"/>
      <c r="F3" s="656"/>
      <c r="G3" s="656"/>
    </row>
    <row r="4" spans="2:12" s="268" customFormat="1" ht="12.75">
      <c r="B4" s="261"/>
      <c r="L4" s="81"/>
    </row>
    <row r="5" spans="1:19" s="571" customFormat="1" ht="12.75">
      <c r="A5" s="74">
        <v>-1</v>
      </c>
      <c r="B5" s="278"/>
      <c r="C5" s="74" t="s">
        <v>63</v>
      </c>
      <c r="D5" s="734"/>
      <c r="E5" s="734"/>
      <c r="F5" s="734"/>
      <c r="P5" s="817">
        <f>SUM(O101:S107,I107:N107)</f>
        <v>7344</v>
      </c>
      <c r="Q5" s="817">
        <f>SUM(P5)</f>
        <v>7344</v>
      </c>
      <c r="R5" s="817">
        <f>SUM(Q5)</f>
        <v>7344</v>
      </c>
      <c r="S5" s="817">
        <f>SUM(R5)</f>
        <v>7344</v>
      </c>
    </row>
    <row r="6" spans="1:19" s="571" customFormat="1" ht="12.75">
      <c r="A6" s="732">
        <v>111</v>
      </c>
      <c r="B6" s="229"/>
      <c r="C6" s="823" t="s">
        <v>800</v>
      </c>
      <c r="D6" s="281"/>
      <c r="E6" s="734"/>
      <c r="F6" s="734"/>
      <c r="P6" s="836">
        <f>SUM(I101:N101)</f>
        <v>4381</v>
      </c>
      <c r="Q6" s="1472">
        <f>SUM(P6:P7)</f>
        <v>4473</v>
      </c>
      <c r="R6" s="1469">
        <f>SUM(Q6:Q9)</f>
        <v>4602</v>
      </c>
      <c r="S6" s="1469">
        <f>SUM(R6:R10)</f>
        <v>4604</v>
      </c>
    </row>
    <row r="7" spans="1:19" s="571" customFormat="1" ht="12.75">
      <c r="A7" s="196">
        <v>121</v>
      </c>
      <c r="B7" s="229"/>
      <c r="C7" s="823" t="s">
        <v>801</v>
      </c>
      <c r="D7" s="281"/>
      <c r="E7" s="734"/>
      <c r="F7" s="734"/>
      <c r="P7" s="836">
        <f>SUM(I102:N102)</f>
        <v>92</v>
      </c>
      <c r="Q7" s="1472"/>
      <c r="R7" s="1469"/>
      <c r="S7" s="1469"/>
    </row>
    <row r="8" spans="1:19" s="571" customFormat="1" ht="12.75">
      <c r="A8" s="229">
        <v>211</v>
      </c>
      <c r="B8" s="229"/>
      <c r="C8" s="196" t="s">
        <v>798</v>
      </c>
      <c r="D8" s="281"/>
      <c r="E8" s="824"/>
      <c r="F8" s="734"/>
      <c r="P8" s="818">
        <f>SUM(I104:N104)</f>
        <v>0</v>
      </c>
      <c r="Q8" s="1470">
        <f>SUM(P8:P9)</f>
        <v>129</v>
      </c>
      <c r="R8" s="1469"/>
      <c r="S8" s="1469"/>
    </row>
    <row r="9" spans="1:19" s="571" customFormat="1" ht="12.75">
      <c r="A9" s="229">
        <v>221</v>
      </c>
      <c r="B9" s="229"/>
      <c r="C9" s="229" t="s">
        <v>799</v>
      </c>
      <c r="D9" s="281"/>
      <c r="E9" s="824"/>
      <c r="F9" s="734"/>
      <c r="P9" s="818">
        <f>SUM(I103:N103)</f>
        <v>129</v>
      </c>
      <c r="Q9" s="1470"/>
      <c r="R9" s="1469"/>
      <c r="S9" s="1469"/>
    </row>
    <row r="10" spans="1:19" s="571" customFormat="1" ht="12.75">
      <c r="A10" s="284" t="s">
        <v>2</v>
      </c>
      <c r="B10" s="229"/>
      <c r="C10" s="283" t="s">
        <v>4</v>
      </c>
      <c r="D10" s="734"/>
      <c r="E10" s="734"/>
      <c r="F10" s="734"/>
      <c r="P10" s="726">
        <f>SUM(I105:N106)</f>
        <v>2</v>
      </c>
      <c r="Q10" s="726">
        <f>SUM(P10)</f>
        <v>2</v>
      </c>
      <c r="R10" s="726">
        <f>SUM(Q10)</f>
        <v>2</v>
      </c>
      <c r="S10" s="1469"/>
    </row>
    <row r="11" spans="1:19" s="571" customFormat="1" ht="13.5" thickBot="1">
      <c r="A11" s="825"/>
      <c r="B11" s="826"/>
      <c r="P11" s="837"/>
      <c r="Q11" s="837"/>
      <c r="R11" s="837"/>
      <c r="S11" s="838">
        <f>SUM(S5:S10)</f>
        <v>11948</v>
      </c>
    </row>
    <row r="12" spans="2:36" ht="14.25" thickBot="1" thickTop="1">
      <c r="B12" s="40"/>
      <c r="L12" s="61"/>
      <c r="M12" s="256"/>
      <c r="N12" s="40"/>
      <c r="R12" s="40"/>
      <c r="S12" s="40"/>
      <c r="AG12" s="62"/>
      <c r="AH12" s="62"/>
      <c r="AI12" s="62"/>
      <c r="AJ12" s="62"/>
    </row>
    <row r="13" spans="1:36" ht="13.5" thickTop="1">
      <c r="A13" s="75" t="s">
        <v>789</v>
      </c>
      <c r="B13" s="40"/>
      <c r="I13" s="874" t="s">
        <v>378</v>
      </c>
      <c r="J13" s="875"/>
      <c r="K13" s="875"/>
      <c r="L13" s="875"/>
      <c r="M13" s="875"/>
      <c r="N13" s="875"/>
      <c r="O13" s="875"/>
      <c r="P13" s="875"/>
      <c r="Q13" s="875"/>
      <c r="R13" s="875"/>
      <c r="S13" s="876"/>
      <c r="AG13" s="62"/>
      <c r="AH13" s="62"/>
      <c r="AI13" s="62"/>
      <c r="AJ13" s="62"/>
    </row>
    <row r="14" spans="2:36" ht="12.75">
      <c r="B14" s="40"/>
      <c r="I14" s="949" t="s">
        <v>379</v>
      </c>
      <c r="J14" s="950"/>
      <c r="K14" s="950"/>
      <c r="L14" s="950"/>
      <c r="M14" s="950"/>
      <c r="N14" s="950"/>
      <c r="O14" s="950"/>
      <c r="P14" s="950"/>
      <c r="Q14" s="950"/>
      <c r="R14" s="950"/>
      <c r="S14" s="951"/>
      <c r="AG14" s="62"/>
      <c r="AH14" s="62"/>
      <c r="AI14" s="62"/>
      <c r="AJ14" s="62"/>
    </row>
    <row r="15" spans="2:36" ht="12.75">
      <c r="B15" s="40"/>
      <c r="I15" s="949" t="s">
        <v>380</v>
      </c>
      <c r="J15" s="950"/>
      <c r="K15" s="950"/>
      <c r="L15" s="950"/>
      <c r="M15" s="950"/>
      <c r="N15" s="950"/>
      <c r="O15" s="950"/>
      <c r="P15" s="950"/>
      <c r="Q15" s="950"/>
      <c r="R15" s="950"/>
      <c r="S15" s="563" t="s">
        <v>381</v>
      </c>
      <c r="AG15" s="62"/>
      <c r="AH15" s="62"/>
      <c r="AI15" s="62"/>
      <c r="AJ15" s="62"/>
    </row>
    <row r="16" spans="2:36" ht="12.75">
      <c r="B16" s="40"/>
      <c r="I16" s="1348" t="s">
        <v>368</v>
      </c>
      <c r="J16" s="1349"/>
      <c r="K16" s="1349"/>
      <c r="L16" s="1349"/>
      <c r="M16" s="1349"/>
      <c r="N16" s="1349"/>
      <c r="O16" s="1349"/>
      <c r="P16" s="1349"/>
      <c r="Q16" s="1349"/>
      <c r="R16" s="1349"/>
      <c r="S16" s="951" t="s">
        <v>217</v>
      </c>
      <c r="AG16" s="62"/>
      <c r="AH16" s="62"/>
      <c r="AI16" s="62"/>
      <c r="AJ16" s="62"/>
    </row>
    <row r="17" spans="1:19" s="268" customFormat="1" ht="12.75">
      <c r="A17" s="62"/>
      <c r="I17" s="1283" t="s">
        <v>399</v>
      </c>
      <c r="J17" s="1284"/>
      <c r="K17" s="1284"/>
      <c r="L17" s="1284"/>
      <c r="M17" s="1284"/>
      <c r="N17" s="1284"/>
      <c r="O17" s="1284"/>
      <c r="P17" s="1284"/>
      <c r="Q17" s="1284"/>
      <c r="R17" s="1284"/>
      <c r="S17" s="951"/>
    </row>
    <row r="18" spans="9:19" s="268" customFormat="1" ht="12.75">
      <c r="I18" s="949" t="s">
        <v>400</v>
      </c>
      <c r="J18" s="950"/>
      <c r="K18" s="950"/>
      <c r="L18" s="950"/>
      <c r="M18" s="950"/>
      <c r="N18" s="950"/>
      <c r="O18" s="950"/>
      <c r="P18" s="950"/>
      <c r="Q18" s="950"/>
      <c r="R18" s="950"/>
      <c r="S18" s="951"/>
    </row>
    <row r="19" spans="9:19" s="268" customFormat="1" ht="12.75">
      <c r="I19" s="949" t="s">
        <v>61</v>
      </c>
      <c r="J19" s="950"/>
      <c r="K19" s="950"/>
      <c r="L19" s="950"/>
      <c r="M19" s="950"/>
      <c r="N19" s="950"/>
      <c r="O19" s="950"/>
      <c r="P19" s="950"/>
      <c r="Q19" s="950"/>
      <c r="R19" s="566" t="s">
        <v>2</v>
      </c>
      <c r="S19" s="951"/>
    </row>
    <row r="20" spans="9:19" s="268" customFormat="1" ht="12.75">
      <c r="I20" s="1281" t="s">
        <v>402</v>
      </c>
      <c r="J20" s="1068"/>
      <c r="K20" s="1068"/>
      <c r="L20" s="1068"/>
      <c r="M20" s="1068"/>
      <c r="N20" s="1068"/>
      <c r="O20" s="1068"/>
      <c r="P20" s="1068"/>
      <c r="Q20" s="1068"/>
      <c r="R20" s="1070" t="s">
        <v>401</v>
      </c>
      <c r="S20" s="951"/>
    </row>
    <row r="21" spans="9:19" s="268" customFormat="1" ht="12.75">
      <c r="I21" s="1283" t="s">
        <v>382</v>
      </c>
      <c r="J21" s="1284"/>
      <c r="K21" s="1284"/>
      <c r="L21" s="1284"/>
      <c r="M21" s="1284"/>
      <c r="N21" s="1284"/>
      <c r="O21" s="1284"/>
      <c r="P21" s="1284"/>
      <c r="Q21" s="1284"/>
      <c r="R21" s="1070"/>
      <c r="S21" s="951"/>
    </row>
    <row r="22" spans="9:19" s="268" customFormat="1" ht="12.75">
      <c r="I22" s="949" t="s">
        <v>385</v>
      </c>
      <c r="J22" s="950"/>
      <c r="K22" s="950"/>
      <c r="L22" s="950"/>
      <c r="M22" s="950"/>
      <c r="N22" s="950"/>
      <c r="O22" s="950"/>
      <c r="P22" s="950"/>
      <c r="Q22" s="950"/>
      <c r="R22" s="1070"/>
      <c r="S22" s="951"/>
    </row>
    <row r="23" spans="9:19" s="268" customFormat="1" ht="12.75">
      <c r="I23" s="561">
        <v>1</v>
      </c>
      <c r="J23" s="1070" t="s">
        <v>536</v>
      </c>
      <c r="K23" s="1070"/>
      <c r="L23" s="1070"/>
      <c r="M23" s="1070"/>
      <c r="N23" s="1070"/>
      <c r="O23" s="1070"/>
      <c r="P23" s="1070"/>
      <c r="Q23" s="1070"/>
      <c r="R23" s="1070"/>
      <c r="S23" s="951"/>
    </row>
    <row r="24" spans="9:19" s="268" customFormat="1" ht="12.75">
      <c r="I24" s="949" t="s">
        <v>0</v>
      </c>
      <c r="J24" s="979" t="s">
        <v>537</v>
      </c>
      <c r="K24" s="979"/>
      <c r="L24" s="979"/>
      <c r="M24" s="979"/>
      <c r="N24" s="979"/>
      <c r="O24" s="979"/>
      <c r="P24" s="979"/>
      <c r="Q24" s="979"/>
      <c r="R24" s="1070"/>
      <c r="S24" s="951"/>
    </row>
    <row r="25" spans="9:19" s="268" customFormat="1" ht="12.75">
      <c r="I25" s="949"/>
      <c r="J25" s="1285" t="s">
        <v>386</v>
      </c>
      <c r="K25" s="1285"/>
      <c r="L25" s="1285"/>
      <c r="M25" s="1285"/>
      <c r="N25" s="1285"/>
      <c r="O25" s="1285"/>
      <c r="P25" s="1285"/>
      <c r="Q25" s="1285"/>
      <c r="R25" s="1070"/>
      <c r="S25" s="951"/>
    </row>
    <row r="26" spans="9:19" s="268" customFormat="1" ht="12.75" customHeight="1">
      <c r="I26" s="949"/>
      <c r="J26" s="1070" t="s">
        <v>419</v>
      </c>
      <c r="K26" s="1070"/>
      <c r="L26" s="1070"/>
      <c r="M26" s="1070"/>
      <c r="N26" s="1070"/>
      <c r="O26" s="1070"/>
      <c r="P26" s="1070"/>
      <c r="Q26" s="1070"/>
      <c r="R26" s="1070"/>
      <c r="S26" s="951"/>
    </row>
    <row r="27" spans="9:19" s="268" customFormat="1" ht="12.75">
      <c r="I27" s="949"/>
      <c r="J27" s="562">
        <v>1</v>
      </c>
      <c r="K27" s="950" t="s">
        <v>536</v>
      </c>
      <c r="L27" s="950"/>
      <c r="M27" s="950"/>
      <c r="N27" s="950"/>
      <c r="O27" s="950"/>
      <c r="P27" s="950"/>
      <c r="Q27" s="950"/>
      <c r="R27" s="1070"/>
      <c r="S27" s="951"/>
    </row>
    <row r="28" spans="9:19" s="268" customFormat="1" ht="12.75">
      <c r="I28" s="949"/>
      <c r="J28" s="950" t="s">
        <v>0</v>
      </c>
      <c r="K28" s="1068" t="s">
        <v>537</v>
      </c>
      <c r="L28" s="1068"/>
      <c r="M28" s="1068"/>
      <c r="N28" s="1068"/>
      <c r="O28" s="1068"/>
      <c r="P28" s="1068"/>
      <c r="Q28" s="1068"/>
      <c r="R28" s="1070"/>
      <c r="S28" s="951"/>
    </row>
    <row r="29" spans="9:19" s="268" customFormat="1" ht="12.75">
      <c r="I29" s="949"/>
      <c r="J29" s="950"/>
      <c r="K29" s="1284" t="s">
        <v>387</v>
      </c>
      <c r="L29" s="1284"/>
      <c r="M29" s="1284"/>
      <c r="N29" s="1284"/>
      <c r="O29" s="1284"/>
      <c r="P29" s="1284"/>
      <c r="Q29" s="1284"/>
      <c r="R29" s="1070"/>
      <c r="S29" s="951"/>
    </row>
    <row r="30" spans="9:19" s="268" customFormat="1" ht="12.75" customHeight="1">
      <c r="I30" s="949"/>
      <c r="J30" s="950"/>
      <c r="K30" s="1070" t="s">
        <v>388</v>
      </c>
      <c r="L30" s="1070"/>
      <c r="M30" s="1070"/>
      <c r="N30" s="1070"/>
      <c r="O30" s="1070"/>
      <c r="P30" s="1070"/>
      <c r="Q30" s="1070"/>
      <c r="R30" s="1070"/>
      <c r="S30" s="951"/>
    </row>
    <row r="31" spans="9:19" s="268" customFormat="1" ht="12.75">
      <c r="I31" s="949"/>
      <c r="J31" s="950"/>
      <c r="K31" s="562">
        <v>1</v>
      </c>
      <c r="L31" s="950" t="s">
        <v>536</v>
      </c>
      <c r="M31" s="950"/>
      <c r="N31" s="950"/>
      <c r="O31" s="950"/>
      <c r="P31" s="950"/>
      <c r="Q31" s="950"/>
      <c r="R31" s="1070"/>
      <c r="S31" s="951"/>
    </row>
    <row r="32" spans="9:19" s="268" customFormat="1" ht="12.75">
      <c r="I32" s="949"/>
      <c r="J32" s="950"/>
      <c r="K32" s="950" t="s">
        <v>0</v>
      </c>
      <c r="L32" s="1068" t="s">
        <v>537</v>
      </c>
      <c r="M32" s="1068"/>
      <c r="N32" s="1068"/>
      <c r="O32" s="1068"/>
      <c r="P32" s="1068"/>
      <c r="Q32" s="1068"/>
      <c r="R32" s="1070"/>
      <c r="S32" s="951"/>
    </row>
    <row r="33" spans="9:19" s="268" customFormat="1" ht="12.75">
      <c r="I33" s="949"/>
      <c r="J33" s="950"/>
      <c r="K33" s="950"/>
      <c r="L33" s="1284" t="s">
        <v>389</v>
      </c>
      <c r="M33" s="1284"/>
      <c r="N33" s="1284"/>
      <c r="O33" s="1284"/>
      <c r="P33" s="1284"/>
      <c r="Q33" s="1284"/>
      <c r="R33" s="1070"/>
      <c r="S33" s="951"/>
    </row>
    <row r="34" spans="9:19" s="268" customFormat="1" ht="12.75" customHeight="1">
      <c r="I34" s="949"/>
      <c r="J34" s="950"/>
      <c r="K34" s="950"/>
      <c r="L34" s="1070" t="s">
        <v>390</v>
      </c>
      <c r="M34" s="1070"/>
      <c r="N34" s="1070"/>
      <c r="O34" s="1070"/>
      <c r="P34" s="1070"/>
      <c r="Q34" s="1070"/>
      <c r="R34" s="1070"/>
      <c r="S34" s="951"/>
    </row>
    <row r="35" spans="9:19" s="268" customFormat="1" ht="12.75">
      <c r="I35" s="949"/>
      <c r="J35" s="950"/>
      <c r="K35" s="950"/>
      <c r="L35" s="562">
        <v>1</v>
      </c>
      <c r="M35" s="950" t="s">
        <v>536</v>
      </c>
      <c r="N35" s="950"/>
      <c r="O35" s="950"/>
      <c r="P35" s="950"/>
      <c r="Q35" s="950"/>
      <c r="R35" s="1070"/>
      <c r="S35" s="951"/>
    </row>
    <row r="36" spans="9:19" s="268" customFormat="1" ht="12.75">
      <c r="I36" s="949"/>
      <c r="J36" s="950"/>
      <c r="K36" s="950"/>
      <c r="L36" s="950" t="s">
        <v>0</v>
      </c>
      <c r="M36" s="1068" t="s">
        <v>537</v>
      </c>
      <c r="N36" s="1068"/>
      <c r="O36" s="1068"/>
      <c r="P36" s="1068"/>
      <c r="Q36" s="1068"/>
      <c r="R36" s="1070"/>
      <c r="S36" s="951"/>
    </row>
    <row r="37" spans="9:19" s="268" customFormat="1" ht="12.75">
      <c r="I37" s="949"/>
      <c r="J37" s="950"/>
      <c r="K37" s="950"/>
      <c r="L37" s="950"/>
      <c r="M37" s="1284" t="s">
        <v>391</v>
      </c>
      <c r="N37" s="1284"/>
      <c r="O37" s="1284"/>
      <c r="P37" s="1284"/>
      <c r="Q37" s="1284"/>
      <c r="R37" s="1070"/>
      <c r="S37" s="951"/>
    </row>
    <row r="38" spans="9:19" s="268" customFormat="1" ht="25.5" customHeight="1">
      <c r="I38" s="949"/>
      <c r="J38" s="950"/>
      <c r="K38" s="950"/>
      <c r="L38" s="950"/>
      <c r="M38" s="1070" t="s">
        <v>412</v>
      </c>
      <c r="N38" s="1070"/>
      <c r="O38" s="1070"/>
      <c r="P38" s="1070"/>
      <c r="Q38" s="1070"/>
      <c r="R38" s="1070"/>
      <c r="S38" s="951"/>
    </row>
    <row r="39" spans="9:19" s="268" customFormat="1" ht="12.75">
      <c r="I39" s="949"/>
      <c r="J39" s="950"/>
      <c r="K39" s="950"/>
      <c r="L39" s="950"/>
      <c r="M39" s="950">
        <v>1</v>
      </c>
      <c r="N39" s="950"/>
      <c r="O39" s="950"/>
      <c r="P39" s="950"/>
      <c r="Q39" s="562" t="s">
        <v>536</v>
      </c>
      <c r="R39" s="1070"/>
      <c r="S39" s="951"/>
    </row>
    <row r="40" spans="9:19" s="268" customFormat="1" ht="12.75">
      <c r="I40" s="949"/>
      <c r="J40" s="950"/>
      <c r="K40" s="950"/>
      <c r="L40" s="950"/>
      <c r="M40" s="1068" t="s">
        <v>0</v>
      </c>
      <c r="N40" s="1068"/>
      <c r="O40" s="1068"/>
      <c r="P40" s="1068"/>
      <c r="Q40" s="1070" t="s">
        <v>537</v>
      </c>
      <c r="R40" s="1070"/>
      <c r="S40" s="951"/>
    </row>
    <row r="41" spans="9:19" s="268" customFormat="1" ht="12.75">
      <c r="I41" s="949"/>
      <c r="J41" s="950"/>
      <c r="K41" s="950"/>
      <c r="L41" s="950"/>
      <c r="M41" s="1284" t="s">
        <v>392</v>
      </c>
      <c r="N41" s="1284"/>
      <c r="O41" s="1284"/>
      <c r="P41" s="1284"/>
      <c r="Q41" s="1070"/>
      <c r="R41" s="1070"/>
      <c r="S41" s="951"/>
    </row>
    <row r="42" spans="9:19" s="268" customFormat="1" ht="27" customHeight="1">
      <c r="I42" s="949"/>
      <c r="J42" s="950"/>
      <c r="K42" s="950"/>
      <c r="L42" s="950"/>
      <c r="M42" s="1070" t="s">
        <v>393</v>
      </c>
      <c r="N42" s="1070"/>
      <c r="O42" s="1070"/>
      <c r="P42" s="1070"/>
      <c r="Q42" s="1070"/>
      <c r="R42" s="1070"/>
      <c r="S42" s="951"/>
    </row>
    <row r="43" spans="9:19" s="268" customFormat="1" ht="12.75">
      <c r="I43" s="949"/>
      <c r="J43" s="950"/>
      <c r="K43" s="950"/>
      <c r="L43" s="950"/>
      <c r="M43" s="950">
        <v>1</v>
      </c>
      <c r="N43" s="950"/>
      <c r="O43" s="950"/>
      <c r="P43" s="562" t="s">
        <v>536</v>
      </c>
      <c r="Q43" s="1070"/>
      <c r="R43" s="1070"/>
      <c r="S43" s="951"/>
    </row>
    <row r="44" spans="9:19" s="268" customFormat="1" ht="12.75">
      <c r="I44" s="949"/>
      <c r="J44" s="950"/>
      <c r="K44" s="950"/>
      <c r="L44" s="950"/>
      <c r="M44" s="1068" t="s">
        <v>0</v>
      </c>
      <c r="N44" s="1068"/>
      <c r="O44" s="1068"/>
      <c r="P44" s="1070" t="s">
        <v>537</v>
      </c>
      <c r="Q44" s="1070"/>
      <c r="R44" s="1070"/>
      <c r="S44" s="951"/>
    </row>
    <row r="45" spans="9:19" s="268" customFormat="1" ht="12.75">
      <c r="I45" s="949"/>
      <c r="J45" s="950"/>
      <c r="K45" s="950"/>
      <c r="L45" s="950"/>
      <c r="M45" s="1284" t="s">
        <v>394</v>
      </c>
      <c r="N45" s="1284"/>
      <c r="O45" s="1284"/>
      <c r="P45" s="1070"/>
      <c r="Q45" s="1070"/>
      <c r="R45" s="1070"/>
      <c r="S45" s="951"/>
    </row>
    <row r="46" spans="9:19" s="268" customFormat="1" ht="12.75" customHeight="1">
      <c r="I46" s="949"/>
      <c r="J46" s="950"/>
      <c r="K46" s="950"/>
      <c r="L46" s="950"/>
      <c r="M46" s="1070" t="s">
        <v>512</v>
      </c>
      <c r="N46" s="1070"/>
      <c r="O46" s="1070"/>
      <c r="P46" s="1070"/>
      <c r="Q46" s="1070"/>
      <c r="R46" s="1070"/>
      <c r="S46" s="951"/>
    </row>
    <row r="47" spans="9:19" s="268" customFormat="1" ht="12.75">
      <c r="I47" s="949"/>
      <c r="J47" s="950"/>
      <c r="K47" s="950"/>
      <c r="L47" s="950"/>
      <c r="M47" s="562">
        <v>1</v>
      </c>
      <c r="N47" s="950">
        <v>2</v>
      </c>
      <c r="O47" s="950"/>
      <c r="P47" s="1070"/>
      <c r="Q47" s="1070"/>
      <c r="R47" s="1070"/>
      <c r="S47" s="951"/>
    </row>
    <row r="48" spans="9:19" s="268" customFormat="1" ht="12.75">
      <c r="I48" s="949"/>
      <c r="J48" s="950"/>
      <c r="K48" s="950"/>
      <c r="L48" s="950"/>
      <c r="M48" s="1070" t="s">
        <v>395</v>
      </c>
      <c r="N48" s="979" t="s">
        <v>411</v>
      </c>
      <c r="O48" s="979"/>
      <c r="P48" s="1070"/>
      <c r="Q48" s="1070"/>
      <c r="R48" s="1070"/>
      <c r="S48" s="951"/>
    </row>
    <row r="49" spans="9:19" s="268" customFormat="1" ht="12.75">
      <c r="I49" s="949"/>
      <c r="J49" s="950"/>
      <c r="K49" s="950"/>
      <c r="L49" s="950"/>
      <c r="M49" s="1070"/>
      <c r="N49" s="1284" t="s">
        <v>396</v>
      </c>
      <c r="O49" s="1284"/>
      <c r="P49" s="1070"/>
      <c r="Q49" s="1070"/>
      <c r="R49" s="1070"/>
      <c r="S49" s="951"/>
    </row>
    <row r="50" spans="9:19" s="268" customFormat="1" ht="27.75" customHeight="1">
      <c r="I50" s="949"/>
      <c r="J50" s="950"/>
      <c r="K50" s="950"/>
      <c r="L50" s="950"/>
      <c r="M50" s="1070"/>
      <c r="N50" s="1070" t="s">
        <v>410</v>
      </c>
      <c r="O50" s="1070"/>
      <c r="P50" s="1070"/>
      <c r="Q50" s="1070"/>
      <c r="R50" s="1070"/>
      <c r="S50" s="951"/>
    </row>
    <row r="51" spans="9:19" s="268" customFormat="1" ht="12.75">
      <c r="I51" s="949"/>
      <c r="J51" s="950"/>
      <c r="K51" s="950"/>
      <c r="L51" s="950"/>
      <c r="M51" s="1070"/>
      <c r="N51" s="562">
        <v>1</v>
      </c>
      <c r="O51" s="562">
        <v>2</v>
      </c>
      <c r="P51" s="1070"/>
      <c r="Q51" s="1070"/>
      <c r="R51" s="1070"/>
      <c r="S51" s="951"/>
    </row>
    <row r="52" spans="9:19" s="268" customFormat="1" ht="13.5" thickBot="1">
      <c r="I52" s="1278"/>
      <c r="J52" s="1279"/>
      <c r="K52" s="1279"/>
      <c r="L52" s="1279"/>
      <c r="M52" s="1280"/>
      <c r="N52" s="569" t="s">
        <v>0</v>
      </c>
      <c r="O52" s="569" t="s">
        <v>1</v>
      </c>
      <c r="P52" s="1280"/>
      <c r="Q52" s="1280"/>
      <c r="R52" s="1280"/>
      <c r="S52" s="955"/>
    </row>
    <row r="53" spans="1:36" ht="27" customHeight="1" thickTop="1">
      <c r="A53" s="895" t="s">
        <v>664</v>
      </c>
      <c r="B53" s="902" t="s">
        <v>665</v>
      </c>
      <c r="C53" s="1406">
        <v>1</v>
      </c>
      <c r="D53" s="1484" t="s">
        <v>662</v>
      </c>
      <c r="E53" s="1410" t="s">
        <v>790</v>
      </c>
      <c r="F53" s="1413" t="s">
        <v>791</v>
      </c>
      <c r="G53" s="321">
        <v>1</v>
      </c>
      <c r="H53" s="324" t="s">
        <v>795</v>
      </c>
      <c r="I53" s="1486">
        <v>111</v>
      </c>
      <c r="J53" s="927"/>
      <c r="K53" s="927"/>
      <c r="L53" s="927"/>
      <c r="M53" s="927"/>
      <c r="N53" s="1487"/>
      <c r="O53" s="1341">
        <v>-1</v>
      </c>
      <c r="P53" s="1342"/>
      <c r="Q53" s="1342"/>
      <c r="R53" s="1342"/>
      <c r="S53" s="957"/>
      <c r="AE53" s="62"/>
      <c r="AF53" s="62"/>
      <c r="AG53" s="62"/>
      <c r="AH53" s="62"/>
      <c r="AI53" s="62"/>
      <c r="AJ53" s="62"/>
    </row>
    <row r="54" spans="1:36" ht="27" customHeight="1" thickBot="1">
      <c r="A54" s="896"/>
      <c r="B54" s="903"/>
      <c r="C54" s="952"/>
      <c r="D54" s="1485"/>
      <c r="E54" s="1411"/>
      <c r="F54" s="900"/>
      <c r="G54" s="559">
        <v>2</v>
      </c>
      <c r="H54" s="555" t="s">
        <v>796</v>
      </c>
      <c r="I54" s="1478">
        <v>121</v>
      </c>
      <c r="J54" s="1479"/>
      <c r="K54" s="1479"/>
      <c r="L54" s="1479"/>
      <c r="M54" s="1479"/>
      <c r="N54" s="1480"/>
      <c r="O54" s="1343"/>
      <c r="P54" s="1344"/>
      <c r="Q54" s="1344"/>
      <c r="R54" s="1344"/>
      <c r="S54" s="958"/>
      <c r="AE54" s="62"/>
      <c r="AF54" s="62"/>
      <c r="AG54" s="62"/>
      <c r="AH54" s="62"/>
      <c r="AI54" s="62"/>
      <c r="AJ54" s="62"/>
    </row>
    <row r="55" spans="1:36" ht="27" customHeight="1">
      <c r="A55" s="896"/>
      <c r="B55" s="903"/>
      <c r="C55" s="952"/>
      <c r="D55" s="1485"/>
      <c r="E55" s="1411"/>
      <c r="F55" s="900"/>
      <c r="G55" s="559">
        <v>3</v>
      </c>
      <c r="H55" s="555" t="s">
        <v>797</v>
      </c>
      <c r="I55" s="1356">
        <v>221</v>
      </c>
      <c r="J55" s="944"/>
      <c r="K55" s="944"/>
      <c r="L55" s="944"/>
      <c r="M55" s="944"/>
      <c r="N55" s="945"/>
      <c r="O55" s="1343"/>
      <c r="P55" s="1344"/>
      <c r="Q55" s="1344"/>
      <c r="R55" s="1344"/>
      <c r="S55" s="958"/>
      <c r="AE55" s="62"/>
      <c r="AF55" s="62"/>
      <c r="AG55" s="62"/>
      <c r="AH55" s="62"/>
      <c r="AI55" s="62"/>
      <c r="AJ55" s="62"/>
    </row>
    <row r="56" spans="1:36" ht="27" customHeight="1" thickBot="1">
      <c r="A56" s="896"/>
      <c r="B56" s="903"/>
      <c r="C56" s="952"/>
      <c r="D56" s="1485"/>
      <c r="E56" s="1411"/>
      <c r="F56" s="900"/>
      <c r="G56" s="559">
        <v>4</v>
      </c>
      <c r="H56" s="555" t="s">
        <v>62</v>
      </c>
      <c r="I56" s="1481">
        <v>211</v>
      </c>
      <c r="J56" s="1482"/>
      <c r="K56" s="1482"/>
      <c r="L56" s="1482"/>
      <c r="M56" s="1482"/>
      <c r="N56" s="1483"/>
      <c r="O56" s="1343"/>
      <c r="P56" s="1344"/>
      <c r="Q56" s="1344"/>
      <c r="R56" s="1344"/>
      <c r="S56" s="958"/>
      <c r="AE56" s="62"/>
      <c r="AF56" s="62"/>
      <c r="AG56" s="62"/>
      <c r="AH56" s="62"/>
      <c r="AI56" s="62"/>
      <c r="AJ56" s="62"/>
    </row>
    <row r="57" spans="1:36" ht="27" customHeight="1">
      <c r="A57" s="896"/>
      <c r="B57" s="903"/>
      <c r="C57" s="952"/>
      <c r="D57" s="1485"/>
      <c r="E57" s="1411"/>
      <c r="F57" s="900"/>
      <c r="G57" s="559">
        <v>8</v>
      </c>
      <c r="H57" s="555" t="s">
        <v>678</v>
      </c>
      <c r="I57" s="1369" t="s">
        <v>2</v>
      </c>
      <c r="J57" s="1370"/>
      <c r="K57" s="1370"/>
      <c r="L57" s="1370"/>
      <c r="M57" s="1370"/>
      <c r="N57" s="1361"/>
      <c r="O57" s="1343"/>
      <c r="P57" s="1344"/>
      <c r="Q57" s="1344"/>
      <c r="R57" s="1344"/>
      <c r="S57" s="958"/>
      <c r="AE57" s="62"/>
      <c r="AF57" s="62"/>
      <c r="AG57" s="62"/>
      <c r="AH57" s="62"/>
      <c r="AI57" s="62"/>
      <c r="AJ57" s="62"/>
    </row>
    <row r="58" spans="1:36" ht="27" customHeight="1" thickBot="1">
      <c r="A58" s="1364"/>
      <c r="B58" s="899"/>
      <c r="C58" s="952"/>
      <c r="D58" s="1485"/>
      <c r="E58" s="1411"/>
      <c r="F58" s="900"/>
      <c r="G58" s="565">
        <v>9</v>
      </c>
      <c r="H58" s="117" t="s">
        <v>4</v>
      </c>
      <c r="I58" s="1475"/>
      <c r="J58" s="1476"/>
      <c r="K58" s="1476"/>
      <c r="L58" s="1476"/>
      <c r="M58" s="1476"/>
      <c r="N58" s="1477"/>
      <c r="O58" s="1343"/>
      <c r="P58" s="1344"/>
      <c r="Q58" s="1344"/>
      <c r="R58" s="1344"/>
      <c r="S58" s="958"/>
      <c r="AE58" s="62"/>
      <c r="AF58" s="62"/>
      <c r="AG58" s="62"/>
      <c r="AH58" s="62"/>
      <c r="AI58" s="62"/>
      <c r="AJ58" s="62"/>
    </row>
    <row r="59" spans="1:36" ht="27" customHeight="1" thickBot="1">
      <c r="A59" s="897"/>
      <c r="B59" s="904"/>
      <c r="C59" s="332" t="s">
        <v>793</v>
      </c>
      <c r="D59" s="328" t="s">
        <v>794</v>
      </c>
      <c r="E59" s="332"/>
      <c r="F59" s="332"/>
      <c r="G59" s="332"/>
      <c r="H59" s="420"/>
      <c r="I59" s="1473"/>
      <c r="J59" s="1474"/>
      <c r="K59" s="1474"/>
      <c r="L59" s="1474"/>
      <c r="M59" s="1474"/>
      <c r="N59" s="1474"/>
      <c r="O59" s="1346"/>
      <c r="P59" s="1346"/>
      <c r="Q59" s="1346"/>
      <c r="R59" s="1346"/>
      <c r="S59" s="959"/>
      <c r="AE59" s="62"/>
      <c r="AF59" s="62"/>
      <c r="AG59" s="62"/>
      <c r="AH59" s="62"/>
      <c r="AI59" s="62"/>
      <c r="AJ59" s="62"/>
    </row>
    <row r="60" ht="14.25" thickBot="1" thickTop="1"/>
    <row r="61" spans="1:36" ht="13.5" thickTop="1">
      <c r="A61" s="75" t="s">
        <v>789</v>
      </c>
      <c r="B61" s="40"/>
      <c r="I61" s="874" t="s">
        <v>378</v>
      </c>
      <c r="J61" s="875"/>
      <c r="K61" s="875"/>
      <c r="L61" s="875"/>
      <c r="M61" s="875"/>
      <c r="N61" s="875"/>
      <c r="O61" s="875"/>
      <c r="P61" s="875"/>
      <c r="Q61" s="875"/>
      <c r="R61" s="875"/>
      <c r="S61" s="876"/>
      <c r="AG61" s="62"/>
      <c r="AH61" s="62"/>
      <c r="AI61" s="62"/>
      <c r="AJ61" s="62"/>
    </row>
    <row r="62" spans="2:36" ht="12.75">
      <c r="B62" s="40"/>
      <c r="I62" s="949" t="s">
        <v>379</v>
      </c>
      <c r="J62" s="950"/>
      <c r="K62" s="950"/>
      <c r="L62" s="950"/>
      <c r="M62" s="950"/>
      <c r="N62" s="950"/>
      <c r="O62" s="950"/>
      <c r="P62" s="950"/>
      <c r="Q62" s="950"/>
      <c r="R62" s="950"/>
      <c r="S62" s="951"/>
      <c r="AG62" s="62"/>
      <c r="AH62" s="62"/>
      <c r="AI62" s="62"/>
      <c r="AJ62" s="62"/>
    </row>
    <row r="63" spans="2:36" ht="12.75">
      <c r="B63" s="40"/>
      <c r="I63" s="949" t="s">
        <v>380</v>
      </c>
      <c r="J63" s="950"/>
      <c r="K63" s="950"/>
      <c r="L63" s="950"/>
      <c r="M63" s="950"/>
      <c r="N63" s="950"/>
      <c r="O63" s="950"/>
      <c r="P63" s="950"/>
      <c r="Q63" s="950"/>
      <c r="R63" s="950"/>
      <c r="S63" s="563" t="s">
        <v>381</v>
      </c>
      <c r="AG63" s="62"/>
      <c r="AH63" s="62"/>
      <c r="AI63" s="62"/>
      <c r="AJ63" s="62"/>
    </row>
    <row r="64" spans="2:36" ht="12.75">
      <c r="B64" s="40"/>
      <c r="I64" s="1348" t="s">
        <v>368</v>
      </c>
      <c r="J64" s="1349"/>
      <c r="K64" s="1349"/>
      <c r="L64" s="1349"/>
      <c r="M64" s="1349"/>
      <c r="N64" s="1349"/>
      <c r="O64" s="1349"/>
      <c r="P64" s="1349"/>
      <c r="Q64" s="1349"/>
      <c r="R64" s="1349"/>
      <c r="S64" s="951" t="s">
        <v>217</v>
      </c>
      <c r="AG64" s="62"/>
      <c r="AH64" s="62"/>
      <c r="AI64" s="62"/>
      <c r="AJ64" s="62"/>
    </row>
    <row r="65" spans="1:19" s="268" customFormat="1" ht="12.75">
      <c r="A65" s="62"/>
      <c r="I65" s="1283" t="s">
        <v>399</v>
      </c>
      <c r="J65" s="1284"/>
      <c r="K65" s="1284"/>
      <c r="L65" s="1284"/>
      <c r="M65" s="1284"/>
      <c r="N65" s="1284"/>
      <c r="O65" s="1284"/>
      <c r="P65" s="1284"/>
      <c r="Q65" s="1284"/>
      <c r="R65" s="1284"/>
      <c r="S65" s="951"/>
    </row>
    <row r="66" spans="9:19" s="268" customFormat="1" ht="12.75">
      <c r="I66" s="949" t="s">
        <v>400</v>
      </c>
      <c r="J66" s="950"/>
      <c r="K66" s="950"/>
      <c r="L66" s="950"/>
      <c r="M66" s="950"/>
      <c r="N66" s="950"/>
      <c r="O66" s="950"/>
      <c r="P66" s="950"/>
      <c r="Q66" s="950"/>
      <c r="R66" s="950"/>
      <c r="S66" s="951"/>
    </row>
    <row r="67" spans="9:19" s="268" customFormat="1" ht="12.75">
      <c r="I67" s="949" t="s">
        <v>61</v>
      </c>
      <c r="J67" s="950"/>
      <c r="K67" s="950"/>
      <c r="L67" s="950"/>
      <c r="M67" s="950"/>
      <c r="N67" s="950"/>
      <c r="O67" s="950"/>
      <c r="P67" s="950"/>
      <c r="Q67" s="950"/>
      <c r="R67" s="566" t="s">
        <v>2</v>
      </c>
      <c r="S67" s="951"/>
    </row>
    <row r="68" spans="9:19" s="268" customFormat="1" ht="12.75">
      <c r="I68" s="1281" t="s">
        <v>402</v>
      </c>
      <c r="J68" s="1068"/>
      <c r="K68" s="1068"/>
      <c r="L68" s="1068"/>
      <c r="M68" s="1068"/>
      <c r="N68" s="1068"/>
      <c r="O68" s="1068"/>
      <c r="P68" s="1068"/>
      <c r="Q68" s="1068"/>
      <c r="R68" s="1070" t="s">
        <v>401</v>
      </c>
      <c r="S68" s="951"/>
    </row>
    <row r="69" spans="9:19" s="268" customFormat="1" ht="12.75">
      <c r="I69" s="1283" t="s">
        <v>382</v>
      </c>
      <c r="J69" s="1284"/>
      <c r="K69" s="1284"/>
      <c r="L69" s="1284"/>
      <c r="M69" s="1284"/>
      <c r="N69" s="1284"/>
      <c r="O69" s="1284"/>
      <c r="P69" s="1284"/>
      <c r="Q69" s="1284"/>
      <c r="R69" s="1070"/>
      <c r="S69" s="951"/>
    </row>
    <row r="70" spans="9:19" s="268" customFormat="1" ht="12.75">
      <c r="I70" s="949" t="s">
        <v>385</v>
      </c>
      <c r="J70" s="950"/>
      <c r="K70" s="950"/>
      <c r="L70" s="950"/>
      <c r="M70" s="950"/>
      <c r="N70" s="950"/>
      <c r="O70" s="950"/>
      <c r="P70" s="950"/>
      <c r="Q70" s="950"/>
      <c r="R70" s="1070"/>
      <c r="S70" s="951"/>
    </row>
    <row r="71" spans="9:19" s="268" customFormat="1" ht="12.75">
      <c r="I71" s="561">
        <v>1</v>
      </c>
      <c r="J71" s="1070" t="s">
        <v>536</v>
      </c>
      <c r="K71" s="1070"/>
      <c r="L71" s="1070"/>
      <c r="M71" s="1070"/>
      <c r="N71" s="1070"/>
      <c r="O71" s="1070"/>
      <c r="P71" s="1070"/>
      <c r="Q71" s="1070"/>
      <c r="R71" s="1070"/>
      <c r="S71" s="951"/>
    </row>
    <row r="72" spans="9:19" s="268" customFormat="1" ht="12.75">
      <c r="I72" s="949" t="s">
        <v>0</v>
      </c>
      <c r="J72" s="979" t="s">
        <v>537</v>
      </c>
      <c r="K72" s="979"/>
      <c r="L72" s="979"/>
      <c r="M72" s="979"/>
      <c r="N72" s="979"/>
      <c r="O72" s="979"/>
      <c r="P72" s="979"/>
      <c r="Q72" s="979"/>
      <c r="R72" s="1070"/>
      <c r="S72" s="951"/>
    </row>
    <row r="73" spans="9:19" s="268" customFormat="1" ht="12.75">
      <c r="I73" s="949"/>
      <c r="J73" s="1285" t="s">
        <v>386</v>
      </c>
      <c r="K73" s="1285"/>
      <c r="L73" s="1285"/>
      <c r="M73" s="1285"/>
      <c r="N73" s="1285"/>
      <c r="O73" s="1285"/>
      <c r="P73" s="1285"/>
      <c r="Q73" s="1285"/>
      <c r="R73" s="1070"/>
      <c r="S73" s="951"/>
    </row>
    <row r="74" spans="9:19" s="268" customFormat="1" ht="12.75" customHeight="1">
      <c r="I74" s="949"/>
      <c r="J74" s="1070" t="s">
        <v>419</v>
      </c>
      <c r="K74" s="1070"/>
      <c r="L74" s="1070"/>
      <c r="M74" s="1070"/>
      <c r="N74" s="1070"/>
      <c r="O74" s="1070"/>
      <c r="P74" s="1070"/>
      <c r="Q74" s="1070"/>
      <c r="R74" s="1070"/>
      <c r="S74" s="951"/>
    </row>
    <row r="75" spans="9:19" s="268" customFormat="1" ht="12.75">
      <c r="I75" s="949"/>
      <c r="J75" s="562">
        <v>1</v>
      </c>
      <c r="K75" s="950" t="s">
        <v>536</v>
      </c>
      <c r="L75" s="950"/>
      <c r="M75" s="950"/>
      <c r="N75" s="950"/>
      <c r="O75" s="950"/>
      <c r="P75" s="950"/>
      <c r="Q75" s="950"/>
      <c r="R75" s="1070"/>
      <c r="S75" s="951"/>
    </row>
    <row r="76" spans="9:19" s="268" customFormat="1" ht="12.75">
      <c r="I76" s="949"/>
      <c r="J76" s="950" t="s">
        <v>0</v>
      </c>
      <c r="K76" s="1068" t="s">
        <v>537</v>
      </c>
      <c r="L76" s="1068"/>
      <c r="M76" s="1068"/>
      <c r="N76" s="1068"/>
      <c r="O76" s="1068"/>
      <c r="P76" s="1068"/>
      <c r="Q76" s="1068"/>
      <c r="R76" s="1070"/>
      <c r="S76" s="951"/>
    </row>
    <row r="77" spans="9:19" s="268" customFormat="1" ht="12.75">
      <c r="I77" s="949"/>
      <c r="J77" s="950"/>
      <c r="K77" s="1284" t="s">
        <v>387</v>
      </c>
      <c r="L77" s="1284"/>
      <c r="M77" s="1284"/>
      <c r="N77" s="1284"/>
      <c r="O77" s="1284"/>
      <c r="P77" s="1284"/>
      <c r="Q77" s="1284"/>
      <c r="R77" s="1070"/>
      <c r="S77" s="951"/>
    </row>
    <row r="78" spans="9:19" s="268" customFormat="1" ht="12.75" customHeight="1">
      <c r="I78" s="949"/>
      <c r="J78" s="950"/>
      <c r="K78" s="1070" t="s">
        <v>388</v>
      </c>
      <c r="L78" s="1070"/>
      <c r="M78" s="1070"/>
      <c r="N78" s="1070"/>
      <c r="O78" s="1070"/>
      <c r="P78" s="1070"/>
      <c r="Q78" s="1070"/>
      <c r="R78" s="1070"/>
      <c r="S78" s="951"/>
    </row>
    <row r="79" spans="9:19" s="268" customFormat="1" ht="12.75">
      <c r="I79" s="949"/>
      <c r="J79" s="950"/>
      <c r="K79" s="562">
        <v>1</v>
      </c>
      <c r="L79" s="950" t="s">
        <v>536</v>
      </c>
      <c r="M79" s="950"/>
      <c r="N79" s="950"/>
      <c r="O79" s="950"/>
      <c r="P79" s="950"/>
      <c r="Q79" s="950"/>
      <c r="R79" s="1070"/>
      <c r="S79" s="951"/>
    </row>
    <row r="80" spans="9:19" s="268" customFormat="1" ht="12.75">
      <c r="I80" s="949"/>
      <c r="J80" s="950"/>
      <c r="K80" s="950" t="s">
        <v>0</v>
      </c>
      <c r="L80" s="1068" t="s">
        <v>537</v>
      </c>
      <c r="M80" s="1068"/>
      <c r="N80" s="1068"/>
      <c r="O80" s="1068"/>
      <c r="P80" s="1068"/>
      <c r="Q80" s="1068"/>
      <c r="R80" s="1070"/>
      <c r="S80" s="951"/>
    </row>
    <row r="81" spans="9:19" s="268" customFormat="1" ht="12.75">
      <c r="I81" s="949"/>
      <c r="J81" s="950"/>
      <c r="K81" s="950"/>
      <c r="L81" s="1284" t="s">
        <v>389</v>
      </c>
      <c r="M81" s="1284"/>
      <c r="N81" s="1284"/>
      <c r="O81" s="1284"/>
      <c r="P81" s="1284"/>
      <c r="Q81" s="1284"/>
      <c r="R81" s="1070"/>
      <c r="S81" s="951"/>
    </row>
    <row r="82" spans="9:19" s="268" customFormat="1" ht="12.75" customHeight="1">
      <c r="I82" s="949"/>
      <c r="J82" s="950"/>
      <c r="K82" s="950"/>
      <c r="L82" s="1070" t="s">
        <v>390</v>
      </c>
      <c r="M82" s="1070"/>
      <c r="N82" s="1070"/>
      <c r="O82" s="1070"/>
      <c r="P82" s="1070"/>
      <c r="Q82" s="1070"/>
      <c r="R82" s="1070"/>
      <c r="S82" s="951"/>
    </row>
    <row r="83" spans="9:19" s="268" customFormat="1" ht="12.75">
      <c r="I83" s="949"/>
      <c r="J83" s="950"/>
      <c r="K83" s="950"/>
      <c r="L83" s="562">
        <v>1</v>
      </c>
      <c r="M83" s="950" t="s">
        <v>536</v>
      </c>
      <c r="N83" s="950"/>
      <c r="O83" s="950"/>
      <c r="P83" s="950"/>
      <c r="Q83" s="950"/>
      <c r="R83" s="1070"/>
      <c r="S83" s="951"/>
    </row>
    <row r="84" spans="9:19" s="268" customFormat="1" ht="12.75">
      <c r="I84" s="949"/>
      <c r="J84" s="950"/>
      <c r="K84" s="950"/>
      <c r="L84" s="950" t="s">
        <v>0</v>
      </c>
      <c r="M84" s="1068" t="s">
        <v>537</v>
      </c>
      <c r="N84" s="1068"/>
      <c r="O84" s="1068"/>
      <c r="P84" s="1068"/>
      <c r="Q84" s="1068"/>
      <c r="R84" s="1070"/>
      <c r="S84" s="951"/>
    </row>
    <row r="85" spans="9:19" s="268" customFormat="1" ht="12.75">
      <c r="I85" s="949"/>
      <c r="J85" s="950"/>
      <c r="K85" s="950"/>
      <c r="L85" s="950"/>
      <c r="M85" s="1284" t="s">
        <v>391</v>
      </c>
      <c r="N85" s="1284"/>
      <c r="O85" s="1284"/>
      <c r="P85" s="1284"/>
      <c r="Q85" s="1284"/>
      <c r="R85" s="1070"/>
      <c r="S85" s="951"/>
    </row>
    <row r="86" spans="9:19" s="268" customFormat="1" ht="25.5" customHeight="1">
      <c r="I86" s="949"/>
      <c r="J86" s="950"/>
      <c r="K86" s="950"/>
      <c r="L86" s="950"/>
      <c r="M86" s="1070" t="s">
        <v>412</v>
      </c>
      <c r="N86" s="1070"/>
      <c r="O86" s="1070"/>
      <c r="P86" s="1070"/>
      <c r="Q86" s="1070"/>
      <c r="R86" s="1070"/>
      <c r="S86" s="951"/>
    </row>
    <row r="87" spans="9:19" s="268" customFormat="1" ht="12.75">
      <c r="I87" s="949"/>
      <c r="J87" s="950"/>
      <c r="K87" s="950"/>
      <c r="L87" s="950"/>
      <c r="M87" s="950">
        <v>1</v>
      </c>
      <c r="N87" s="950"/>
      <c r="O87" s="950"/>
      <c r="P87" s="950"/>
      <c r="Q87" s="562" t="s">
        <v>536</v>
      </c>
      <c r="R87" s="1070"/>
      <c r="S87" s="951"/>
    </row>
    <row r="88" spans="9:19" s="268" customFormat="1" ht="12.75">
      <c r="I88" s="949"/>
      <c r="J88" s="950"/>
      <c r="K88" s="950"/>
      <c r="L88" s="950"/>
      <c r="M88" s="1068" t="s">
        <v>0</v>
      </c>
      <c r="N88" s="1068"/>
      <c r="O88" s="1068"/>
      <c r="P88" s="1068"/>
      <c r="Q88" s="1070" t="s">
        <v>537</v>
      </c>
      <c r="R88" s="1070"/>
      <c r="S88" s="951"/>
    </row>
    <row r="89" spans="9:19" s="268" customFormat="1" ht="12.75">
      <c r="I89" s="949"/>
      <c r="J89" s="950"/>
      <c r="K89" s="950"/>
      <c r="L89" s="950"/>
      <c r="M89" s="1284" t="s">
        <v>392</v>
      </c>
      <c r="N89" s="1284"/>
      <c r="O89" s="1284"/>
      <c r="P89" s="1284"/>
      <c r="Q89" s="1070"/>
      <c r="R89" s="1070"/>
      <c r="S89" s="951"/>
    </row>
    <row r="90" spans="9:19" s="268" customFormat="1" ht="27" customHeight="1">
      <c r="I90" s="949"/>
      <c r="J90" s="950"/>
      <c r="K90" s="950"/>
      <c r="L90" s="950"/>
      <c r="M90" s="1070" t="s">
        <v>393</v>
      </c>
      <c r="N90" s="1070"/>
      <c r="O90" s="1070"/>
      <c r="P90" s="1070"/>
      <c r="Q90" s="1070"/>
      <c r="R90" s="1070"/>
      <c r="S90" s="951"/>
    </row>
    <row r="91" spans="9:19" s="268" customFormat="1" ht="12.75">
      <c r="I91" s="949"/>
      <c r="J91" s="950"/>
      <c r="K91" s="950"/>
      <c r="L91" s="950"/>
      <c r="M91" s="950">
        <v>1</v>
      </c>
      <c r="N91" s="950"/>
      <c r="O91" s="950"/>
      <c r="P91" s="562" t="s">
        <v>536</v>
      </c>
      <c r="Q91" s="1070"/>
      <c r="R91" s="1070"/>
      <c r="S91" s="951"/>
    </row>
    <row r="92" spans="9:19" s="268" customFormat="1" ht="12.75">
      <c r="I92" s="949"/>
      <c r="J92" s="950"/>
      <c r="K92" s="950"/>
      <c r="L92" s="950"/>
      <c r="M92" s="1068" t="s">
        <v>0</v>
      </c>
      <c r="N92" s="1068"/>
      <c r="O92" s="1068"/>
      <c r="P92" s="1070" t="s">
        <v>537</v>
      </c>
      <c r="Q92" s="1070"/>
      <c r="R92" s="1070"/>
      <c r="S92" s="951"/>
    </row>
    <row r="93" spans="9:19" s="268" customFormat="1" ht="12.75">
      <c r="I93" s="949"/>
      <c r="J93" s="950"/>
      <c r="K93" s="950"/>
      <c r="L93" s="950"/>
      <c r="M93" s="1284" t="s">
        <v>394</v>
      </c>
      <c r="N93" s="1284"/>
      <c r="O93" s="1284"/>
      <c r="P93" s="1070"/>
      <c r="Q93" s="1070"/>
      <c r="R93" s="1070"/>
      <c r="S93" s="951"/>
    </row>
    <row r="94" spans="9:19" s="268" customFormat="1" ht="12.75" customHeight="1">
      <c r="I94" s="949"/>
      <c r="J94" s="950"/>
      <c r="K94" s="950"/>
      <c r="L94" s="950"/>
      <c r="M94" s="1070" t="s">
        <v>512</v>
      </c>
      <c r="N94" s="1070"/>
      <c r="O94" s="1070"/>
      <c r="P94" s="1070"/>
      <c r="Q94" s="1070"/>
      <c r="R94" s="1070"/>
      <c r="S94" s="951"/>
    </row>
    <row r="95" spans="9:19" s="268" customFormat="1" ht="12.75">
      <c r="I95" s="949"/>
      <c r="J95" s="950"/>
      <c r="K95" s="950"/>
      <c r="L95" s="950"/>
      <c r="M95" s="562">
        <v>1</v>
      </c>
      <c r="N95" s="950">
        <v>2</v>
      </c>
      <c r="O95" s="950"/>
      <c r="P95" s="1070"/>
      <c r="Q95" s="1070"/>
      <c r="R95" s="1070"/>
      <c r="S95" s="951"/>
    </row>
    <row r="96" spans="9:19" s="268" customFormat="1" ht="12.75">
      <c r="I96" s="949"/>
      <c r="J96" s="950"/>
      <c r="K96" s="950"/>
      <c r="L96" s="950"/>
      <c r="M96" s="1070" t="s">
        <v>395</v>
      </c>
      <c r="N96" s="979" t="s">
        <v>411</v>
      </c>
      <c r="O96" s="979"/>
      <c r="P96" s="1070"/>
      <c r="Q96" s="1070"/>
      <c r="R96" s="1070"/>
      <c r="S96" s="951"/>
    </row>
    <row r="97" spans="9:19" s="268" customFormat="1" ht="12.75">
      <c r="I97" s="949"/>
      <c r="J97" s="950"/>
      <c r="K97" s="950"/>
      <c r="L97" s="950"/>
      <c r="M97" s="1070"/>
      <c r="N97" s="1284" t="s">
        <v>396</v>
      </c>
      <c r="O97" s="1284"/>
      <c r="P97" s="1070"/>
      <c r="Q97" s="1070"/>
      <c r="R97" s="1070"/>
      <c r="S97" s="951"/>
    </row>
    <row r="98" spans="9:19" s="268" customFormat="1" ht="27.75" customHeight="1">
      <c r="I98" s="949"/>
      <c r="J98" s="950"/>
      <c r="K98" s="950"/>
      <c r="L98" s="950"/>
      <c r="M98" s="1070"/>
      <c r="N98" s="1070" t="s">
        <v>410</v>
      </c>
      <c r="O98" s="1070"/>
      <c r="P98" s="1070"/>
      <c r="Q98" s="1070"/>
      <c r="R98" s="1070"/>
      <c r="S98" s="951"/>
    </row>
    <row r="99" spans="9:19" s="268" customFormat="1" ht="12.75">
      <c r="I99" s="949"/>
      <c r="J99" s="950"/>
      <c r="K99" s="950"/>
      <c r="L99" s="950"/>
      <c r="M99" s="1070"/>
      <c r="N99" s="562">
        <v>1</v>
      </c>
      <c r="O99" s="562">
        <v>2</v>
      </c>
      <c r="P99" s="1070"/>
      <c r="Q99" s="1070"/>
      <c r="R99" s="1070"/>
      <c r="S99" s="951"/>
    </row>
    <row r="100" spans="9:19" s="268" customFormat="1" ht="13.5" thickBot="1">
      <c r="I100" s="1278"/>
      <c r="J100" s="1279"/>
      <c r="K100" s="1279"/>
      <c r="L100" s="1279"/>
      <c r="M100" s="1280"/>
      <c r="N100" s="569" t="s">
        <v>0</v>
      </c>
      <c r="O100" s="569" t="s">
        <v>1</v>
      </c>
      <c r="P100" s="1280"/>
      <c r="Q100" s="1280"/>
      <c r="R100" s="1280"/>
      <c r="S100" s="955"/>
    </row>
    <row r="101" spans="1:36" ht="27" customHeight="1" thickTop="1">
      <c r="A101" s="895" t="s">
        <v>664</v>
      </c>
      <c r="B101" s="902" t="s">
        <v>665</v>
      </c>
      <c r="C101" s="1406">
        <v>1</v>
      </c>
      <c r="D101" s="1484" t="s">
        <v>662</v>
      </c>
      <c r="E101" s="1410" t="s">
        <v>790</v>
      </c>
      <c r="F101" s="1413" t="s">
        <v>791</v>
      </c>
      <c r="G101" s="321">
        <v>1</v>
      </c>
      <c r="H101" s="324" t="s">
        <v>795</v>
      </c>
      <c r="I101" s="827">
        <v>4283</v>
      </c>
      <c r="J101" s="388">
        <v>2</v>
      </c>
      <c r="K101" s="388">
        <v>0</v>
      </c>
      <c r="L101" s="388"/>
      <c r="M101" s="388">
        <v>88</v>
      </c>
      <c r="N101" s="828">
        <v>8</v>
      </c>
      <c r="O101" s="635">
        <v>0</v>
      </c>
      <c r="P101" s="633">
        <v>0</v>
      </c>
      <c r="Q101" s="633">
        <v>1</v>
      </c>
      <c r="R101" s="633">
        <v>0</v>
      </c>
      <c r="S101" s="628">
        <v>0</v>
      </c>
      <c r="AE101" s="62"/>
      <c r="AF101" s="62"/>
      <c r="AG101" s="62"/>
      <c r="AH101" s="62"/>
      <c r="AI101" s="62"/>
      <c r="AJ101" s="62"/>
    </row>
    <row r="102" spans="1:36" ht="27" customHeight="1" thickBot="1">
      <c r="A102" s="896"/>
      <c r="B102" s="903"/>
      <c r="C102" s="952"/>
      <c r="D102" s="1485"/>
      <c r="E102" s="1411"/>
      <c r="F102" s="900"/>
      <c r="G102" s="559">
        <v>2</v>
      </c>
      <c r="H102" s="555" t="s">
        <v>796</v>
      </c>
      <c r="I102" s="829">
        <v>90</v>
      </c>
      <c r="J102" s="401">
        <v>0</v>
      </c>
      <c r="K102" s="401">
        <v>0</v>
      </c>
      <c r="L102" s="401"/>
      <c r="M102" s="401">
        <v>2</v>
      </c>
      <c r="N102" s="830">
        <v>0</v>
      </c>
      <c r="O102" s="636">
        <v>0</v>
      </c>
      <c r="P102" s="630">
        <v>0</v>
      </c>
      <c r="Q102" s="630">
        <v>0</v>
      </c>
      <c r="R102" s="630">
        <v>0</v>
      </c>
      <c r="S102" s="629">
        <v>0</v>
      </c>
      <c r="AE102" s="62"/>
      <c r="AF102" s="62"/>
      <c r="AG102" s="62"/>
      <c r="AH102" s="62"/>
      <c r="AI102" s="62"/>
      <c r="AJ102" s="62"/>
    </row>
    <row r="103" spans="1:36" ht="27" customHeight="1">
      <c r="A103" s="896"/>
      <c r="B103" s="903"/>
      <c r="C103" s="952"/>
      <c r="D103" s="1485"/>
      <c r="E103" s="1411"/>
      <c r="F103" s="900"/>
      <c r="G103" s="559">
        <v>3</v>
      </c>
      <c r="H103" s="555" t="s">
        <v>797</v>
      </c>
      <c r="I103" s="631">
        <v>127</v>
      </c>
      <c r="J103" s="371">
        <v>0</v>
      </c>
      <c r="K103" s="371">
        <v>1</v>
      </c>
      <c r="L103" s="371"/>
      <c r="M103" s="371">
        <v>1</v>
      </c>
      <c r="N103" s="372">
        <v>0</v>
      </c>
      <c r="O103" s="636">
        <v>0</v>
      </c>
      <c r="P103" s="630">
        <v>0</v>
      </c>
      <c r="Q103" s="630">
        <v>1</v>
      </c>
      <c r="R103" s="630">
        <v>0</v>
      </c>
      <c r="S103" s="629">
        <v>0</v>
      </c>
      <c r="AE103" s="62"/>
      <c r="AF103" s="62"/>
      <c r="AG103" s="62"/>
      <c r="AH103" s="62"/>
      <c r="AI103" s="62"/>
      <c r="AJ103" s="62"/>
    </row>
    <row r="104" spans="1:36" ht="27" customHeight="1" thickBot="1">
      <c r="A104" s="896"/>
      <c r="B104" s="903"/>
      <c r="C104" s="952"/>
      <c r="D104" s="1485"/>
      <c r="E104" s="1411"/>
      <c r="F104" s="900"/>
      <c r="G104" s="559">
        <v>4</v>
      </c>
      <c r="H104" s="555" t="s">
        <v>62</v>
      </c>
      <c r="I104" s="746"/>
      <c r="J104" s="747"/>
      <c r="K104" s="747"/>
      <c r="L104" s="747"/>
      <c r="M104" s="747"/>
      <c r="N104" s="748"/>
      <c r="O104" s="636"/>
      <c r="P104" s="630"/>
      <c r="Q104" s="630"/>
      <c r="R104" s="630"/>
      <c r="S104" s="629"/>
      <c r="AE104" s="62"/>
      <c r="AF104" s="62"/>
      <c r="AG104" s="62"/>
      <c r="AH104" s="62"/>
      <c r="AI104" s="62"/>
      <c r="AJ104" s="62"/>
    </row>
    <row r="105" spans="1:36" ht="27" customHeight="1">
      <c r="A105" s="896"/>
      <c r="B105" s="903"/>
      <c r="C105" s="952"/>
      <c r="D105" s="1485"/>
      <c r="E105" s="1411"/>
      <c r="F105" s="900"/>
      <c r="G105" s="559">
        <v>8</v>
      </c>
      <c r="H105" s="555" t="s">
        <v>678</v>
      </c>
      <c r="I105" s="714">
        <v>1</v>
      </c>
      <c r="J105" s="715">
        <v>0</v>
      </c>
      <c r="K105" s="715">
        <v>0</v>
      </c>
      <c r="L105" s="715"/>
      <c r="M105" s="715">
        <v>0</v>
      </c>
      <c r="N105" s="645">
        <v>0</v>
      </c>
      <c r="O105" s="636">
        <v>0</v>
      </c>
      <c r="P105" s="630">
        <v>0</v>
      </c>
      <c r="Q105" s="630">
        <v>0</v>
      </c>
      <c r="R105" s="630">
        <v>0</v>
      </c>
      <c r="S105" s="629">
        <v>0</v>
      </c>
      <c r="AE105" s="62"/>
      <c r="AF105" s="62"/>
      <c r="AG105" s="62"/>
      <c r="AH105" s="62"/>
      <c r="AI105" s="62"/>
      <c r="AJ105" s="62"/>
    </row>
    <row r="106" spans="1:36" ht="27" customHeight="1" thickBot="1">
      <c r="A106" s="1364"/>
      <c r="B106" s="899"/>
      <c r="C106" s="952"/>
      <c r="D106" s="1485"/>
      <c r="E106" s="1411"/>
      <c r="F106" s="900"/>
      <c r="G106" s="565">
        <v>9</v>
      </c>
      <c r="H106" s="117" t="s">
        <v>4</v>
      </c>
      <c r="I106" s="833">
        <v>1</v>
      </c>
      <c r="J106" s="831">
        <v>0</v>
      </c>
      <c r="K106" s="831">
        <v>0</v>
      </c>
      <c r="L106" s="831"/>
      <c r="M106" s="831">
        <v>0</v>
      </c>
      <c r="N106" s="832">
        <v>0</v>
      </c>
      <c r="O106" s="636">
        <v>0</v>
      </c>
      <c r="P106" s="630">
        <v>0</v>
      </c>
      <c r="Q106" s="630">
        <v>0</v>
      </c>
      <c r="R106" s="630">
        <v>0</v>
      </c>
      <c r="S106" s="629">
        <v>0</v>
      </c>
      <c r="AE106" s="62"/>
      <c r="AF106" s="62"/>
      <c r="AG106" s="62"/>
      <c r="AH106" s="62"/>
      <c r="AI106" s="62"/>
      <c r="AJ106" s="62"/>
    </row>
    <row r="107" spans="1:36" ht="27" customHeight="1" thickBot="1">
      <c r="A107" s="897"/>
      <c r="B107" s="904"/>
      <c r="C107" s="332" t="s">
        <v>793</v>
      </c>
      <c r="D107" s="328" t="s">
        <v>794</v>
      </c>
      <c r="E107" s="332"/>
      <c r="F107" s="332"/>
      <c r="G107" s="332"/>
      <c r="H107" s="420"/>
      <c r="I107" s="834">
        <v>283</v>
      </c>
      <c r="J107" s="835">
        <v>124</v>
      </c>
      <c r="K107" s="835">
        <v>39</v>
      </c>
      <c r="L107" s="835"/>
      <c r="M107" s="835">
        <v>2</v>
      </c>
      <c r="N107" s="835">
        <v>0</v>
      </c>
      <c r="O107" s="634">
        <v>19</v>
      </c>
      <c r="P107" s="634">
        <v>4</v>
      </c>
      <c r="Q107" s="634">
        <v>4566</v>
      </c>
      <c r="R107" s="634">
        <v>184</v>
      </c>
      <c r="S107" s="553">
        <v>2121</v>
      </c>
      <c r="AE107" s="62"/>
      <c r="AF107" s="62"/>
      <c r="AG107" s="62"/>
      <c r="AH107" s="62"/>
      <c r="AI107" s="62"/>
      <c r="AJ107" s="62"/>
    </row>
    <row r="108" ht="13.5" thickTop="1"/>
  </sheetData>
  <sheetProtection/>
  <mergeCells count="117">
    <mergeCell ref="I61:S61"/>
    <mergeCell ref="I13:S13"/>
    <mergeCell ref="I14:S14"/>
    <mergeCell ref="I15:R15"/>
    <mergeCell ref="I16:R16"/>
    <mergeCell ref="I62:S62"/>
    <mergeCell ref="I63:R63"/>
    <mergeCell ref="I64:R64"/>
    <mergeCell ref="S64:S100"/>
    <mergeCell ref="I65:R65"/>
    <mergeCell ref="I66:R66"/>
    <mergeCell ref="I67:Q67"/>
    <mergeCell ref="I68:Q68"/>
    <mergeCell ref="R68:R100"/>
    <mergeCell ref="I69:Q69"/>
    <mergeCell ref="I70:Q70"/>
    <mergeCell ref="J71:Q71"/>
    <mergeCell ref="I72:I100"/>
    <mergeCell ref="J72:Q72"/>
    <mergeCell ref="J73:Q73"/>
    <mergeCell ref="J74:Q74"/>
    <mergeCell ref="K75:Q75"/>
    <mergeCell ref="J76:J100"/>
    <mergeCell ref="K76:Q76"/>
    <mergeCell ref="K77:Q77"/>
    <mergeCell ref="K78:Q78"/>
    <mergeCell ref="L79:Q79"/>
    <mergeCell ref="K80:K100"/>
    <mergeCell ref="L80:Q80"/>
    <mergeCell ref="L81:Q81"/>
    <mergeCell ref="L82:Q82"/>
    <mergeCell ref="M83:Q83"/>
    <mergeCell ref="L84:L100"/>
    <mergeCell ref="M84:Q84"/>
    <mergeCell ref="M85:Q85"/>
    <mergeCell ref="M86:Q86"/>
    <mergeCell ref="M87:P87"/>
    <mergeCell ref="M88:P88"/>
    <mergeCell ref="Q88:Q100"/>
    <mergeCell ref="M89:P89"/>
    <mergeCell ref="M90:P90"/>
    <mergeCell ref="M91:O91"/>
    <mergeCell ref="M92:O92"/>
    <mergeCell ref="P92:P100"/>
    <mergeCell ref="M93:O93"/>
    <mergeCell ref="C101:C106"/>
    <mergeCell ref="D101:D106"/>
    <mergeCell ref="E101:E106"/>
    <mergeCell ref="F101:F106"/>
    <mergeCell ref="A101:A107"/>
    <mergeCell ref="B101:B107"/>
    <mergeCell ref="M94:O94"/>
    <mergeCell ref="N95:O95"/>
    <mergeCell ref="M96:M100"/>
    <mergeCell ref="N96:O96"/>
    <mergeCell ref="N97:O97"/>
    <mergeCell ref="N98:O98"/>
    <mergeCell ref="L31:Q31"/>
    <mergeCell ref="K32:K52"/>
    <mergeCell ref="S16:S52"/>
    <mergeCell ref="I17:R17"/>
    <mergeCell ref="I18:R18"/>
    <mergeCell ref="I19:Q19"/>
    <mergeCell ref="I20:Q20"/>
    <mergeCell ref="R20:R52"/>
    <mergeCell ref="I21:Q21"/>
    <mergeCell ref="I22:Q22"/>
    <mergeCell ref="J23:Q23"/>
    <mergeCell ref="I24:I52"/>
    <mergeCell ref="A53:A59"/>
    <mergeCell ref="B53:B59"/>
    <mergeCell ref="C53:C58"/>
    <mergeCell ref="D53:D58"/>
    <mergeCell ref="E53:E58"/>
    <mergeCell ref="F53:F58"/>
    <mergeCell ref="I53:N53"/>
    <mergeCell ref="Q40:Q52"/>
    <mergeCell ref="M41:P41"/>
    <mergeCell ref="M42:P42"/>
    <mergeCell ref="M43:O43"/>
    <mergeCell ref="M44:O44"/>
    <mergeCell ref="P44:P52"/>
    <mergeCell ref="M45:O45"/>
    <mergeCell ref="M46:O46"/>
    <mergeCell ref="N47:O47"/>
    <mergeCell ref="M48:M52"/>
    <mergeCell ref="L36:L52"/>
    <mergeCell ref="M36:Q36"/>
    <mergeCell ref="M37:Q37"/>
    <mergeCell ref="M38:Q38"/>
    <mergeCell ref="M39:P39"/>
    <mergeCell ref="M40:P40"/>
    <mergeCell ref="J28:J52"/>
    <mergeCell ref="Q6:Q7"/>
    <mergeCell ref="R6:R9"/>
    <mergeCell ref="S6:S10"/>
    <mergeCell ref="Q8:Q9"/>
    <mergeCell ref="I59:N59"/>
    <mergeCell ref="I57:N58"/>
    <mergeCell ref="O53:S59"/>
    <mergeCell ref="I54:N54"/>
    <mergeCell ref="I55:N55"/>
    <mergeCell ref="I56:N56"/>
    <mergeCell ref="N48:O48"/>
    <mergeCell ref="N49:O49"/>
    <mergeCell ref="N50:O50"/>
    <mergeCell ref="L32:Q32"/>
    <mergeCell ref="L33:Q33"/>
    <mergeCell ref="L34:Q34"/>
    <mergeCell ref="M35:Q35"/>
    <mergeCell ref="J24:Q24"/>
    <mergeCell ref="J25:Q25"/>
    <mergeCell ref="J26:Q26"/>
    <mergeCell ref="K27:Q27"/>
    <mergeCell ref="K28:Q28"/>
    <mergeCell ref="K29:Q29"/>
    <mergeCell ref="K30:Q3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5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2" width="5.57421875" style="62" customWidth="1"/>
    <col min="3" max="3" width="7.28125" style="62" customWidth="1"/>
    <col min="4" max="7" width="5.57421875" style="62" customWidth="1"/>
    <col min="8" max="8" width="69.8515625" style="62" bestFit="1" customWidth="1"/>
    <col min="9" max="14" width="9.7109375" style="62" customWidth="1"/>
    <col min="15" max="17" width="9.7109375" style="40" customWidth="1"/>
    <col min="18" max="18" width="14.140625" style="61" customWidth="1"/>
    <col min="19" max="36" width="9.140625" style="61" customWidth="1"/>
    <col min="37" max="16384" width="9.140625" style="62" customWidth="1"/>
  </cols>
  <sheetData>
    <row r="1" s="268" customFormat="1" ht="12.75">
      <c r="A1" s="75" t="s">
        <v>830</v>
      </c>
    </row>
    <row r="2" spans="1:7" s="268" customFormat="1" ht="12.75">
      <c r="A2" s="268" t="s">
        <v>521</v>
      </c>
      <c r="B2" s="62"/>
      <c r="C2" s="286" t="s">
        <v>674</v>
      </c>
      <c r="D2" s="286"/>
      <c r="E2" s="286"/>
      <c r="F2" s="286"/>
      <c r="G2" s="286"/>
    </row>
    <row r="3" spans="2:7" s="268" customFormat="1" ht="12.75">
      <c r="B3" s="62"/>
      <c r="C3" s="229" t="s">
        <v>853</v>
      </c>
      <c r="D3" s="656"/>
      <c r="E3" s="656"/>
      <c r="F3" s="656"/>
      <c r="G3" s="656"/>
    </row>
    <row r="4" spans="2:12" s="268" customFormat="1" ht="12.75">
      <c r="B4" s="261"/>
      <c r="L4" s="81"/>
    </row>
    <row r="5" spans="1:19" s="268" customFormat="1" ht="12.75">
      <c r="A5" s="74">
        <v>-1</v>
      </c>
      <c r="B5" s="278"/>
      <c r="C5" s="74" t="s">
        <v>63</v>
      </c>
      <c r="D5" s="734"/>
      <c r="E5" s="734"/>
      <c r="F5" s="734"/>
      <c r="G5" s="734"/>
      <c r="N5" s="817">
        <f>SUM(O115:S128)</f>
        <v>6896</v>
      </c>
      <c r="O5" s="817">
        <f>SUM(N5)</f>
        <v>6896</v>
      </c>
      <c r="P5" s="817">
        <f>SUM(O5)</f>
        <v>6896</v>
      </c>
      <c r="Q5" s="817">
        <f>SUM(P5)</f>
        <v>6896</v>
      </c>
      <c r="R5" s="817">
        <f>SUM(Q5)</f>
        <v>6896</v>
      </c>
      <c r="S5" s="817">
        <f>SUM(R5)</f>
        <v>6896</v>
      </c>
    </row>
    <row r="6" spans="1:19" s="268" customFormat="1" ht="12.75">
      <c r="A6" s="732">
        <v>111</v>
      </c>
      <c r="B6" s="229"/>
      <c r="C6" s="823" t="s">
        <v>809</v>
      </c>
      <c r="D6" s="734"/>
      <c r="E6" s="734"/>
      <c r="F6" s="734"/>
      <c r="G6" s="734"/>
      <c r="N6" s="725">
        <f aca="true" t="shared" si="0" ref="N6:N12">SUM(I116:N116)</f>
        <v>322</v>
      </c>
      <c r="O6" s="1391">
        <f>SUM(N6:N12)</f>
        <v>657</v>
      </c>
      <c r="P6" s="1391">
        <f>SUM(O6:O13)</f>
        <v>762</v>
      </c>
      <c r="Q6" s="1392">
        <f>SUM(P6:P15)</f>
        <v>5001</v>
      </c>
      <c r="R6" s="1392">
        <f>SUM(Q6:Q16)</f>
        <v>5048</v>
      </c>
      <c r="S6" s="1392">
        <f>SUM(R6:R17)</f>
        <v>5052</v>
      </c>
    </row>
    <row r="7" spans="1:19" s="268" customFormat="1" ht="12.75">
      <c r="A7" s="732">
        <v>112</v>
      </c>
      <c r="B7" s="229"/>
      <c r="C7" s="823" t="s">
        <v>808</v>
      </c>
      <c r="D7" s="734"/>
      <c r="E7" s="734"/>
      <c r="F7" s="734"/>
      <c r="G7" s="734"/>
      <c r="N7" s="725">
        <f t="shared" si="0"/>
        <v>117</v>
      </c>
      <c r="O7" s="1391"/>
      <c r="P7" s="1391"/>
      <c r="Q7" s="1392"/>
      <c r="R7" s="1392"/>
      <c r="S7" s="1392"/>
    </row>
    <row r="8" spans="1:19" s="268" customFormat="1" ht="12.75">
      <c r="A8" s="732">
        <v>113</v>
      </c>
      <c r="B8" s="229"/>
      <c r="C8" s="823" t="s">
        <v>810</v>
      </c>
      <c r="D8" s="734"/>
      <c r="E8" s="734"/>
      <c r="F8" s="734"/>
      <c r="G8" s="734"/>
      <c r="N8" s="725">
        <f t="shared" si="0"/>
        <v>125</v>
      </c>
      <c r="O8" s="1391"/>
      <c r="P8" s="1391"/>
      <c r="Q8" s="1392"/>
      <c r="R8" s="1392"/>
      <c r="S8" s="1392"/>
    </row>
    <row r="9" spans="1:19" s="268" customFormat="1" ht="12.75">
      <c r="A9" s="732">
        <v>114</v>
      </c>
      <c r="B9" s="229"/>
      <c r="C9" s="823" t="s">
        <v>811</v>
      </c>
      <c r="D9" s="734"/>
      <c r="E9" s="734"/>
      <c r="F9" s="734"/>
      <c r="G9" s="734"/>
      <c r="N9" s="725">
        <f t="shared" si="0"/>
        <v>42</v>
      </c>
      <c r="O9" s="1391"/>
      <c r="P9" s="1391"/>
      <c r="Q9" s="1392"/>
      <c r="R9" s="1392"/>
      <c r="S9" s="1392"/>
    </row>
    <row r="10" spans="1:19" s="268" customFormat="1" ht="12.75">
      <c r="A10" s="732">
        <v>115</v>
      </c>
      <c r="B10" s="229"/>
      <c r="C10" s="823" t="s">
        <v>812</v>
      </c>
      <c r="D10" s="734"/>
      <c r="E10" s="734"/>
      <c r="F10" s="734"/>
      <c r="G10" s="734"/>
      <c r="N10" s="725">
        <f t="shared" si="0"/>
        <v>18</v>
      </c>
      <c r="O10" s="1391"/>
      <c r="P10" s="1391"/>
      <c r="Q10" s="1392"/>
      <c r="R10" s="1392"/>
      <c r="S10" s="1392"/>
    </row>
    <row r="11" spans="1:19" s="268" customFormat="1" ht="12.75">
      <c r="A11" s="732">
        <v>116</v>
      </c>
      <c r="B11" s="229"/>
      <c r="C11" s="823" t="s">
        <v>813</v>
      </c>
      <c r="D11" s="734"/>
      <c r="E11" s="734"/>
      <c r="F11" s="734"/>
      <c r="G11" s="734"/>
      <c r="N11" s="725">
        <f t="shared" si="0"/>
        <v>18</v>
      </c>
      <c r="O11" s="1391"/>
      <c r="P11" s="1391"/>
      <c r="Q11" s="1392"/>
      <c r="R11" s="1392"/>
      <c r="S11" s="1392"/>
    </row>
    <row r="12" spans="1:19" s="268" customFormat="1" ht="12.75">
      <c r="A12" s="732">
        <v>117</v>
      </c>
      <c r="B12" s="229"/>
      <c r="C12" s="823" t="s">
        <v>814</v>
      </c>
      <c r="D12" s="734"/>
      <c r="E12" s="734"/>
      <c r="F12" s="734"/>
      <c r="G12" s="734"/>
      <c r="N12" s="725">
        <f t="shared" si="0"/>
        <v>15</v>
      </c>
      <c r="O12" s="1391"/>
      <c r="P12" s="1391"/>
      <c r="Q12" s="1392"/>
      <c r="R12" s="1392"/>
      <c r="S12" s="1392"/>
    </row>
    <row r="13" spans="1:19" s="268" customFormat="1" ht="12.75">
      <c r="A13" s="196">
        <v>121</v>
      </c>
      <c r="B13" s="229"/>
      <c r="C13" s="823" t="s">
        <v>804</v>
      </c>
      <c r="D13" s="734"/>
      <c r="E13" s="734"/>
      <c r="F13" s="734"/>
      <c r="G13" s="734"/>
      <c r="N13" s="725">
        <f>SUM(I125:N125)</f>
        <v>105</v>
      </c>
      <c r="O13" s="725">
        <f>SUM(N13)</f>
        <v>105</v>
      </c>
      <c r="P13" s="1391"/>
      <c r="Q13" s="1392"/>
      <c r="R13" s="1392"/>
      <c r="S13" s="1392"/>
    </row>
    <row r="14" spans="1:19" s="268" customFormat="1" ht="12.75">
      <c r="A14" s="196">
        <v>211</v>
      </c>
      <c r="B14" s="229"/>
      <c r="C14" s="823" t="s">
        <v>805</v>
      </c>
      <c r="D14" s="734"/>
      <c r="E14" s="734"/>
      <c r="F14" s="734"/>
      <c r="G14" s="734"/>
      <c r="N14" s="818">
        <f>SUM(I115:N115)</f>
        <v>3943</v>
      </c>
      <c r="O14" s="818">
        <f>SUM(N14)</f>
        <v>3943</v>
      </c>
      <c r="P14" s="1503">
        <f>SUM(O14:O15)</f>
        <v>4239</v>
      </c>
      <c r="Q14" s="1392"/>
      <c r="R14" s="1392"/>
      <c r="S14" s="1392"/>
    </row>
    <row r="15" spans="1:19" s="268" customFormat="1" ht="12.75">
      <c r="A15" s="196">
        <v>221</v>
      </c>
      <c r="B15" s="229"/>
      <c r="C15" s="823" t="s">
        <v>806</v>
      </c>
      <c r="D15" s="734"/>
      <c r="E15" s="734"/>
      <c r="F15" s="734"/>
      <c r="G15" s="734"/>
      <c r="N15" s="818">
        <f>SUM(I126:N126)</f>
        <v>296</v>
      </c>
      <c r="O15" s="818">
        <f>SUM(N15)</f>
        <v>296</v>
      </c>
      <c r="P15" s="1503"/>
      <c r="Q15" s="1392"/>
      <c r="R15" s="1392"/>
      <c r="S15" s="1392"/>
    </row>
    <row r="16" spans="1:19" s="268" customFormat="1" ht="12.75">
      <c r="A16" s="196">
        <v>941</v>
      </c>
      <c r="B16" s="229"/>
      <c r="C16" s="196" t="s">
        <v>807</v>
      </c>
      <c r="D16" s="734"/>
      <c r="E16" s="734"/>
      <c r="F16" s="734"/>
      <c r="G16" s="734"/>
      <c r="N16" s="840">
        <f>SUM(I127:N127)</f>
        <v>47</v>
      </c>
      <c r="O16" s="840">
        <f>SUM(N16)</f>
        <v>47</v>
      </c>
      <c r="P16" s="840">
        <f>SUM(O16)</f>
        <v>47</v>
      </c>
      <c r="Q16" s="840">
        <f>SUM(P16)</f>
        <v>47</v>
      </c>
      <c r="R16" s="1392"/>
      <c r="S16" s="1392"/>
    </row>
    <row r="17" spans="1:19" s="268" customFormat="1" ht="12.75">
      <c r="A17" s="284" t="s">
        <v>2</v>
      </c>
      <c r="B17" s="229"/>
      <c r="C17" s="283" t="s">
        <v>4</v>
      </c>
      <c r="D17" s="734"/>
      <c r="E17" s="734"/>
      <c r="F17" s="734"/>
      <c r="G17" s="734"/>
      <c r="N17" s="726">
        <f>SUM(I123:N124,I128:N128)</f>
        <v>4</v>
      </c>
      <c r="O17" s="726">
        <f>SUM(N17)</f>
        <v>4</v>
      </c>
      <c r="P17" s="726">
        <f>SUM(O17)</f>
        <v>4</v>
      </c>
      <c r="Q17" s="726">
        <f>SUM(P17)</f>
        <v>4</v>
      </c>
      <c r="R17" s="726">
        <f>SUM(Q17)</f>
        <v>4</v>
      </c>
      <c r="S17" s="1392"/>
    </row>
    <row r="18" spans="1:19" s="268" customFormat="1" ht="13.5" thickBot="1">
      <c r="A18" s="841"/>
      <c r="B18" s="842"/>
      <c r="C18" s="843"/>
      <c r="D18" s="843"/>
      <c r="E18" s="843"/>
      <c r="F18" s="843"/>
      <c r="G18" s="843"/>
      <c r="O18" s="844"/>
      <c r="P18" s="734"/>
      <c r="S18" s="845">
        <f>SUM(S5:S17)</f>
        <v>11948</v>
      </c>
    </row>
    <row r="19" spans="2:36" ht="14.25" thickBot="1" thickTop="1">
      <c r="B19" s="40"/>
      <c r="L19" s="61"/>
      <c r="M19" s="256"/>
      <c r="N19" s="40"/>
      <c r="R19" s="40"/>
      <c r="S19" s="40"/>
      <c r="AG19" s="62"/>
      <c r="AH19" s="62"/>
      <c r="AI19" s="62"/>
      <c r="AJ19" s="62"/>
    </row>
    <row r="20" spans="1:36" ht="13.5" thickTop="1">
      <c r="A20" s="75" t="s">
        <v>830</v>
      </c>
      <c r="B20" s="40"/>
      <c r="I20" s="874" t="s">
        <v>378</v>
      </c>
      <c r="J20" s="875"/>
      <c r="K20" s="875"/>
      <c r="L20" s="875"/>
      <c r="M20" s="875"/>
      <c r="N20" s="875"/>
      <c r="O20" s="875"/>
      <c r="P20" s="875"/>
      <c r="Q20" s="875"/>
      <c r="R20" s="875"/>
      <c r="S20" s="876"/>
      <c r="AG20" s="62"/>
      <c r="AH20" s="62"/>
      <c r="AI20" s="62"/>
      <c r="AJ20" s="62"/>
    </row>
    <row r="21" spans="2:36" ht="12.75">
      <c r="B21" s="40"/>
      <c r="I21" s="949" t="s">
        <v>379</v>
      </c>
      <c r="J21" s="950"/>
      <c r="K21" s="950"/>
      <c r="L21" s="950"/>
      <c r="M21" s="950"/>
      <c r="N21" s="950"/>
      <c r="O21" s="950"/>
      <c r="P21" s="950"/>
      <c r="Q21" s="950"/>
      <c r="R21" s="950"/>
      <c r="S21" s="951"/>
      <c r="AG21" s="62"/>
      <c r="AH21" s="62"/>
      <c r="AI21" s="62"/>
      <c r="AJ21" s="62"/>
    </row>
    <row r="22" spans="2:36" ht="12.75">
      <c r="B22" s="40"/>
      <c r="I22" s="949" t="s">
        <v>380</v>
      </c>
      <c r="J22" s="950"/>
      <c r="K22" s="950"/>
      <c r="L22" s="950"/>
      <c r="M22" s="950"/>
      <c r="N22" s="950"/>
      <c r="O22" s="950"/>
      <c r="P22" s="950"/>
      <c r="Q22" s="950"/>
      <c r="R22" s="950"/>
      <c r="S22" s="563" t="s">
        <v>381</v>
      </c>
      <c r="AG22" s="62"/>
      <c r="AH22" s="62"/>
      <c r="AI22" s="62"/>
      <c r="AJ22" s="62"/>
    </row>
    <row r="23" spans="2:36" ht="12.75">
      <c r="B23" s="40"/>
      <c r="I23" s="1348" t="s">
        <v>368</v>
      </c>
      <c r="J23" s="1349"/>
      <c r="K23" s="1349"/>
      <c r="L23" s="1349"/>
      <c r="M23" s="1349"/>
      <c r="N23" s="1349"/>
      <c r="O23" s="1349"/>
      <c r="P23" s="1349"/>
      <c r="Q23" s="1349"/>
      <c r="R23" s="1349"/>
      <c r="S23" s="951" t="s">
        <v>217</v>
      </c>
      <c r="AG23" s="62"/>
      <c r="AH23" s="62"/>
      <c r="AI23" s="62"/>
      <c r="AJ23" s="62"/>
    </row>
    <row r="24" spans="1:19" s="268" customFormat="1" ht="12.75">
      <c r="A24" s="62"/>
      <c r="I24" s="1283" t="s">
        <v>399</v>
      </c>
      <c r="J24" s="1284"/>
      <c r="K24" s="1284"/>
      <c r="L24" s="1284"/>
      <c r="M24" s="1284"/>
      <c r="N24" s="1284"/>
      <c r="O24" s="1284"/>
      <c r="P24" s="1284"/>
      <c r="Q24" s="1284"/>
      <c r="R24" s="1284"/>
      <c r="S24" s="951"/>
    </row>
    <row r="25" spans="9:19" s="268" customFormat="1" ht="12.75">
      <c r="I25" s="949" t="s">
        <v>400</v>
      </c>
      <c r="J25" s="950"/>
      <c r="K25" s="950"/>
      <c r="L25" s="950"/>
      <c r="M25" s="950"/>
      <c r="N25" s="950"/>
      <c r="O25" s="950"/>
      <c r="P25" s="950"/>
      <c r="Q25" s="950"/>
      <c r="R25" s="950"/>
      <c r="S25" s="951"/>
    </row>
    <row r="26" spans="9:19" s="268" customFormat="1" ht="12.75">
      <c r="I26" s="949" t="s">
        <v>61</v>
      </c>
      <c r="J26" s="950"/>
      <c r="K26" s="950"/>
      <c r="L26" s="950"/>
      <c r="M26" s="950"/>
      <c r="N26" s="950"/>
      <c r="O26" s="950"/>
      <c r="P26" s="950"/>
      <c r="Q26" s="950"/>
      <c r="R26" s="566" t="s">
        <v>2</v>
      </c>
      <c r="S26" s="951"/>
    </row>
    <row r="27" spans="9:19" s="268" customFormat="1" ht="12.75">
      <c r="I27" s="1281" t="s">
        <v>402</v>
      </c>
      <c r="J27" s="1068"/>
      <c r="K27" s="1068"/>
      <c r="L27" s="1068"/>
      <c r="M27" s="1068"/>
      <c r="N27" s="1068"/>
      <c r="O27" s="1068"/>
      <c r="P27" s="1068"/>
      <c r="Q27" s="1068"/>
      <c r="R27" s="1070" t="s">
        <v>401</v>
      </c>
      <c r="S27" s="951"/>
    </row>
    <row r="28" spans="9:19" s="268" customFormat="1" ht="12.75">
      <c r="I28" s="1283" t="s">
        <v>382</v>
      </c>
      <c r="J28" s="1284"/>
      <c r="K28" s="1284"/>
      <c r="L28" s="1284"/>
      <c r="M28" s="1284"/>
      <c r="N28" s="1284"/>
      <c r="O28" s="1284"/>
      <c r="P28" s="1284"/>
      <c r="Q28" s="1284"/>
      <c r="R28" s="1070"/>
      <c r="S28" s="951"/>
    </row>
    <row r="29" spans="9:19" s="268" customFormat="1" ht="12.75">
      <c r="I29" s="949" t="s">
        <v>385</v>
      </c>
      <c r="J29" s="950"/>
      <c r="K29" s="950"/>
      <c r="L29" s="950"/>
      <c r="M29" s="950"/>
      <c r="N29" s="950"/>
      <c r="O29" s="950"/>
      <c r="P29" s="950"/>
      <c r="Q29" s="950"/>
      <c r="R29" s="1070"/>
      <c r="S29" s="951"/>
    </row>
    <row r="30" spans="9:19" s="268" customFormat="1" ht="12.75">
      <c r="I30" s="561">
        <v>1</v>
      </c>
      <c r="J30" s="1070" t="s">
        <v>536</v>
      </c>
      <c r="K30" s="1070"/>
      <c r="L30" s="1070"/>
      <c r="M30" s="1070"/>
      <c r="N30" s="1070"/>
      <c r="O30" s="1070"/>
      <c r="P30" s="1070"/>
      <c r="Q30" s="1070"/>
      <c r="R30" s="1070"/>
      <c r="S30" s="951"/>
    </row>
    <row r="31" spans="9:19" s="268" customFormat="1" ht="12.75">
      <c r="I31" s="949" t="s">
        <v>0</v>
      </c>
      <c r="J31" s="979" t="s">
        <v>537</v>
      </c>
      <c r="K31" s="979"/>
      <c r="L31" s="979"/>
      <c r="M31" s="979"/>
      <c r="N31" s="979"/>
      <c r="O31" s="979"/>
      <c r="P31" s="979"/>
      <c r="Q31" s="979"/>
      <c r="R31" s="1070"/>
      <c r="S31" s="951"/>
    </row>
    <row r="32" spans="9:19" s="268" customFormat="1" ht="12.75">
      <c r="I32" s="949"/>
      <c r="J32" s="1285" t="s">
        <v>386</v>
      </c>
      <c r="K32" s="1285"/>
      <c r="L32" s="1285"/>
      <c r="M32" s="1285"/>
      <c r="N32" s="1285"/>
      <c r="O32" s="1285"/>
      <c r="P32" s="1285"/>
      <c r="Q32" s="1285"/>
      <c r="R32" s="1070"/>
      <c r="S32" s="951"/>
    </row>
    <row r="33" spans="9:19" s="268" customFormat="1" ht="12.75" customHeight="1">
      <c r="I33" s="949"/>
      <c r="J33" s="1070" t="s">
        <v>419</v>
      </c>
      <c r="K33" s="1070"/>
      <c r="L33" s="1070"/>
      <c r="M33" s="1070"/>
      <c r="N33" s="1070"/>
      <c r="O33" s="1070"/>
      <c r="P33" s="1070"/>
      <c r="Q33" s="1070"/>
      <c r="R33" s="1070"/>
      <c r="S33" s="951"/>
    </row>
    <row r="34" spans="9:19" s="268" customFormat="1" ht="12.75">
      <c r="I34" s="949"/>
      <c r="J34" s="562">
        <v>1</v>
      </c>
      <c r="K34" s="950" t="s">
        <v>536</v>
      </c>
      <c r="L34" s="950"/>
      <c r="M34" s="950"/>
      <c r="N34" s="950"/>
      <c r="O34" s="950"/>
      <c r="P34" s="950"/>
      <c r="Q34" s="950"/>
      <c r="R34" s="1070"/>
      <c r="S34" s="951"/>
    </row>
    <row r="35" spans="9:19" s="268" customFormat="1" ht="12.75">
      <c r="I35" s="949"/>
      <c r="J35" s="950" t="s">
        <v>0</v>
      </c>
      <c r="K35" s="1068" t="s">
        <v>537</v>
      </c>
      <c r="L35" s="1068"/>
      <c r="M35" s="1068"/>
      <c r="N35" s="1068"/>
      <c r="O35" s="1068"/>
      <c r="P35" s="1068"/>
      <c r="Q35" s="1068"/>
      <c r="R35" s="1070"/>
      <c r="S35" s="951"/>
    </row>
    <row r="36" spans="9:19" s="268" customFormat="1" ht="12.75">
      <c r="I36" s="949"/>
      <c r="J36" s="950"/>
      <c r="K36" s="1284" t="s">
        <v>387</v>
      </c>
      <c r="L36" s="1284"/>
      <c r="M36" s="1284"/>
      <c r="N36" s="1284"/>
      <c r="O36" s="1284"/>
      <c r="P36" s="1284"/>
      <c r="Q36" s="1284"/>
      <c r="R36" s="1070"/>
      <c r="S36" s="951"/>
    </row>
    <row r="37" spans="9:19" s="268" customFormat="1" ht="12.75" customHeight="1">
      <c r="I37" s="949"/>
      <c r="J37" s="950"/>
      <c r="K37" s="1070" t="s">
        <v>388</v>
      </c>
      <c r="L37" s="1070"/>
      <c r="M37" s="1070"/>
      <c r="N37" s="1070"/>
      <c r="O37" s="1070"/>
      <c r="P37" s="1070"/>
      <c r="Q37" s="1070"/>
      <c r="R37" s="1070"/>
      <c r="S37" s="951"/>
    </row>
    <row r="38" spans="9:19" s="268" customFormat="1" ht="12.75">
      <c r="I38" s="949"/>
      <c r="J38" s="950"/>
      <c r="K38" s="562">
        <v>1</v>
      </c>
      <c r="L38" s="950" t="s">
        <v>536</v>
      </c>
      <c r="M38" s="950"/>
      <c r="N38" s="950"/>
      <c r="O38" s="950"/>
      <c r="P38" s="950"/>
      <c r="Q38" s="950"/>
      <c r="R38" s="1070"/>
      <c r="S38" s="951"/>
    </row>
    <row r="39" spans="9:19" s="268" customFormat="1" ht="12.75">
      <c r="I39" s="949"/>
      <c r="J39" s="950"/>
      <c r="K39" s="950" t="s">
        <v>0</v>
      </c>
      <c r="L39" s="1068" t="s">
        <v>537</v>
      </c>
      <c r="M39" s="1068"/>
      <c r="N39" s="1068"/>
      <c r="O39" s="1068"/>
      <c r="P39" s="1068"/>
      <c r="Q39" s="1068"/>
      <c r="R39" s="1070"/>
      <c r="S39" s="951"/>
    </row>
    <row r="40" spans="9:19" s="268" customFormat="1" ht="12.75">
      <c r="I40" s="949"/>
      <c r="J40" s="950"/>
      <c r="K40" s="950"/>
      <c r="L40" s="1284" t="s">
        <v>389</v>
      </c>
      <c r="M40" s="1284"/>
      <c r="N40" s="1284"/>
      <c r="O40" s="1284"/>
      <c r="P40" s="1284"/>
      <c r="Q40" s="1284"/>
      <c r="R40" s="1070"/>
      <c r="S40" s="951"/>
    </row>
    <row r="41" spans="9:19" s="268" customFormat="1" ht="12.75" customHeight="1">
      <c r="I41" s="949"/>
      <c r="J41" s="950"/>
      <c r="K41" s="950"/>
      <c r="L41" s="1070" t="s">
        <v>390</v>
      </c>
      <c r="M41" s="1070"/>
      <c r="N41" s="1070"/>
      <c r="O41" s="1070"/>
      <c r="P41" s="1070"/>
      <c r="Q41" s="1070"/>
      <c r="R41" s="1070"/>
      <c r="S41" s="951"/>
    </row>
    <row r="42" spans="9:19" s="268" customFormat="1" ht="12.75">
      <c r="I42" s="949"/>
      <c r="J42" s="950"/>
      <c r="K42" s="950"/>
      <c r="L42" s="562">
        <v>1</v>
      </c>
      <c r="M42" s="950" t="s">
        <v>536</v>
      </c>
      <c r="N42" s="950"/>
      <c r="O42" s="950"/>
      <c r="P42" s="950"/>
      <c r="Q42" s="950"/>
      <c r="R42" s="1070"/>
      <c r="S42" s="951"/>
    </row>
    <row r="43" spans="9:19" s="268" customFormat="1" ht="12.75">
      <c r="I43" s="949"/>
      <c r="J43" s="950"/>
      <c r="K43" s="950"/>
      <c r="L43" s="950" t="s">
        <v>0</v>
      </c>
      <c r="M43" s="1068" t="s">
        <v>537</v>
      </c>
      <c r="N43" s="1068"/>
      <c r="O43" s="1068"/>
      <c r="P43" s="1068"/>
      <c r="Q43" s="1068"/>
      <c r="R43" s="1070"/>
      <c r="S43" s="951"/>
    </row>
    <row r="44" spans="9:19" s="268" customFormat="1" ht="12.75">
      <c r="I44" s="949"/>
      <c r="J44" s="950"/>
      <c r="K44" s="950"/>
      <c r="L44" s="950"/>
      <c r="M44" s="1284" t="s">
        <v>391</v>
      </c>
      <c r="N44" s="1284"/>
      <c r="O44" s="1284"/>
      <c r="P44" s="1284"/>
      <c r="Q44" s="1284"/>
      <c r="R44" s="1070"/>
      <c r="S44" s="951"/>
    </row>
    <row r="45" spans="9:19" s="268" customFormat="1" ht="25.5" customHeight="1">
      <c r="I45" s="949"/>
      <c r="J45" s="950"/>
      <c r="K45" s="950"/>
      <c r="L45" s="950"/>
      <c r="M45" s="1070" t="s">
        <v>412</v>
      </c>
      <c r="N45" s="1070"/>
      <c r="O45" s="1070"/>
      <c r="P45" s="1070"/>
      <c r="Q45" s="1070"/>
      <c r="R45" s="1070"/>
      <c r="S45" s="951"/>
    </row>
    <row r="46" spans="9:19" s="268" customFormat="1" ht="12.75">
      <c r="I46" s="949"/>
      <c r="J46" s="950"/>
      <c r="K46" s="950"/>
      <c r="L46" s="950"/>
      <c r="M46" s="950">
        <v>1</v>
      </c>
      <c r="N46" s="950"/>
      <c r="O46" s="950"/>
      <c r="P46" s="950"/>
      <c r="Q46" s="562" t="s">
        <v>536</v>
      </c>
      <c r="R46" s="1070"/>
      <c r="S46" s="951"/>
    </row>
    <row r="47" spans="9:19" s="268" customFormat="1" ht="12.75">
      <c r="I47" s="949"/>
      <c r="J47" s="950"/>
      <c r="K47" s="950"/>
      <c r="L47" s="950"/>
      <c r="M47" s="1068" t="s">
        <v>0</v>
      </c>
      <c r="N47" s="1068"/>
      <c r="O47" s="1068"/>
      <c r="P47" s="1068"/>
      <c r="Q47" s="1070" t="s">
        <v>537</v>
      </c>
      <c r="R47" s="1070"/>
      <c r="S47" s="951"/>
    </row>
    <row r="48" spans="9:19" s="268" customFormat="1" ht="12.75">
      <c r="I48" s="949"/>
      <c r="J48" s="950"/>
      <c r="K48" s="950"/>
      <c r="L48" s="950"/>
      <c r="M48" s="1284" t="s">
        <v>392</v>
      </c>
      <c r="N48" s="1284"/>
      <c r="O48" s="1284"/>
      <c r="P48" s="1284"/>
      <c r="Q48" s="1070"/>
      <c r="R48" s="1070"/>
      <c r="S48" s="951"/>
    </row>
    <row r="49" spans="9:19" s="268" customFormat="1" ht="27" customHeight="1">
      <c r="I49" s="949"/>
      <c r="J49" s="950"/>
      <c r="K49" s="950"/>
      <c r="L49" s="950"/>
      <c r="M49" s="1070" t="s">
        <v>393</v>
      </c>
      <c r="N49" s="1070"/>
      <c r="O49" s="1070"/>
      <c r="P49" s="1070"/>
      <c r="Q49" s="1070"/>
      <c r="R49" s="1070"/>
      <c r="S49" s="951"/>
    </row>
    <row r="50" spans="9:19" s="268" customFormat="1" ht="12.75">
      <c r="I50" s="949"/>
      <c r="J50" s="950"/>
      <c r="K50" s="950"/>
      <c r="L50" s="950"/>
      <c r="M50" s="950">
        <v>1</v>
      </c>
      <c r="N50" s="950"/>
      <c r="O50" s="950"/>
      <c r="P50" s="562" t="s">
        <v>536</v>
      </c>
      <c r="Q50" s="1070"/>
      <c r="R50" s="1070"/>
      <c r="S50" s="951"/>
    </row>
    <row r="51" spans="9:19" s="268" customFormat="1" ht="12.75">
      <c r="I51" s="949"/>
      <c r="J51" s="950"/>
      <c r="K51" s="950"/>
      <c r="L51" s="950"/>
      <c r="M51" s="1068" t="s">
        <v>0</v>
      </c>
      <c r="N51" s="1068"/>
      <c r="O51" s="1068"/>
      <c r="P51" s="1070" t="s">
        <v>537</v>
      </c>
      <c r="Q51" s="1070"/>
      <c r="R51" s="1070"/>
      <c r="S51" s="951"/>
    </row>
    <row r="52" spans="9:19" s="268" customFormat="1" ht="12.75">
      <c r="I52" s="949"/>
      <c r="J52" s="950"/>
      <c r="K52" s="950"/>
      <c r="L52" s="950"/>
      <c r="M52" s="1284" t="s">
        <v>394</v>
      </c>
      <c r="N52" s="1284"/>
      <c r="O52" s="1284"/>
      <c r="P52" s="1070"/>
      <c r="Q52" s="1070"/>
      <c r="R52" s="1070"/>
      <c r="S52" s="951"/>
    </row>
    <row r="53" spans="9:19" s="268" customFormat="1" ht="12.75" customHeight="1">
      <c r="I53" s="949"/>
      <c r="J53" s="950"/>
      <c r="K53" s="950"/>
      <c r="L53" s="950"/>
      <c r="M53" s="1070" t="s">
        <v>512</v>
      </c>
      <c r="N53" s="1070"/>
      <c r="O53" s="1070"/>
      <c r="P53" s="1070"/>
      <c r="Q53" s="1070"/>
      <c r="R53" s="1070"/>
      <c r="S53" s="951"/>
    </row>
    <row r="54" spans="9:19" s="268" customFormat="1" ht="12.75">
      <c r="I54" s="949"/>
      <c r="J54" s="950"/>
      <c r="K54" s="950"/>
      <c r="L54" s="950"/>
      <c r="M54" s="562">
        <v>1</v>
      </c>
      <c r="N54" s="950">
        <v>2</v>
      </c>
      <c r="O54" s="950"/>
      <c r="P54" s="1070"/>
      <c r="Q54" s="1070"/>
      <c r="R54" s="1070"/>
      <c r="S54" s="951"/>
    </row>
    <row r="55" spans="9:19" s="268" customFormat="1" ht="12.75">
      <c r="I55" s="949"/>
      <c r="J55" s="950"/>
      <c r="K55" s="950"/>
      <c r="L55" s="950"/>
      <c r="M55" s="1070" t="s">
        <v>395</v>
      </c>
      <c r="N55" s="979" t="s">
        <v>411</v>
      </c>
      <c r="O55" s="979"/>
      <c r="P55" s="1070"/>
      <c r="Q55" s="1070"/>
      <c r="R55" s="1070"/>
      <c r="S55" s="951"/>
    </row>
    <row r="56" spans="9:19" s="268" customFormat="1" ht="12.75">
      <c r="I56" s="949"/>
      <c r="J56" s="950"/>
      <c r="K56" s="950"/>
      <c r="L56" s="950"/>
      <c r="M56" s="1070"/>
      <c r="N56" s="1284" t="s">
        <v>396</v>
      </c>
      <c r="O56" s="1284"/>
      <c r="P56" s="1070"/>
      <c r="Q56" s="1070"/>
      <c r="R56" s="1070"/>
      <c r="S56" s="951"/>
    </row>
    <row r="57" spans="9:19" s="268" customFormat="1" ht="27.75" customHeight="1">
      <c r="I57" s="949"/>
      <c r="J57" s="950"/>
      <c r="K57" s="950"/>
      <c r="L57" s="950"/>
      <c r="M57" s="1070"/>
      <c r="N57" s="1070" t="s">
        <v>410</v>
      </c>
      <c r="O57" s="1070"/>
      <c r="P57" s="1070"/>
      <c r="Q57" s="1070"/>
      <c r="R57" s="1070"/>
      <c r="S57" s="951"/>
    </row>
    <row r="58" spans="9:19" s="268" customFormat="1" ht="12.75">
      <c r="I58" s="949"/>
      <c r="J58" s="950"/>
      <c r="K58" s="950"/>
      <c r="L58" s="950"/>
      <c r="M58" s="1070"/>
      <c r="N58" s="562">
        <v>1</v>
      </c>
      <c r="O58" s="562">
        <v>2</v>
      </c>
      <c r="P58" s="1070"/>
      <c r="Q58" s="1070"/>
      <c r="R58" s="1070"/>
      <c r="S58" s="951"/>
    </row>
    <row r="59" spans="9:19" s="268" customFormat="1" ht="13.5" thickBot="1">
      <c r="I59" s="1278"/>
      <c r="J59" s="1279"/>
      <c r="K59" s="1279"/>
      <c r="L59" s="1279"/>
      <c r="M59" s="1280"/>
      <c r="N59" s="569" t="s">
        <v>0</v>
      </c>
      <c r="O59" s="569" t="s">
        <v>1</v>
      </c>
      <c r="P59" s="1280"/>
      <c r="Q59" s="1280"/>
      <c r="R59" s="1280"/>
      <c r="S59" s="955"/>
    </row>
    <row r="60" spans="1:36" ht="27" customHeight="1" thickBot="1" thickTop="1">
      <c r="A60" s="895" t="s">
        <v>664</v>
      </c>
      <c r="B60" s="902" t="s">
        <v>665</v>
      </c>
      <c r="C60" s="1498">
        <v>1</v>
      </c>
      <c r="D60" s="905" t="s">
        <v>662</v>
      </c>
      <c r="E60" s="906" t="s">
        <v>802</v>
      </c>
      <c r="F60" s="1499" t="s">
        <v>803</v>
      </c>
      <c r="G60" s="321">
        <v>0</v>
      </c>
      <c r="H60" s="839" t="s">
        <v>222</v>
      </c>
      <c r="I60" s="1492">
        <v>211</v>
      </c>
      <c r="J60" s="1493"/>
      <c r="K60" s="1493"/>
      <c r="L60" s="1493"/>
      <c r="M60" s="1493"/>
      <c r="N60" s="1494"/>
      <c r="O60" s="1342">
        <v>-1</v>
      </c>
      <c r="P60" s="1342"/>
      <c r="Q60" s="1342"/>
      <c r="R60" s="1342"/>
      <c r="S60" s="957"/>
      <c r="AE60" s="62"/>
      <c r="AF60" s="62"/>
      <c r="AG60" s="62"/>
      <c r="AH60" s="62"/>
      <c r="AI60" s="62"/>
      <c r="AJ60" s="62"/>
    </row>
    <row r="61" spans="1:36" ht="27" customHeight="1">
      <c r="A61" s="896"/>
      <c r="B61" s="903"/>
      <c r="C61" s="888"/>
      <c r="D61" s="886"/>
      <c r="E61" s="890"/>
      <c r="F61" s="892"/>
      <c r="G61" s="541" t="s">
        <v>25</v>
      </c>
      <c r="H61" s="556" t="s">
        <v>821</v>
      </c>
      <c r="I61" s="1478">
        <v>111</v>
      </c>
      <c r="J61" s="1479"/>
      <c r="K61" s="1479"/>
      <c r="L61" s="1479"/>
      <c r="M61" s="1479"/>
      <c r="N61" s="1480"/>
      <c r="O61" s="1344"/>
      <c r="P61" s="1344"/>
      <c r="Q61" s="1344"/>
      <c r="R61" s="1344"/>
      <c r="S61" s="958"/>
      <c r="AE61" s="62"/>
      <c r="AF61" s="62"/>
      <c r="AG61" s="62"/>
      <c r="AH61" s="62"/>
      <c r="AI61" s="62"/>
      <c r="AJ61" s="62"/>
    </row>
    <row r="62" spans="1:36" ht="27" customHeight="1">
      <c r="A62" s="896"/>
      <c r="B62" s="903"/>
      <c r="C62" s="888"/>
      <c r="D62" s="886"/>
      <c r="E62" s="890"/>
      <c r="F62" s="892"/>
      <c r="G62" s="541" t="s">
        <v>815</v>
      </c>
      <c r="H62" s="556" t="s">
        <v>822</v>
      </c>
      <c r="I62" s="1495">
        <v>112</v>
      </c>
      <c r="J62" s="1496"/>
      <c r="K62" s="1496"/>
      <c r="L62" s="1496"/>
      <c r="M62" s="1496"/>
      <c r="N62" s="1497"/>
      <c r="O62" s="1344"/>
      <c r="P62" s="1344"/>
      <c r="Q62" s="1344"/>
      <c r="R62" s="1344"/>
      <c r="S62" s="958"/>
      <c r="AE62" s="62"/>
      <c r="AF62" s="62"/>
      <c r="AG62" s="62"/>
      <c r="AH62" s="62"/>
      <c r="AI62" s="62"/>
      <c r="AJ62" s="62"/>
    </row>
    <row r="63" spans="1:36" ht="27" customHeight="1">
      <c r="A63" s="896"/>
      <c r="B63" s="903"/>
      <c r="C63" s="888"/>
      <c r="D63" s="886"/>
      <c r="E63" s="890"/>
      <c r="F63" s="892"/>
      <c r="G63" s="541" t="s">
        <v>816</v>
      </c>
      <c r="H63" s="556" t="s">
        <v>823</v>
      </c>
      <c r="I63" s="1495">
        <v>113</v>
      </c>
      <c r="J63" s="1496"/>
      <c r="K63" s="1496"/>
      <c r="L63" s="1496"/>
      <c r="M63" s="1496"/>
      <c r="N63" s="1497"/>
      <c r="O63" s="1344"/>
      <c r="P63" s="1344"/>
      <c r="Q63" s="1344"/>
      <c r="R63" s="1344"/>
      <c r="S63" s="958"/>
      <c r="AE63" s="62"/>
      <c r="AF63" s="62"/>
      <c r="AG63" s="62"/>
      <c r="AH63" s="62"/>
      <c r="AI63" s="62"/>
      <c r="AJ63" s="62"/>
    </row>
    <row r="64" spans="1:36" ht="27" customHeight="1">
      <c r="A64" s="896"/>
      <c r="B64" s="903"/>
      <c r="C64" s="888"/>
      <c r="D64" s="886"/>
      <c r="E64" s="890"/>
      <c r="F64" s="892"/>
      <c r="G64" s="541" t="s">
        <v>818</v>
      </c>
      <c r="H64" s="556" t="s">
        <v>824</v>
      </c>
      <c r="I64" s="1495">
        <v>114</v>
      </c>
      <c r="J64" s="1496"/>
      <c r="K64" s="1496"/>
      <c r="L64" s="1496"/>
      <c r="M64" s="1496"/>
      <c r="N64" s="1497"/>
      <c r="O64" s="1344"/>
      <c r="P64" s="1344"/>
      <c r="Q64" s="1344"/>
      <c r="R64" s="1344"/>
      <c r="S64" s="958"/>
      <c r="AE64" s="62"/>
      <c r="AF64" s="62"/>
      <c r="AG64" s="62"/>
      <c r="AH64" s="62"/>
      <c r="AI64" s="62"/>
      <c r="AJ64" s="62"/>
    </row>
    <row r="65" spans="1:36" ht="27" customHeight="1">
      <c r="A65" s="896"/>
      <c r="B65" s="903"/>
      <c r="C65" s="888"/>
      <c r="D65" s="886"/>
      <c r="E65" s="890"/>
      <c r="F65" s="892"/>
      <c r="G65" s="541" t="s">
        <v>817</v>
      </c>
      <c r="H65" s="556" t="s">
        <v>825</v>
      </c>
      <c r="I65" s="1495">
        <v>115</v>
      </c>
      <c r="J65" s="1496"/>
      <c r="K65" s="1496"/>
      <c r="L65" s="1496"/>
      <c r="M65" s="1496"/>
      <c r="N65" s="1497"/>
      <c r="O65" s="1344"/>
      <c r="P65" s="1344"/>
      <c r="Q65" s="1344"/>
      <c r="R65" s="1344"/>
      <c r="S65" s="958"/>
      <c r="AE65" s="62"/>
      <c r="AF65" s="62"/>
      <c r="AG65" s="62"/>
      <c r="AH65" s="62"/>
      <c r="AI65" s="62"/>
      <c r="AJ65" s="62"/>
    </row>
    <row r="66" spans="1:36" ht="27" customHeight="1">
      <c r="A66" s="896"/>
      <c r="B66" s="903"/>
      <c r="C66" s="888"/>
      <c r="D66" s="886"/>
      <c r="E66" s="890"/>
      <c r="F66" s="892"/>
      <c r="G66" s="541" t="s">
        <v>819</v>
      </c>
      <c r="H66" s="556" t="s">
        <v>826</v>
      </c>
      <c r="I66" s="1495">
        <v>116</v>
      </c>
      <c r="J66" s="1496"/>
      <c r="K66" s="1496"/>
      <c r="L66" s="1496"/>
      <c r="M66" s="1496"/>
      <c r="N66" s="1497"/>
      <c r="O66" s="1344"/>
      <c r="P66" s="1344"/>
      <c r="Q66" s="1344"/>
      <c r="R66" s="1344"/>
      <c r="S66" s="958"/>
      <c r="AE66" s="62"/>
      <c r="AF66" s="62"/>
      <c r="AG66" s="62"/>
      <c r="AH66" s="62"/>
      <c r="AI66" s="62"/>
      <c r="AJ66" s="62"/>
    </row>
    <row r="67" spans="1:36" ht="27" customHeight="1" thickBot="1">
      <c r="A67" s="896"/>
      <c r="B67" s="903"/>
      <c r="C67" s="888"/>
      <c r="D67" s="886"/>
      <c r="E67" s="890"/>
      <c r="F67" s="892"/>
      <c r="G67" s="559" t="s">
        <v>820</v>
      </c>
      <c r="H67" s="556" t="s">
        <v>827</v>
      </c>
      <c r="I67" s="1495">
        <v>117</v>
      </c>
      <c r="J67" s="1496"/>
      <c r="K67" s="1496"/>
      <c r="L67" s="1496"/>
      <c r="M67" s="1496"/>
      <c r="N67" s="1497"/>
      <c r="O67" s="1344"/>
      <c r="P67" s="1344"/>
      <c r="Q67" s="1344"/>
      <c r="R67" s="1344"/>
      <c r="S67" s="958"/>
      <c r="AE67" s="62"/>
      <c r="AF67" s="62"/>
      <c r="AG67" s="62"/>
      <c r="AH67" s="62"/>
      <c r="AI67" s="62"/>
      <c r="AJ67" s="62"/>
    </row>
    <row r="68" spans="1:36" ht="27" customHeight="1">
      <c r="A68" s="896"/>
      <c r="B68" s="903"/>
      <c r="C68" s="888"/>
      <c r="D68" s="886"/>
      <c r="E68" s="890"/>
      <c r="F68" s="892"/>
      <c r="G68" s="559">
        <v>998</v>
      </c>
      <c r="H68" s="556" t="s">
        <v>678</v>
      </c>
      <c r="I68" s="1369" t="s">
        <v>2</v>
      </c>
      <c r="J68" s="1370"/>
      <c r="K68" s="1370"/>
      <c r="L68" s="1370"/>
      <c r="M68" s="1370"/>
      <c r="N68" s="1361"/>
      <c r="O68" s="1344"/>
      <c r="P68" s="1344"/>
      <c r="Q68" s="1344"/>
      <c r="R68" s="1344"/>
      <c r="S68" s="958"/>
      <c r="AE68" s="62"/>
      <c r="AF68" s="62"/>
      <c r="AG68" s="62"/>
      <c r="AH68" s="62"/>
      <c r="AI68" s="62"/>
      <c r="AJ68" s="62"/>
    </row>
    <row r="69" spans="1:36" ht="27" customHeight="1" thickBot="1">
      <c r="A69" s="896"/>
      <c r="B69" s="903"/>
      <c r="C69" s="888"/>
      <c r="D69" s="886"/>
      <c r="E69" s="890"/>
      <c r="F69" s="893"/>
      <c r="G69" s="559">
        <v>999</v>
      </c>
      <c r="H69" s="556" t="s">
        <v>4</v>
      </c>
      <c r="I69" s="1475"/>
      <c r="J69" s="1476"/>
      <c r="K69" s="1476"/>
      <c r="L69" s="1476"/>
      <c r="M69" s="1476"/>
      <c r="N69" s="1477"/>
      <c r="O69" s="1344"/>
      <c r="P69" s="1344"/>
      <c r="Q69" s="1344"/>
      <c r="R69" s="1344"/>
      <c r="S69" s="958"/>
      <c r="AE69" s="62"/>
      <c r="AF69" s="62"/>
      <c r="AG69" s="62"/>
      <c r="AH69" s="62"/>
      <c r="AI69" s="62"/>
      <c r="AJ69" s="62"/>
    </row>
    <row r="70" spans="1:36" ht="27" customHeight="1" thickBot="1">
      <c r="A70" s="896"/>
      <c r="B70" s="903"/>
      <c r="C70" s="558">
        <v>2</v>
      </c>
      <c r="D70" s="557" t="s">
        <v>666</v>
      </c>
      <c r="E70" s="554"/>
      <c r="F70" s="560"/>
      <c r="G70" s="559"/>
      <c r="H70" s="556"/>
      <c r="I70" s="1488">
        <v>121</v>
      </c>
      <c r="J70" s="1489"/>
      <c r="K70" s="1489"/>
      <c r="L70" s="1489"/>
      <c r="M70" s="1489"/>
      <c r="N70" s="1490"/>
      <c r="O70" s="1344"/>
      <c r="P70" s="1344"/>
      <c r="Q70" s="1344"/>
      <c r="R70" s="1344"/>
      <c r="S70" s="958"/>
      <c r="AE70" s="62"/>
      <c r="AF70" s="62"/>
      <c r="AG70" s="62"/>
      <c r="AH70" s="62"/>
      <c r="AI70" s="62"/>
      <c r="AJ70" s="62"/>
    </row>
    <row r="71" spans="1:36" ht="27" customHeight="1" thickBot="1">
      <c r="A71" s="896"/>
      <c r="B71" s="903"/>
      <c r="C71" s="558">
        <v>3</v>
      </c>
      <c r="D71" s="557" t="s">
        <v>667</v>
      </c>
      <c r="E71" s="554"/>
      <c r="F71" s="560"/>
      <c r="G71" s="559"/>
      <c r="H71" s="556"/>
      <c r="I71" s="1491">
        <v>221</v>
      </c>
      <c r="J71" s="936"/>
      <c r="K71" s="936"/>
      <c r="L71" s="936"/>
      <c r="M71" s="936"/>
      <c r="N71" s="937"/>
      <c r="O71" s="1344"/>
      <c r="P71" s="1344"/>
      <c r="Q71" s="1344"/>
      <c r="R71" s="1344"/>
      <c r="S71" s="958"/>
      <c r="AE71" s="62"/>
      <c r="AF71" s="62"/>
      <c r="AG71" s="62"/>
      <c r="AH71" s="62"/>
      <c r="AI71" s="62"/>
      <c r="AJ71" s="62"/>
    </row>
    <row r="72" spans="1:36" ht="27" customHeight="1" thickBot="1">
      <c r="A72" s="896"/>
      <c r="B72" s="903"/>
      <c r="C72" s="558">
        <v>4</v>
      </c>
      <c r="D72" s="557" t="s">
        <v>668</v>
      </c>
      <c r="E72" s="554"/>
      <c r="F72" s="560"/>
      <c r="G72" s="559"/>
      <c r="H72" s="556"/>
      <c r="I72" s="1396">
        <v>941</v>
      </c>
      <c r="J72" s="1397"/>
      <c r="K72" s="1397"/>
      <c r="L72" s="1397"/>
      <c r="M72" s="1397"/>
      <c r="N72" s="1398"/>
      <c r="O72" s="1344"/>
      <c r="P72" s="1344"/>
      <c r="Q72" s="1344"/>
      <c r="R72" s="1344"/>
      <c r="S72" s="958"/>
      <c r="AE72" s="62"/>
      <c r="AF72" s="62"/>
      <c r="AG72" s="62"/>
      <c r="AH72" s="62"/>
      <c r="AI72" s="62"/>
      <c r="AJ72" s="62"/>
    </row>
    <row r="73" spans="1:36" ht="27" customHeight="1" thickBot="1">
      <c r="A73" s="897"/>
      <c r="B73" s="904"/>
      <c r="C73" s="332" t="s">
        <v>2</v>
      </c>
      <c r="D73" s="328" t="s">
        <v>642</v>
      </c>
      <c r="E73" s="332"/>
      <c r="F73" s="332"/>
      <c r="G73" s="332"/>
      <c r="H73" s="421"/>
      <c r="I73" s="1500" t="s">
        <v>2</v>
      </c>
      <c r="J73" s="1501"/>
      <c r="K73" s="1501"/>
      <c r="L73" s="1501"/>
      <c r="M73" s="1501"/>
      <c r="N73" s="1502"/>
      <c r="O73" s="1346"/>
      <c r="P73" s="1346"/>
      <c r="Q73" s="1346"/>
      <c r="R73" s="1346"/>
      <c r="S73" s="959"/>
      <c r="AE73" s="62"/>
      <c r="AF73" s="62"/>
      <c r="AG73" s="62"/>
      <c r="AH73" s="62"/>
      <c r="AI73" s="62"/>
      <c r="AJ73" s="62"/>
    </row>
    <row r="74" ht="14.25" thickBot="1" thickTop="1"/>
    <row r="75" spans="1:36" ht="13.5" thickTop="1">
      <c r="A75" s="75" t="s">
        <v>830</v>
      </c>
      <c r="B75" s="40"/>
      <c r="I75" s="874" t="s">
        <v>378</v>
      </c>
      <c r="J75" s="875"/>
      <c r="K75" s="875"/>
      <c r="L75" s="875"/>
      <c r="M75" s="875"/>
      <c r="N75" s="875"/>
      <c r="O75" s="875"/>
      <c r="P75" s="875"/>
      <c r="Q75" s="875"/>
      <c r="R75" s="875"/>
      <c r="S75" s="876"/>
      <c r="AG75" s="62"/>
      <c r="AH75" s="62"/>
      <c r="AI75" s="62"/>
      <c r="AJ75" s="62"/>
    </row>
    <row r="76" spans="2:36" ht="12.75">
      <c r="B76" s="40"/>
      <c r="I76" s="949" t="s">
        <v>379</v>
      </c>
      <c r="J76" s="950"/>
      <c r="K76" s="950"/>
      <c r="L76" s="950"/>
      <c r="M76" s="950"/>
      <c r="N76" s="950"/>
      <c r="O76" s="950"/>
      <c r="P76" s="950"/>
      <c r="Q76" s="950"/>
      <c r="R76" s="950"/>
      <c r="S76" s="951"/>
      <c r="AG76" s="62"/>
      <c r="AH76" s="62"/>
      <c r="AI76" s="62"/>
      <c r="AJ76" s="62"/>
    </row>
    <row r="77" spans="2:36" ht="12.75">
      <c r="B77" s="40"/>
      <c r="I77" s="949" t="s">
        <v>380</v>
      </c>
      <c r="J77" s="950"/>
      <c r="K77" s="950"/>
      <c r="L77" s="950"/>
      <c r="M77" s="950"/>
      <c r="N77" s="950"/>
      <c r="O77" s="950"/>
      <c r="P77" s="950"/>
      <c r="Q77" s="950"/>
      <c r="R77" s="950"/>
      <c r="S77" s="563" t="s">
        <v>381</v>
      </c>
      <c r="AG77" s="62"/>
      <c r="AH77" s="62"/>
      <c r="AI77" s="62"/>
      <c r="AJ77" s="62"/>
    </row>
    <row r="78" spans="2:36" ht="12.75">
      <c r="B78" s="40"/>
      <c r="I78" s="1348" t="s">
        <v>368</v>
      </c>
      <c r="J78" s="1349"/>
      <c r="K78" s="1349"/>
      <c r="L78" s="1349"/>
      <c r="M78" s="1349"/>
      <c r="N78" s="1349"/>
      <c r="O78" s="1349"/>
      <c r="P78" s="1349"/>
      <c r="Q78" s="1349"/>
      <c r="R78" s="1349"/>
      <c r="S78" s="951" t="s">
        <v>217</v>
      </c>
      <c r="AG78" s="62"/>
      <c r="AH78" s="62"/>
      <c r="AI78" s="62"/>
      <c r="AJ78" s="62"/>
    </row>
    <row r="79" spans="1:19" s="268" customFormat="1" ht="12.75">
      <c r="A79" s="62"/>
      <c r="I79" s="1283" t="s">
        <v>399</v>
      </c>
      <c r="J79" s="1284"/>
      <c r="K79" s="1284"/>
      <c r="L79" s="1284"/>
      <c r="M79" s="1284"/>
      <c r="N79" s="1284"/>
      <c r="O79" s="1284"/>
      <c r="P79" s="1284"/>
      <c r="Q79" s="1284"/>
      <c r="R79" s="1284"/>
      <c r="S79" s="951"/>
    </row>
    <row r="80" spans="9:19" s="268" customFormat="1" ht="12.75">
      <c r="I80" s="949" t="s">
        <v>400</v>
      </c>
      <c r="J80" s="950"/>
      <c r="K80" s="950"/>
      <c r="L80" s="950"/>
      <c r="M80" s="950"/>
      <c r="N80" s="950"/>
      <c r="O80" s="950"/>
      <c r="P80" s="950"/>
      <c r="Q80" s="950"/>
      <c r="R80" s="950"/>
      <c r="S80" s="951"/>
    </row>
    <row r="81" spans="9:19" s="268" customFormat="1" ht="12.75">
      <c r="I81" s="949" t="s">
        <v>61</v>
      </c>
      <c r="J81" s="950"/>
      <c r="K81" s="950"/>
      <c r="L81" s="950"/>
      <c r="M81" s="950"/>
      <c r="N81" s="950"/>
      <c r="O81" s="950"/>
      <c r="P81" s="950"/>
      <c r="Q81" s="950"/>
      <c r="R81" s="566" t="s">
        <v>2</v>
      </c>
      <c r="S81" s="951"/>
    </row>
    <row r="82" spans="9:19" s="268" customFormat="1" ht="12.75">
      <c r="I82" s="1281" t="s">
        <v>402</v>
      </c>
      <c r="J82" s="1068"/>
      <c r="K82" s="1068"/>
      <c r="L82" s="1068"/>
      <c r="M82" s="1068"/>
      <c r="N82" s="1068"/>
      <c r="O82" s="1068"/>
      <c r="P82" s="1068"/>
      <c r="Q82" s="1068"/>
      <c r="R82" s="1070" t="s">
        <v>401</v>
      </c>
      <c r="S82" s="951"/>
    </row>
    <row r="83" spans="9:19" s="268" customFormat="1" ht="12.75">
      <c r="I83" s="1283" t="s">
        <v>382</v>
      </c>
      <c r="J83" s="1284"/>
      <c r="K83" s="1284"/>
      <c r="L83" s="1284"/>
      <c r="M83" s="1284"/>
      <c r="N83" s="1284"/>
      <c r="O83" s="1284"/>
      <c r="P83" s="1284"/>
      <c r="Q83" s="1284"/>
      <c r="R83" s="1070"/>
      <c r="S83" s="951"/>
    </row>
    <row r="84" spans="9:19" s="268" customFormat="1" ht="12.75">
      <c r="I84" s="949" t="s">
        <v>385</v>
      </c>
      <c r="J84" s="950"/>
      <c r="K84" s="950"/>
      <c r="L84" s="950"/>
      <c r="M84" s="950"/>
      <c r="N84" s="950"/>
      <c r="O84" s="950"/>
      <c r="P84" s="950"/>
      <c r="Q84" s="950"/>
      <c r="R84" s="1070"/>
      <c r="S84" s="951"/>
    </row>
    <row r="85" spans="9:19" s="268" customFormat="1" ht="12.75">
      <c r="I85" s="561">
        <v>1</v>
      </c>
      <c r="J85" s="1070" t="s">
        <v>536</v>
      </c>
      <c r="K85" s="1070"/>
      <c r="L85" s="1070"/>
      <c r="M85" s="1070"/>
      <c r="N85" s="1070"/>
      <c r="O85" s="1070"/>
      <c r="P85" s="1070"/>
      <c r="Q85" s="1070"/>
      <c r="R85" s="1070"/>
      <c r="S85" s="951"/>
    </row>
    <row r="86" spans="9:19" s="268" customFormat="1" ht="12.75">
      <c r="I86" s="949" t="s">
        <v>0</v>
      </c>
      <c r="J86" s="979" t="s">
        <v>537</v>
      </c>
      <c r="K86" s="979"/>
      <c r="L86" s="979"/>
      <c r="M86" s="979"/>
      <c r="N86" s="979"/>
      <c r="O86" s="979"/>
      <c r="P86" s="979"/>
      <c r="Q86" s="979"/>
      <c r="R86" s="1070"/>
      <c r="S86" s="951"/>
    </row>
    <row r="87" spans="9:19" s="268" customFormat="1" ht="12.75">
      <c r="I87" s="949"/>
      <c r="J87" s="1285" t="s">
        <v>386</v>
      </c>
      <c r="K87" s="1285"/>
      <c r="L87" s="1285"/>
      <c r="M87" s="1285"/>
      <c r="N87" s="1285"/>
      <c r="O87" s="1285"/>
      <c r="P87" s="1285"/>
      <c r="Q87" s="1285"/>
      <c r="R87" s="1070"/>
      <c r="S87" s="951"/>
    </row>
    <row r="88" spans="9:19" s="268" customFormat="1" ht="12.75" customHeight="1">
      <c r="I88" s="949"/>
      <c r="J88" s="1070" t="s">
        <v>419</v>
      </c>
      <c r="K88" s="1070"/>
      <c r="L88" s="1070"/>
      <c r="M88" s="1070"/>
      <c r="N88" s="1070"/>
      <c r="O88" s="1070"/>
      <c r="P88" s="1070"/>
      <c r="Q88" s="1070"/>
      <c r="R88" s="1070"/>
      <c r="S88" s="951"/>
    </row>
    <row r="89" spans="9:19" s="268" customFormat="1" ht="12.75">
      <c r="I89" s="949"/>
      <c r="J89" s="562">
        <v>1</v>
      </c>
      <c r="K89" s="950" t="s">
        <v>536</v>
      </c>
      <c r="L89" s="950"/>
      <c r="M89" s="950"/>
      <c r="N89" s="950"/>
      <c r="O89" s="950"/>
      <c r="P89" s="950"/>
      <c r="Q89" s="950"/>
      <c r="R89" s="1070"/>
      <c r="S89" s="951"/>
    </row>
    <row r="90" spans="9:19" s="268" customFormat="1" ht="12.75">
      <c r="I90" s="949"/>
      <c r="J90" s="950" t="s">
        <v>0</v>
      </c>
      <c r="K90" s="1068" t="s">
        <v>537</v>
      </c>
      <c r="L90" s="1068"/>
      <c r="M90" s="1068"/>
      <c r="N90" s="1068"/>
      <c r="O90" s="1068"/>
      <c r="P90" s="1068"/>
      <c r="Q90" s="1068"/>
      <c r="R90" s="1070"/>
      <c r="S90" s="951"/>
    </row>
    <row r="91" spans="9:19" s="268" customFormat="1" ht="12.75">
      <c r="I91" s="949"/>
      <c r="J91" s="950"/>
      <c r="K91" s="1284" t="s">
        <v>387</v>
      </c>
      <c r="L91" s="1284"/>
      <c r="M91" s="1284"/>
      <c r="N91" s="1284"/>
      <c r="O91" s="1284"/>
      <c r="P91" s="1284"/>
      <c r="Q91" s="1284"/>
      <c r="R91" s="1070"/>
      <c r="S91" s="951"/>
    </row>
    <row r="92" spans="9:19" s="268" customFormat="1" ht="12.75" customHeight="1">
      <c r="I92" s="949"/>
      <c r="J92" s="950"/>
      <c r="K92" s="1070" t="s">
        <v>388</v>
      </c>
      <c r="L92" s="1070"/>
      <c r="M92" s="1070"/>
      <c r="N92" s="1070"/>
      <c r="O92" s="1070"/>
      <c r="P92" s="1070"/>
      <c r="Q92" s="1070"/>
      <c r="R92" s="1070"/>
      <c r="S92" s="951"/>
    </row>
    <row r="93" spans="9:19" s="268" customFormat="1" ht="12.75">
      <c r="I93" s="949"/>
      <c r="J93" s="950"/>
      <c r="K93" s="562">
        <v>1</v>
      </c>
      <c r="L93" s="950" t="s">
        <v>536</v>
      </c>
      <c r="M93" s="950"/>
      <c r="N93" s="950"/>
      <c r="O93" s="950"/>
      <c r="P93" s="950"/>
      <c r="Q93" s="950"/>
      <c r="R93" s="1070"/>
      <c r="S93" s="951"/>
    </row>
    <row r="94" spans="9:19" s="268" customFormat="1" ht="12.75">
      <c r="I94" s="949"/>
      <c r="J94" s="950"/>
      <c r="K94" s="950" t="s">
        <v>0</v>
      </c>
      <c r="L94" s="1068" t="s">
        <v>537</v>
      </c>
      <c r="M94" s="1068"/>
      <c r="N94" s="1068"/>
      <c r="O94" s="1068"/>
      <c r="P94" s="1068"/>
      <c r="Q94" s="1068"/>
      <c r="R94" s="1070"/>
      <c r="S94" s="951"/>
    </row>
    <row r="95" spans="9:19" s="268" customFormat="1" ht="12.75">
      <c r="I95" s="949"/>
      <c r="J95" s="950"/>
      <c r="K95" s="950"/>
      <c r="L95" s="1284" t="s">
        <v>389</v>
      </c>
      <c r="M95" s="1284"/>
      <c r="N95" s="1284"/>
      <c r="O95" s="1284"/>
      <c r="P95" s="1284"/>
      <c r="Q95" s="1284"/>
      <c r="R95" s="1070"/>
      <c r="S95" s="951"/>
    </row>
    <row r="96" spans="9:19" s="268" customFormat="1" ht="12.75" customHeight="1">
      <c r="I96" s="949"/>
      <c r="J96" s="950"/>
      <c r="K96" s="950"/>
      <c r="L96" s="1070" t="s">
        <v>390</v>
      </c>
      <c r="M96" s="1070"/>
      <c r="N96" s="1070"/>
      <c r="O96" s="1070"/>
      <c r="P96" s="1070"/>
      <c r="Q96" s="1070"/>
      <c r="R96" s="1070"/>
      <c r="S96" s="951"/>
    </row>
    <row r="97" spans="9:19" s="268" customFormat="1" ht="12.75">
      <c r="I97" s="949"/>
      <c r="J97" s="950"/>
      <c r="K97" s="950"/>
      <c r="L97" s="562">
        <v>1</v>
      </c>
      <c r="M97" s="950" t="s">
        <v>536</v>
      </c>
      <c r="N97" s="950"/>
      <c r="O97" s="950"/>
      <c r="P97" s="950"/>
      <c r="Q97" s="950"/>
      <c r="R97" s="1070"/>
      <c r="S97" s="951"/>
    </row>
    <row r="98" spans="9:19" s="268" customFormat="1" ht="12.75">
      <c r="I98" s="949"/>
      <c r="J98" s="950"/>
      <c r="K98" s="950"/>
      <c r="L98" s="950" t="s">
        <v>0</v>
      </c>
      <c r="M98" s="1068" t="s">
        <v>537</v>
      </c>
      <c r="N98" s="1068"/>
      <c r="O98" s="1068"/>
      <c r="P98" s="1068"/>
      <c r="Q98" s="1068"/>
      <c r="R98" s="1070"/>
      <c r="S98" s="951"/>
    </row>
    <row r="99" spans="9:19" s="268" customFormat="1" ht="12.75">
      <c r="I99" s="949"/>
      <c r="J99" s="950"/>
      <c r="K99" s="950"/>
      <c r="L99" s="950"/>
      <c r="M99" s="1284" t="s">
        <v>391</v>
      </c>
      <c r="N99" s="1284"/>
      <c r="O99" s="1284"/>
      <c r="P99" s="1284"/>
      <c r="Q99" s="1284"/>
      <c r="R99" s="1070"/>
      <c r="S99" s="951"/>
    </row>
    <row r="100" spans="9:19" s="268" customFormat="1" ht="25.5" customHeight="1">
      <c r="I100" s="949"/>
      <c r="J100" s="950"/>
      <c r="K100" s="950"/>
      <c r="L100" s="950"/>
      <c r="M100" s="1070" t="s">
        <v>412</v>
      </c>
      <c r="N100" s="1070"/>
      <c r="O100" s="1070"/>
      <c r="P100" s="1070"/>
      <c r="Q100" s="1070"/>
      <c r="R100" s="1070"/>
      <c r="S100" s="951"/>
    </row>
    <row r="101" spans="9:19" s="268" customFormat="1" ht="12.75">
      <c r="I101" s="949"/>
      <c r="J101" s="950"/>
      <c r="K101" s="950"/>
      <c r="L101" s="950"/>
      <c r="M101" s="950">
        <v>1</v>
      </c>
      <c r="N101" s="950"/>
      <c r="O101" s="950"/>
      <c r="P101" s="950"/>
      <c r="Q101" s="562" t="s">
        <v>536</v>
      </c>
      <c r="R101" s="1070"/>
      <c r="S101" s="951"/>
    </row>
    <row r="102" spans="9:19" s="268" customFormat="1" ht="12.75">
      <c r="I102" s="949"/>
      <c r="J102" s="950"/>
      <c r="K102" s="950"/>
      <c r="L102" s="950"/>
      <c r="M102" s="1068" t="s">
        <v>0</v>
      </c>
      <c r="N102" s="1068"/>
      <c r="O102" s="1068"/>
      <c r="P102" s="1068"/>
      <c r="Q102" s="1070" t="s">
        <v>537</v>
      </c>
      <c r="R102" s="1070"/>
      <c r="S102" s="951"/>
    </row>
    <row r="103" spans="9:19" s="268" customFormat="1" ht="12.75">
      <c r="I103" s="949"/>
      <c r="J103" s="950"/>
      <c r="K103" s="950"/>
      <c r="L103" s="950"/>
      <c r="M103" s="1284" t="s">
        <v>392</v>
      </c>
      <c r="N103" s="1284"/>
      <c r="O103" s="1284"/>
      <c r="P103" s="1284"/>
      <c r="Q103" s="1070"/>
      <c r="R103" s="1070"/>
      <c r="S103" s="951"/>
    </row>
    <row r="104" spans="9:19" s="268" customFormat="1" ht="27" customHeight="1">
      <c r="I104" s="949"/>
      <c r="J104" s="950"/>
      <c r="K104" s="950"/>
      <c r="L104" s="950"/>
      <c r="M104" s="1070" t="s">
        <v>393</v>
      </c>
      <c r="N104" s="1070"/>
      <c r="O104" s="1070"/>
      <c r="P104" s="1070"/>
      <c r="Q104" s="1070"/>
      <c r="R104" s="1070"/>
      <c r="S104" s="951"/>
    </row>
    <row r="105" spans="9:19" s="268" customFormat="1" ht="12.75">
      <c r="I105" s="949"/>
      <c r="J105" s="950"/>
      <c r="K105" s="950"/>
      <c r="L105" s="950"/>
      <c r="M105" s="950">
        <v>1</v>
      </c>
      <c r="N105" s="950"/>
      <c r="O105" s="950"/>
      <c r="P105" s="562" t="s">
        <v>536</v>
      </c>
      <c r="Q105" s="1070"/>
      <c r="R105" s="1070"/>
      <c r="S105" s="951"/>
    </row>
    <row r="106" spans="9:19" s="268" customFormat="1" ht="12.75">
      <c r="I106" s="949"/>
      <c r="J106" s="950"/>
      <c r="K106" s="950"/>
      <c r="L106" s="950"/>
      <c r="M106" s="1068" t="s">
        <v>0</v>
      </c>
      <c r="N106" s="1068"/>
      <c r="O106" s="1068"/>
      <c r="P106" s="1070" t="s">
        <v>537</v>
      </c>
      <c r="Q106" s="1070"/>
      <c r="R106" s="1070"/>
      <c r="S106" s="951"/>
    </row>
    <row r="107" spans="9:19" s="268" customFormat="1" ht="12.75">
      <c r="I107" s="949"/>
      <c r="J107" s="950"/>
      <c r="K107" s="950"/>
      <c r="L107" s="950"/>
      <c r="M107" s="1284" t="s">
        <v>394</v>
      </c>
      <c r="N107" s="1284"/>
      <c r="O107" s="1284"/>
      <c r="P107" s="1070"/>
      <c r="Q107" s="1070"/>
      <c r="R107" s="1070"/>
      <c r="S107" s="951"/>
    </row>
    <row r="108" spans="9:19" s="268" customFormat="1" ht="12.75" customHeight="1">
      <c r="I108" s="949"/>
      <c r="J108" s="950"/>
      <c r="K108" s="950"/>
      <c r="L108" s="950"/>
      <c r="M108" s="1070" t="s">
        <v>512</v>
      </c>
      <c r="N108" s="1070"/>
      <c r="O108" s="1070"/>
      <c r="P108" s="1070"/>
      <c r="Q108" s="1070"/>
      <c r="R108" s="1070"/>
      <c r="S108" s="951"/>
    </row>
    <row r="109" spans="9:19" s="268" customFormat="1" ht="12.75">
      <c r="I109" s="949"/>
      <c r="J109" s="950"/>
      <c r="K109" s="950"/>
      <c r="L109" s="950"/>
      <c r="M109" s="562">
        <v>1</v>
      </c>
      <c r="N109" s="950">
        <v>2</v>
      </c>
      <c r="O109" s="950"/>
      <c r="P109" s="1070"/>
      <c r="Q109" s="1070"/>
      <c r="R109" s="1070"/>
      <c r="S109" s="951"/>
    </row>
    <row r="110" spans="9:19" s="268" customFormat="1" ht="12.75">
      <c r="I110" s="949"/>
      <c r="J110" s="950"/>
      <c r="K110" s="950"/>
      <c r="L110" s="950"/>
      <c r="M110" s="1070" t="s">
        <v>395</v>
      </c>
      <c r="N110" s="979" t="s">
        <v>411</v>
      </c>
      <c r="O110" s="979"/>
      <c r="P110" s="1070"/>
      <c r="Q110" s="1070"/>
      <c r="R110" s="1070"/>
      <c r="S110" s="951"/>
    </row>
    <row r="111" spans="9:19" s="268" customFormat="1" ht="12.75">
      <c r="I111" s="949"/>
      <c r="J111" s="950"/>
      <c r="K111" s="950"/>
      <c r="L111" s="950"/>
      <c r="M111" s="1070"/>
      <c r="N111" s="1284" t="s">
        <v>396</v>
      </c>
      <c r="O111" s="1284"/>
      <c r="P111" s="1070"/>
      <c r="Q111" s="1070"/>
      <c r="R111" s="1070"/>
      <c r="S111" s="951"/>
    </row>
    <row r="112" spans="9:19" s="268" customFormat="1" ht="27.75" customHeight="1">
      <c r="I112" s="949"/>
      <c r="J112" s="950"/>
      <c r="K112" s="950"/>
      <c r="L112" s="950"/>
      <c r="M112" s="1070"/>
      <c r="N112" s="1070" t="s">
        <v>410</v>
      </c>
      <c r="O112" s="1070"/>
      <c r="P112" s="1070"/>
      <c r="Q112" s="1070"/>
      <c r="R112" s="1070"/>
      <c r="S112" s="951"/>
    </row>
    <row r="113" spans="9:19" s="268" customFormat="1" ht="12.75">
      <c r="I113" s="949"/>
      <c r="J113" s="950"/>
      <c r="K113" s="950"/>
      <c r="L113" s="950"/>
      <c r="M113" s="1070"/>
      <c r="N113" s="562">
        <v>1</v>
      </c>
      <c r="O113" s="562">
        <v>2</v>
      </c>
      <c r="P113" s="1070"/>
      <c r="Q113" s="1070"/>
      <c r="R113" s="1070"/>
      <c r="S113" s="951"/>
    </row>
    <row r="114" spans="9:19" s="268" customFormat="1" ht="13.5" thickBot="1">
      <c r="I114" s="1278"/>
      <c r="J114" s="1279"/>
      <c r="K114" s="1279"/>
      <c r="L114" s="1279"/>
      <c r="M114" s="1280"/>
      <c r="N114" s="569" t="s">
        <v>0</v>
      </c>
      <c r="O114" s="569" t="s">
        <v>1</v>
      </c>
      <c r="P114" s="1280"/>
      <c r="Q114" s="1280"/>
      <c r="R114" s="1280"/>
      <c r="S114" s="955"/>
    </row>
    <row r="115" spans="1:36" ht="27" customHeight="1" thickBot="1" thickTop="1">
      <c r="A115" s="895" t="s">
        <v>664</v>
      </c>
      <c r="B115" s="902" t="s">
        <v>665</v>
      </c>
      <c r="C115" s="1498">
        <v>1</v>
      </c>
      <c r="D115" s="905" t="s">
        <v>662</v>
      </c>
      <c r="E115" s="906" t="s">
        <v>802</v>
      </c>
      <c r="F115" s="1499" t="s">
        <v>803</v>
      </c>
      <c r="G115" s="321">
        <v>0</v>
      </c>
      <c r="H115" s="839" t="s">
        <v>222</v>
      </c>
      <c r="I115" s="847">
        <v>3854</v>
      </c>
      <c r="J115" s="848">
        <v>2</v>
      </c>
      <c r="K115" s="848">
        <v>1</v>
      </c>
      <c r="L115" s="848"/>
      <c r="M115" s="848">
        <v>80</v>
      </c>
      <c r="N115" s="849">
        <v>6</v>
      </c>
      <c r="O115" s="635">
        <v>0</v>
      </c>
      <c r="P115" s="633">
        <v>0</v>
      </c>
      <c r="Q115" s="633">
        <v>2</v>
      </c>
      <c r="R115" s="633">
        <v>0</v>
      </c>
      <c r="S115" s="628">
        <v>0</v>
      </c>
      <c r="AE115" s="62"/>
      <c r="AF115" s="62"/>
      <c r="AG115" s="62"/>
      <c r="AH115" s="62"/>
      <c r="AI115" s="62"/>
      <c r="AJ115" s="62"/>
    </row>
    <row r="116" spans="1:36" ht="27" customHeight="1">
      <c r="A116" s="896"/>
      <c r="B116" s="903"/>
      <c r="C116" s="888"/>
      <c r="D116" s="886"/>
      <c r="E116" s="890"/>
      <c r="F116" s="892"/>
      <c r="G116" s="541" t="s">
        <v>25</v>
      </c>
      <c r="H116" s="556" t="s">
        <v>821</v>
      </c>
      <c r="I116" s="850">
        <v>316</v>
      </c>
      <c r="J116" s="851">
        <v>0</v>
      </c>
      <c r="K116" s="851">
        <v>0</v>
      </c>
      <c r="L116" s="851"/>
      <c r="M116" s="851">
        <v>5</v>
      </c>
      <c r="N116" s="852">
        <v>1</v>
      </c>
      <c r="O116" s="636">
        <v>0</v>
      </c>
      <c r="P116" s="630">
        <v>0</v>
      </c>
      <c r="Q116" s="630">
        <v>0</v>
      </c>
      <c r="R116" s="630">
        <v>0</v>
      </c>
      <c r="S116" s="629">
        <v>0</v>
      </c>
      <c r="AE116" s="62"/>
      <c r="AF116" s="62"/>
      <c r="AG116" s="62"/>
      <c r="AH116" s="62"/>
      <c r="AI116" s="62"/>
      <c r="AJ116" s="62"/>
    </row>
    <row r="117" spans="1:36" ht="27" customHeight="1">
      <c r="A117" s="896"/>
      <c r="B117" s="903"/>
      <c r="C117" s="888"/>
      <c r="D117" s="886"/>
      <c r="E117" s="890"/>
      <c r="F117" s="892"/>
      <c r="G117" s="541" t="s">
        <v>815</v>
      </c>
      <c r="H117" s="556" t="s">
        <v>822</v>
      </c>
      <c r="I117" s="853">
        <v>116</v>
      </c>
      <c r="J117" s="392">
        <v>0</v>
      </c>
      <c r="K117" s="392">
        <v>0</v>
      </c>
      <c r="L117" s="392"/>
      <c r="M117" s="392">
        <v>1</v>
      </c>
      <c r="N117" s="854">
        <v>0</v>
      </c>
      <c r="O117" s="636">
        <v>0</v>
      </c>
      <c r="P117" s="630">
        <v>0</v>
      </c>
      <c r="Q117" s="630">
        <v>0</v>
      </c>
      <c r="R117" s="630">
        <v>0</v>
      </c>
      <c r="S117" s="629">
        <v>0</v>
      </c>
      <c r="AE117" s="62"/>
      <c r="AF117" s="62"/>
      <c r="AG117" s="62"/>
      <c r="AH117" s="62"/>
      <c r="AI117" s="62"/>
      <c r="AJ117" s="62"/>
    </row>
    <row r="118" spans="1:36" ht="27" customHeight="1">
      <c r="A118" s="896"/>
      <c r="B118" s="903"/>
      <c r="C118" s="888"/>
      <c r="D118" s="886"/>
      <c r="E118" s="890"/>
      <c r="F118" s="892"/>
      <c r="G118" s="541" t="s">
        <v>816</v>
      </c>
      <c r="H118" s="556" t="s">
        <v>823</v>
      </c>
      <c r="I118" s="853">
        <v>124</v>
      </c>
      <c r="J118" s="392">
        <v>0</v>
      </c>
      <c r="K118" s="392">
        <v>0</v>
      </c>
      <c r="L118" s="392"/>
      <c r="M118" s="392">
        <v>1</v>
      </c>
      <c r="N118" s="854">
        <v>0</v>
      </c>
      <c r="O118" s="636">
        <v>0</v>
      </c>
      <c r="P118" s="630">
        <v>0</v>
      </c>
      <c r="Q118" s="630">
        <v>0</v>
      </c>
      <c r="R118" s="630">
        <v>0</v>
      </c>
      <c r="S118" s="629">
        <v>0</v>
      </c>
      <c r="AE118" s="62"/>
      <c r="AF118" s="62"/>
      <c r="AG118" s="62"/>
      <c r="AH118" s="62"/>
      <c r="AI118" s="62"/>
      <c r="AJ118" s="62"/>
    </row>
    <row r="119" spans="1:36" ht="27" customHeight="1">
      <c r="A119" s="896"/>
      <c r="B119" s="903"/>
      <c r="C119" s="888"/>
      <c r="D119" s="886"/>
      <c r="E119" s="890"/>
      <c r="F119" s="892"/>
      <c r="G119" s="541" t="s">
        <v>818</v>
      </c>
      <c r="H119" s="556" t="s">
        <v>824</v>
      </c>
      <c r="I119" s="853">
        <v>39</v>
      </c>
      <c r="J119" s="392">
        <v>0</v>
      </c>
      <c r="K119" s="392">
        <v>0</v>
      </c>
      <c r="L119" s="392"/>
      <c r="M119" s="392">
        <v>3</v>
      </c>
      <c r="N119" s="854">
        <v>0</v>
      </c>
      <c r="O119" s="636">
        <v>0</v>
      </c>
      <c r="P119" s="630">
        <v>0</v>
      </c>
      <c r="Q119" s="630">
        <v>0</v>
      </c>
      <c r="R119" s="630">
        <v>0</v>
      </c>
      <c r="S119" s="629">
        <v>0</v>
      </c>
      <c r="AE119" s="62"/>
      <c r="AF119" s="62"/>
      <c r="AG119" s="62"/>
      <c r="AH119" s="62"/>
      <c r="AI119" s="62"/>
      <c r="AJ119" s="62"/>
    </row>
    <row r="120" spans="1:36" ht="27" customHeight="1">
      <c r="A120" s="896"/>
      <c r="B120" s="903"/>
      <c r="C120" s="888"/>
      <c r="D120" s="886"/>
      <c r="E120" s="890"/>
      <c r="F120" s="892"/>
      <c r="G120" s="541" t="s">
        <v>817</v>
      </c>
      <c r="H120" s="556" t="s">
        <v>825</v>
      </c>
      <c r="I120" s="853">
        <v>17</v>
      </c>
      <c r="J120" s="392">
        <v>0</v>
      </c>
      <c r="K120" s="392">
        <v>0</v>
      </c>
      <c r="L120" s="392"/>
      <c r="M120" s="392">
        <v>1</v>
      </c>
      <c r="N120" s="854">
        <v>0</v>
      </c>
      <c r="O120" s="636">
        <v>0</v>
      </c>
      <c r="P120" s="630">
        <v>0</v>
      </c>
      <c r="Q120" s="630">
        <v>0</v>
      </c>
      <c r="R120" s="630">
        <v>0</v>
      </c>
      <c r="S120" s="629">
        <v>0</v>
      </c>
      <c r="AE120" s="62"/>
      <c r="AF120" s="62"/>
      <c r="AG120" s="62"/>
      <c r="AH120" s="62"/>
      <c r="AI120" s="62"/>
      <c r="AJ120" s="62"/>
    </row>
    <row r="121" spans="1:36" ht="27" customHeight="1">
      <c r="A121" s="896"/>
      <c r="B121" s="903"/>
      <c r="C121" s="888"/>
      <c r="D121" s="886"/>
      <c r="E121" s="890"/>
      <c r="F121" s="892"/>
      <c r="G121" s="541" t="s">
        <v>819</v>
      </c>
      <c r="H121" s="556" t="s">
        <v>826</v>
      </c>
      <c r="I121" s="853">
        <v>18</v>
      </c>
      <c r="J121" s="392">
        <v>0</v>
      </c>
      <c r="K121" s="392">
        <v>0</v>
      </c>
      <c r="L121" s="392"/>
      <c r="M121" s="392">
        <v>0</v>
      </c>
      <c r="N121" s="854">
        <v>0</v>
      </c>
      <c r="O121" s="636">
        <v>0</v>
      </c>
      <c r="P121" s="630">
        <v>0</v>
      </c>
      <c r="Q121" s="630">
        <v>0</v>
      </c>
      <c r="R121" s="630">
        <v>0</v>
      </c>
      <c r="S121" s="629">
        <v>0</v>
      </c>
      <c r="AE121" s="62"/>
      <c r="AF121" s="62"/>
      <c r="AG121" s="62"/>
      <c r="AH121" s="62"/>
      <c r="AI121" s="62"/>
      <c r="AJ121" s="62"/>
    </row>
    <row r="122" spans="1:36" ht="27" customHeight="1" thickBot="1">
      <c r="A122" s="896"/>
      <c r="B122" s="903"/>
      <c r="C122" s="888"/>
      <c r="D122" s="886"/>
      <c r="E122" s="890"/>
      <c r="F122" s="892"/>
      <c r="G122" s="559" t="s">
        <v>820</v>
      </c>
      <c r="H122" s="556" t="s">
        <v>827</v>
      </c>
      <c r="I122" s="829">
        <v>14</v>
      </c>
      <c r="J122" s="401">
        <v>0</v>
      </c>
      <c r="K122" s="401">
        <v>0</v>
      </c>
      <c r="L122" s="401"/>
      <c r="M122" s="401">
        <v>0</v>
      </c>
      <c r="N122" s="830">
        <v>1</v>
      </c>
      <c r="O122" s="636">
        <v>0</v>
      </c>
      <c r="P122" s="630">
        <v>0</v>
      </c>
      <c r="Q122" s="630">
        <v>0</v>
      </c>
      <c r="R122" s="630">
        <v>0</v>
      </c>
      <c r="S122" s="629">
        <v>0</v>
      </c>
      <c r="AE122" s="62"/>
      <c r="AF122" s="62"/>
      <c r="AG122" s="62"/>
      <c r="AH122" s="62"/>
      <c r="AI122" s="62"/>
      <c r="AJ122" s="62"/>
    </row>
    <row r="123" spans="1:36" ht="27" customHeight="1">
      <c r="A123" s="896"/>
      <c r="B123" s="903"/>
      <c r="C123" s="888"/>
      <c r="D123" s="886"/>
      <c r="E123" s="890"/>
      <c r="F123" s="892"/>
      <c r="G123" s="559">
        <v>998</v>
      </c>
      <c r="H123" s="556" t="s">
        <v>678</v>
      </c>
      <c r="I123" s="714">
        <v>3</v>
      </c>
      <c r="J123" s="715">
        <v>0</v>
      </c>
      <c r="K123" s="715">
        <v>0</v>
      </c>
      <c r="L123" s="715"/>
      <c r="M123" s="715">
        <v>0</v>
      </c>
      <c r="N123" s="645">
        <v>0</v>
      </c>
      <c r="O123" s="636">
        <v>0</v>
      </c>
      <c r="P123" s="630">
        <v>0</v>
      </c>
      <c r="Q123" s="630">
        <v>0</v>
      </c>
      <c r="R123" s="630">
        <v>0</v>
      </c>
      <c r="S123" s="629">
        <v>0</v>
      </c>
      <c r="AE123" s="62"/>
      <c r="AF123" s="62"/>
      <c r="AG123" s="62"/>
      <c r="AH123" s="62"/>
      <c r="AI123" s="62"/>
      <c r="AJ123" s="62"/>
    </row>
    <row r="124" spans="1:36" ht="27" customHeight="1" thickBot="1">
      <c r="A124" s="896"/>
      <c r="B124" s="903"/>
      <c r="C124" s="888"/>
      <c r="D124" s="886"/>
      <c r="E124" s="890"/>
      <c r="F124" s="893"/>
      <c r="G124" s="559">
        <v>999</v>
      </c>
      <c r="H124" s="556" t="s">
        <v>4</v>
      </c>
      <c r="I124" s="833">
        <v>1</v>
      </c>
      <c r="J124" s="831">
        <v>0</v>
      </c>
      <c r="K124" s="831">
        <v>0</v>
      </c>
      <c r="L124" s="831"/>
      <c r="M124" s="831">
        <v>0</v>
      </c>
      <c r="N124" s="832">
        <v>0</v>
      </c>
      <c r="O124" s="636">
        <v>0</v>
      </c>
      <c r="P124" s="630">
        <v>0</v>
      </c>
      <c r="Q124" s="630">
        <v>0</v>
      </c>
      <c r="R124" s="630">
        <v>0</v>
      </c>
      <c r="S124" s="629">
        <v>0</v>
      </c>
      <c r="AE124" s="62"/>
      <c r="AF124" s="62"/>
      <c r="AG124" s="62"/>
      <c r="AH124" s="62"/>
      <c r="AI124" s="62"/>
      <c r="AJ124" s="62"/>
    </row>
    <row r="125" spans="1:36" ht="27" customHeight="1" thickBot="1">
      <c r="A125" s="896"/>
      <c r="B125" s="903"/>
      <c r="C125" s="558">
        <v>2</v>
      </c>
      <c r="D125" s="557" t="s">
        <v>666</v>
      </c>
      <c r="E125" s="554"/>
      <c r="F125" s="560"/>
      <c r="G125" s="559"/>
      <c r="H125" s="556"/>
      <c r="I125" s="855">
        <v>90</v>
      </c>
      <c r="J125" s="856">
        <v>15</v>
      </c>
      <c r="K125" s="856">
        <v>0</v>
      </c>
      <c r="L125" s="856"/>
      <c r="M125" s="856">
        <v>0</v>
      </c>
      <c r="N125" s="857">
        <v>0</v>
      </c>
      <c r="O125" s="636">
        <v>0</v>
      </c>
      <c r="P125" s="630">
        <v>0</v>
      </c>
      <c r="Q125" s="630">
        <v>0</v>
      </c>
      <c r="R125" s="630">
        <v>0</v>
      </c>
      <c r="S125" s="629">
        <v>0</v>
      </c>
      <c r="AE125" s="62"/>
      <c r="AF125" s="62"/>
      <c r="AG125" s="62"/>
      <c r="AH125" s="62"/>
      <c r="AI125" s="62"/>
      <c r="AJ125" s="62"/>
    </row>
    <row r="126" spans="1:36" ht="27" customHeight="1" thickBot="1">
      <c r="A126" s="896"/>
      <c r="B126" s="903"/>
      <c r="C126" s="558">
        <v>3</v>
      </c>
      <c r="D126" s="557" t="s">
        <v>667</v>
      </c>
      <c r="E126" s="554"/>
      <c r="F126" s="560"/>
      <c r="G126" s="559"/>
      <c r="H126" s="556"/>
      <c r="I126" s="858">
        <v>188</v>
      </c>
      <c r="J126" s="361">
        <v>103</v>
      </c>
      <c r="K126" s="361">
        <v>3</v>
      </c>
      <c r="L126" s="361"/>
      <c r="M126" s="361">
        <v>2</v>
      </c>
      <c r="N126" s="362">
        <v>0</v>
      </c>
      <c r="O126" s="636">
        <v>0</v>
      </c>
      <c r="P126" s="630">
        <v>0</v>
      </c>
      <c r="Q126" s="630">
        <v>0</v>
      </c>
      <c r="R126" s="630">
        <v>0</v>
      </c>
      <c r="S126" s="629">
        <v>0</v>
      </c>
      <c r="AE126" s="62"/>
      <c r="AF126" s="62"/>
      <c r="AG126" s="62"/>
      <c r="AH126" s="62"/>
      <c r="AI126" s="62"/>
      <c r="AJ126" s="62"/>
    </row>
    <row r="127" spans="1:36" ht="27" customHeight="1" thickBot="1">
      <c r="A127" s="896"/>
      <c r="B127" s="903"/>
      <c r="C127" s="558">
        <v>4</v>
      </c>
      <c r="D127" s="557" t="s">
        <v>668</v>
      </c>
      <c r="E127" s="554"/>
      <c r="F127" s="560"/>
      <c r="G127" s="559"/>
      <c r="H127" s="556"/>
      <c r="I127" s="740">
        <v>5</v>
      </c>
      <c r="J127" s="741">
        <v>6</v>
      </c>
      <c r="K127" s="741">
        <v>36</v>
      </c>
      <c r="L127" s="741"/>
      <c r="M127" s="741">
        <v>0</v>
      </c>
      <c r="N127" s="742">
        <v>0</v>
      </c>
      <c r="O127" s="636">
        <v>0</v>
      </c>
      <c r="P127" s="630">
        <v>0</v>
      </c>
      <c r="Q127" s="630">
        <v>0</v>
      </c>
      <c r="R127" s="630">
        <v>0</v>
      </c>
      <c r="S127" s="629">
        <v>0</v>
      </c>
      <c r="AE127" s="62"/>
      <c r="AF127" s="62"/>
      <c r="AG127" s="62"/>
      <c r="AH127" s="62"/>
      <c r="AI127" s="62"/>
      <c r="AJ127" s="62"/>
    </row>
    <row r="128" spans="1:36" ht="27" customHeight="1" thickBot="1">
      <c r="A128" s="897"/>
      <c r="B128" s="904"/>
      <c r="C128" s="332" t="s">
        <v>2</v>
      </c>
      <c r="D128" s="328" t="s">
        <v>642</v>
      </c>
      <c r="E128" s="332"/>
      <c r="F128" s="332"/>
      <c r="G128" s="332"/>
      <c r="H128" s="421"/>
      <c r="I128" s="719">
        <v>0</v>
      </c>
      <c r="J128" s="713">
        <v>0</v>
      </c>
      <c r="K128" s="713">
        <v>0</v>
      </c>
      <c r="L128" s="713"/>
      <c r="M128" s="713">
        <v>0</v>
      </c>
      <c r="N128" s="646">
        <v>0</v>
      </c>
      <c r="O128" s="637">
        <v>19</v>
      </c>
      <c r="P128" s="634">
        <v>4</v>
      </c>
      <c r="Q128" s="634">
        <v>4566</v>
      </c>
      <c r="R128" s="634">
        <v>184</v>
      </c>
      <c r="S128" s="553">
        <v>2121</v>
      </c>
      <c r="AE128" s="62"/>
      <c r="AF128" s="62"/>
      <c r="AG128" s="62"/>
      <c r="AH128" s="62"/>
      <c r="AI128" s="62"/>
      <c r="AJ128" s="62"/>
    </row>
    <row r="129" spans="14:36" ht="13.5" thickTop="1">
      <c r="N129" s="40"/>
      <c r="Q129" s="61"/>
      <c r="AJ129" s="62"/>
    </row>
    <row r="130" spans="14:36" ht="12.75">
      <c r="N130" s="40"/>
      <c r="Q130" s="61"/>
      <c r="AJ130" s="62"/>
    </row>
    <row r="131" spans="14:36" ht="12.75">
      <c r="N131" s="40"/>
      <c r="Q131" s="61"/>
      <c r="AJ131" s="62"/>
    </row>
    <row r="132" spans="14:36" ht="12.75">
      <c r="N132" s="40"/>
      <c r="Q132" s="61"/>
      <c r="AJ132" s="62"/>
    </row>
    <row r="133" spans="14:36" ht="12.75">
      <c r="N133" s="40"/>
      <c r="Q133" s="61"/>
      <c r="AJ133" s="62"/>
    </row>
    <row r="134" spans="14:36" ht="12.75">
      <c r="N134" s="40"/>
      <c r="Q134" s="61"/>
      <c r="AJ134" s="62"/>
    </row>
    <row r="135" spans="14:36" ht="12.75">
      <c r="N135" s="40"/>
      <c r="Q135" s="61"/>
      <c r="AJ135" s="62"/>
    </row>
    <row r="136" spans="14:36" ht="12.75">
      <c r="N136" s="40"/>
      <c r="Q136" s="61"/>
      <c r="AJ136" s="62"/>
    </row>
    <row r="137" spans="14:36" ht="12.75">
      <c r="N137" s="40"/>
      <c r="Q137" s="61"/>
      <c r="AJ137" s="62"/>
    </row>
    <row r="138" spans="14:36" ht="12.75">
      <c r="N138" s="40"/>
      <c r="Q138" s="61"/>
      <c r="AJ138" s="62"/>
    </row>
    <row r="139" spans="14:36" ht="12.75">
      <c r="N139" s="40"/>
      <c r="Q139" s="61"/>
      <c r="AJ139" s="62"/>
    </row>
    <row r="140" spans="14:36" ht="12.75">
      <c r="N140" s="40"/>
      <c r="Q140" s="61"/>
      <c r="AJ140" s="62"/>
    </row>
    <row r="141" spans="14:36" ht="12.75">
      <c r="N141" s="40"/>
      <c r="Q141" s="61"/>
      <c r="AJ141" s="62"/>
    </row>
    <row r="142" spans="14:36" ht="12.75">
      <c r="N142" s="40"/>
      <c r="Q142" s="61"/>
      <c r="AJ142" s="62"/>
    </row>
    <row r="143" spans="14:36" ht="12.75">
      <c r="N143" s="40"/>
      <c r="Q143" s="61"/>
      <c r="AJ143" s="62"/>
    </row>
    <row r="144" spans="14:36" ht="12.75">
      <c r="N144" s="40"/>
      <c r="Q144" s="61"/>
      <c r="AJ144" s="62"/>
    </row>
    <row r="145" spans="14:36" ht="12.75">
      <c r="N145" s="40"/>
      <c r="Q145" s="61"/>
      <c r="AJ145" s="62"/>
    </row>
    <row r="146" spans="14:36" ht="12.75">
      <c r="N146" s="40"/>
      <c r="Q146" s="61"/>
      <c r="AJ146" s="62"/>
    </row>
    <row r="147" spans="14:36" ht="12.75">
      <c r="N147" s="40"/>
      <c r="Q147" s="61"/>
      <c r="AJ147" s="62"/>
    </row>
    <row r="148" spans="14:36" ht="12.75">
      <c r="N148" s="40"/>
      <c r="Q148" s="61"/>
      <c r="AJ148" s="62"/>
    </row>
    <row r="149" spans="14:36" ht="12.75">
      <c r="N149" s="40"/>
      <c r="Q149" s="61"/>
      <c r="AJ149" s="62"/>
    </row>
    <row r="150" spans="14:36" ht="12.75">
      <c r="N150" s="40"/>
      <c r="Q150" s="61"/>
      <c r="AJ150" s="62"/>
    </row>
    <row r="151" spans="14:36" ht="12.75">
      <c r="N151" s="40"/>
      <c r="Q151" s="61"/>
      <c r="AJ151" s="62"/>
    </row>
    <row r="152" spans="14:36" ht="12.75">
      <c r="N152" s="40"/>
      <c r="Q152" s="61"/>
      <c r="AJ152" s="62"/>
    </row>
    <row r="153" spans="14:36" ht="12.75">
      <c r="N153" s="40"/>
      <c r="Q153" s="61"/>
      <c r="AJ153" s="62"/>
    </row>
    <row r="154" spans="14:36" ht="12.75">
      <c r="N154" s="40"/>
      <c r="Q154" s="61"/>
      <c r="AJ154" s="62"/>
    </row>
    <row r="155" spans="14:36" ht="12.75">
      <c r="N155" s="40"/>
      <c r="Q155" s="61"/>
      <c r="AJ155" s="62"/>
    </row>
  </sheetData>
  <sheetProtection/>
  <mergeCells count="126">
    <mergeCell ref="I75:S75"/>
    <mergeCell ref="I76:S76"/>
    <mergeCell ref="I77:R77"/>
    <mergeCell ref="I78:R78"/>
    <mergeCell ref="S78:S114"/>
    <mergeCell ref="I79:R79"/>
    <mergeCell ref="I80:R80"/>
    <mergeCell ref="I81:Q81"/>
    <mergeCell ref="I82:Q82"/>
    <mergeCell ref="R82:R114"/>
    <mergeCell ref="I83:Q83"/>
    <mergeCell ref="I84:Q84"/>
    <mergeCell ref="J85:Q85"/>
    <mergeCell ref="I86:I114"/>
    <mergeCell ref="J86:Q86"/>
    <mergeCell ref="J87:Q87"/>
    <mergeCell ref="J88:Q88"/>
    <mergeCell ref="K89:Q89"/>
    <mergeCell ref="J90:J114"/>
    <mergeCell ref="K90:Q90"/>
    <mergeCell ref="K91:Q91"/>
    <mergeCell ref="K92:Q92"/>
    <mergeCell ref="L93:Q93"/>
    <mergeCell ref="K94:K114"/>
    <mergeCell ref="L94:Q94"/>
    <mergeCell ref="L95:Q95"/>
    <mergeCell ref="L96:Q96"/>
    <mergeCell ref="M97:Q97"/>
    <mergeCell ref="L98:L114"/>
    <mergeCell ref="M98:Q98"/>
    <mergeCell ref="M99:Q99"/>
    <mergeCell ref="M100:Q100"/>
    <mergeCell ref="M101:P101"/>
    <mergeCell ref="M102:P102"/>
    <mergeCell ref="P6:P13"/>
    <mergeCell ref="Q6:Q15"/>
    <mergeCell ref="R6:R16"/>
    <mergeCell ref="S6:S17"/>
    <mergeCell ref="P14:P15"/>
    <mergeCell ref="N110:O110"/>
    <mergeCell ref="N111:O111"/>
    <mergeCell ref="N112:O112"/>
    <mergeCell ref="A115:A128"/>
    <mergeCell ref="B115:B128"/>
    <mergeCell ref="C115:C124"/>
    <mergeCell ref="D115:D124"/>
    <mergeCell ref="E115:E124"/>
    <mergeCell ref="F115:F124"/>
    <mergeCell ref="Q102:Q114"/>
    <mergeCell ref="M103:P103"/>
    <mergeCell ref="M104:P104"/>
    <mergeCell ref="M105:O105"/>
    <mergeCell ref="M106:O106"/>
    <mergeCell ref="P106:P114"/>
    <mergeCell ref="M107:O107"/>
    <mergeCell ref="M108:O108"/>
    <mergeCell ref="N109:O109"/>
    <mergeCell ref="M110:M114"/>
    <mergeCell ref="I72:N72"/>
    <mergeCell ref="I20:S20"/>
    <mergeCell ref="I21:S21"/>
    <mergeCell ref="I22:R22"/>
    <mergeCell ref="I23:R23"/>
    <mergeCell ref="S23:S59"/>
    <mergeCell ref="I24:R24"/>
    <mergeCell ref="I25:R25"/>
    <mergeCell ref="I73:N73"/>
    <mergeCell ref="L41:Q41"/>
    <mergeCell ref="I26:Q26"/>
    <mergeCell ref="I27:Q27"/>
    <mergeCell ref="R27:R59"/>
    <mergeCell ref="I28:Q28"/>
    <mergeCell ref="I29:Q29"/>
    <mergeCell ref="J30:Q30"/>
    <mergeCell ref="I31:I59"/>
    <mergeCell ref="J31:Q31"/>
    <mergeCell ref="J32:Q32"/>
    <mergeCell ref="J33:Q33"/>
    <mergeCell ref="A60:A73"/>
    <mergeCell ref="B60:B73"/>
    <mergeCell ref="C60:C69"/>
    <mergeCell ref="D60:D69"/>
    <mergeCell ref="E60:E69"/>
    <mergeCell ref="F60:F69"/>
    <mergeCell ref="M50:O50"/>
    <mergeCell ref="M51:O51"/>
    <mergeCell ref="P51:P59"/>
    <mergeCell ref="M52:O52"/>
    <mergeCell ref="M53:O53"/>
    <mergeCell ref="N54:O54"/>
    <mergeCell ref="M55:M59"/>
    <mergeCell ref="N55:O55"/>
    <mergeCell ref="N56:O56"/>
    <mergeCell ref="N57:O57"/>
    <mergeCell ref="L43:L59"/>
    <mergeCell ref="M43:Q43"/>
    <mergeCell ref="M44:Q44"/>
    <mergeCell ref="M45:Q45"/>
    <mergeCell ref="M46:P46"/>
    <mergeCell ref="M47:P47"/>
    <mergeCell ref="Q47:Q59"/>
    <mergeCell ref="M48:P48"/>
    <mergeCell ref="I70:N70"/>
    <mergeCell ref="I71:N71"/>
    <mergeCell ref="O6:O12"/>
    <mergeCell ref="I60:N60"/>
    <mergeCell ref="O60:S73"/>
    <mergeCell ref="I61:N61"/>
    <mergeCell ref="I62:N62"/>
    <mergeCell ref="I63:N63"/>
    <mergeCell ref="I64:N64"/>
    <mergeCell ref="I65:N65"/>
    <mergeCell ref="I66:N66"/>
    <mergeCell ref="I67:N67"/>
    <mergeCell ref="I68:N69"/>
    <mergeCell ref="M42:Q42"/>
    <mergeCell ref="M49:P49"/>
    <mergeCell ref="K34:Q34"/>
    <mergeCell ref="J35:J59"/>
    <mergeCell ref="K35:Q35"/>
    <mergeCell ref="K36:Q36"/>
    <mergeCell ref="K37:Q37"/>
    <mergeCell ref="L38:Q38"/>
    <mergeCell ref="K39:K59"/>
    <mergeCell ref="L39:Q39"/>
    <mergeCell ref="L40:Q4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4" width="3.8515625" style="0" customWidth="1"/>
    <col min="5" max="6" width="3.421875" style="268" customWidth="1"/>
    <col min="7" max="7" width="6.00390625" style="268" customWidth="1"/>
    <col min="8" max="10" width="4.00390625" style="268" customWidth="1"/>
    <col min="11" max="11" width="3.00390625" style="268" bestFit="1" customWidth="1"/>
    <col min="12" max="12" width="29.8515625" style="268" customWidth="1"/>
    <col min="13" max="13" width="8.8515625" style="268" customWidth="1"/>
    <col min="14" max="24" width="8.8515625" style="0" customWidth="1"/>
  </cols>
  <sheetData>
    <row r="1" spans="1:17" ht="12.75">
      <c r="A1" s="75" t="s">
        <v>417</v>
      </c>
      <c r="B1" s="268"/>
      <c r="C1" s="268"/>
      <c r="D1" s="268"/>
      <c r="N1" s="268"/>
      <c r="O1" s="268"/>
      <c r="P1" s="268"/>
      <c r="Q1" s="268"/>
    </row>
    <row r="2" spans="1:17" ht="12.75">
      <c r="A2" s="62" t="s">
        <v>376</v>
      </c>
      <c r="C2" s="229" t="s">
        <v>522</v>
      </c>
      <c r="D2" s="268"/>
      <c r="N2" s="268"/>
      <c r="O2" s="268"/>
      <c r="P2" s="268"/>
      <c r="Q2" s="268"/>
    </row>
    <row r="3" spans="1:17" ht="12.75">
      <c r="A3" s="268"/>
      <c r="C3" s="229" t="s">
        <v>852</v>
      </c>
      <c r="D3" s="268"/>
      <c r="N3" s="268"/>
      <c r="O3" s="268"/>
      <c r="P3" s="268"/>
      <c r="Q3" s="268"/>
    </row>
    <row r="4" spans="1:17" ht="12.75">
      <c r="A4" s="268"/>
      <c r="B4" s="261"/>
      <c r="C4" s="268"/>
      <c r="D4" s="268"/>
      <c r="F4" s="62"/>
      <c r="G4" s="62"/>
      <c r="N4" s="2"/>
      <c r="O4" s="2"/>
      <c r="P4" s="2"/>
      <c r="Q4" s="268"/>
    </row>
    <row r="5" spans="1:24" ht="12.75">
      <c r="A5" s="76">
        <v>-1</v>
      </c>
      <c r="B5" s="62"/>
      <c r="C5" s="76" t="s">
        <v>63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S5" s="77"/>
      <c r="T5" s="406">
        <f>SUM(X77:X94)</f>
        <v>2121</v>
      </c>
      <c r="U5" s="406">
        <f>SUM(T5)</f>
        <v>2121</v>
      </c>
      <c r="V5" s="406">
        <f>SUM(U5)</f>
        <v>2121</v>
      </c>
      <c r="W5" s="406">
        <f>SUM(V5)</f>
        <v>2121</v>
      </c>
      <c r="X5" s="406">
        <f>SUM(W5)</f>
        <v>2121</v>
      </c>
    </row>
    <row r="6" spans="1:24" ht="12.75" customHeight="1">
      <c r="A6" s="71">
        <v>111</v>
      </c>
      <c r="B6" s="62"/>
      <c r="C6" s="88" t="s">
        <v>418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Q6" s="75" t="s">
        <v>370</v>
      </c>
      <c r="R6" s="265"/>
      <c r="S6" s="62"/>
      <c r="T6" s="489">
        <f>SUM(O77,O88)</f>
        <v>4867</v>
      </c>
      <c r="U6" s="409">
        <f>SUM(T6)</f>
        <v>4867</v>
      </c>
      <c r="V6" s="1021">
        <f>SUM(U6:U8)</f>
        <v>4905</v>
      </c>
      <c r="W6" s="1019">
        <f>SUM(V6:V30)</f>
        <v>9643</v>
      </c>
      <c r="X6" s="1019">
        <f>SUM(W6:W31)</f>
        <v>9827</v>
      </c>
    </row>
    <row r="7" spans="1:24" ht="12.75" customHeight="1">
      <c r="A7" s="71">
        <v>181</v>
      </c>
      <c r="B7" s="62"/>
      <c r="C7" s="88" t="s">
        <v>545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P7" s="265"/>
      <c r="Q7" s="265"/>
      <c r="R7" s="275">
        <f>V6/W6</f>
        <v>0.5086591309758374</v>
      </c>
      <c r="S7" s="62"/>
      <c r="T7" s="489">
        <f>SUM(M77)</f>
        <v>25</v>
      </c>
      <c r="U7" s="1021">
        <f>SUM(T7:T8)</f>
        <v>38</v>
      </c>
      <c r="V7" s="1021"/>
      <c r="W7" s="1019"/>
      <c r="X7" s="1019"/>
    </row>
    <row r="8" spans="1:24" s="268" customFormat="1" ht="12.75" customHeight="1">
      <c r="A8" s="71">
        <v>182</v>
      </c>
      <c r="B8" s="62"/>
      <c r="C8" s="88" t="s">
        <v>546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S8" s="62"/>
      <c r="T8" s="489">
        <f>SUM(N77)</f>
        <v>13</v>
      </c>
      <c r="U8" s="1021"/>
      <c r="V8" s="1021"/>
      <c r="W8" s="1019"/>
      <c r="X8" s="1019"/>
    </row>
    <row r="9" spans="1:24" ht="12.75">
      <c r="A9" s="230">
        <v>211</v>
      </c>
      <c r="B9" s="62"/>
      <c r="C9" s="88" t="s">
        <v>470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S9" s="62"/>
      <c r="T9" s="488">
        <f>SUM(R77:R93)</f>
        <v>2072</v>
      </c>
      <c r="U9" s="410">
        <f>SUM(T9)</f>
        <v>2072</v>
      </c>
      <c r="V9" s="1020">
        <f>SUM(U9:U30)</f>
        <v>4738</v>
      </c>
      <c r="W9" s="1019"/>
      <c r="X9" s="1019"/>
    </row>
    <row r="10" spans="1:24" s="268" customFormat="1" ht="12.75">
      <c r="A10" s="1587">
        <v>221</v>
      </c>
      <c r="B10" s="1588"/>
      <c r="C10" s="1589" t="s">
        <v>547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S10" s="62"/>
      <c r="T10" s="488">
        <f>SUM(O81)</f>
        <v>0</v>
      </c>
      <c r="U10" s="1020">
        <f>SUM(T10:T12)</f>
        <v>1272</v>
      </c>
      <c r="V10" s="1020"/>
      <c r="W10" s="1019"/>
      <c r="X10" s="1019"/>
    </row>
    <row r="11" spans="1:24" s="268" customFormat="1" ht="12.75">
      <c r="A11" s="1587">
        <v>222</v>
      </c>
      <c r="B11" s="1588"/>
      <c r="C11" s="1589" t="s">
        <v>548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S11" s="62"/>
      <c r="T11" s="488">
        <f>SUM(O82)</f>
        <v>0</v>
      </c>
      <c r="U11" s="1020"/>
      <c r="V11" s="1020"/>
      <c r="W11" s="1019"/>
      <c r="X11" s="1019"/>
    </row>
    <row r="12" spans="1:24" s="268" customFormat="1" ht="12.75">
      <c r="A12" s="230">
        <v>229</v>
      </c>
      <c r="B12" s="62"/>
      <c r="C12" s="88" t="s">
        <v>420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S12" s="62"/>
      <c r="T12" s="488">
        <f>SUM(Q77:Q93)</f>
        <v>1272</v>
      </c>
      <c r="U12" s="1020"/>
      <c r="V12" s="1020"/>
      <c r="W12" s="1019"/>
      <c r="X12" s="1019"/>
    </row>
    <row r="13" spans="1:24" s="268" customFormat="1" ht="12.75">
      <c r="A13" s="230">
        <v>231</v>
      </c>
      <c r="B13" s="62"/>
      <c r="C13" s="88" t="s">
        <v>542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S13" s="62"/>
      <c r="T13" s="488">
        <f>SUM(T77:T93)</f>
        <v>400</v>
      </c>
      <c r="U13" s="1020">
        <f>SUM(T13:T17)</f>
        <v>408</v>
      </c>
      <c r="V13" s="1020"/>
      <c r="W13" s="1019"/>
      <c r="X13" s="1019"/>
    </row>
    <row r="14" spans="1:24" s="268" customFormat="1" ht="12.75">
      <c r="A14" s="230">
        <v>232</v>
      </c>
      <c r="B14" s="62"/>
      <c r="C14" s="88" t="s">
        <v>549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S14" s="62"/>
      <c r="T14" s="488">
        <f>SUM(O84)</f>
        <v>5</v>
      </c>
      <c r="U14" s="1020"/>
      <c r="V14" s="1020"/>
      <c r="W14" s="1019"/>
      <c r="X14" s="1019"/>
    </row>
    <row r="15" spans="1:24" s="268" customFormat="1" ht="12.75">
      <c r="A15" s="230">
        <v>233</v>
      </c>
      <c r="B15" s="62"/>
      <c r="C15" s="88" t="s">
        <v>550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S15" s="62"/>
      <c r="T15" s="488">
        <f>SUM(O85)</f>
        <v>3</v>
      </c>
      <c r="U15" s="1020"/>
      <c r="V15" s="1020"/>
      <c r="W15" s="1019"/>
      <c r="X15" s="1019"/>
    </row>
    <row r="16" spans="1:24" s="268" customFormat="1" ht="12.75">
      <c r="A16" s="1587">
        <v>234</v>
      </c>
      <c r="B16" s="1588"/>
      <c r="C16" s="1589" t="s">
        <v>551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S16" s="62"/>
      <c r="T16" s="488">
        <f>SUM(O86)</f>
        <v>0</v>
      </c>
      <c r="U16" s="1020"/>
      <c r="V16" s="1020"/>
      <c r="W16" s="1019"/>
      <c r="X16" s="1019"/>
    </row>
    <row r="17" spans="1:24" s="268" customFormat="1" ht="12.75">
      <c r="A17" s="1587">
        <v>235</v>
      </c>
      <c r="B17" s="1588"/>
      <c r="C17" s="1589" t="s">
        <v>552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S17" s="62"/>
      <c r="T17" s="488">
        <f>SUM(O87)</f>
        <v>0</v>
      </c>
      <c r="U17" s="1020"/>
      <c r="V17" s="1020"/>
      <c r="W17" s="1019"/>
      <c r="X17" s="1019"/>
    </row>
    <row r="18" spans="1:24" s="268" customFormat="1" ht="12.75">
      <c r="A18" s="230">
        <v>241</v>
      </c>
      <c r="B18" s="62"/>
      <c r="C18" s="88" t="s">
        <v>543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S18" s="62"/>
      <c r="T18" s="488">
        <f>SUM(S77:S93)</f>
        <v>387</v>
      </c>
      <c r="U18" s="1020">
        <f>SUM(T18:T19)</f>
        <v>403</v>
      </c>
      <c r="V18" s="1020"/>
      <c r="W18" s="1019"/>
      <c r="X18" s="1019"/>
    </row>
    <row r="19" spans="1:24" s="268" customFormat="1" ht="12.75">
      <c r="A19" s="230">
        <v>242</v>
      </c>
      <c r="B19" s="62"/>
      <c r="C19" s="88" t="s">
        <v>553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S19" s="62"/>
      <c r="T19" s="488">
        <f>SUM(O83)</f>
        <v>16</v>
      </c>
      <c r="U19" s="1020"/>
      <c r="V19" s="1020"/>
      <c r="W19" s="1019"/>
      <c r="X19" s="1019"/>
    </row>
    <row r="20" spans="1:24" s="268" customFormat="1" ht="12.75">
      <c r="A20" s="1587">
        <v>271</v>
      </c>
      <c r="B20" s="1588"/>
      <c r="C20" s="1589" t="s">
        <v>554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S20" s="62"/>
      <c r="T20" s="488">
        <f>SUM(O79)</f>
        <v>0</v>
      </c>
      <c r="U20" s="1020">
        <f>SUM(T20:T24)</f>
        <v>513</v>
      </c>
      <c r="V20" s="1020"/>
      <c r="W20" s="1019"/>
      <c r="X20" s="1019"/>
    </row>
    <row r="21" spans="1:24" ht="12.75">
      <c r="A21" s="1587">
        <v>272</v>
      </c>
      <c r="B21" s="1588"/>
      <c r="C21" s="1589" t="s">
        <v>555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S21" s="62"/>
      <c r="T21" s="488">
        <f>SUM(O89)</f>
        <v>0</v>
      </c>
      <c r="U21" s="1020"/>
      <c r="V21" s="1020"/>
      <c r="W21" s="1019"/>
      <c r="X21" s="1019"/>
    </row>
    <row r="22" spans="1:24" s="268" customFormat="1" ht="12.75">
      <c r="A22" s="230">
        <v>273</v>
      </c>
      <c r="B22" s="62"/>
      <c r="C22" s="88" t="s">
        <v>556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S22" s="62"/>
      <c r="T22" s="488">
        <f>SUM(O90)</f>
        <v>1</v>
      </c>
      <c r="U22" s="1020"/>
      <c r="V22" s="1020"/>
      <c r="W22" s="1019"/>
      <c r="X22" s="1019"/>
    </row>
    <row r="23" spans="1:24" s="268" customFormat="1" ht="12.75">
      <c r="A23" s="1587">
        <v>274</v>
      </c>
      <c r="B23" s="1588"/>
      <c r="C23" s="1589" t="s">
        <v>557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S23" s="62"/>
      <c r="T23" s="488">
        <f>SUM(O91)</f>
        <v>0</v>
      </c>
      <c r="U23" s="1020"/>
      <c r="V23" s="1020"/>
      <c r="W23" s="1019"/>
      <c r="X23" s="1019"/>
    </row>
    <row r="24" spans="1:24" s="268" customFormat="1" ht="12.75">
      <c r="A24" s="230">
        <v>279</v>
      </c>
      <c r="B24" s="62"/>
      <c r="C24" s="88" t="s">
        <v>421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S24" s="62"/>
      <c r="T24" s="488">
        <f>SUM(P77:P93)</f>
        <v>512</v>
      </c>
      <c r="U24" s="1020"/>
      <c r="V24" s="1020"/>
      <c r="W24" s="1019"/>
      <c r="X24" s="1019"/>
    </row>
    <row r="25" spans="1:24" s="268" customFormat="1" ht="12.75">
      <c r="A25" s="230">
        <v>281</v>
      </c>
      <c r="B25" s="62"/>
      <c r="C25" s="88" t="s">
        <v>471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S25" s="62"/>
      <c r="T25" s="488">
        <f>SUM(U77:U93)</f>
        <v>1</v>
      </c>
      <c r="U25" s="1022">
        <f>SUM(T25:T30)</f>
        <v>70</v>
      </c>
      <c r="V25" s="1020"/>
      <c r="W25" s="1019"/>
      <c r="X25" s="1019"/>
    </row>
    <row r="26" spans="1:24" s="268" customFormat="1" ht="12.75">
      <c r="A26" s="230">
        <v>282</v>
      </c>
      <c r="B26" s="62"/>
      <c r="C26" s="88" t="s">
        <v>558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S26" s="62"/>
      <c r="T26" s="488">
        <f>SUM(O78)</f>
        <v>68</v>
      </c>
      <c r="U26" s="1023"/>
      <c r="V26" s="1020"/>
      <c r="W26" s="1019"/>
      <c r="X26" s="1019"/>
    </row>
    <row r="27" spans="1:24" s="268" customFormat="1" ht="12.75">
      <c r="A27" s="1587">
        <v>283</v>
      </c>
      <c r="B27" s="1588"/>
      <c r="C27" s="1589" t="s">
        <v>559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S27" s="62"/>
      <c r="T27" s="488">
        <f>SUM(O80)</f>
        <v>0</v>
      </c>
      <c r="U27" s="1023"/>
      <c r="V27" s="1020"/>
      <c r="W27" s="1019"/>
      <c r="X27" s="1019"/>
    </row>
    <row r="28" spans="1:24" s="268" customFormat="1" ht="12.75">
      <c r="A28" s="1587">
        <v>284</v>
      </c>
      <c r="B28" s="1588"/>
      <c r="C28" s="1589" t="s">
        <v>560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S28" s="62"/>
      <c r="T28" s="488">
        <f>SUM(O92)</f>
        <v>0</v>
      </c>
      <c r="U28" s="1023"/>
      <c r="V28" s="1020"/>
      <c r="W28" s="1019"/>
      <c r="X28" s="1019"/>
    </row>
    <row r="29" spans="1:24" s="268" customFormat="1" ht="12.75">
      <c r="A29" s="230">
        <v>288</v>
      </c>
      <c r="B29" s="62"/>
      <c r="C29" s="88" t="s">
        <v>561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S29" s="62"/>
      <c r="T29" s="488">
        <f>SUM(O93)</f>
        <v>1</v>
      </c>
      <c r="U29" s="1023"/>
      <c r="V29" s="1020"/>
      <c r="W29" s="1019"/>
      <c r="X29" s="1019"/>
    </row>
    <row r="30" spans="1:24" ht="12.75">
      <c r="A30" s="1587">
        <v>289</v>
      </c>
      <c r="B30" s="62"/>
      <c r="C30" s="1589" t="s">
        <v>481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S30" s="62"/>
      <c r="T30" s="488">
        <f>SUM(V77:V93)</f>
        <v>0</v>
      </c>
      <c r="U30" s="1024"/>
      <c r="V30" s="1020"/>
      <c r="W30" s="1019"/>
      <c r="X30" s="1019"/>
    </row>
    <row r="31" spans="1:24" ht="12.75">
      <c r="A31" s="79" t="s">
        <v>2</v>
      </c>
      <c r="B31" s="62"/>
      <c r="C31" s="76" t="s">
        <v>64</v>
      </c>
      <c r="D31" s="77"/>
      <c r="E31" s="77"/>
      <c r="F31" s="77"/>
      <c r="G31" s="77"/>
      <c r="H31" s="77"/>
      <c r="I31" s="77"/>
      <c r="J31" s="77"/>
      <c r="K31" s="77"/>
      <c r="L31" s="62"/>
      <c r="M31" s="62"/>
      <c r="N31" s="77"/>
      <c r="S31" s="62"/>
      <c r="T31" s="407">
        <f>SUM(W94)</f>
        <v>184</v>
      </c>
      <c r="U31" s="407">
        <f>SUM(T31)</f>
        <v>184</v>
      </c>
      <c r="V31" s="407">
        <f>SUM(U31)</f>
        <v>184</v>
      </c>
      <c r="W31" s="407">
        <f>SUM(V31)</f>
        <v>184</v>
      </c>
      <c r="X31" s="1019"/>
    </row>
    <row r="32" spans="1:24" ht="13.5" thickBo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S32" s="80"/>
      <c r="T32" s="405"/>
      <c r="U32" s="405"/>
      <c r="V32" s="405"/>
      <c r="W32" s="405"/>
      <c r="X32" s="408">
        <f>SUM(X5:X31)</f>
        <v>11948</v>
      </c>
    </row>
    <row r="33" spans="1:20" s="268" customFormat="1" ht="14.25" thickBot="1" thickTop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405"/>
      <c r="P33" s="405"/>
      <c r="Q33" s="405"/>
      <c r="R33" s="405"/>
      <c r="S33" s="411"/>
      <c r="T33" s="80"/>
    </row>
    <row r="34" spans="1:61" s="62" customFormat="1" ht="12.75">
      <c r="A34" s="75" t="s">
        <v>417</v>
      </c>
      <c r="B34" s="61"/>
      <c r="C34" s="61"/>
      <c r="D34" s="61"/>
      <c r="E34" s="61"/>
      <c r="F34" s="61"/>
      <c r="G34" s="3"/>
      <c r="H34" s="61"/>
      <c r="I34" s="61"/>
      <c r="J34" s="61"/>
      <c r="K34" s="61"/>
      <c r="L34" s="61"/>
      <c r="M34" s="1511" t="s">
        <v>378</v>
      </c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3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</row>
    <row r="35" spans="1:61" s="62" customFormat="1" ht="12.75">
      <c r="A35" s="61"/>
      <c r="B35" s="61"/>
      <c r="C35" s="61"/>
      <c r="D35" s="61"/>
      <c r="E35" s="61"/>
      <c r="F35" s="61"/>
      <c r="G35" s="3"/>
      <c r="H35" s="61"/>
      <c r="I35" s="61"/>
      <c r="J35" s="61"/>
      <c r="K35" s="61"/>
      <c r="L35" s="61"/>
      <c r="M35" s="1514" t="s">
        <v>379</v>
      </c>
      <c r="N35" s="950"/>
      <c r="O35" s="950"/>
      <c r="P35" s="950"/>
      <c r="Q35" s="950"/>
      <c r="R35" s="950"/>
      <c r="S35" s="950"/>
      <c r="T35" s="950"/>
      <c r="U35" s="950"/>
      <c r="V35" s="950"/>
      <c r="W35" s="950"/>
      <c r="X35" s="1515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</row>
    <row r="36" spans="1:61" s="62" customFormat="1" ht="12.75">
      <c r="A36" s="61"/>
      <c r="B36" s="61"/>
      <c r="C36" s="61"/>
      <c r="D36" s="61"/>
      <c r="E36" s="61"/>
      <c r="F36" s="61"/>
      <c r="G36" s="3"/>
      <c r="H36" s="61"/>
      <c r="I36" s="61"/>
      <c r="J36" s="61"/>
      <c r="K36" s="61"/>
      <c r="L36" s="61"/>
      <c r="M36" s="1516" t="s">
        <v>380</v>
      </c>
      <c r="N36" s="952"/>
      <c r="O36" s="952"/>
      <c r="P36" s="952"/>
      <c r="Q36" s="952"/>
      <c r="R36" s="952"/>
      <c r="S36" s="952"/>
      <c r="T36" s="952"/>
      <c r="U36" s="952"/>
      <c r="V36" s="952"/>
      <c r="W36" s="952"/>
      <c r="X36" s="114" t="s">
        <v>381</v>
      </c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  <row r="37" spans="1:61" s="62" customFormat="1" ht="12.75">
      <c r="A37" s="61"/>
      <c r="B37" s="61"/>
      <c r="C37" s="61"/>
      <c r="D37" s="61"/>
      <c r="E37" s="61"/>
      <c r="F37" s="61"/>
      <c r="G37" s="3"/>
      <c r="H37" s="61"/>
      <c r="I37" s="61"/>
      <c r="J37" s="61"/>
      <c r="K37" s="61"/>
      <c r="L37" s="61"/>
      <c r="M37" s="1517" t="s">
        <v>368</v>
      </c>
      <c r="N37" s="953"/>
      <c r="O37" s="953"/>
      <c r="P37" s="953"/>
      <c r="Q37" s="953"/>
      <c r="R37" s="953"/>
      <c r="S37" s="953"/>
      <c r="T37" s="953"/>
      <c r="U37" s="953"/>
      <c r="V37" s="953"/>
      <c r="W37" s="954"/>
      <c r="X37" s="1518" t="s">
        <v>217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</row>
    <row r="38" spans="1:55" s="62" customFormat="1" ht="12.75">
      <c r="A38" s="61"/>
      <c r="B38" s="61"/>
      <c r="C38" s="61"/>
      <c r="D38" s="61"/>
      <c r="E38" s="61"/>
      <c r="F38" s="61"/>
      <c r="G38" s="3"/>
      <c r="H38" s="61"/>
      <c r="I38" s="61"/>
      <c r="J38" s="61"/>
      <c r="K38" s="61"/>
      <c r="L38" s="61"/>
      <c r="M38" s="1519" t="s">
        <v>406</v>
      </c>
      <c r="N38" s="926"/>
      <c r="O38" s="926"/>
      <c r="P38" s="926"/>
      <c r="Q38" s="926"/>
      <c r="R38" s="926"/>
      <c r="S38" s="926"/>
      <c r="T38" s="926"/>
      <c r="U38" s="926"/>
      <c r="V38" s="926"/>
      <c r="W38" s="926"/>
      <c r="X38" s="1518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</row>
    <row r="39" spans="1:55" s="62" customFormat="1" ht="12.75">
      <c r="A39" s="61"/>
      <c r="B39" s="61"/>
      <c r="C39" s="61"/>
      <c r="D39" s="61"/>
      <c r="E39" s="61"/>
      <c r="F39" s="61"/>
      <c r="G39" s="3"/>
      <c r="H39" s="61"/>
      <c r="I39" s="61"/>
      <c r="J39" s="61"/>
      <c r="K39" s="61"/>
      <c r="L39" s="61"/>
      <c r="M39" s="1201" t="s">
        <v>373</v>
      </c>
      <c r="N39" s="921"/>
      <c r="O39" s="921"/>
      <c r="P39" s="921"/>
      <c r="Q39" s="921"/>
      <c r="R39" s="921"/>
      <c r="S39" s="921"/>
      <c r="T39" s="921"/>
      <c r="U39" s="921"/>
      <c r="V39" s="921"/>
      <c r="W39" s="921"/>
      <c r="X39" s="1518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</row>
    <row r="40" spans="1:55" s="62" customFormat="1" ht="12.75">
      <c r="A40" s="61"/>
      <c r="B40" s="61"/>
      <c r="C40" s="61"/>
      <c r="D40" s="61"/>
      <c r="E40" s="61"/>
      <c r="F40" s="61"/>
      <c r="G40" s="3"/>
      <c r="H40" s="61"/>
      <c r="I40" s="61"/>
      <c r="J40" s="61"/>
      <c r="K40" s="61"/>
      <c r="L40" s="61"/>
      <c r="M40" s="1520">
        <v>0</v>
      </c>
      <c r="N40" s="920" t="s">
        <v>407</v>
      </c>
      <c r="O40" s="921"/>
      <c r="P40" s="921"/>
      <c r="Q40" s="921"/>
      <c r="R40" s="921"/>
      <c r="S40" s="921"/>
      <c r="T40" s="921"/>
      <c r="U40" s="921"/>
      <c r="V40" s="921"/>
      <c r="W40" s="921"/>
      <c r="X40" s="1518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</row>
    <row r="41" spans="1:55" s="62" customFormat="1" ht="12.75" customHeight="1">
      <c r="A41" s="61"/>
      <c r="B41" s="61"/>
      <c r="C41" s="61"/>
      <c r="D41" s="61"/>
      <c r="E41" s="61"/>
      <c r="F41" s="61"/>
      <c r="G41" s="3"/>
      <c r="H41" s="61"/>
      <c r="I41" s="61"/>
      <c r="J41" s="61"/>
      <c r="K41" s="61"/>
      <c r="L41" s="61"/>
      <c r="M41" s="1079" t="s">
        <v>374</v>
      </c>
      <c r="N41" s="922" t="s">
        <v>375</v>
      </c>
      <c r="O41" s="923"/>
      <c r="P41" s="923"/>
      <c r="Q41" s="923"/>
      <c r="R41" s="923"/>
      <c r="S41" s="923"/>
      <c r="T41" s="923"/>
      <c r="U41" s="923"/>
      <c r="V41" s="923"/>
      <c r="W41" s="924"/>
      <c r="X41" s="1518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</row>
    <row r="42" spans="1:55" s="62" customFormat="1" ht="12.75">
      <c r="A42" s="61"/>
      <c r="B42" s="61"/>
      <c r="C42" s="61"/>
      <c r="D42" s="61"/>
      <c r="E42" s="61"/>
      <c r="F42" s="61"/>
      <c r="G42" s="3"/>
      <c r="H42" s="61"/>
      <c r="I42" s="61"/>
      <c r="J42" s="61"/>
      <c r="K42" s="61"/>
      <c r="L42" s="61"/>
      <c r="M42" s="1079"/>
      <c r="N42" s="925" t="s">
        <v>447</v>
      </c>
      <c r="O42" s="926"/>
      <c r="P42" s="926"/>
      <c r="Q42" s="926"/>
      <c r="R42" s="926"/>
      <c r="S42" s="926"/>
      <c r="T42" s="926"/>
      <c r="U42" s="926"/>
      <c r="V42" s="926"/>
      <c r="W42" s="926"/>
      <c r="X42" s="1518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</row>
    <row r="43" spans="1:55" s="62" customFormat="1" ht="12.75">
      <c r="A43" s="61"/>
      <c r="B43" s="61"/>
      <c r="C43" s="61"/>
      <c r="D43" s="61"/>
      <c r="E43" s="61"/>
      <c r="F43" s="61"/>
      <c r="G43" s="3"/>
      <c r="H43" s="61"/>
      <c r="I43" s="61"/>
      <c r="J43" s="61"/>
      <c r="K43" s="61"/>
      <c r="L43" s="61"/>
      <c r="M43" s="1079"/>
      <c r="N43" s="920" t="s">
        <v>525</v>
      </c>
      <c r="O43" s="921"/>
      <c r="P43" s="921"/>
      <c r="Q43" s="921"/>
      <c r="R43" s="921"/>
      <c r="S43" s="921"/>
      <c r="T43" s="921"/>
      <c r="U43" s="921"/>
      <c r="V43" s="921"/>
      <c r="W43" s="921"/>
      <c r="X43" s="1518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</row>
    <row r="44" spans="1:55" s="62" customFormat="1" ht="12.75">
      <c r="A44" s="61"/>
      <c r="B44" s="61"/>
      <c r="C44" s="61"/>
      <c r="D44" s="61"/>
      <c r="E44" s="61"/>
      <c r="F44" s="61"/>
      <c r="G44" s="3"/>
      <c r="H44" s="61"/>
      <c r="I44" s="61"/>
      <c r="J44" s="61"/>
      <c r="K44" s="61"/>
      <c r="L44" s="61"/>
      <c r="M44" s="1079"/>
      <c r="N44" s="419">
        <v>10</v>
      </c>
      <c r="O44" s="419" t="s">
        <v>25</v>
      </c>
      <c r="P44" s="668">
        <v>5</v>
      </c>
      <c r="Q44" s="668">
        <v>6</v>
      </c>
      <c r="R44" s="668">
        <v>7</v>
      </c>
      <c r="S44" s="668">
        <v>8</v>
      </c>
      <c r="T44" s="668">
        <v>9</v>
      </c>
      <c r="U44" s="668">
        <v>11</v>
      </c>
      <c r="V44" s="668">
        <v>12</v>
      </c>
      <c r="W44" s="668" t="s">
        <v>2</v>
      </c>
      <c r="X44" s="1518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</row>
    <row r="45" spans="1:55" s="62" customFormat="1" ht="78.75" customHeight="1" thickBot="1">
      <c r="A45" s="61"/>
      <c r="B45" s="61"/>
      <c r="C45" s="61"/>
      <c r="D45" s="61"/>
      <c r="E45" s="61"/>
      <c r="F45" s="61"/>
      <c r="G45" s="3"/>
      <c r="H45" s="61"/>
      <c r="I45" s="61"/>
      <c r="J45" s="61"/>
      <c r="K45" s="61"/>
      <c r="L45" s="61"/>
      <c r="M45" s="1080"/>
      <c r="N45" s="1521" t="s">
        <v>524</v>
      </c>
      <c r="O45" s="1521" t="s">
        <v>526</v>
      </c>
      <c r="P45" s="1521" t="s">
        <v>182</v>
      </c>
      <c r="Q45" s="1521" t="s">
        <v>527</v>
      </c>
      <c r="R45" s="1521" t="s">
        <v>449</v>
      </c>
      <c r="S45" s="1521" t="s">
        <v>528</v>
      </c>
      <c r="T45" s="1521" t="s">
        <v>529</v>
      </c>
      <c r="U45" s="1521" t="s">
        <v>450</v>
      </c>
      <c r="V45" s="1521" t="s">
        <v>62</v>
      </c>
      <c r="W45" s="1521" t="s">
        <v>4</v>
      </c>
      <c r="X45" s="1522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</row>
    <row r="46" spans="1:55" s="62" customFormat="1" ht="16.5" thickBot="1">
      <c r="A46" s="1041" t="s">
        <v>399</v>
      </c>
      <c r="B46" s="1045" t="s">
        <v>400</v>
      </c>
      <c r="C46" s="1045" t="s">
        <v>61</v>
      </c>
      <c r="D46" s="1544" t="s">
        <v>402</v>
      </c>
      <c r="E46" s="1580" t="s">
        <v>391</v>
      </c>
      <c r="F46" s="1581" t="s">
        <v>451</v>
      </c>
      <c r="G46" s="1582" t="s">
        <v>834</v>
      </c>
      <c r="H46" s="1583" t="s">
        <v>539</v>
      </c>
      <c r="I46" s="1584"/>
      <c r="J46" s="1584"/>
      <c r="K46" s="1584"/>
      <c r="L46" s="1585"/>
      <c r="M46" s="1598">
        <v>181</v>
      </c>
      <c r="N46" s="1599">
        <v>182</v>
      </c>
      <c r="O46" s="1600">
        <v>111</v>
      </c>
      <c r="P46" s="1601">
        <v>279</v>
      </c>
      <c r="Q46" s="1602">
        <v>229</v>
      </c>
      <c r="R46" s="1602">
        <v>211</v>
      </c>
      <c r="S46" s="1602">
        <v>241</v>
      </c>
      <c r="T46" s="1602">
        <v>231</v>
      </c>
      <c r="U46" s="1602">
        <v>281</v>
      </c>
      <c r="V46" s="1603">
        <v>289</v>
      </c>
      <c r="W46" s="1592"/>
      <c r="X46" s="1595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</row>
    <row r="47" spans="1:24" s="268" customFormat="1" ht="15.75">
      <c r="A47" s="1043"/>
      <c r="B47" s="903"/>
      <c r="C47" s="903"/>
      <c r="D47" s="886"/>
      <c r="E47" s="1031"/>
      <c r="F47" s="1032"/>
      <c r="G47" s="1033" t="s">
        <v>105</v>
      </c>
      <c r="H47" s="1034" t="s">
        <v>0</v>
      </c>
      <c r="I47" s="1037" t="s">
        <v>448</v>
      </c>
      <c r="J47" s="1032" t="s">
        <v>452</v>
      </c>
      <c r="K47" s="292" t="s">
        <v>105</v>
      </c>
      <c r="L47" s="1586" t="s">
        <v>97</v>
      </c>
      <c r="M47" s="1604"/>
      <c r="N47" s="1029"/>
      <c r="O47" s="445">
        <v>282</v>
      </c>
      <c r="P47" s="1039"/>
      <c r="Q47" s="1027"/>
      <c r="R47" s="1027"/>
      <c r="S47" s="1027"/>
      <c r="T47" s="1027"/>
      <c r="U47" s="1027"/>
      <c r="V47" s="1025"/>
      <c r="W47" s="1593"/>
      <c r="X47" s="1596"/>
    </row>
    <row r="48" spans="1:24" s="268" customFormat="1" ht="15.75">
      <c r="A48" s="1043"/>
      <c r="B48" s="903"/>
      <c r="C48" s="903"/>
      <c r="D48" s="886"/>
      <c r="E48" s="1031"/>
      <c r="F48" s="1032"/>
      <c r="G48" s="1033"/>
      <c r="H48" s="1034"/>
      <c r="I48" s="1037"/>
      <c r="J48" s="1032"/>
      <c r="K48" s="292" t="s">
        <v>540</v>
      </c>
      <c r="L48" s="1586" t="s">
        <v>454</v>
      </c>
      <c r="M48" s="1605"/>
      <c r="N48" s="1030"/>
      <c r="O48" s="442">
        <v>271</v>
      </c>
      <c r="P48" s="1039"/>
      <c r="Q48" s="1027"/>
      <c r="R48" s="1027"/>
      <c r="S48" s="1027"/>
      <c r="T48" s="1027"/>
      <c r="U48" s="1027"/>
      <c r="V48" s="1025"/>
      <c r="W48" s="1593"/>
      <c r="X48" s="1596"/>
    </row>
    <row r="49" spans="1:24" s="268" customFormat="1" ht="15.75">
      <c r="A49" s="1043"/>
      <c r="B49" s="903"/>
      <c r="C49" s="903"/>
      <c r="D49" s="886"/>
      <c r="E49" s="1031"/>
      <c r="F49" s="1032"/>
      <c r="G49" s="1033"/>
      <c r="H49" s="1034"/>
      <c r="I49" s="1037"/>
      <c r="J49" s="1032"/>
      <c r="K49" s="292" t="s">
        <v>541</v>
      </c>
      <c r="L49" s="1586" t="s">
        <v>455</v>
      </c>
      <c r="M49" s="1605"/>
      <c r="N49" s="1030"/>
      <c r="O49" s="442">
        <v>283</v>
      </c>
      <c r="P49" s="1039"/>
      <c r="Q49" s="1027"/>
      <c r="R49" s="1027"/>
      <c r="S49" s="1027"/>
      <c r="T49" s="1027"/>
      <c r="U49" s="1027"/>
      <c r="V49" s="1025"/>
      <c r="W49" s="1593"/>
      <c r="X49" s="1596"/>
    </row>
    <row r="50" spans="1:24" s="268" customFormat="1" ht="15.75">
      <c r="A50" s="1043"/>
      <c r="B50" s="903"/>
      <c r="C50" s="903"/>
      <c r="D50" s="886"/>
      <c r="E50" s="1031"/>
      <c r="F50" s="1032"/>
      <c r="G50" s="1033"/>
      <c r="H50" s="1034"/>
      <c r="I50" s="1037"/>
      <c r="J50" s="1032"/>
      <c r="K50" s="292" t="s">
        <v>268</v>
      </c>
      <c r="L50" s="1586" t="s">
        <v>456</v>
      </c>
      <c r="M50" s="1605"/>
      <c r="N50" s="1030"/>
      <c r="O50" s="442">
        <v>221</v>
      </c>
      <c r="P50" s="1039"/>
      <c r="Q50" s="1027"/>
      <c r="R50" s="1027"/>
      <c r="S50" s="1027"/>
      <c r="T50" s="1027"/>
      <c r="U50" s="1027"/>
      <c r="V50" s="1025"/>
      <c r="W50" s="1593"/>
      <c r="X50" s="1596"/>
    </row>
    <row r="51" spans="1:24" s="268" customFormat="1" ht="15.75">
      <c r="A51" s="1043"/>
      <c r="B51" s="903"/>
      <c r="C51" s="903"/>
      <c r="D51" s="886"/>
      <c r="E51" s="1031"/>
      <c r="F51" s="1032"/>
      <c r="G51" s="1033"/>
      <c r="H51" s="1034"/>
      <c r="I51" s="1037"/>
      <c r="J51" s="1032"/>
      <c r="K51" s="292" t="s">
        <v>104</v>
      </c>
      <c r="L51" s="1586" t="s">
        <v>457</v>
      </c>
      <c r="M51" s="1605"/>
      <c r="N51" s="1030"/>
      <c r="O51" s="442">
        <v>222</v>
      </c>
      <c r="P51" s="1039"/>
      <c r="Q51" s="1027"/>
      <c r="R51" s="1027"/>
      <c r="S51" s="1027"/>
      <c r="T51" s="1027"/>
      <c r="U51" s="1027"/>
      <c r="V51" s="1025"/>
      <c r="W51" s="1593"/>
      <c r="X51" s="1596"/>
    </row>
    <row r="52" spans="1:24" s="268" customFormat="1" ht="15.75">
      <c r="A52" s="1043"/>
      <c r="B52" s="903"/>
      <c r="C52" s="903"/>
      <c r="D52" s="886"/>
      <c r="E52" s="1031"/>
      <c r="F52" s="1032"/>
      <c r="G52" s="1033"/>
      <c r="H52" s="1034"/>
      <c r="I52" s="1037"/>
      <c r="J52" s="1032"/>
      <c r="K52" s="292" t="s">
        <v>106</v>
      </c>
      <c r="L52" s="1586" t="s">
        <v>462</v>
      </c>
      <c r="M52" s="1605"/>
      <c r="N52" s="1030"/>
      <c r="O52" s="442">
        <v>242</v>
      </c>
      <c r="P52" s="1039"/>
      <c r="Q52" s="1027"/>
      <c r="R52" s="1027"/>
      <c r="S52" s="1027"/>
      <c r="T52" s="1027"/>
      <c r="U52" s="1027"/>
      <c r="V52" s="1025"/>
      <c r="W52" s="1593"/>
      <c r="X52" s="1596"/>
    </row>
    <row r="53" spans="1:24" s="268" customFormat="1" ht="15.75">
      <c r="A53" s="1043"/>
      <c r="B53" s="903"/>
      <c r="C53" s="903"/>
      <c r="D53" s="886"/>
      <c r="E53" s="1031"/>
      <c r="F53" s="1032"/>
      <c r="G53" s="1033"/>
      <c r="H53" s="1034"/>
      <c r="I53" s="1037"/>
      <c r="J53" s="1032"/>
      <c r="K53" s="292" t="s">
        <v>107</v>
      </c>
      <c r="L53" s="1586" t="s">
        <v>463</v>
      </c>
      <c r="M53" s="1605"/>
      <c r="N53" s="1030"/>
      <c r="O53" s="442">
        <v>232</v>
      </c>
      <c r="P53" s="1039"/>
      <c r="Q53" s="1027"/>
      <c r="R53" s="1027"/>
      <c r="S53" s="1027"/>
      <c r="T53" s="1027"/>
      <c r="U53" s="1027"/>
      <c r="V53" s="1025"/>
      <c r="W53" s="1593"/>
      <c r="X53" s="1596"/>
    </row>
    <row r="54" spans="1:24" s="268" customFormat="1" ht="15.75">
      <c r="A54" s="1043"/>
      <c r="B54" s="903"/>
      <c r="C54" s="903"/>
      <c r="D54" s="886"/>
      <c r="E54" s="1031"/>
      <c r="F54" s="1032"/>
      <c r="G54" s="1033"/>
      <c r="H54" s="1034"/>
      <c r="I54" s="1037"/>
      <c r="J54" s="1032"/>
      <c r="K54" s="292" t="s">
        <v>108</v>
      </c>
      <c r="L54" s="1586" t="s">
        <v>464</v>
      </c>
      <c r="M54" s="1605"/>
      <c r="N54" s="1030"/>
      <c r="O54" s="442">
        <v>233</v>
      </c>
      <c r="P54" s="1039"/>
      <c r="Q54" s="1027"/>
      <c r="R54" s="1027"/>
      <c r="S54" s="1027"/>
      <c r="T54" s="1027"/>
      <c r="U54" s="1027"/>
      <c r="V54" s="1025"/>
      <c r="W54" s="1593"/>
      <c r="X54" s="1596"/>
    </row>
    <row r="55" spans="1:24" s="268" customFormat="1" ht="15.75">
      <c r="A55" s="1043"/>
      <c r="B55" s="903"/>
      <c r="C55" s="903"/>
      <c r="D55" s="886"/>
      <c r="E55" s="1031"/>
      <c r="F55" s="1032"/>
      <c r="G55" s="1033"/>
      <c r="H55" s="1034"/>
      <c r="I55" s="1037"/>
      <c r="J55" s="1032"/>
      <c r="K55" s="292" t="s">
        <v>109</v>
      </c>
      <c r="L55" s="1586" t="s">
        <v>465</v>
      </c>
      <c r="M55" s="1605"/>
      <c r="N55" s="1030"/>
      <c r="O55" s="442">
        <v>234</v>
      </c>
      <c r="P55" s="1039"/>
      <c r="Q55" s="1027"/>
      <c r="R55" s="1027"/>
      <c r="S55" s="1027"/>
      <c r="T55" s="1027"/>
      <c r="U55" s="1027"/>
      <c r="V55" s="1025"/>
      <c r="W55" s="1593"/>
      <c r="X55" s="1596"/>
    </row>
    <row r="56" spans="1:24" s="268" customFormat="1" ht="26.25" thickBot="1">
      <c r="A56" s="1043"/>
      <c r="B56" s="903"/>
      <c r="C56" s="903"/>
      <c r="D56" s="886"/>
      <c r="E56" s="1031"/>
      <c r="F56" s="1032"/>
      <c r="G56" s="1033"/>
      <c r="H56" s="1034"/>
      <c r="I56" s="1037"/>
      <c r="J56" s="1032"/>
      <c r="K56" s="292" t="s">
        <v>110</v>
      </c>
      <c r="L56" s="1586" t="s">
        <v>466</v>
      </c>
      <c r="M56" s="1605"/>
      <c r="N56" s="1030"/>
      <c r="O56" s="443">
        <v>235</v>
      </c>
      <c r="P56" s="1039"/>
      <c r="Q56" s="1027"/>
      <c r="R56" s="1027"/>
      <c r="S56" s="1027"/>
      <c r="T56" s="1027"/>
      <c r="U56" s="1027"/>
      <c r="V56" s="1025"/>
      <c r="W56" s="1593"/>
      <c r="X56" s="1596"/>
    </row>
    <row r="57" spans="1:24" s="268" customFormat="1" ht="16.5" thickBot="1">
      <c r="A57" s="1043"/>
      <c r="B57" s="903"/>
      <c r="C57" s="903"/>
      <c r="D57" s="886"/>
      <c r="E57" s="1031"/>
      <c r="F57" s="1032"/>
      <c r="G57" s="1033"/>
      <c r="H57" s="1034"/>
      <c r="I57" s="1037"/>
      <c r="J57" s="1032"/>
      <c r="K57" s="292" t="s">
        <v>111</v>
      </c>
      <c r="L57" s="1586" t="s">
        <v>453</v>
      </c>
      <c r="M57" s="1605"/>
      <c r="N57" s="1030"/>
      <c r="O57" s="444">
        <v>111</v>
      </c>
      <c r="P57" s="1039"/>
      <c r="Q57" s="1027"/>
      <c r="R57" s="1027"/>
      <c r="S57" s="1027"/>
      <c r="T57" s="1027"/>
      <c r="U57" s="1027"/>
      <c r="V57" s="1025"/>
      <c r="W57" s="1593"/>
      <c r="X57" s="1596"/>
    </row>
    <row r="58" spans="1:24" s="268" customFormat="1" ht="15.75">
      <c r="A58" s="1043"/>
      <c r="B58" s="903"/>
      <c r="C58" s="903"/>
      <c r="D58" s="886"/>
      <c r="E58" s="1031"/>
      <c r="F58" s="1032"/>
      <c r="G58" s="1033"/>
      <c r="H58" s="1034"/>
      <c r="I58" s="1037"/>
      <c r="J58" s="1032"/>
      <c r="K58" s="292" t="s">
        <v>458</v>
      </c>
      <c r="L58" s="1586" t="s">
        <v>467</v>
      </c>
      <c r="M58" s="1605"/>
      <c r="N58" s="1030"/>
      <c r="O58" s="446">
        <v>272</v>
      </c>
      <c r="P58" s="1039"/>
      <c r="Q58" s="1027"/>
      <c r="R58" s="1027"/>
      <c r="S58" s="1027"/>
      <c r="T58" s="1027"/>
      <c r="U58" s="1027"/>
      <c r="V58" s="1025"/>
      <c r="W58" s="1593"/>
      <c r="X58" s="1596"/>
    </row>
    <row r="59" spans="1:24" s="268" customFormat="1" ht="15.75">
      <c r="A59" s="1043"/>
      <c r="B59" s="903"/>
      <c r="C59" s="903"/>
      <c r="D59" s="886"/>
      <c r="E59" s="1031"/>
      <c r="F59" s="1032"/>
      <c r="G59" s="1033"/>
      <c r="H59" s="1034"/>
      <c r="I59" s="1037"/>
      <c r="J59" s="1032"/>
      <c r="K59" s="292" t="s">
        <v>459</v>
      </c>
      <c r="L59" s="1586" t="s">
        <v>468</v>
      </c>
      <c r="M59" s="1605"/>
      <c r="N59" s="1030"/>
      <c r="O59" s="442">
        <v>273</v>
      </c>
      <c r="P59" s="1039"/>
      <c r="Q59" s="1027"/>
      <c r="R59" s="1027"/>
      <c r="S59" s="1027"/>
      <c r="T59" s="1027"/>
      <c r="U59" s="1027"/>
      <c r="V59" s="1025"/>
      <c r="W59" s="1593"/>
      <c r="X59" s="1596"/>
    </row>
    <row r="60" spans="1:24" s="268" customFormat="1" ht="25.5">
      <c r="A60" s="1043"/>
      <c r="B60" s="903"/>
      <c r="C60" s="903"/>
      <c r="D60" s="886"/>
      <c r="E60" s="1031"/>
      <c r="F60" s="1032"/>
      <c r="G60" s="1033"/>
      <c r="H60" s="1034"/>
      <c r="I60" s="1037"/>
      <c r="J60" s="1032"/>
      <c r="K60" s="292" t="s">
        <v>460</v>
      </c>
      <c r="L60" s="1586" t="s">
        <v>472</v>
      </c>
      <c r="M60" s="1605"/>
      <c r="N60" s="1030"/>
      <c r="O60" s="442">
        <v>274</v>
      </c>
      <c r="P60" s="1039"/>
      <c r="Q60" s="1027"/>
      <c r="R60" s="1027"/>
      <c r="S60" s="1027"/>
      <c r="T60" s="1027"/>
      <c r="U60" s="1027"/>
      <c r="V60" s="1025"/>
      <c r="W60" s="1593"/>
      <c r="X60" s="1596"/>
    </row>
    <row r="61" spans="1:24" s="268" customFormat="1" ht="15.75">
      <c r="A61" s="1043"/>
      <c r="B61" s="903"/>
      <c r="C61" s="903"/>
      <c r="D61" s="886"/>
      <c r="E61" s="1031"/>
      <c r="F61" s="1032"/>
      <c r="G61" s="1033"/>
      <c r="H61" s="1034"/>
      <c r="I61" s="1037"/>
      <c r="J61" s="1032"/>
      <c r="K61" s="292" t="s">
        <v>461</v>
      </c>
      <c r="L61" s="1586" t="s">
        <v>469</v>
      </c>
      <c r="M61" s="1605"/>
      <c r="N61" s="1030"/>
      <c r="O61" s="442">
        <v>284</v>
      </c>
      <c r="P61" s="1039"/>
      <c r="Q61" s="1027"/>
      <c r="R61" s="1027"/>
      <c r="S61" s="1027"/>
      <c r="T61" s="1027"/>
      <c r="U61" s="1027"/>
      <c r="V61" s="1025"/>
      <c r="W61" s="1593"/>
      <c r="X61" s="1596"/>
    </row>
    <row r="62" spans="1:24" s="268" customFormat="1" ht="16.5" thickBot="1">
      <c r="A62" s="1043"/>
      <c r="B62" s="903"/>
      <c r="C62" s="903"/>
      <c r="D62" s="886"/>
      <c r="E62" s="1031"/>
      <c r="F62" s="1032"/>
      <c r="G62" s="990"/>
      <c r="H62" s="1035"/>
      <c r="I62" s="1038"/>
      <c r="J62" s="1036"/>
      <c r="K62" s="662">
        <v>16</v>
      </c>
      <c r="L62" s="1586" t="s">
        <v>62</v>
      </c>
      <c r="M62" s="1605"/>
      <c r="N62" s="1030"/>
      <c r="O62" s="447">
        <v>288</v>
      </c>
      <c r="P62" s="1040"/>
      <c r="Q62" s="1028"/>
      <c r="R62" s="1028"/>
      <c r="S62" s="1028"/>
      <c r="T62" s="1028"/>
      <c r="U62" s="1028"/>
      <c r="V62" s="1026"/>
      <c r="W62" s="1594"/>
      <c r="X62" s="1597"/>
    </row>
    <row r="63" spans="1:24" s="268" customFormat="1" ht="16.5" thickBot="1">
      <c r="A63" s="1044"/>
      <c r="B63" s="1046"/>
      <c r="C63" s="678" t="s">
        <v>2</v>
      </c>
      <c r="D63" s="1551" t="s">
        <v>401</v>
      </c>
      <c r="E63" s="680"/>
      <c r="F63" s="680"/>
      <c r="G63" s="680"/>
      <c r="H63" s="680"/>
      <c r="I63" s="680"/>
      <c r="J63" s="680"/>
      <c r="K63" s="680"/>
      <c r="L63" s="132"/>
      <c r="M63" s="1606"/>
      <c r="N63" s="1607"/>
      <c r="O63" s="1608"/>
      <c r="P63" s="1608"/>
      <c r="Q63" s="1608"/>
      <c r="R63" s="1608"/>
      <c r="S63" s="1608"/>
      <c r="T63" s="1608"/>
      <c r="U63" s="1608"/>
      <c r="V63" s="1609"/>
      <c r="W63" s="1590" t="s">
        <v>2</v>
      </c>
      <c r="X63" s="1591">
        <v>-1</v>
      </c>
    </row>
    <row r="64" s="268" customFormat="1" ht="28.5" customHeight="1" thickBot="1"/>
    <row r="65" spans="1:61" s="62" customFormat="1" ht="12.75">
      <c r="A65" s="75" t="s">
        <v>417</v>
      </c>
      <c r="B65" s="61"/>
      <c r="C65" s="61"/>
      <c r="D65" s="61"/>
      <c r="E65" s="61"/>
      <c r="F65" s="61"/>
      <c r="G65" s="3"/>
      <c r="H65" s="61"/>
      <c r="I65" s="61"/>
      <c r="J65" s="61"/>
      <c r="K65" s="61"/>
      <c r="L65" s="61"/>
      <c r="M65" s="1511" t="s">
        <v>378</v>
      </c>
      <c r="N65" s="1512"/>
      <c r="O65" s="1512"/>
      <c r="P65" s="1512"/>
      <c r="Q65" s="1512"/>
      <c r="R65" s="1512"/>
      <c r="S65" s="1512"/>
      <c r="T65" s="1512"/>
      <c r="U65" s="1512"/>
      <c r="V65" s="1512"/>
      <c r="W65" s="1512"/>
      <c r="X65" s="1513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</row>
    <row r="66" spans="1:61" s="62" customFormat="1" ht="12.75">
      <c r="A66" s="61"/>
      <c r="B66" s="61"/>
      <c r="C66" s="61"/>
      <c r="D66" s="61"/>
      <c r="E66" s="61"/>
      <c r="F66" s="61"/>
      <c r="G66" s="3"/>
      <c r="H66" s="61"/>
      <c r="I66" s="61"/>
      <c r="J66" s="61"/>
      <c r="K66" s="61"/>
      <c r="L66" s="61"/>
      <c r="M66" s="1514" t="s">
        <v>379</v>
      </c>
      <c r="N66" s="950"/>
      <c r="O66" s="950"/>
      <c r="P66" s="950"/>
      <c r="Q66" s="950"/>
      <c r="R66" s="950"/>
      <c r="S66" s="950"/>
      <c r="T66" s="950"/>
      <c r="U66" s="950"/>
      <c r="V66" s="950"/>
      <c r="W66" s="950"/>
      <c r="X66" s="1515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</row>
    <row r="67" spans="1:61" s="62" customFormat="1" ht="12.75">
      <c r="A67" s="61"/>
      <c r="B67" s="61"/>
      <c r="C67" s="61"/>
      <c r="D67" s="61"/>
      <c r="E67" s="61"/>
      <c r="F67" s="61"/>
      <c r="G67" s="3"/>
      <c r="H67" s="61"/>
      <c r="I67" s="61"/>
      <c r="J67" s="61"/>
      <c r="K67" s="61"/>
      <c r="L67" s="61"/>
      <c r="M67" s="1516" t="s">
        <v>380</v>
      </c>
      <c r="N67" s="952"/>
      <c r="O67" s="952"/>
      <c r="P67" s="952"/>
      <c r="Q67" s="952"/>
      <c r="R67" s="952"/>
      <c r="S67" s="952"/>
      <c r="T67" s="952"/>
      <c r="U67" s="952"/>
      <c r="V67" s="952"/>
      <c r="W67" s="952"/>
      <c r="X67" s="114" t="s">
        <v>381</v>
      </c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</row>
    <row r="68" spans="1:61" s="62" customFormat="1" ht="12.75">
      <c r="A68" s="61"/>
      <c r="B68" s="61"/>
      <c r="C68" s="61"/>
      <c r="D68" s="61"/>
      <c r="E68" s="61"/>
      <c r="F68" s="61"/>
      <c r="G68" s="3"/>
      <c r="H68" s="61"/>
      <c r="I68" s="61"/>
      <c r="J68" s="61"/>
      <c r="K68" s="61"/>
      <c r="L68" s="61"/>
      <c r="M68" s="1517" t="s">
        <v>368</v>
      </c>
      <c r="N68" s="953"/>
      <c r="O68" s="953"/>
      <c r="P68" s="953"/>
      <c r="Q68" s="953"/>
      <c r="R68" s="953"/>
      <c r="S68" s="953"/>
      <c r="T68" s="953"/>
      <c r="U68" s="953"/>
      <c r="V68" s="953"/>
      <c r="W68" s="954"/>
      <c r="X68" s="1518" t="s">
        <v>217</v>
      </c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</row>
    <row r="69" spans="1:55" s="62" customFormat="1" ht="12.75">
      <c r="A69" s="61"/>
      <c r="B69" s="61"/>
      <c r="C69" s="61"/>
      <c r="D69" s="61"/>
      <c r="E69" s="61"/>
      <c r="F69" s="61"/>
      <c r="G69" s="3"/>
      <c r="H69" s="61"/>
      <c r="I69" s="61"/>
      <c r="J69" s="61"/>
      <c r="K69" s="61"/>
      <c r="L69" s="61"/>
      <c r="M69" s="1519" t="s">
        <v>406</v>
      </c>
      <c r="N69" s="926"/>
      <c r="O69" s="926"/>
      <c r="P69" s="926"/>
      <c r="Q69" s="926"/>
      <c r="R69" s="926"/>
      <c r="S69" s="926"/>
      <c r="T69" s="926"/>
      <c r="U69" s="926"/>
      <c r="V69" s="926"/>
      <c r="W69" s="926"/>
      <c r="X69" s="1518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</row>
    <row r="70" spans="1:55" s="62" customFormat="1" ht="12.75">
      <c r="A70" s="61"/>
      <c r="B70" s="61"/>
      <c r="C70" s="61"/>
      <c r="D70" s="61"/>
      <c r="E70" s="61"/>
      <c r="F70" s="61"/>
      <c r="G70" s="3"/>
      <c r="H70" s="61"/>
      <c r="I70" s="61"/>
      <c r="J70" s="61"/>
      <c r="K70" s="61"/>
      <c r="L70" s="61"/>
      <c r="M70" s="1201" t="s">
        <v>373</v>
      </c>
      <c r="N70" s="921"/>
      <c r="O70" s="921"/>
      <c r="P70" s="921"/>
      <c r="Q70" s="921"/>
      <c r="R70" s="921"/>
      <c r="S70" s="921"/>
      <c r="T70" s="921"/>
      <c r="U70" s="921"/>
      <c r="V70" s="921"/>
      <c r="W70" s="921"/>
      <c r="X70" s="1518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</row>
    <row r="71" spans="1:55" s="62" customFormat="1" ht="12.75">
      <c r="A71" s="61"/>
      <c r="B71" s="61"/>
      <c r="C71" s="61"/>
      <c r="D71" s="61"/>
      <c r="E71" s="61"/>
      <c r="F71" s="61"/>
      <c r="G71" s="3"/>
      <c r="H71" s="61"/>
      <c r="I71" s="61"/>
      <c r="J71" s="61"/>
      <c r="K71" s="61"/>
      <c r="L71" s="61"/>
      <c r="M71" s="1520">
        <v>0</v>
      </c>
      <c r="N71" s="920" t="s">
        <v>407</v>
      </c>
      <c r="O71" s="921"/>
      <c r="P71" s="921"/>
      <c r="Q71" s="921"/>
      <c r="R71" s="921"/>
      <c r="S71" s="921"/>
      <c r="T71" s="921"/>
      <c r="U71" s="921"/>
      <c r="V71" s="921"/>
      <c r="W71" s="921"/>
      <c r="X71" s="1518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</row>
    <row r="72" spans="1:55" s="62" customFormat="1" ht="12.75" customHeight="1">
      <c r="A72" s="61"/>
      <c r="B72" s="61"/>
      <c r="C72" s="61"/>
      <c r="D72" s="61"/>
      <c r="E72" s="61"/>
      <c r="F72" s="61"/>
      <c r="G72" s="3"/>
      <c r="H72" s="61"/>
      <c r="I72" s="61"/>
      <c r="J72" s="61"/>
      <c r="K72" s="61"/>
      <c r="L72" s="61"/>
      <c r="M72" s="1079" t="s">
        <v>374</v>
      </c>
      <c r="N72" s="922" t="s">
        <v>375</v>
      </c>
      <c r="O72" s="923"/>
      <c r="P72" s="923"/>
      <c r="Q72" s="923"/>
      <c r="R72" s="923"/>
      <c r="S72" s="923"/>
      <c r="T72" s="923"/>
      <c r="U72" s="923"/>
      <c r="V72" s="923"/>
      <c r="W72" s="924"/>
      <c r="X72" s="1518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</row>
    <row r="73" spans="1:55" s="62" customFormat="1" ht="12.75">
      <c r="A73" s="61"/>
      <c r="B73" s="61"/>
      <c r="C73" s="61"/>
      <c r="D73" s="61"/>
      <c r="E73" s="61"/>
      <c r="F73" s="61"/>
      <c r="G73" s="3"/>
      <c r="H73" s="61"/>
      <c r="I73" s="61"/>
      <c r="J73" s="61"/>
      <c r="K73" s="61"/>
      <c r="L73" s="61"/>
      <c r="M73" s="1079"/>
      <c r="N73" s="925" t="s">
        <v>447</v>
      </c>
      <c r="O73" s="926"/>
      <c r="P73" s="926"/>
      <c r="Q73" s="926"/>
      <c r="R73" s="926"/>
      <c r="S73" s="926"/>
      <c r="T73" s="926"/>
      <c r="U73" s="926"/>
      <c r="V73" s="926"/>
      <c r="W73" s="926"/>
      <c r="X73" s="1518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</row>
    <row r="74" spans="1:55" s="62" customFormat="1" ht="12.75">
      <c r="A74" s="61"/>
      <c r="B74" s="61"/>
      <c r="C74" s="61"/>
      <c r="D74" s="61"/>
      <c r="E74" s="61"/>
      <c r="F74" s="61"/>
      <c r="G74" s="3"/>
      <c r="H74" s="61"/>
      <c r="I74" s="61"/>
      <c r="J74" s="61"/>
      <c r="K74" s="61"/>
      <c r="L74" s="61"/>
      <c r="M74" s="1079"/>
      <c r="N74" s="920" t="s">
        <v>525</v>
      </c>
      <c r="O74" s="921"/>
      <c r="P74" s="921"/>
      <c r="Q74" s="921"/>
      <c r="R74" s="921"/>
      <c r="S74" s="921"/>
      <c r="T74" s="921"/>
      <c r="U74" s="921"/>
      <c r="V74" s="921"/>
      <c r="W74" s="921"/>
      <c r="X74" s="1518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</row>
    <row r="75" spans="1:55" s="62" customFormat="1" ht="12.75">
      <c r="A75" s="61"/>
      <c r="B75" s="61"/>
      <c r="C75" s="61"/>
      <c r="D75" s="61"/>
      <c r="E75" s="61"/>
      <c r="F75" s="61"/>
      <c r="G75" s="3"/>
      <c r="H75" s="61"/>
      <c r="I75" s="61"/>
      <c r="J75" s="61"/>
      <c r="K75" s="61"/>
      <c r="L75" s="61"/>
      <c r="M75" s="1079"/>
      <c r="N75" s="419">
        <v>10</v>
      </c>
      <c r="O75" s="419" t="s">
        <v>25</v>
      </c>
      <c r="P75" s="668">
        <v>5</v>
      </c>
      <c r="Q75" s="668">
        <v>6</v>
      </c>
      <c r="R75" s="668">
        <v>7</v>
      </c>
      <c r="S75" s="668">
        <v>8</v>
      </c>
      <c r="T75" s="668">
        <v>9</v>
      </c>
      <c r="U75" s="668">
        <v>11</v>
      </c>
      <c r="V75" s="668">
        <v>12</v>
      </c>
      <c r="W75" s="668" t="s">
        <v>2</v>
      </c>
      <c r="X75" s="1518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</row>
    <row r="76" spans="1:55" s="62" customFormat="1" ht="78.75" customHeight="1" thickBot="1">
      <c r="A76" s="61"/>
      <c r="B76" s="61"/>
      <c r="C76" s="61"/>
      <c r="D76" s="61"/>
      <c r="E76" s="61"/>
      <c r="F76" s="61"/>
      <c r="G76" s="3"/>
      <c r="H76" s="61"/>
      <c r="I76" s="61"/>
      <c r="J76" s="61"/>
      <c r="K76" s="61"/>
      <c r="L76" s="61"/>
      <c r="M76" s="1080"/>
      <c r="N76" s="1521" t="s">
        <v>524</v>
      </c>
      <c r="O76" s="1521" t="s">
        <v>526</v>
      </c>
      <c r="P76" s="1521" t="s">
        <v>182</v>
      </c>
      <c r="Q76" s="1521" t="s">
        <v>527</v>
      </c>
      <c r="R76" s="1521" t="s">
        <v>449</v>
      </c>
      <c r="S76" s="1521" t="s">
        <v>528</v>
      </c>
      <c r="T76" s="1521" t="s">
        <v>529</v>
      </c>
      <c r="U76" s="1521" t="s">
        <v>450</v>
      </c>
      <c r="V76" s="1521" t="s">
        <v>62</v>
      </c>
      <c r="W76" s="1521" t="s">
        <v>4</v>
      </c>
      <c r="X76" s="1522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</row>
    <row r="77" spans="1:55" s="62" customFormat="1" ht="14.25" thickBot="1" thickTop="1">
      <c r="A77" s="1041" t="s">
        <v>399</v>
      </c>
      <c r="B77" s="1045" t="s">
        <v>400</v>
      </c>
      <c r="C77" s="1045" t="s">
        <v>61</v>
      </c>
      <c r="D77" s="1544" t="s">
        <v>402</v>
      </c>
      <c r="E77" s="1580" t="s">
        <v>391</v>
      </c>
      <c r="F77" s="1581" t="s">
        <v>451</v>
      </c>
      <c r="G77" s="1582" t="s">
        <v>834</v>
      </c>
      <c r="H77" s="1583" t="s">
        <v>539</v>
      </c>
      <c r="I77" s="1584"/>
      <c r="J77" s="1584"/>
      <c r="K77" s="1584"/>
      <c r="L77" s="1585"/>
      <c r="M77" s="1575">
        <v>25</v>
      </c>
      <c r="N77" s="437">
        <v>13</v>
      </c>
      <c r="O77" s="438">
        <v>4863</v>
      </c>
      <c r="P77" s="439">
        <v>509</v>
      </c>
      <c r="Q77" s="440">
        <v>1271</v>
      </c>
      <c r="R77" s="440">
        <v>2070</v>
      </c>
      <c r="S77" s="440">
        <v>387</v>
      </c>
      <c r="T77" s="440">
        <v>380</v>
      </c>
      <c r="U77" s="440">
        <v>1</v>
      </c>
      <c r="V77" s="441"/>
      <c r="W77" s="1571"/>
      <c r="X77" s="1569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</row>
    <row r="78" spans="1:24" ht="12.75">
      <c r="A78" s="1043"/>
      <c r="B78" s="903"/>
      <c r="C78" s="903"/>
      <c r="D78" s="886"/>
      <c r="E78" s="1031"/>
      <c r="F78" s="1032"/>
      <c r="G78" s="1033" t="s">
        <v>105</v>
      </c>
      <c r="H78" s="1034" t="s">
        <v>0</v>
      </c>
      <c r="I78" s="1037" t="s">
        <v>448</v>
      </c>
      <c r="J78" s="1032" t="s">
        <v>452</v>
      </c>
      <c r="K78" s="292" t="s">
        <v>105</v>
      </c>
      <c r="L78" s="1586" t="s">
        <v>97</v>
      </c>
      <c r="M78" s="1576"/>
      <c r="N78" s="427"/>
      <c r="O78" s="434">
        <v>68</v>
      </c>
      <c r="P78" s="432">
        <v>1</v>
      </c>
      <c r="Q78" s="428">
        <v>1</v>
      </c>
      <c r="R78" s="428">
        <v>0</v>
      </c>
      <c r="S78" s="428">
        <v>0</v>
      </c>
      <c r="T78" s="428">
        <v>0</v>
      </c>
      <c r="U78" s="428">
        <v>0</v>
      </c>
      <c r="V78" s="430"/>
      <c r="W78" s="1572"/>
      <c r="X78" s="575"/>
    </row>
    <row r="79" spans="1:24" s="268" customFormat="1" ht="12.75">
      <c r="A79" s="1043"/>
      <c r="B79" s="903"/>
      <c r="C79" s="903"/>
      <c r="D79" s="886"/>
      <c r="E79" s="1031"/>
      <c r="F79" s="1032"/>
      <c r="G79" s="1033"/>
      <c r="H79" s="1034"/>
      <c r="I79" s="1037"/>
      <c r="J79" s="1032"/>
      <c r="K79" s="292" t="s">
        <v>540</v>
      </c>
      <c r="L79" s="1586" t="s">
        <v>454</v>
      </c>
      <c r="M79" s="1576"/>
      <c r="N79" s="427"/>
      <c r="O79" s="435">
        <v>0</v>
      </c>
      <c r="P79" s="432">
        <v>1</v>
      </c>
      <c r="Q79" s="428">
        <v>0</v>
      </c>
      <c r="R79" s="428">
        <v>0</v>
      </c>
      <c r="S79" s="428">
        <v>0</v>
      </c>
      <c r="T79" s="428">
        <v>1</v>
      </c>
      <c r="U79" s="428">
        <v>0</v>
      </c>
      <c r="V79" s="430"/>
      <c r="W79" s="1572"/>
      <c r="X79" s="575"/>
    </row>
    <row r="80" spans="1:24" s="268" customFormat="1" ht="12.75">
      <c r="A80" s="1043"/>
      <c r="B80" s="903"/>
      <c r="C80" s="903"/>
      <c r="D80" s="886"/>
      <c r="E80" s="1031"/>
      <c r="F80" s="1032"/>
      <c r="G80" s="1033"/>
      <c r="H80" s="1034"/>
      <c r="I80" s="1037"/>
      <c r="J80" s="1032"/>
      <c r="K80" s="292" t="s">
        <v>541</v>
      </c>
      <c r="L80" s="1586" t="s">
        <v>455</v>
      </c>
      <c r="M80" s="1576"/>
      <c r="N80" s="427"/>
      <c r="O80" s="435"/>
      <c r="P80" s="432"/>
      <c r="Q80" s="428"/>
      <c r="R80" s="428"/>
      <c r="S80" s="428"/>
      <c r="T80" s="428"/>
      <c r="U80" s="428"/>
      <c r="V80" s="430"/>
      <c r="W80" s="1572"/>
      <c r="X80" s="575"/>
    </row>
    <row r="81" spans="1:24" s="268" customFormat="1" ht="12.75">
      <c r="A81" s="1043"/>
      <c r="B81" s="903"/>
      <c r="C81" s="903"/>
      <c r="D81" s="886"/>
      <c r="E81" s="1031"/>
      <c r="F81" s="1032"/>
      <c r="G81" s="1033"/>
      <c r="H81" s="1034"/>
      <c r="I81" s="1037"/>
      <c r="J81" s="1032"/>
      <c r="K81" s="292" t="s">
        <v>268</v>
      </c>
      <c r="L81" s="1586" t="s">
        <v>456</v>
      </c>
      <c r="M81" s="1576"/>
      <c r="N81" s="427"/>
      <c r="O81" s="435"/>
      <c r="P81" s="432"/>
      <c r="Q81" s="428"/>
      <c r="R81" s="428"/>
      <c r="S81" s="428"/>
      <c r="T81" s="428"/>
      <c r="U81" s="428"/>
      <c r="V81" s="430"/>
      <c r="W81" s="1572"/>
      <c r="X81" s="575"/>
    </row>
    <row r="82" spans="1:24" s="268" customFormat="1" ht="12.75">
      <c r="A82" s="1043"/>
      <c r="B82" s="903"/>
      <c r="C82" s="903"/>
      <c r="D82" s="886"/>
      <c r="E82" s="1031"/>
      <c r="F82" s="1032"/>
      <c r="G82" s="1033"/>
      <c r="H82" s="1034"/>
      <c r="I82" s="1037"/>
      <c r="J82" s="1032"/>
      <c r="K82" s="292" t="s">
        <v>104</v>
      </c>
      <c r="L82" s="1586" t="s">
        <v>457</v>
      </c>
      <c r="M82" s="1576"/>
      <c r="N82" s="427"/>
      <c r="O82" s="435"/>
      <c r="P82" s="432"/>
      <c r="Q82" s="428"/>
      <c r="R82" s="428"/>
      <c r="S82" s="428"/>
      <c r="T82" s="428"/>
      <c r="U82" s="428"/>
      <c r="V82" s="430"/>
      <c r="W82" s="1572"/>
      <c r="X82" s="575"/>
    </row>
    <row r="83" spans="1:24" s="268" customFormat="1" ht="12.75">
      <c r="A83" s="1043"/>
      <c r="B83" s="903"/>
      <c r="C83" s="903"/>
      <c r="D83" s="886"/>
      <c r="E83" s="1031"/>
      <c r="F83" s="1032"/>
      <c r="G83" s="1033"/>
      <c r="H83" s="1034"/>
      <c r="I83" s="1037"/>
      <c r="J83" s="1032"/>
      <c r="K83" s="292" t="s">
        <v>106</v>
      </c>
      <c r="L83" s="1586" t="s">
        <v>462</v>
      </c>
      <c r="M83" s="1576"/>
      <c r="N83" s="427"/>
      <c r="O83" s="435">
        <v>16</v>
      </c>
      <c r="P83" s="432">
        <v>0</v>
      </c>
      <c r="Q83" s="428">
        <v>0</v>
      </c>
      <c r="R83" s="428">
        <v>2</v>
      </c>
      <c r="S83" s="428">
        <v>0</v>
      </c>
      <c r="T83" s="428">
        <v>0</v>
      </c>
      <c r="U83" s="428">
        <v>0</v>
      </c>
      <c r="V83" s="430"/>
      <c r="W83" s="1572"/>
      <c r="X83" s="575"/>
    </row>
    <row r="84" spans="1:24" s="268" customFormat="1" ht="12.75">
      <c r="A84" s="1043"/>
      <c r="B84" s="903"/>
      <c r="C84" s="903"/>
      <c r="D84" s="886"/>
      <c r="E84" s="1031"/>
      <c r="F84" s="1032"/>
      <c r="G84" s="1033"/>
      <c r="H84" s="1034"/>
      <c r="I84" s="1037"/>
      <c r="J84" s="1032"/>
      <c r="K84" s="292" t="s">
        <v>107</v>
      </c>
      <c r="L84" s="1586" t="s">
        <v>463</v>
      </c>
      <c r="M84" s="1576"/>
      <c r="N84" s="427"/>
      <c r="O84" s="435">
        <v>5</v>
      </c>
      <c r="P84" s="432">
        <v>0</v>
      </c>
      <c r="Q84" s="428">
        <v>0</v>
      </c>
      <c r="R84" s="428">
        <v>0</v>
      </c>
      <c r="S84" s="428">
        <v>0</v>
      </c>
      <c r="T84" s="428">
        <v>9</v>
      </c>
      <c r="U84" s="428">
        <v>0</v>
      </c>
      <c r="V84" s="430"/>
      <c r="W84" s="1572"/>
      <c r="X84" s="575"/>
    </row>
    <row r="85" spans="1:24" s="268" customFormat="1" ht="12.75">
      <c r="A85" s="1043"/>
      <c r="B85" s="903"/>
      <c r="C85" s="903"/>
      <c r="D85" s="886"/>
      <c r="E85" s="1031"/>
      <c r="F85" s="1032"/>
      <c r="G85" s="1033"/>
      <c r="H85" s="1034"/>
      <c r="I85" s="1037"/>
      <c r="J85" s="1032"/>
      <c r="K85" s="292" t="s">
        <v>108</v>
      </c>
      <c r="L85" s="1586" t="s">
        <v>464</v>
      </c>
      <c r="M85" s="1576"/>
      <c r="N85" s="427"/>
      <c r="O85" s="435">
        <v>3</v>
      </c>
      <c r="P85" s="432">
        <v>0</v>
      </c>
      <c r="Q85" s="428">
        <v>0</v>
      </c>
      <c r="R85" s="428">
        <v>0</v>
      </c>
      <c r="S85" s="428">
        <v>0</v>
      </c>
      <c r="T85" s="428">
        <v>9</v>
      </c>
      <c r="U85" s="428">
        <v>0</v>
      </c>
      <c r="V85" s="430"/>
      <c r="W85" s="1572"/>
      <c r="X85" s="575"/>
    </row>
    <row r="86" spans="1:24" s="268" customFormat="1" ht="12.75">
      <c r="A86" s="1043"/>
      <c r="B86" s="903"/>
      <c r="C86" s="903"/>
      <c r="D86" s="886"/>
      <c r="E86" s="1031"/>
      <c r="F86" s="1032"/>
      <c r="G86" s="1033"/>
      <c r="H86" s="1034"/>
      <c r="I86" s="1037"/>
      <c r="J86" s="1032"/>
      <c r="K86" s="292" t="s">
        <v>109</v>
      </c>
      <c r="L86" s="1586" t="s">
        <v>465</v>
      </c>
      <c r="M86" s="1576"/>
      <c r="N86" s="427"/>
      <c r="O86" s="435"/>
      <c r="P86" s="432"/>
      <c r="Q86" s="428"/>
      <c r="R86" s="428"/>
      <c r="S86" s="428"/>
      <c r="T86" s="428"/>
      <c r="U86" s="428"/>
      <c r="V86" s="430"/>
      <c r="W86" s="1572"/>
      <c r="X86" s="575"/>
    </row>
    <row r="87" spans="1:24" s="268" customFormat="1" ht="26.25" thickBot="1">
      <c r="A87" s="1043"/>
      <c r="B87" s="903"/>
      <c r="C87" s="903"/>
      <c r="D87" s="886"/>
      <c r="E87" s="1031"/>
      <c r="F87" s="1032"/>
      <c r="G87" s="1033"/>
      <c r="H87" s="1034"/>
      <c r="I87" s="1037"/>
      <c r="J87" s="1032"/>
      <c r="K87" s="292" t="s">
        <v>110</v>
      </c>
      <c r="L87" s="1586" t="s">
        <v>466</v>
      </c>
      <c r="M87" s="1576"/>
      <c r="N87" s="427"/>
      <c r="O87" s="448"/>
      <c r="P87" s="432"/>
      <c r="Q87" s="428"/>
      <c r="R87" s="428"/>
      <c r="S87" s="428"/>
      <c r="T87" s="428"/>
      <c r="U87" s="428"/>
      <c r="V87" s="430"/>
      <c r="W87" s="1572"/>
      <c r="X87" s="575"/>
    </row>
    <row r="88" spans="1:24" s="268" customFormat="1" ht="13.5" thickBot="1">
      <c r="A88" s="1043"/>
      <c r="B88" s="903"/>
      <c r="C88" s="903"/>
      <c r="D88" s="886"/>
      <c r="E88" s="1031"/>
      <c r="F88" s="1032"/>
      <c r="G88" s="1033"/>
      <c r="H88" s="1034"/>
      <c r="I88" s="1037"/>
      <c r="J88" s="1032"/>
      <c r="K88" s="292" t="s">
        <v>111</v>
      </c>
      <c r="L88" s="1586" t="s">
        <v>453</v>
      </c>
      <c r="M88" s="1576"/>
      <c r="N88" s="427"/>
      <c r="O88" s="450">
        <v>4</v>
      </c>
      <c r="P88" s="432">
        <v>0</v>
      </c>
      <c r="Q88" s="428">
        <v>0</v>
      </c>
      <c r="R88" s="428">
        <v>0</v>
      </c>
      <c r="S88" s="428">
        <v>0</v>
      </c>
      <c r="T88" s="428">
        <v>0</v>
      </c>
      <c r="U88" s="428">
        <v>0</v>
      </c>
      <c r="V88" s="430"/>
      <c r="W88" s="1572"/>
      <c r="X88" s="575"/>
    </row>
    <row r="89" spans="1:24" s="268" customFormat="1" ht="12.75">
      <c r="A89" s="1043"/>
      <c r="B89" s="903"/>
      <c r="C89" s="903"/>
      <c r="D89" s="886"/>
      <c r="E89" s="1031"/>
      <c r="F89" s="1032"/>
      <c r="G89" s="1033"/>
      <c r="H89" s="1034"/>
      <c r="I89" s="1037"/>
      <c r="J89" s="1032"/>
      <c r="K89" s="292" t="s">
        <v>458</v>
      </c>
      <c r="L89" s="1586" t="s">
        <v>467</v>
      </c>
      <c r="M89" s="1576"/>
      <c r="N89" s="427"/>
      <c r="O89" s="449"/>
      <c r="P89" s="432"/>
      <c r="Q89" s="428"/>
      <c r="R89" s="428"/>
      <c r="S89" s="428"/>
      <c r="T89" s="428"/>
      <c r="U89" s="428"/>
      <c r="V89" s="430"/>
      <c r="W89" s="1572"/>
      <c r="X89" s="575"/>
    </row>
    <row r="90" spans="1:24" s="268" customFormat="1" ht="12.75">
      <c r="A90" s="1043"/>
      <c r="B90" s="903"/>
      <c r="C90" s="903"/>
      <c r="D90" s="886"/>
      <c r="E90" s="1031"/>
      <c r="F90" s="1032"/>
      <c r="G90" s="1033"/>
      <c r="H90" s="1034"/>
      <c r="I90" s="1037"/>
      <c r="J90" s="1032"/>
      <c r="K90" s="292" t="s">
        <v>459</v>
      </c>
      <c r="L90" s="1586" t="s">
        <v>468</v>
      </c>
      <c r="M90" s="1576"/>
      <c r="N90" s="427"/>
      <c r="O90" s="435">
        <v>1</v>
      </c>
      <c r="P90" s="432">
        <v>0</v>
      </c>
      <c r="Q90" s="428">
        <v>0</v>
      </c>
      <c r="R90" s="428">
        <v>0</v>
      </c>
      <c r="S90" s="428">
        <v>0</v>
      </c>
      <c r="T90" s="428">
        <v>1</v>
      </c>
      <c r="U90" s="428">
        <v>0</v>
      </c>
      <c r="V90" s="430"/>
      <c r="W90" s="1572"/>
      <c r="X90" s="575"/>
    </row>
    <row r="91" spans="1:24" s="268" customFormat="1" ht="25.5">
      <c r="A91" s="1043"/>
      <c r="B91" s="903"/>
      <c r="C91" s="903"/>
      <c r="D91" s="886"/>
      <c r="E91" s="1031"/>
      <c r="F91" s="1032"/>
      <c r="G91" s="1033"/>
      <c r="H91" s="1034"/>
      <c r="I91" s="1037"/>
      <c r="J91" s="1032"/>
      <c r="K91" s="292" t="s">
        <v>460</v>
      </c>
      <c r="L91" s="1586" t="s">
        <v>472</v>
      </c>
      <c r="M91" s="1576"/>
      <c r="N91" s="427"/>
      <c r="O91" s="435"/>
      <c r="P91" s="432"/>
      <c r="Q91" s="428"/>
      <c r="R91" s="428"/>
      <c r="S91" s="428"/>
      <c r="T91" s="428"/>
      <c r="U91" s="428"/>
      <c r="V91" s="430"/>
      <c r="W91" s="1572"/>
      <c r="X91" s="575"/>
    </row>
    <row r="92" spans="1:24" s="268" customFormat="1" ht="12.75">
      <c r="A92" s="1043"/>
      <c r="B92" s="903"/>
      <c r="C92" s="903"/>
      <c r="D92" s="886"/>
      <c r="E92" s="1031"/>
      <c r="F92" s="1032"/>
      <c r="G92" s="1033"/>
      <c r="H92" s="1034"/>
      <c r="I92" s="1037"/>
      <c r="J92" s="1032"/>
      <c r="K92" s="292" t="s">
        <v>461</v>
      </c>
      <c r="L92" s="1586" t="s">
        <v>469</v>
      </c>
      <c r="M92" s="1576"/>
      <c r="N92" s="427"/>
      <c r="O92" s="435"/>
      <c r="P92" s="432"/>
      <c r="Q92" s="428"/>
      <c r="R92" s="428"/>
      <c r="S92" s="428"/>
      <c r="T92" s="428"/>
      <c r="U92" s="428"/>
      <c r="V92" s="430"/>
      <c r="W92" s="1572"/>
      <c r="X92" s="575"/>
    </row>
    <row r="93" spans="1:24" s="268" customFormat="1" ht="13.5" thickBot="1">
      <c r="A93" s="1043"/>
      <c r="B93" s="903"/>
      <c r="C93" s="903"/>
      <c r="D93" s="886"/>
      <c r="E93" s="1031"/>
      <c r="F93" s="1032"/>
      <c r="G93" s="990"/>
      <c r="H93" s="1035"/>
      <c r="I93" s="1038"/>
      <c r="J93" s="1036"/>
      <c r="K93" s="662">
        <v>16</v>
      </c>
      <c r="L93" s="1586" t="s">
        <v>62</v>
      </c>
      <c r="M93" s="1576"/>
      <c r="N93" s="427"/>
      <c r="O93" s="436">
        <v>1</v>
      </c>
      <c r="P93" s="433">
        <v>1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31"/>
      <c r="W93" s="1573"/>
      <c r="X93" s="1570"/>
    </row>
    <row r="94" spans="1:24" ht="13.5" thickBot="1">
      <c r="A94" s="1044"/>
      <c r="B94" s="1046"/>
      <c r="C94" s="678" t="s">
        <v>2</v>
      </c>
      <c r="D94" s="1551" t="s">
        <v>401</v>
      </c>
      <c r="E94" s="680"/>
      <c r="F94" s="680"/>
      <c r="G94" s="680"/>
      <c r="H94" s="680"/>
      <c r="I94" s="680"/>
      <c r="J94" s="680"/>
      <c r="K94" s="680"/>
      <c r="L94" s="132"/>
      <c r="M94" s="1577"/>
      <c r="N94" s="457"/>
      <c r="O94" s="457"/>
      <c r="P94" s="457"/>
      <c r="Q94" s="457"/>
      <c r="R94" s="457"/>
      <c r="S94" s="457"/>
      <c r="T94" s="457"/>
      <c r="U94" s="457"/>
      <c r="V94" s="457"/>
      <c r="W94" s="1578">
        <v>184</v>
      </c>
      <c r="X94" s="1579">
        <v>2121</v>
      </c>
    </row>
  </sheetData>
  <sheetProtection/>
  <mergeCells count="64">
    <mergeCell ref="W46:X62"/>
    <mergeCell ref="G47:G62"/>
    <mergeCell ref="H47:H62"/>
    <mergeCell ref="I47:I62"/>
    <mergeCell ref="J47:J62"/>
    <mergeCell ref="P46:P62"/>
    <mergeCell ref="D77:D93"/>
    <mergeCell ref="C77:C93"/>
    <mergeCell ref="B77:B94"/>
    <mergeCell ref="A77:A94"/>
    <mergeCell ref="M34:X34"/>
    <mergeCell ref="M35:X35"/>
    <mergeCell ref="M36:W36"/>
    <mergeCell ref="M37:W37"/>
    <mergeCell ref="X37:X45"/>
    <mergeCell ref="M38:W38"/>
    <mergeCell ref="M39:W39"/>
    <mergeCell ref="N40:W40"/>
    <mergeCell ref="M41:M45"/>
    <mergeCell ref="N41:W41"/>
    <mergeCell ref="N42:W42"/>
    <mergeCell ref="N43:W43"/>
    <mergeCell ref="M65:X65"/>
    <mergeCell ref="M66:X66"/>
    <mergeCell ref="M67:W67"/>
    <mergeCell ref="M68:W68"/>
    <mergeCell ref="X68:X76"/>
    <mergeCell ref="M69:W69"/>
    <mergeCell ref="M70:W70"/>
    <mergeCell ref="N71:W71"/>
    <mergeCell ref="M72:M76"/>
    <mergeCell ref="N72:W72"/>
    <mergeCell ref="N73:W73"/>
    <mergeCell ref="N74:W74"/>
    <mergeCell ref="G78:G93"/>
    <mergeCell ref="H78:H93"/>
    <mergeCell ref="J78:J93"/>
    <mergeCell ref="I78:I93"/>
    <mergeCell ref="E77:E93"/>
    <mergeCell ref="F77:F93"/>
    <mergeCell ref="A46:A63"/>
    <mergeCell ref="B46:B63"/>
    <mergeCell ref="C46:C62"/>
    <mergeCell ref="V46:V62"/>
    <mergeCell ref="U46:U62"/>
    <mergeCell ref="T46:T62"/>
    <mergeCell ref="S46:S62"/>
    <mergeCell ref="R46:R62"/>
    <mergeCell ref="Q46:Q62"/>
    <mergeCell ref="M47:N63"/>
    <mergeCell ref="O63:V63"/>
    <mergeCell ref="D46:D62"/>
    <mergeCell ref="E46:E62"/>
    <mergeCell ref="F46:F62"/>
    <mergeCell ref="W6:W30"/>
    <mergeCell ref="X6:X31"/>
    <mergeCell ref="U10:U12"/>
    <mergeCell ref="U13:U17"/>
    <mergeCell ref="U18:U19"/>
    <mergeCell ref="V9:V30"/>
    <mergeCell ref="U7:U8"/>
    <mergeCell ref="V6:V8"/>
    <mergeCell ref="U20:U24"/>
    <mergeCell ref="U25:U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58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57421875" style="62" customWidth="1"/>
    <col min="2" max="2" width="3.7109375" style="62" customWidth="1"/>
    <col min="3" max="3" width="4.28125" style="62" customWidth="1"/>
    <col min="4" max="4" width="16.140625" style="62" customWidth="1"/>
    <col min="5" max="5" width="8.28125" style="62" customWidth="1"/>
    <col min="6" max="9" width="11.421875" style="62" customWidth="1"/>
    <col min="10" max="12" width="10.28125" style="40" customWidth="1"/>
    <col min="13" max="13" width="10.28125" style="3" customWidth="1"/>
    <col min="14" max="14" width="10.28125" style="61" customWidth="1"/>
    <col min="15" max="90" width="9.140625" style="61" customWidth="1"/>
    <col min="91" max="16384" width="9.140625" style="62" customWidth="1"/>
  </cols>
  <sheetData>
    <row r="1" ht="12.75">
      <c r="A1" s="75" t="s">
        <v>199</v>
      </c>
    </row>
    <row r="2" ht="12.75">
      <c r="A2" t="s">
        <v>198</v>
      </c>
    </row>
    <row r="3" ht="13.5" thickBot="1">
      <c r="E3" s="2"/>
    </row>
    <row r="4" spans="1:24" ht="12.75">
      <c r="A4" s="76">
        <v>-1</v>
      </c>
      <c r="B4" s="76" t="s">
        <v>63</v>
      </c>
      <c r="C4" s="77"/>
      <c r="D4" s="77"/>
      <c r="E4" s="90">
        <f>SUM(F34:F42)</f>
        <v>1836</v>
      </c>
      <c r="F4" s="90">
        <f>E4</f>
        <v>1836</v>
      </c>
      <c r="G4" s="90">
        <f>F4</f>
        <v>1836</v>
      </c>
      <c r="H4" s="62"/>
      <c r="I4" s="75" t="s">
        <v>197</v>
      </c>
      <c r="J4" s="75"/>
      <c r="K4" s="62"/>
      <c r="L4" s="62"/>
      <c r="M4" s="40"/>
      <c r="N4" s="40"/>
      <c r="O4" s="82"/>
      <c r="P4" s="60"/>
      <c r="Q4" s="83"/>
      <c r="R4" s="83"/>
      <c r="S4" s="2"/>
      <c r="T4" s="2"/>
      <c r="U4" s="2"/>
      <c r="V4" s="2"/>
      <c r="X4" s="2"/>
    </row>
    <row r="5" spans="1:93" ht="12.75">
      <c r="A5" s="88">
        <v>111</v>
      </c>
      <c r="B5" s="88" t="s">
        <v>206</v>
      </c>
      <c r="E5" s="89">
        <f>SUM(E34)</f>
        <v>5196</v>
      </c>
      <c r="F5" s="1047">
        <f>SUM(E5:E6)</f>
        <v>5225</v>
      </c>
      <c r="G5" s="1047">
        <f>SUM(F5:F12)</f>
        <v>10822</v>
      </c>
      <c r="I5" s="75"/>
      <c r="J5" s="161">
        <f>F5/G5</f>
        <v>0.48281278876362965</v>
      </c>
      <c r="K5" s="62"/>
      <c r="L5" s="62"/>
      <c r="M5" s="40"/>
      <c r="N5" s="40"/>
      <c r="CM5" s="61"/>
      <c r="CN5" s="61"/>
      <c r="CO5" s="61"/>
    </row>
    <row r="6" spans="1:93" ht="12.75">
      <c r="A6" s="71">
        <v>181</v>
      </c>
      <c r="B6" s="72" t="s">
        <v>195</v>
      </c>
      <c r="E6" s="122">
        <f>SUM(E35)</f>
        <v>29</v>
      </c>
      <c r="F6" s="1047"/>
      <c r="G6" s="1047"/>
      <c r="I6" s="75"/>
      <c r="J6" s="75"/>
      <c r="K6" s="62"/>
      <c r="L6" s="62"/>
      <c r="M6" s="40"/>
      <c r="N6" s="40"/>
      <c r="CM6" s="61"/>
      <c r="CN6" s="61"/>
      <c r="CO6" s="61"/>
    </row>
    <row r="7" spans="1:93" ht="12.75">
      <c r="A7" s="73">
        <v>210</v>
      </c>
      <c r="B7" s="74" t="s">
        <v>66</v>
      </c>
      <c r="E7" s="89">
        <f>SUM(E37)</f>
        <v>2635</v>
      </c>
      <c r="F7" s="1047">
        <f>SUM(E7:E12)</f>
        <v>5597</v>
      </c>
      <c r="G7" s="1047"/>
      <c r="J7" s="62"/>
      <c r="K7" s="62"/>
      <c r="L7" s="62"/>
      <c r="M7" s="62"/>
      <c r="N7" s="62"/>
      <c r="CM7" s="61"/>
      <c r="CN7" s="61"/>
      <c r="CO7" s="61"/>
    </row>
    <row r="8" spans="1:93" ht="12.75">
      <c r="A8" s="71">
        <v>221</v>
      </c>
      <c r="B8" s="72" t="s">
        <v>202</v>
      </c>
      <c r="E8" s="89">
        <f>SUM(E38)</f>
        <v>1493</v>
      </c>
      <c r="F8" s="1047"/>
      <c r="G8" s="1047"/>
      <c r="J8" s="62"/>
      <c r="K8" s="62"/>
      <c r="L8" s="62"/>
      <c r="M8" s="62"/>
      <c r="N8" s="62"/>
      <c r="CM8" s="61"/>
      <c r="CN8" s="61"/>
      <c r="CO8" s="61"/>
    </row>
    <row r="9" spans="1:93" ht="12.75">
      <c r="A9" s="21">
        <v>231</v>
      </c>
      <c r="B9" s="21" t="s">
        <v>203</v>
      </c>
      <c r="E9" s="89">
        <f>SUM(E39)</f>
        <v>453</v>
      </c>
      <c r="F9" s="1047"/>
      <c r="G9" s="1047"/>
      <c r="J9" s="62"/>
      <c r="K9" s="62"/>
      <c r="L9" s="62"/>
      <c r="M9" s="62"/>
      <c r="N9" s="62"/>
      <c r="CM9" s="61"/>
      <c r="CN9" s="61"/>
      <c r="CO9" s="61"/>
    </row>
    <row r="10" spans="1:93" ht="12.75">
      <c r="A10" s="73">
        <v>250</v>
      </c>
      <c r="B10" s="74" t="s">
        <v>201</v>
      </c>
      <c r="E10" s="89">
        <f>SUM(E36)</f>
        <v>952</v>
      </c>
      <c r="F10" s="1047"/>
      <c r="G10" s="1047"/>
      <c r="J10" s="62"/>
      <c r="K10" s="62"/>
      <c r="L10" s="62"/>
      <c r="M10" s="62"/>
      <c r="N10" s="62"/>
      <c r="CM10" s="61"/>
      <c r="CN10" s="61"/>
      <c r="CO10" s="61"/>
    </row>
    <row r="11" spans="1:93" ht="12.75">
      <c r="A11" s="21">
        <v>291</v>
      </c>
      <c r="B11" s="21" t="s">
        <v>204</v>
      </c>
      <c r="E11" s="89">
        <f>SUM(E40)</f>
        <v>55</v>
      </c>
      <c r="F11" s="1047"/>
      <c r="G11" s="1047"/>
      <c r="J11" s="62"/>
      <c r="K11" s="62"/>
      <c r="L11" s="62"/>
      <c r="M11" s="62"/>
      <c r="N11" s="62"/>
      <c r="CM11" s="61"/>
      <c r="CN11" s="61"/>
      <c r="CO11" s="61"/>
    </row>
    <row r="12" spans="1:93" ht="12.75">
      <c r="A12" s="21">
        <v>299</v>
      </c>
      <c r="B12" s="21" t="s">
        <v>207</v>
      </c>
      <c r="E12" s="122">
        <f>SUM(E41)</f>
        <v>9</v>
      </c>
      <c r="F12" s="1047"/>
      <c r="G12" s="1047"/>
      <c r="J12" s="62"/>
      <c r="K12" s="62"/>
      <c r="L12" s="62"/>
      <c r="M12" s="62"/>
      <c r="N12" s="62"/>
      <c r="CM12" s="61"/>
      <c r="CN12" s="61"/>
      <c r="CO12" s="61"/>
    </row>
    <row r="13" spans="1:93" ht="12.75">
      <c r="A13" s="87">
        <v>999</v>
      </c>
      <c r="B13" s="87" t="s">
        <v>200</v>
      </c>
      <c r="E13" s="89">
        <f>SUM(E42)</f>
        <v>0</v>
      </c>
      <c r="F13" s="122">
        <f>E13</f>
        <v>0</v>
      </c>
      <c r="G13" s="122">
        <f>F13</f>
        <v>0</v>
      </c>
      <c r="J13" s="62"/>
      <c r="K13" s="62"/>
      <c r="L13" s="62"/>
      <c r="M13" s="62"/>
      <c r="N13" s="62"/>
      <c r="CM13" s="61"/>
      <c r="CN13" s="61"/>
      <c r="CO13" s="61"/>
    </row>
    <row r="14" spans="1:93" ht="13.5" thickBot="1">
      <c r="A14" s="79" t="s">
        <v>2</v>
      </c>
      <c r="B14" s="76" t="s">
        <v>64</v>
      </c>
      <c r="C14" s="77"/>
      <c r="D14" s="77"/>
      <c r="E14" s="158">
        <v>0</v>
      </c>
      <c r="F14" s="158">
        <f>E14</f>
        <v>0</v>
      </c>
      <c r="G14" s="158">
        <f>F14</f>
        <v>0</v>
      </c>
      <c r="J14" s="62"/>
      <c r="K14" s="62"/>
      <c r="L14" s="62"/>
      <c r="M14" s="62"/>
      <c r="N14" s="62"/>
      <c r="CM14" s="61"/>
      <c r="CN14" s="61"/>
      <c r="CO14" s="61"/>
    </row>
    <row r="15" spans="5:24" s="80" customFormat="1" ht="13.5" thickBot="1">
      <c r="E15" s="157"/>
      <c r="G15" s="159">
        <f>SUM(G4:G14)</f>
        <v>12658</v>
      </c>
      <c r="O15" s="82"/>
      <c r="P15" s="78"/>
      <c r="Q15" s="84"/>
      <c r="R15" s="84"/>
      <c r="S15" s="85"/>
      <c r="T15" s="85"/>
      <c r="U15" s="85"/>
      <c r="V15" s="85"/>
      <c r="W15" s="85"/>
      <c r="X15" s="85"/>
    </row>
    <row r="16" spans="5:90" ht="13.5" thickTop="1">
      <c r="E16" s="40"/>
      <c r="F16" s="40"/>
      <c r="G16" s="40"/>
      <c r="H16" s="3"/>
      <c r="I16" s="61"/>
      <c r="J16" s="61"/>
      <c r="K16" s="61"/>
      <c r="L16" s="61"/>
      <c r="M16" s="61"/>
      <c r="CH16" s="62"/>
      <c r="CI16" s="62"/>
      <c r="CJ16" s="62"/>
      <c r="CK16" s="62"/>
      <c r="CL16" s="62"/>
    </row>
    <row r="17" spans="1:90" ht="13.5" thickBot="1">
      <c r="A17" s="61"/>
      <c r="B17" s="61"/>
      <c r="C17" s="61"/>
      <c r="D17" s="61"/>
      <c r="F17" s="40"/>
      <c r="G17" s="40"/>
      <c r="H17" s="40"/>
      <c r="I17" s="3"/>
      <c r="J17" s="61"/>
      <c r="K17" s="61"/>
      <c r="L17" s="61"/>
      <c r="M17" s="61"/>
      <c r="CI17" s="62"/>
      <c r="CJ17" s="62"/>
      <c r="CK17" s="62"/>
      <c r="CL17" s="62"/>
    </row>
    <row r="18" spans="1:90" ht="13.5" thickTop="1">
      <c r="A18" s="75" t="s">
        <v>199</v>
      </c>
      <c r="B18" s="61"/>
      <c r="C18" s="61"/>
      <c r="D18" s="61"/>
      <c r="E18" s="1051" t="s">
        <v>183</v>
      </c>
      <c r="F18" s="1052"/>
      <c r="G18" s="40"/>
      <c r="H18" s="40"/>
      <c r="I18" s="3"/>
      <c r="J18" s="61"/>
      <c r="K18" s="61"/>
      <c r="L18" s="61"/>
      <c r="M18" s="61"/>
      <c r="CI18" s="62"/>
      <c r="CJ18" s="62"/>
      <c r="CK18" s="62"/>
      <c r="CL18" s="62"/>
    </row>
    <row r="19" spans="1:90" ht="12.75">
      <c r="A19" s="61"/>
      <c r="B19" s="61"/>
      <c r="C19" s="61"/>
      <c r="D19" s="61"/>
      <c r="E19" s="1053" t="s">
        <v>65</v>
      </c>
      <c r="F19" s="1054"/>
      <c r="G19" s="40"/>
      <c r="H19" s="40"/>
      <c r="I19" s="3"/>
      <c r="J19" s="61"/>
      <c r="K19" s="61"/>
      <c r="L19" s="61"/>
      <c r="M19" s="61"/>
      <c r="CI19" s="62"/>
      <c r="CJ19" s="62"/>
      <c r="CK19" s="62"/>
      <c r="CL19" s="62"/>
    </row>
    <row r="20" spans="1:90" ht="13.5" thickBot="1">
      <c r="A20" s="61"/>
      <c r="B20" s="61"/>
      <c r="C20" s="61"/>
      <c r="D20" s="61"/>
      <c r="E20" s="151" t="s">
        <v>185</v>
      </c>
      <c r="F20" s="154" t="s">
        <v>184</v>
      </c>
      <c r="G20" s="40"/>
      <c r="H20" s="40"/>
      <c r="I20" s="3"/>
      <c r="J20" s="61"/>
      <c r="K20" s="61"/>
      <c r="L20" s="61"/>
      <c r="M20" s="61"/>
      <c r="CI20" s="62"/>
      <c r="CJ20" s="62"/>
      <c r="CK20" s="62"/>
      <c r="CL20" s="62"/>
    </row>
    <row r="21" spans="1:90" ht="15.75">
      <c r="A21" s="1041" t="s">
        <v>186</v>
      </c>
      <c r="B21" s="1045" t="s">
        <v>187</v>
      </c>
      <c r="C21" s="35" t="s">
        <v>25</v>
      </c>
      <c r="D21" s="124" t="s">
        <v>205</v>
      </c>
      <c r="E21" s="163">
        <v>111</v>
      </c>
      <c r="F21" s="1055">
        <v>-1</v>
      </c>
      <c r="G21" s="40"/>
      <c r="H21" s="40"/>
      <c r="I21" s="3"/>
      <c r="J21" s="61"/>
      <c r="K21" s="61"/>
      <c r="L21" s="61"/>
      <c r="M21" s="61"/>
      <c r="CI21" s="62"/>
      <c r="CJ21" s="62"/>
      <c r="CK21" s="62"/>
      <c r="CL21" s="62"/>
    </row>
    <row r="22" spans="1:90" ht="16.5" thickBot="1">
      <c r="A22" s="1042"/>
      <c r="B22" s="901"/>
      <c r="C22" s="48" t="s">
        <v>110</v>
      </c>
      <c r="D22" s="5" t="s">
        <v>5</v>
      </c>
      <c r="E22" s="164">
        <v>181</v>
      </c>
      <c r="F22" s="1056"/>
      <c r="G22" s="40"/>
      <c r="H22" s="40"/>
      <c r="I22" s="3"/>
      <c r="J22" s="61"/>
      <c r="K22" s="61"/>
      <c r="L22" s="61"/>
      <c r="M22" s="61"/>
      <c r="CI22" s="62"/>
      <c r="CJ22" s="62"/>
      <c r="CK22" s="62"/>
      <c r="CL22" s="62"/>
    </row>
    <row r="23" spans="1:90" ht="15.75">
      <c r="A23" s="1043"/>
      <c r="B23" s="903"/>
      <c r="C23" s="34" t="s">
        <v>104</v>
      </c>
      <c r="D23" s="16" t="s">
        <v>182</v>
      </c>
      <c r="E23" s="156">
        <v>250</v>
      </c>
      <c r="F23" s="1056"/>
      <c r="G23" s="40"/>
      <c r="H23" s="40"/>
      <c r="I23" s="3"/>
      <c r="J23" s="61"/>
      <c r="K23" s="61"/>
      <c r="L23" s="61"/>
      <c r="M23" s="61"/>
      <c r="CI23" s="62"/>
      <c r="CJ23" s="62"/>
      <c r="CK23" s="62"/>
      <c r="CL23" s="62"/>
    </row>
    <row r="24" spans="1:90" ht="15.75">
      <c r="A24" s="1043"/>
      <c r="B24" s="903"/>
      <c r="C24" s="34" t="s">
        <v>106</v>
      </c>
      <c r="D24" s="16" t="s">
        <v>191</v>
      </c>
      <c r="E24" s="155">
        <v>210</v>
      </c>
      <c r="F24" s="1056"/>
      <c r="G24" s="40"/>
      <c r="H24" s="40"/>
      <c r="I24" s="3"/>
      <c r="J24" s="61"/>
      <c r="K24" s="61"/>
      <c r="L24" s="61"/>
      <c r="M24" s="61"/>
      <c r="CI24" s="62"/>
      <c r="CJ24" s="62"/>
      <c r="CK24" s="62"/>
      <c r="CL24" s="62"/>
    </row>
    <row r="25" spans="1:90" ht="15.75">
      <c r="A25" s="1043"/>
      <c r="B25" s="903"/>
      <c r="C25" s="34" t="s">
        <v>107</v>
      </c>
      <c r="D25" s="16" t="s">
        <v>192</v>
      </c>
      <c r="E25" s="155">
        <v>221</v>
      </c>
      <c r="F25" s="1056"/>
      <c r="G25" s="40"/>
      <c r="H25" s="40"/>
      <c r="I25" s="3"/>
      <c r="J25" s="61"/>
      <c r="K25" s="61"/>
      <c r="L25" s="61"/>
      <c r="M25" s="61"/>
      <c r="CI25" s="62"/>
      <c r="CJ25" s="62"/>
      <c r="CK25" s="62"/>
      <c r="CL25" s="62"/>
    </row>
    <row r="26" spans="1:90" ht="15.75">
      <c r="A26" s="1043"/>
      <c r="B26" s="903"/>
      <c r="C26" s="34" t="s">
        <v>108</v>
      </c>
      <c r="D26" s="16" t="s">
        <v>193</v>
      </c>
      <c r="E26" s="155">
        <v>231</v>
      </c>
      <c r="F26" s="1056"/>
      <c r="G26" s="40"/>
      <c r="H26" s="40"/>
      <c r="I26" s="3"/>
      <c r="J26" s="61"/>
      <c r="K26" s="61"/>
      <c r="L26" s="61"/>
      <c r="M26" s="61"/>
      <c r="CI26" s="62"/>
      <c r="CJ26" s="62"/>
      <c r="CK26" s="62"/>
      <c r="CL26" s="62"/>
    </row>
    <row r="27" spans="1:90" ht="15.75">
      <c r="A27" s="1043"/>
      <c r="B27" s="903"/>
      <c r="C27" s="34" t="s">
        <v>109</v>
      </c>
      <c r="D27" s="16" t="s">
        <v>194</v>
      </c>
      <c r="E27" s="155">
        <v>291</v>
      </c>
      <c r="F27" s="1056"/>
      <c r="G27" s="40"/>
      <c r="H27" s="40"/>
      <c r="I27" s="3"/>
      <c r="J27" s="61"/>
      <c r="K27" s="61"/>
      <c r="L27" s="61"/>
      <c r="M27" s="61"/>
      <c r="CI27" s="62"/>
      <c r="CJ27" s="62"/>
      <c r="CK27" s="62"/>
      <c r="CL27" s="62"/>
    </row>
    <row r="28" spans="1:90" ht="16.5" thickBot="1">
      <c r="A28" s="1043"/>
      <c r="B28" s="903"/>
      <c r="C28" s="34" t="s">
        <v>111</v>
      </c>
      <c r="D28" s="16" t="s">
        <v>62</v>
      </c>
      <c r="E28" s="153">
        <v>299</v>
      </c>
      <c r="F28" s="1056"/>
      <c r="G28" s="40"/>
      <c r="H28" s="40"/>
      <c r="I28" s="3"/>
      <c r="J28" s="61"/>
      <c r="K28" s="61"/>
      <c r="L28" s="61"/>
      <c r="M28" s="61"/>
      <c r="CI28" s="62"/>
      <c r="CJ28" s="62"/>
      <c r="CK28" s="62"/>
      <c r="CL28" s="62"/>
    </row>
    <row r="29" spans="1:90" ht="16.5" thickBot="1">
      <c r="A29" s="1044"/>
      <c r="B29" s="1046"/>
      <c r="C29" s="46" t="s">
        <v>2</v>
      </c>
      <c r="D29" s="150" t="s">
        <v>190</v>
      </c>
      <c r="E29" s="162">
        <v>999</v>
      </c>
      <c r="F29" s="1057"/>
      <c r="G29" s="40"/>
      <c r="H29" s="40"/>
      <c r="I29" s="3"/>
      <c r="J29" s="61"/>
      <c r="K29" s="61"/>
      <c r="L29" s="61"/>
      <c r="M29" s="61"/>
      <c r="CI29" s="62"/>
      <c r="CJ29" s="62"/>
      <c r="CK29" s="62"/>
      <c r="CL29" s="62"/>
    </row>
    <row r="30" spans="6:90" ht="13.5" thickBot="1">
      <c r="F30" s="40"/>
      <c r="G30" s="40"/>
      <c r="H30" s="40"/>
      <c r="I30" s="3"/>
      <c r="J30" s="61"/>
      <c r="K30" s="61"/>
      <c r="L30" s="61"/>
      <c r="M30" s="61"/>
      <c r="CI30" s="62"/>
      <c r="CJ30" s="62"/>
      <c r="CK30" s="62"/>
      <c r="CL30" s="62"/>
    </row>
    <row r="31" spans="1:90" ht="13.5" thickTop="1">
      <c r="A31" s="75" t="s">
        <v>199</v>
      </c>
      <c r="B31" s="61"/>
      <c r="C31" s="61"/>
      <c r="D31" s="61"/>
      <c r="E31" s="1051" t="s">
        <v>183</v>
      </c>
      <c r="F31" s="1052"/>
      <c r="G31" s="40"/>
      <c r="H31" s="40"/>
      <c r="I31" s="3"/>
      <c r="J31" s="61"/>
      <c r="K31" s="61"/>
      <c r="L31" s="61"/>
      <c r="M31" s="61"/>
      <c r="CI31" s="62"/>
      <c r="CJ31" s="62"/>
      <c r="CK31" s="62"/>
      <c r="CL31" s="62"/>
    </row>
    <row r="32" spans="1:90" ht="12.75">
      <c r="A32" s="61"/>
      <c r="B32" s="61"/>
      <c r="C32" s="61"/>
      <c r="D32" s="61"/>
      <c r="E32" s="1053" t="s">
        <v>65</v>
      </c>
      <c r="F32" s="1054"/>
      <c r="G32" s="40"/>
      <c r="H32" s="40"/>
      <c r="I32" s="3"/>
      <c r="J32" s="61"/>
      <c r="K32" s="61"/>
      <c r="L32" s="61"/>
      <c r="M32" s="61"/>
      <c r="CI32" s="62"/>
      <c r="CJ32" s="62"/>
      <c r="CK32" s="62"/>
      <c r="CL32" s="62"/>
    </row>
    <row r="33" spans="1:90" ht="13.5" thickBot="1">
      <c r="A33" s="61"/>
      <c r="B33" s="61"/>
      <c r="C33" s="61"/>
      <c r="D33" s="61"/>
      <c r="E33" s="151" t="s">
        <v>185</v>
      </c>
      <c r="F33" s="154" t="s">
        <v>184</v>
      </c>
      <c r="G33" s="40"/>
      <c r="H33" s="40"/>
      <c r="I33" s="3"/>
      <c r="J33" s="61"/>
      <c r="K33" s="61"/>
      <c r="L33" s="61"/>
      <c r="M33" s="61"/>
      <c r="CI33" s="62"/>
      <c r="CJ33" s="62"/>
      <c r="CK33" s="62"/>
      <c r="CL33" s="62"/>
    </row>
    <row r="34" spans="1:90" ht="12.75">
      <c r="A34" s="1041" t="s">
        <v>186</v>
      </c>
      <c r="B34" s="1045" t="s">
        <v>187</v>
      </c>
      <c r="C34" s="35" t="s">
        <v>25</v>
      </c>
      <c r="D34" s="124" t="s">
        <v>205</v>
      </c>
      <c r="E34" s="165">
        <f>4539+525+99+33</f>
        <v>5196</v>
      </c>
      <c r="F34" s="1048">
        <v>0</v>
      </c>
      <c r="G34" s="40"/>
      <c r="H34" s="40"/>
      <c r="I34" s="3"/>
      <c r="J34" s="61"/>
      <c r="K34" s="61"/>
      <c r="L34" s="61"/>
      <c r="M34" s="61"/>
      <c r="CI34" s="62"/>
      <c r="CJ34" s="62"/>
      <c r="CK34" s="62"/>
      <c r="CL34" s="62"/>
    </row>
    <row r="35" spans="1:90" ht="13.5" thickBot="1">
      <c r="A35" s="1042"/>
      <c r="B35" s="901"/>
      <c r="C35" s="48" t="s">
        <v>110</v>
      </c>
      <c r="D35" s="5" t="s">
        <v>5</v>
      </c>
      <c r="E35" s="166">
        <f>29</f>
        <v>29</v>
      </c>
      <c r="F35" s="1049"/>
      <c r="G35" s="40"/>
      <c r="H35" s="40"/>
      <c r="I35" s="3"/>
      <c r="J35" s="61"/>
      <c r="K35" s="61"/>
      <c r="L35" s="61"/>
      <c r="M35" s="61"/>
      <c r="CI35" s="62"/>
      <c r="CJ35" s="62"/>
      <c r="CK35" s="62"/>
      <c r="CL35" s="62"/>
    </row>
    <row r="36" spans="1:90" ht="12.75">
      <c r="A36" s="1043"/>
      <c r="B36" s="903"/>
      <c r="C36" s="34" t="s">
        <v>104</v>
      </c>
      <c r="D36" s="16" t="s">
        <v>182</v>
      </c>
      <c r="E36" s="167">
        <v>952</v>
      </c>
      <c r="F36" s="1049"/>
      <c r="G36" s="40"/>
      <c r="H36" s="40"/>
      <c r="I36" s="3"/>
      <c r="J36" s="61"/>
      <c r="K36" s="61"/>
      <c r="L36" s="61"/>
      <c r="M36" s="61"/>
      <c r="CI36" s="62"/>
      <c r="CJ36" s="62"/>
      <c r="CK36" s="62"/>
      <c r="CL36" s="62"/>
    </row>
    <row r="37" spans="1:90" ht="12.75">
      <c r="A37" s="1043"/>
      <c r="B37" s="903"/>
      <c r="C37" s="34" t="s">
        <v>106</v>
      </c>
      <c r="D37" s="16" t="s">
        <v>191</v>
      </c>
      <c r="E37" s="168">
        <v>2635</v>
      </c>
      <c r="F37" s="1049"/>
      <c r="G37" s="40"/>
      <c r="H37" s="40"/>
      <c r="I37" s="3"/>
      <c r="J37" s="61"/>
      <c r="K37" s="61"/>
      <c r="L37" s="61"/>
      <c r="M37" s="61"/>
      <c r="CI37" s="62"/>
      <c r="CJ37" s="62"/>
      <c r="CK37" s="62"/>
      <c r="CL37" s="62"/>
    </row>
    <row r="38" spans="1:90" ht="12.75">
      <c r="A38" s="1043"/>
      <c r="B38" s="903"/>
      <c r="C38" s="34" t="s">
        <v>107</v>
      </c>
      <c r="D38" s="16" t="s">
        <v>192</v>
      </c>
      <c r="E38" s="168">
        <v>1493</v>
      </c>
      <c r="F38" s="1049"/>
      <c r="G38" s="40"/>
      <c r="H38" s="40"/>
      <c r="I38" s="3"/>
      <c r="J38" s="61"/>
      <c r="K38" s="61"/>
      <c r="L38" s="61"/>
      <c r="M38" s="61"/>
      <c r="CI38" s="62"/>
      <c r="CJ38" s="62"/>
      <c r="CK38" s="62"/>
      <c r="CL38" s="62"/>
    </row>
    <row r="39" spans="1:90" ht="12.75">
      <c r="A39" s="1043"/>
      <c r="B39" s="903"/>
      <c r="C39" s="34" t="s">
        <v>108</v>
      </c>
      <c r="D39" s="16" t="s">
        <v>193</v>
      </c>
      <c r="E39" s="168">
        <v>453</v>
      </c>
      <c r="F39" s="1049"/>
      <c r="G39" s="40"/>
      <c r="H39" s="40"/>
      <c r="I39" s="3"/>
      <c r="J39" s="61"/>
      <c r="K39" s="61"/>
      <c r="L39" s="61"/>
      <c r="M39" s="61"/>
      <c r="CI39" s="62"/>
      <c r="CJ39" s="62"/>
      <c r="CK39" s="62"/>
      <c r="CL39" s="62"/>
    </row>
    <row r="40" spans="1:90" ht="12.75">
      <c r="A40" s="1043"/>
      <c r="B40" s="903"/>
      <c r="C40" s="34" t="s">
        <v>109</v>
      </c>
      <c r="D40" s="16" t="s">
        <v>194</v>
      </c>
      <c r="E40" s="168">
        <v>55</v>
      </c>
      <c r="F40" s="1049"/>
      <c r="G40" s="40"/>
      <c r="H40" s="40"/>
      <c r="I40" s="3"/>
      <c r="J40" s="61"/>
      <c r="K40" s="61"/>
      <c r="L40" s="61"/>
      <c r="M40" s="61"/>
      <c r="CI40" s="62"/>
      <c r="CJ40" s="62"/>
      <c r="CK40" s="62"/>
      <c r="CL40" s="62"/>
    </row>
    <row r="41" spans="1:90" ht="13.5" thickBot="1">
      <c r="A41" s="1043"/>
      <c r="B41" s="903"/>
      <c r="C41" s="34" t="s">
        <v>111</v>
      </c>
      <c r="D41" s="16" t="s">
        <v>62</v>
      </c>
      <c r="E41" s="169">
        <v>9</v>
      </c>
      <c r="F41" s="1050"/>
      <c r="G41" s="40"/>
      <c r="H41" s="40"/>
      <c r="I41" s="3"/>
      <c r="J41" s="61"/>
      <c r="K41" s="61"/>
      <c r="L41" s="61"/>
      <c r="M41" s="61"/>
      <c r="CI41" s="62"/>
      <c r="CJ41" s="62"/>
      <c r="CK41" s="62"/>
      <c r="CL41" s="62"/>
    </row>
    <row r="42" spans="1:90" ht="13.5" thickBot="1">
      <c r="A42" s="1044"/>
      <c r="B42" s="1046"/>
      <c r="C42" s="46" t="s">
        <v>2</v>
      </c>
      <c r="D42" s="150" t="s">
        <v>190</v>
      </c>
      <c r="E42" s="170">
        <v>0</v>
      </c>
      <c r="F42" s="152">
        <v>1836</v>
      </c>
      <c r="G42" s="40"/>
      <c r="H42" s="40"/>
      <c r="I42" s="3"/>
      <c r="J42" s="61"/>
      <c r="K42" s="61"/>
      <c r="L42" s="61"/>
      <c r="M42" s="61"/>
      <c r="CI42" s="62"/>
      <c r="CJ42" s="62"/>
      <c r="CK42" s="62"/>
      <c r="CL42" s="62"/>
    </row>
    <row r="43" spans="6:90" ht="12.75">
      <c r="F43" s="40"/>
      <c r="G43" s="40"/>
      <c r="H43" s="40"/>
      <c r="I43" s="3"/>
      <c r="J43" s="61"/>
      <c r="K43" s="61"/>
      <c r="L43" s="61"/>
      <c r="M43" s="61"/>
      <c r="CI43" s="62"/>
      <c r="CJ43" s="62"/>
      <c r="CK43" s="62"/>
      <c r="CL43" s="62"/>
    </row>
    <row r="44" spans="6:90" ht="12.75">
      <c r="F44" s="40"/>
      <c r="G44" s="40"/>
      <c r="H44" s="40"/>
      <c r="I44" s="3"/>
      <c r="J44" s="61"/>
      <c r="K44" s="61"/>
      <c r="L44" s="61"/>
      <c r="M44" s="61"/>
      <c r="CI44" s="62"/>
      <c r="CJ44" s="62"/>
      <c r="CK44" s="62"/>
      <c r="CL44" s="62"/>
    </row>
    <row r="45" spans="6:90" ht="12.75">
      <c r="F45" s="40"/>
      <c r="G45" s="40"/>
      <c r="H45" s="40"/>
      <c r="I45" s="3"/>
      <c r="J45" s="61"/>
      <c r="K45" s="61"/>
      <c r="L45" s="61"/>
      <c r="M45" s="61"/>
      <c r="CI45" s="62"/>
      <c r="CJ45" s="62"/>
      <c r="CK45" s="62"/>
      <c r="CL45" s="62"/>
    </row>
    <row r="46" spans="6:90" ht="12.75">
      <c r="F46" s="40"/>
      <c r="G46" s="40"/>
      <c r="H46" s="40"/>
      <c r="I46" s="3"/>
      <c r="J46" s="61"/>
      <c r="K46" s="61"/>
      <c r="L46" s="61"/>
      <c r="M46" s="61"/>
      <c r="CI46" s="62"/>
      <c r="CJ46" s="62"/>
      <c r="CK46" s="62"/>
      <c r="CL46" s="62"/>
    </row>
    <row r="47" spans="6:90" ht="12.75">
      <c r="F47" s="40"/>
      <c r="G47" s="40"/>
      <c r="H47" s="40"/>
      <c r="I47" s="3"/>
      <c r="J47" s="61"/>
      <c r="K47" s="61"/>
      <c r="L47" s="61"/>
      <c r="M47" s="61"/>
      <c r="CI47" s="62"/>
      <c r="CJ47" s="62"/>
      <c r="CK47" s="62"/>
      <c r="CL47" s="62"/>
    </row>
    <row r="48" spans="6:90" ht="12.75">
      <c r="F48" s="40"/>
      <c r="G48" s="40"/>
      <c r="H48" s="40"/>
      <c r="I48" s="3"/>
      <c r="J48" s="61"/>
      <c r="K48" s="61"/>
      <c r="L48" s="61"/>
      <c r="M48" s="61"/>
      <c r="CI48" s="62"/>
      <c r="CJ48" s="62"/>
      <c r="CK48" s="62"/>
      <c r="CL48" s="62"/>
    </row>
    <row r="49" spans="6:90" ht="12.75">
      <c r="F49" s="40"/>
      <c r="G49" s="40"/>
      <c r="H49" s="40"/>
      <c r="I49" s="3"/>
      <c r="J49" s="61"/>
      <c r="K49" s="61"/>
      <c r="L49" s="61"/>
      <c r="M49" s="61"/>
      <c r="CI49" s="62"/>
      <c r="CJ49" s="62"/>
      <c r="CK49" s="62"/>
      <c r="CL49" s="62"/>
    </row>
    <row r="50" spans="6:90" ht="12.75">
      <c r="F50" s="40"/>
      <c r="G50" s="40"/>
      <c r="H50" s="40"/>
      <c r="I50" s="3"/>
      <c r="J50" s="61"/>
      <c r="K50" s="61"/>
      <c r="L50" s="61"/>
      <c r="M50" s="61"/>
      <c r="CI50" s="62"/>
      <c r="CJ50" s="62"/>
      <c r="CK50" s="62"/>
      <c r="CL50" s="62"/>
    </row>
    <row r="51" spans="6:90" ht="12.75">
      <c r="F51" s="40"/>
      <c r="G51" s="40"/>
      <c r="H51" s="40"/>
      <c r="I51" s="3"/>
      <c r="J51" s="61"/>
      <c r="K51" s="61"/>
      <c r="L51" s="61"/>
      <c r="M51" s="61"/>
      <c r="CI51" s="62"/>
      <c r="CJ51" s="62"/>
      <c r="CK51" s="62"/>
      <c r="CL51" s="62"/>
    </row>
    <row r="52" spans="6:90" ht="12.75">
      <c r="F52" s="40"/>
      <c r="G52" s="40"/>
      <c r="H52" s="40"/>
      <c r="I52" s="3"/>
      <c r="J52" s="61"/>
      <c r="K52" s="61"/>
      <c r="L52" s="61"/>
      <c r="M52" s="61"/>
      <c r="CI52" s="62"/>
      <c r="CJ52" s="62"/>
      <c r="CK52" s="62"/>
      <c r="CL52" s="62"/>
    </row>
    <row r="53" spans="6:90" ht="12.75">
      <c r="F53" s="40"/>
      <c r="G53" s="40"/>
      <c r="H53" s="40"/>
      <c r="I53" s="3"/>
      <c r="J53" s="61"/>
      <c r="K53" s="61"/>
      <c r="L53" s="61"/>
      <c r="M53" s="61"/>
      <c r="CI53" s="62"/>
      <c r="CJ53" s="62"/>
      <c r="CK53" s="62"/>
      <c r="CL53" s="62"/>
    </row>
    <row r="54" spans="6:90" ht="12.75">
      <c r="F54" s="40"/>
      <c r="G54" s="40"/>
      <c r="H54" s="40"/>
      <c r="I54" s="3"/>
      <c r="J54" s="61"/>
      <c r="K54" s="61"/>
      <c r="L54" s="61"/>
      <c r="M54" s="61"/>
      <c r="CI54" s="62"/>
      <c r="CJ54" s="62"/>
      <c r="CK54" s="62"/>
      <c r="CL54" s="62"/>
    </row>
    <row r="55" spans="6:90" ht="12.75">
      <c r="F55" s="40"/>
      <c r="G55" s="40"/>
      <c r="H55" s="40"/>
      <c r="I55" s="3"/>
      <c r="J55" s="61"/>
      <c r="K55" s="61"/>
      <c r="L55" s="61"/>
      <c r="M55" s="61"/>
      <c r="CI55" s="62"/>
      <c r="CJ55" s="62"/>
      <c r="CK55" s="62"/>
      <c r="CL55" s="62"/>
    </row>
    <row r="56" spans="6:90" ht="12.75">
      <c r="F56" s="40"/>
      <c r="G56" s="40"/>
      <c r="H56" s="40"/>
      <c r="I56" s="3"/>
      <c r="J56" s="61"/>
      <c r="K56" s="61"/>
      <c r="L56" s="61"/>
      <c r="M56" s="61"/>
      <c r="CI56" s="62"/>
      <c r="CJ56" s="62"/>
      <c r="CK56" s="62"/>
      <c r="CL56" s="62"/>
    </row>
    <row r="57" spans="6:90" ht="12.75">
      <c r="F57" s="40"/>
      <c r="G57" s="40"/>
      <c r="H57" s="40"/>
      <c r="I57" s="3"/>
      <c r="J57" s="61"/>
      <c r="K57" s="61"/>
      <c r="L57" s="61"/>
      <c r="M57" s="61"/>
      <c r="CI57" s="62"/>
      <c r="CJ57" s="62"/>
      <c r="CK57" s="62"/>
      <c r="CL57" s="62"/>
    </row>
    <row r="58" spans="6:90" ht="12.75">
      <c r="F58" s="40"/>
      <c r="G58" s="40"/>
      <c r="H58" s="40"/>
      <c r="I58" s="3"/>
      <c r="J58" s="61"/>
      <c r="K58" s="61"/>
      <c r="L58" s="61"/>
      <c r="M58" s="61"/>
      <c r="CI58" s="62"/>
      <c r="CJ58" s="62"/>
      <c r="CK58" s="62"/>
      <c r="CL58" s="62"/>
    </row>
  </sheetData>
  <sheetProtection/>
  <mergeCells count="13">
    <mergeCell ref="G5:G12"/>
    <mergeCell ref="F34:F41"/>
    <mergeCell ref="E31:F31"/>
    <mergeCell ref="E32:F32"/>
    <mergeCell ref="E18:F18"/>
    <mergeCell ref="E19:F19"/>
    <mergeCell ref="F21:F29"/>
    <mergeCell ref="A21:A29"/>
    <mergeCell ref="B21:B29"/>
    <mergeCell ref="A34:A42"/>
    <mergeCell ref="B34:B42"/>
    <mergeCell ref="F5:F6"/>
    <mergeCell ref="F7:F12"/>
  </mergeCells>
  <printOptions horizontalCentered="1" verticalCentered="1"/>
  <pageMargins left="0" right="0" top="0" bottom="0" header="0" footer="0"/>
  <pageSetup fitToHeight="3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9"/>
  <sheetViews>
    <sheetView view="pageBreakPreview" zoomScale="75" zoomScaleSheetLayoutView="75" zoomScalePageLayoutView="0" workbookViewId="0" topLeftCell="A1">
      <selection activeCell="A5" sqref="A5:A35"/>
    </sheetView>
  </sheetViews>
  <sheetFormatPr defaultColWidth="9.140625" defaultRowHeight="12.75"/>
  <cols>
    <col min="1" max="1" width="3.421875" style="40" customWidth="1"/>
    <col min="2" max="2" width="3.8515625" style="40" customWidth="1"/>
    <col min="3" max="3" width="5.28125" style="40" customWidth="1"/>
    <col min="4" max="4" width="11.8515625" style="40" customWidth="1"/>
    <col min="5" max="5" width="9.57421875" style="40" customWidth="1"/>
    <col min="6" max="6" width="5.28125" style="40" customWidth="1"/>
    <col min="7" max="7" width="11.28125" style="40" customWidth="1"/>
    <col min="8" max="8" width="10.28125" style="40" customWidth="1"/>
    <col min="9" max="9" width="5.421875" style="40" customWidth="1"/>
    <col min="10" max="10" width="11.421875" style="40" customWidth="1"/>
    <col min="11" max="11" width="11.00390625" style="40" customWidth="1"/>
    <col min="12" max="12" width="5.140625" style="40" customWidth="1"/>
    <col min="13" max="13" width="10.421875" style="40" customWidth="1"/>
    <col min="14" max="14" width="13.28125" style="40" customWidth="1"/>
    <col min="15" max="15" width="5.421875" style="40" customWidth="1"/>
    <col min="16" max="16" width="10.421875" style="40" customWidth="1"/>
    <col min="17" max="17" width="12.7109375" style="40" customWidth="1"/>
    <col min="18" max="18" width="6.00390625" style="40" customWidth="1"/>
    <col min="19" max="19" width="10.421875" style="40" customWidth="1"/>
    <col min="20" max="20" width="13.00390625" style="40" customWidth="1"/>
    <col min="21" max="21" width="5.7109375" style="40" customWidth="1"/>
    <col min="22" max="22" width="9.57421875" style="40" customWidth="1"/>
    <col min="23" max="23" width="10.8515625" style="40" customWidth="1"/>
    <col min="24" max="24" width="5.7109375" style="40" customWidth="1"/>
    <col min="25" max="25" width="11.57421875" style="40" customWidth="1"/>
    <col min="26" max="26" width="11.00390625" style="40" customWidth="1"/>
    <col min="27" max="27" width="6.140625" style="40" customWidth="1"/>
    <col min="28" max="28" width="6.00390625" style="63" bestFit="1" customWidth="1"/>
    <col min="29" max="29" width="6.00390625" style="63" customWidth="1"/>
    <col min="30" max="30" width="7.7109375" style="63" customWidth="1"/>
    <col min="31" max="31" width="5.140625" style="63" bestFit="1" customWidth="1"/>
    <col min="32" max="32" width="4.28125" style="63" customWidth="1"/>
    <col min="33" max="33" width="4.8515625" style="63" customWidth="1"/>
    <col min="34" max="34" width="5.8515625" style="40" customWidth="1"/>
    <col min="35" max="35" width="10.28125" style="40" customWidth="1"/>
    <col min="36" max="37" width="10.28125" style="3" customWidth="1"/>
    <col min="38" max="113" width="9.140625" style="3" customWidth="1"/>
    <col min="114" max="16384" width="9.140625" style="40" customWidth="1"/>
  </cols>
  <sheetData>
    <row r="1" spans="1:33" ht="12.75">
      <c r="A1" s="1073" t="s">
        <v>13</v>
      </c>
      <c r="B1" s="1074"/>
      <c r="C1" s="1075"/>
      <c r="D1" s="1073" t="s">
        <v>14</v>
      </c>
      <c r="E1" s="1074"/>
      <c r="F1" s="1075"/>
      <c r="G1" s="1073" t="s">
        <v>15</v>
      </c>
      <c r="H1" s="1074"/>
      <c r="I1" s="1075"/>
      <c r="J1" s="1073" t="s">
        <v>20</v>
      </c>
      <c r="K1" s="1074"/>
      <c r="L1" s="1075"/>
      <c r="M1" s="1073" t="s">
        <v>42</v>
      </c>
      <c r="N1" s="1074"/>
      <c r="O1" s="1075"/>
      <c r="P1" s="1073" t="s">
        <v>43</v>
      </c>
      <c r="Q1" s="1074"/>
      <c r="R1" s="1075"/>
      <c r="S1" s="1073" t="s">
        <v>44</v>
      </c>
      <c r="T1" s="1074"/>
      <c r="U1" s="1075"/>
      <c r="V1" s="1073" t="s">
        <v>45</v>
      </c>
      <c r="W1" s="1074"/>
      <c r="X1" s="1075"/>
      <c r="Y1" s="1073" t="s">
        <v>46</v>
      </c>
      <c r="Z1" s="1074"/>
      <c r="AA1" s="1075"/>
      <c r="AB1" s="1085" t="s">
        <v>6</v>
      </c>
      <c r="AC1" s="1086"/>
      <c r="AD1" s="1086"/>
      <c r="AE1" s="1086"/>
      <c r="AF1" s="1086"/>
      <c r="AG1" s="1087"/>
    </row>
    <row r="2" spans="1:33" ht="12.75">
      <c r="A2" s="1076"/>
      <c r="B2" s="1061"/>
      <c r="C2" s="1072"/>
      <c r="D2" s="1076"/>
      <c r="E2" s="1061"/>
      <c r="F2" s="1072"/>
      <c r="G2" s="1076"/>
      <c r="H2" s="1061"/>
      <c r="I2" s="1072"/>
      <c r="J2" s="1076"/>
      <c r="K2" s="1061"/>
      <c r="L2" s="1072"/>
      <c r="M2" s="1076"/>
      <c r="N2" s="1061"/>
      <c r="O2" s="1072"/>
      <c r="P2" s="1076"/>
      <c r="Q2" s="1061"/>
      <c r="R2" s="1072"/>
      <c r="S2" s="1076"/>
      <c r="T2" s="1061"/>
      <c r="U2" s="1072"/>
      <c r="V2" s="1076"/>
      <c r="W2" s="1061"/>
      <c r="X2" s="1072"/>
      <c r="Y2" s="1076"/>
      <c r="Z2" s="1061"/>
      <c r="AA2" s="1072"/>
      <c r="AB2" s="1082" t="s">
        <v>49</v>
      </c>
      <c r="AC2" s="1083"/>
      <c r="AD2" s="1083"/>
      <c r="AE2" s="1083"/>
      <c r="AF2" s="1083"/>
      <c r="AG2" s="1084"/>
    </row>
    <row r="3" spans="1:33" ht="12.75">
      <c r="A3" s="1076"/>
      <c r="B3" s="1061"/>
      <c r="C3" s="1072"/>
      <c r="D3" s="1076"/>
      <c r="E3" s="1061"/>
      <c r="F3" s="1072"/>
      <c r="G3" s="1076"/>
      <c r="H3" s="1061"/>
      <c r="I3" s="1072"/>
      <c r="J3" s="1076"/>
      <c r="K3" s="1061"/>
      <c r="L3" s="1072"/>
      <c r="M3" s="1076"/>
      <c r="N3" s="1061"/>
      <c r="O3" s="1072"/>
      <c r="P3" s="1076"/>
      <c r="Q3" s="1061"/>
      <c r="R3" s="1072"/>
      <c r="S3" s="1076"/>
      <c r="T3" s="1061"/>
      <c r="U3" s="1072"/>
      <c r="V3" s="1076"/>
      <c r="W3" s="1061"/>
      <c r="X3" s="1072"/>
      <c r="Y3" s="1076"/>
      <c r="Z3" s="1061"/>
      <c r="AA3" s="1072"/>
      <c r="AB3" s="56" t="s">
        <v>50</v>
      </c>
      <c r="AC3" s="57" t="s">
        <v>58</v>
      </c>
      <c r="AD3" s="57" t="s">
        <v>57</v>
      </c>
      <c r="AE3" s="57" t="s">
        <v>59</v>
      </c>
      <c r="AF3" s="52">
        <v>-1</v>
      </c>
      <c r="AG3" s="58" t="s">
        <v>41</v>
      </c>
    </row>
    <row r="4" spans="1:33" ht="13.5" thickBot="1">
      <c r="A4" s="1077"/>
      <c r="B4" s="923"/>
      <c r="C4" s="924"/>
      <c r="D4" s="1077"/>
      <c r="E4" s="923"/>
      <c r="F4" s="924"/>
      <c r="G4" s="1077"/>
      <c r="H4" s="923"/>
      <c r="I4" s="924"/>
      <c r="J4" s="1077"/>
      <c r="K4" s="923"/>
      <c r="L4" s="924"/>
      <c r="M4" s="1077"/>
      <c r="N4" s="923"/>
      <c r="O4" s="924"/>
      <c r="P4" s="1077"/>
      <c r="Q4" s="923"/>
      <c r="R4" s="924"/>
      <c r="S4" s="1077"/>
      <c r="T4" s="923"/>
      <c r="U4" s="924"/>
      <c r="V4" s="1077"/>
      <c r="W4" s="923"/>
      <c r="X4" s="924"/>
      <c r="Y4" s="1077"/>
      <c r="Z4" s="923"/>
      <c r="AA4" s="924"/>
      <c r="AB4" s="59" t="s">
        <v>10</v>
      </c>
      <c r="AC4" s="59"/>
      <c r="AD4" s="59"/>
      <c r="AE4" s="59"/>
      <c r="AF4" s="52" t="s">
        <v>2</v>
      </c>
      <c r="AG4" s="53" t="s">
        <v>52</v>
      </c>
    </row>
    <row r="5" spans="1:34" ht="39" customHeight="1" thickBot="1">
      <c r="A5" s="1078" t="s">
        <v>60</v>
      </c>
      <c r="B5" s="891" t="s">
        <v>55</v>
      </c>
      <c r="C5" s="1062" t="s">
        <v>47</v>
      </c>
      <c r="D5" s="1058" t="s">
        <v>11</v>
      </c>
      <c r="E5" s="1071" t="s">
        <v>12</v>
      </c>
      <c r="F5" s="1067" t="s">
        <v>47</v>
      </c>
      <c r="G5" s="1058" t="s">
        <v>16</v>
      </c>
      <c r="H5" s="1058" t="s">
        <v>17</v>
      </c>
      <c r="I5" s="1062" t="s">
        <v>47</v>
      </c>
      <c r="J5" s="1058" t="s">
        <v>18</v>
      </c>
      <c r="K5" s="1060" t="s">
        <v>19</v>
      </c>
      <c r="L5" s="14" t="s">
        <v>47</v>
      </c>
      <c r="M5" s="15" t="s">
        <v>32</v>
      </c>
      <c r="N5" s="55"/>
      <c r="O5" s="15"/>
      <c r="P5" s="15"/>
      <c r="Q5" s="15"/>
      <c r="R5" s="15"/>
      <c r="S5" s="15"/>
      <c r="T5" s="15"/>
      <c r="U5" s="15"/>
      <c r="V5" s="7"/>
      <c r="W5" s="7"/>
      <c r="X5" s="7"/>
      <c r="Y5" s="7"/>
      <c r="Z5" s="7"/>
      <c r="AA5" s="7"/>
      <c r="AB5" s="1064">
        <v>103</v>
      </c>
      <c r="AC5" s="1066"/>
      <c r="AD5" s="50">
        <v>102</v>
      </c>
      <c r="AE5" s="1106">
        <v>101</v>
      </c>
      <c r="AF5" s="1100" t="s">
        <v>2</v>
      </c>
      <c r="AG5" s="1101"/>
      <c r="AH5" s="66"/>
    </row>
    <row r="6" spans="1:34" ht="39" customHeight="1" thickBot="1">
      <c r="A6" s="1079"/>
      <c r="B6" s="892"/>
      <c r="C6" s="1063"/>
      <c r="D6" s="1059"/>
      <c r="E6" s="1072"/>
      <c r="F6" s="950"/>
      <c r="G6" s="1059"/>
      <c r="H6" s="1059"/>
      <c r="I6" s="1063"/>
      <c r="J6" s="1059"/>
      <c r="K6" s="1061"/>
      <c r="L6" s="8" t="s">
        <v>48</v>
      </c>
      <c r="M6" s="41" t="s">
        <v>32</v>
      </c>
      <c r="N6" s="39"/>
      <c r="O6" s="15"/>
      <c r="P6" s="39"/>
      <c r="Q6" s="39"/>
      <c r="R6" s="15"/>
      <c r="S6" s="39"/>
      <c r="T6" s="39"/>
      <c r="U6" s="15"/>
      <c r="V6" s="12"/>
      <c r="W6" s="12"/>
      <c r="X6" s="15"/>
      <c r="Y6" s="12"/>
      <c r="Z6" s="12"/>
      <c r="AA6" s="15"/>
      <c r="AB6" s="1064">
        <v>291</v>
      </c>
      <c r="AC6" s="1065"/>
      <c r="AD6" s="1066"/>
      <c r="AE6" s="1107"/>
      <c r="AF6" s="1102"/>
      <c r="AG6" s="1103"/>
      <c r="AH6" s="66"/>
    </row>
    <row r="7" spans="1:34" ht="40.5" customHeight="1" thickBot="1">
      <c r="A7" s="1079"/>
      <c r="B7" s="892"/>
      <c r="C7" s="1063"/>
      <c r="D7" s="1059"/>
      <c r="E7" s="1072"/>
      <c r="F7" s="950"/>
      <c r="G7" s="1059"/>
      <c r="H7" s="1059"/>
      <c r="I7" s="1062" t="s">
        <v>48</v>
      </c>
      <c r="J7" s="1069" t="s">
        <v>23</v>
      </c>
      <c r="K7" s="1060" t="s">
        <v>24</v>
      </c>
      <c r="L7" s="14" t="s">
        <v>47</v>
      </c>
      <c r="M7" s="15" t="s">
        <v>32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064">
        <v>231</v>
      </c>
      <c r="AC7" s="1065"/>
      <c r="AD7" s="1066"/>
      <c r="AE7" s="1107"/>
      <c r="AF7" s="1102"/>
      <c r="AG7" s="1103"/>
      <c r="AH7" s="66"/>
    </row>
    <row r="8" spans="1:34" ht="40.5" customHeight="1" thickBot="1">
      <c r="A8" s="1079"/>
      <c r="B8" s="892"/>
      <c r="C8" s="1063"/>
      <c r="D8" s="1059"/>
      <c r="E8" s="1072"/>
      <c r="F8" s="1068"/>
      <c r="G8" s="1059"/>
      <c r="H8" s="1059"/>
      <c r="I8" s="1063"/>
      <c r="J8" s="979"/>
      <c r="K8" s="1061"/>
      <c r="L8" s="8" t="s">
        <v>48</v>
      </c>
      <c r="M8" s="41" t="s">
        <v>32</v>
      </c>
      <c r="N8" s="39"/>
      <c r="O8" s="15"/>
      <c r="P8" s="39"/>
      <c r="Q8" s="39"/>
      <c r="R8" s="15"/>
      <c r="S8" s="39"/>
      <c r="T8" s="39"/>
      <c r="U8" s="15"/>
      <c r="V8" s="39"/>
      <c r="W8" s="39"/>
      <c r="X8" s="15"/>
      <c r="Y8" s="12"/>
      <c r="Z8" s="12"/>
      <c r="AA8" s="15"/>
      <c r="AB8" s="1064">
        <v>291</v>
      </c>
      <c r="AC8" s="1065"/>
      <c r="AD8" s="1066"/>
      <c r="AE8" s="1107"/>
      <c r="AF8" s="1102"/>
      <c r="AG8" s="1103"/>
      <c r="AH8" s="66"/>
    </row>
    <row r="9" spans="1:34" ht="39" customHeight="1" thickBot="1">
      <c r="A9" s="1079"/>
      <c r="B9" s="892"/>
      <c r="C9" s="1063"/>
      <c r="D9" s="1059"/>
      <c r="E9" s="1072"/>
      <c r="F9" s="1063" t="s">
        <v>48</v>
      </c>
      <c r="G9" s="1069" t="s">
        <v>26</v>
      </c>
      <c r="H9" s="1069" t="s">
        <v>53</v>
      </c>
      <c r="I9" s="1067" t="s">
        <v>47</v>
      </c>
      <c r="J9" s="1058" t="s">
        <v>21</v>
      </c>
      <c r="K9" s="1060" t="s">
        <v>22</v>
      </c>
      <c r="L9" s="1062" t="s">
        <v>47</v>
      </c>
      <c r="M9" s="1058" t="s">
        <v>23</v>
      </c>
      <c r="N9" s="1060" t="s">
        <v>24</v>
      </c>
      <c r="O9" s="14" t="s">
        <v>47</v>
      </c>
      <c r="P9" s="15" t="s">
        <v>32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064">
        <v>231</v>
      </c>
      <c r="AC9" s="1065"/>
      <c r="AD9" s="1066"/>
      <c r="AE9" s="1107"/>
      <c r="AF9" s="1102"/>
      <c r="AG9" s="1103"/>
      <c r="AH9" s="66"/>
    </row>
    <row r="10" spans="1:34" ht="39" customHeight="1" thickBot="1">
      <c r="A10" s="1079"/>
      <c r="B10" s="892"/>
      <c r="C10" s="1063"/>
      <c r="D10" s="1059"/>
      <c r="E10" s="1072"/>
      <c r="F10" s="1063"/>
      <c r="G10" s="1070"/>
      <c r="H10" s="1070"/>
      <c r="I10" s="950"/>
      <c r="J10" s="1059"/>
      <c r="K10" s="1061"/>
      <c r="L10" s="1063"/>
      <c r="M10" s="1059"/>
      <c r="N10" s="1061"/>
      <c r="O10" s="8" t="s">
        <v>48</v>
      </c>
      <c r="P10" s="15" t="s">
        <v>32</v>
      </c>
      <c r="Q10" s="15"/>
      <c r="R10" s="15"/>
      <c r="S10" s="15"/>
      <c r="T10" s="15"/>
      <c r="U10" s="15"/>
      <c r="V10" s="15"/>
      <c r="W10" s="15"/>
      <c r="X10" s="15"/>
      <c r="Y10" s="15"/>
      <c r="Z10" s="13"/>
      <c r="AA10" s="15"/>
      <c r="AB10" s="1064">
        <v>291</v>
      </c>
      <c r="AC10" s="1065"/>
      <c r="AD10" s="1066"/>
      <c r="AE10" s="1107"/>
      <c r="AF10" s="1102"/>
      <c r="AG10" s="1103"/>
      <c r="AH10" s="66"/>
    </row>
    <row r="11" spans="1:34" ht="33.75" customHeight="1" thickBot="1">
      <c r="A11" s="1079"/>
      <c r="B11" s="892"/>
      <c r="C11" s="1063"/>
      <c r="D11" s="1059"/>
      <c r="E11" s="1072"/>
      <c r="F11" s="1063"/>
      <c r="G11" s="1070"/>
      <c r="H11" s="1070"/>
      <c r="I11" s="950"/>
      <c r="J11" s="1059"/>
      <c r="K11" s="1061"/>
      <c r="L11" s="1062" t="s">
        <v>48</v>
      </c>
      <c r="M11" s="1058" t="s">
        <v>27</v>
      </c>
      <c r="N11" s="1058" t="s">
        <v>29</v>
      </c>
      <c r="O11" s="1062" t="s">
        <v>47</v>
      </c>
      <c r="P11" s="1069" t="s">
        <v>28</v>
      </c>
      <c r="Q11" s="1069" t="s">
        <v>30</v>
      </c>
      <c r="R11" s="1067" t="s">
        <v>47</v>
      </c>
      <c r="S11" s="1069" t="s">
        <v>54</v>
      </c>
      <c r="T11" s="1069" t="s">
        <v>51</v>
      </c>
      <c r="U11" s="15" t="s">
        <v>47</v>
      </c>
      <c r="V11" s="44" t="s">
        <v>32</v>
      </c>
      <c r="W11" s="12"/>
      <c r="X11" s="15"/>
      <c r="Y11" s="12"/>
      <c r="Z11" s="12"/>
      <c r="AA11" s="15"/>
      <c r="AB11" s="1064">
        <v>241</v>
      </c>
      <c r="AC11" s="1065"/>
      <c r="AD11" s="1066"/>
      <c r="AE11" s="1107"/>
      <c r="AF11" s="1102"/>
      <c r="AG11" s="1103"/>
      <c r="AH11" s="66"/>
    </row>
    <row r="12" spans="1:34" ht="33.75" customHeight="1" thickBot="1">
      <c r="A12" s="1079"/>
      <c r="B12" s="892"/>
      <c r="C12" s="1063"/>
      <c r="D12" s="1059"/>
      <c r="E12" s="1072"/>
      <c r="F12" s="1063"/>
      <c r="G12" s="1070"/>
      <c r="H12" s="1070"/>
      <c r="I12" s="950"/>
      <c r="J12" s="1059"/>
      <c r="K12" s="1061"/>
      <c r="L12" s="1063"/>
      <c r="M12" s="1059"/>
      <c r="N12" s="1059"/>
      <c r="O12" s="1063"/>
      <c r="P12" s="1070"/>
      <c r="Q12" s="1070"/>
      <c r="R12" s="1068"/>
      <c r="S12" s="979"/>
      <c r="T12" s="979"/>
      <c r="U12" s="15" t="s">
        <v>48</v>
      </c>
      <c r="V12" s="44" t="s">
        <v>32</v>
      </c>
      <c r="W12" s="12"/>
      <c r="X12" s="15"/>
      <c r="Y12" s="12"/>
      <c r="Z12" s="12"/>
      <c r="AA12" s="15"/>
      <c r="AB12" s="1064">
        <v>242</v>
      </c>
      <c r="AC12" s="1065"/>
      <c r="AD12" s="1066"/>
      <c r="AE12" s="1107"/>
      <c r="AF12" s="1102"/>
      <c r="AG12" s="1103"/>
      <c r="AH12" s="66"/>
    </row>
    <row r="13" spans="1:34" ht="39" customHeight="1" thickBot="1">
      <c r="A13" s="1079"/>
      <c r="B13" s="892"/>
      <c r="C13" s="1063"/>
      <c r="D13" s="1059"/>
      <c r="E13" s="1072"/>
      <c r="F13" s="1063"/>
      <c r="G13" s="1070"/>
      <c r="H13" s="1070"/>
      <c r="I13" s="950"/>
      <c r="J13" s="1059"/>
      <c r="K13" s="1061"/>
      <c r="L13" s="1063"/>
      <c r="M13" s="1059"/>
      <c r="N13" s="1059"/>
      <c r="O13" s="1063"/>
      <c r="P13" s="1070"/>
      <c r="Q13" s="1070"/>
      <c r="R13" s="1067" t="s">
        <v>48</v>
      </c>
      <c r="S13" s="1058" t="s">
        <v>33</v>
      </c>
      <c r="T13" s="1060" t="s">
        <v>40</v>
      </c>
      <c r="U13" s="1062" t="s">
        <v>47</v>
      </c>
      <c r="V13" s="1058" t="s">
        <v>34</v>
      </c>
      <c r="W13" s="1060" t="s">
        <v>35</v>
      </c>
      <c r="X13" s="1062" t="s">
        <v>47</v>
      </c>
      <c r="Y13" s="1058" t="s">
        <v>36</v>
      </c>
      <c r="Z13" s="1060" t="s">
        <v>37</v>
      </c>
      <c r="AA13" s="15" t="s">
        <v>47</v>
      </c>
      <c r="AB13" s="1064">
        <v>243</v>
      </c>
      <c r="AC13" s="1065"/>
      <c r="AD13" s="1066"/>
      <c r="AE13" s="1107"/>
      <c r="AF13" s="1102"/>
      <c r="AG13" s="1103"/>
      <c r="AH13" s="66"/>
    </row>
    <row r="14" spans="1:34" ht="39" customHeight="1" thickBot="1">
      <c r="A14" s="1079"/>
      <c r="B14" s="892"/>
      <c r="C14" s="1063"/>
      <c r="D14" s="1059"/>
      <c r="E14" s="1072"/>
      <c r="F14" s="1063"/>
      <c r="G14" s="1070"/>
      <c r="H14" s="1070"/>
      <c r="I14" s="950"/>
      <c r="J14" s="1059"/>
      <c r="K14" s="1061"/>
      <c r="L14" s="1063"/>
      <c r="M14" s="1059"/>
      <c r="N14" s="1059"/>
      <c r="O14" s="1063"/>
      <c r="P14" s="1070"/>
      <c r="Q14" s="1070"/>
      <c r="R14" s="950"/>
      <c r="S14" s="1059"/>
      <c r="T14" s="1061"/>
      <c r="U14" s="1063"/>
      <c r="V14" s="1059"/>
      <c r="W14" s="1061"/>
      <c r="X14" s="1063"/>
      <c r="Y14" s="1059"/>
      <c r="Z14" s="1061"/>
      <c r="AA14" s="8" t="s">
        <v>48</v>
      </c>
      <c r="AB14" s="1064">
        <v>245</v>
      </c>
      <c r="AC14" s="1065"/>
      <c r="AD14" s="1066"/>
      <c r="AE14" s="1107"/>
      <c r="AF14" s="1102"/>
      <c r="AG14" s="1103"/>
      <c r="AH14" s="66"/>
    </row>
    <row r="15" spans="1:34" ht="36.75" customHeight="1" thickBot="1">
      <c r="A15" s="1079"/>
      <c r="B15" s="892"/>
      <c r="C15" s="1063"/>
      <c r="D15" s="1059"/>
      <c r="E15" s="1072"/>
      <c r="F15" s="1063"/>
      <c r="G15" s="1070"/>
      <c r="H15" s="1070"/>
      <c r="I15" s="950"/>
      <c r="J15" s="1059"/>
      <c r="K15" s="1061"/>
      <c r="L15" s="1063"/>
      <c r="M15" s="1059"/>
      <c r="N15" s="1059"/>
      <c r="O15" s="1063"/>
      <c r="P15" s="1070"/>
      <c r="Q15" s="1070"/>
      <c r="R15" s="950"/>
      <c r="S15" s="1059"/>
      <c r="T15" s="1061"/>
      <c r="U15" s="1063"/>
      <c r="V15" s="1059"/>
      <c r="W15" s="1061"/>
      <c r="X15" s="1062" t="s">
        <v>48</v>
      </c>
      <c r="Y15" s="1058" t="s">
        <v>38</v>
      </c>
      <c r="Z15" s="1060" t="s">
        <v>39</v>
      </c>
      <c r="AA15" s="14" t="s">
        <v>47</v>
      </c>
      <c r="AB15" s="1064">
        <v>244</v>
      </c>
      <c r="AC15" s="1065"/>
      <c r="AD15" s="1066"/>
      <c r="AE15" s="1107"/>
      <c r="AF15" s="1102"/>
      <c r="AG15" s="1103"/>
      <c r="AH15" s="66"/>
    </row>
    <row r="16" spans="1:34" ht="36.75" customHeight="1" thickBot="1">
      <c r="A16" s="1079"/>
      <c r="B16" s="892"/>
      <c r="C16" s="1063"/>
      <c r="D16" s="1059"/>
      <c r="E16" s="1072"/>
      <c r="F16" s="1063"/>
      <c r="G16" s="1070"/>
      <c r="H16" s="1070"/>
      <c r="I16" s="950"/>
      <c r="J16" s="1059"/>
      <c r="K16" s="1061"/>
      <c r="L16" s="1063"/>
      <c r="M16" s="1059"/>
      <c r="N16" s="1059"/>
      <c r="O16" s="1063"/>
      <c r="P16" s="1070"/>
      <c r="Q16" s="1070"/>
      <c r="R16" s="950"/>
      <c r="S16" s="1059"/>
      <c r="T16" s="1061"/>
      <c r="U16" s="1063"/>
      <c r="V16" s="1059"/>
      <c r="W16" s="1061"/>
      <c r="X16" s="1063"/>
      <c r="Y16" s="1059"/>
      <c r="Z16" s="1061"/>
      <c r="AA16" s="8" t="s">
        <v>48</v>
      </c>
      <c r="AB16" s="1064">
        <v>245</v>
      </c>
      <c r="AC16" s="1065"/>
      <c r="AD16" s="1066"/>
      <c r="AE16" s="1107"/>
      <c r="AF16" s="1102"/>
      <c r="AG16" s="1103"/>
      <c r="AH16" s="66"/>
    </row>
    <row r="17" spans="1:34" ht="16.5" thickBot="1">
      <c r="A17" s="1079"/>
      <c r="B17" s="892"/>
      <c r="C17" s="1063"/>
      <c r="D17" s="1059"/>
      <c r="E17" s="1072"/>
      <c r="F17" s="1063"/>
      <c r="G17" s="1070"/>
      <c r="H17" s="1070"/>
      <c r="I17" s="950"/>
      <c r="J17" s="1059"/>
      <c r="K17" s="1061"/>
      <c r="L17" s="1063"/>
      <c r="M17" s="1059"/>
      <c r="N17" s="1059"/>
      <c r="O17" s="954"/>
      <c r="P17" s="979"/>
      <c r="Q17" s="979"/>
      <c r="R17" s="1068"/>
      <c r="S17" s="1059"/>
      <c r="T17" s="1061"/>
      <c r="U17" s="14" t="s">
        <v>48</v>
      </c>
      <c r="V17" s="42"/>
      <c r="W17" s="12"/>
      <c r="X17" s="15"/>
      <c r="Y17" s="15"/>
      <c r="Z17" s="12"/>
      <c r="AA17" s="15"/>
      <c r="AB17" s="1064">
        <v>291</v>
      </c>
      <c r="AC17" s="1065"/>
      <c r="AD17" s="1066"/>
      <c r="AE17" s="1107"/>
      <c r="AF17" s="1102"/>
      <c r="AG17" s="1103"/>
      <c r="AH17" s="66"/>
    </row>
    <row r="18" spans="1:34" ht="42" customHeight="1" thickBot="1">
      <c r="A18" s="1079"/>
      <c r="B18" s="892"/>
      <c r="C18" s="1063"/>
      <c r="D18" s="1059"/>
      <c r="E18" s="1072"/>
      <c r="F18" s="1063"/>
      <c r="G18" s="1070"/>
      <c r="H18" s="1070"/>
      <c r="I18" s="950"/>
      <c r="J18" s="1059"/>
      <c r="K18" s="1061"/>
      <c r="L18" s="1063"/>
      <c r="M18" s="1059"/>
      <c r="N18" s="1059"/>
      <c r="O18" s="1062" t="s">
        <v>48</v>
      </c>
      <c r="P18" s="1058" t="s">
        <v>33</v>
      </c>
      <c r="Q18" s="1060" t="s">
        <v>40</v>
      </c>
      <c r="R18" s="1062" t="s">
        <v>47</v>
      </c>
      <c r="S18" s="1058" t="s">
        <v>34</v>
      </c>
      <c r="T18" s="1060" t="s">
        <v>35</v>
      </c>
      <c r="U18" s="1062" t="s">
        <v>47</v>
      </c>
      <c r="V18" s="1058" t="s">
        <v>36</v>
      </c>
      <c r="W18" s="1060" t="s">
        <v>37</v>
      </c>
      <c r="X18" s="15" t="s">
        <v>47</v>
      </c>
      <c r="Y18" s="42" t="s">
        <v>32</v>
      </c>
      <c r="Z18" s="12"/>
      <c r="AA18" s="15"/>
      <c r="AB18" s="1064">
        <v>243</v>
      </c>
      <c r="AC18" s="1065"/>
      <c r="AD18" s="1066"/>
      <c r="AE18" s="1107"/>
      <c r="AF18" s="1102"/>
      <c r="AG18" s="1103"/>
      <c r="AH18" s="66"/>
    </row>
    <row r="19" spans="1:34" ht="42" customHeight="1" thickBot="1">
      <c r="A19" s="1079"/>
      <c r="B19" s="892"/>
      <c r="C19" s="1063"/>
      <c r="D19" s="1059"/>
      <c r="E19" s="1072"/>
      <c r="F19" s="1063"/>
      <c r="G19" s="1070"/>
      <c r="H19" s="1070"/>
      <c r="I19" s="950"/>
      <c r="J19" s="1059"/>
      <c r="K19" s="1061"/>
      <c r="L19" s="1063"/>
      <c r="M19" s="1059"/>
      <c r="N19" s="1059"/>
      <c r="O19" s="1063"/>
      <c r="P19" s="1059"/>
      <c r="Q19" s="1061"/>
      <c r="R19" s="1063"/>
      <c r="S19" s="1059"/>
      <c r="T19" s="1061"/>
      <c r="U19" s="1063"/>
      <c r="V19" s="1059"/>
      <c r="W19" s="1061"/>
      <c r="X19" s="8" t="s">
        <v>48</v>
      </c>
      <c r="Y19" s="42" t="s">
        <v>32</v>
      </c>
      <c r="Z19" s="12"/>
      <c r="AA19" s="15"/>
      <c r="AB19" s="1064">
        <v>245</v>
      </c>
      <c r="AC19" s="1065"/>
      <c r="AD19" s="1066"/>
      <c r="AE19" s="1107"/>
      <c r="AF19" s="1102"/>
      <c r="AG19" s="1103"/>
      <c r="AH19" s="66"/>
    </row>
    <row r="20" spans="1:34" ht="39" customHeight="1" thickBot="1">
      <c r="A20" s="1079"/>
      <c r="B20" s="892"/>
      <c r="C20" s="1063"/>
      <c r="D20" s="1059"/>
      <c r="E20" s="1072"/>
      <c r="F20" s="1063"/>
      <c r="G20" s="1070"/>
      <c r="H20" s="1070"/>
      <c r="I20" s="950"/>
      <c r="J20" s="1059"/>
      <c r="K20" s="1061"/>
      <c r="L20" s="1063"/>
      <c r="M20" s="1059"/>
      <c r="N20" s="1059"/>
      <c r="O20" s="1063"/>
      <c r="P20" s="1059"/>
      <c r="Q20" s="1061"/>
      <c r="R20" s="1063"/>
      <c r="S20" s="1059"/>
      <c r="T20" s="1061"/>
      <c r="U20" s="1062" t="s">
        <v>48</v>
      </c>
      <c r="V20" s="1058" t="s">
        <v>38</v>
      </c>
      <c r="W20" s="1060" t="s">
        <v>39</v>
      </c>
      <c r="X20" s="14" t="s">
        <v>47</v>
      </c>
      <c r="Y20" s="12" t="s">
        <v>32</v>
      </c>
      <c r="Z20" s="12"/>
      <c r="AA20" s="15"/>
      <c r="AB20" s="1064">
        <v>244</v>
      </c>
      <c r="AC20" s="1065"/>
      <c r="AD20" s="1066"/>
      <c r="AE20" s="1107"/>
      <c r="AF20" s="1102"/>
      <c r="AG20" s="1103"/>
      <c r="AH20" s="66"/>
    </row>
    <row r="21" spans="1:34" ht="39" customHeight="1" thickBot="1">
      <c r="A21" s="1079"/>
      <c r="B21" s="892"/>
      <c r="C21" s="1063"/>
      <c r="D21" s="1059"/>
      <c r="E21" s="1072"/>
      <c r="F21" s="1063"/>
      <c r="G21" s="1070"/>
      <c r="H21" s="1070"/>
      <c r="I21" s="950"/>
      <c r="J21" s="1059"/>
      <c r="K21" s="1061"/>
      <c r="L21" s="1063"/>
      <c r="M21" s="1059"/>
      <c r="N21" s="1059"/>
      <c r="O21" s="1063"/>
      <c r="P21" s="1059"/>
      <c r="Q21" s="1061"/>
      <c r="R21" s="1063"/>
      <c r="S21" s="1059"/>
      <c r="T21" s="1061"/>
      <c r="U21" s="1063"/>
      <c r="V21" s="1059"/>
      <c r="W21" s="1061"/>
      <c r="X21" s="8" t="s">
        <v>48</v>
      </c>
      <c r="Y21" s="12" t="s">
        <v>32</v>
      </c>
      <c r="Z21" s="12"/>
      <c r="AA21" s="15"/>
      <c r="AB21" s="1064">
        <v>245</v>
      </c>
      <c r="AC21" s="1065"/>
      <c r="AD21" s="1066"/>
      <c r="AE21" s="1107"/>
      <c r="AF21" s="1102"/>
      <c r="AG21" s="1103"/>
      <c r="AH21" s="66"/>
    </row>
    <row r="22" spans="1:34" ht="16.5" thickBot="1">
      <c r="A22" s="1079"/>
      <c r="B22" s="892"/>
      <c r="C22" s="1063"/>
      <c r="D22" s="1059"/>
      <c r="E22" s="1072"/>
      <c r="F22" s="1063"/>
      <c r="G22" s="1070"/>
      <c r="H22" s="1070"/>
      <c r="I22" s="1068"/>
      <c r="J22" s="922"/>
      <c r="K22" s="923"/>
      <c r="L22" s="954"/>
      <c r="M22" s="922"/>
      <c r="N22" s="922"/>
      <c r="O22" s="954"/>
      <c r="P22" s="1059"/>
      <c r="Q22" s="1061"/>
      <c r="R22" s="14" t="s">
        <v>48</v>
      </c>
      <c r="S22" s="42" t="s">
        <v>32</v>
      </c>
      <c r="T22" s="12"/>
      <c r="U22" s="15"/>
      <c r="V22" s="15"/>
      <c r="W22" s="12"/>
      <c r="X22" s="15"/>
      <c r="Y22" s="15"/>
      <c r="Z22" s="12"/>
      <c r="AA22" s="15"/>
      <c r="AB22" s="1064">
        <v>291</v>
      </c>
      <c r="AC22" s="1065"/>
      <c r="AD22" s="1066"/>
      <c r="AE22" s="1107"/>
      <c r="AF22" s="1102"/>
      <c r="AG22" s="1103"/>
      <c r="AH22" s="66"/>
    </row>
    <row r="23" spans="1:34" ht="41.25" customHeight="1" thickBot="1">
      <c r="A23" s="1079"/>
      <c r="B23" s="892"/>
      <c r="C23" s="1063"/>
      <c r="D23" s="1059"/>
      <c r="E23" s="1072"/>
      <c r="F23" s="1063"/>
      <c r="G23" s="1070"/>
      <c r="H23" s="1070"/>
      <c r="I23" s="1067" t="s">
        <v>48</v>
      </c>
      <c r="J23" s="1058" t="s">
        <v>27</v>
      </c>
      <c r="K23" s="1060" t="s">
        <v>29</v>
      </c>
      <c r="L23" s="1062" t="s">
        <v>47</v>
      </c>
      <c r="M23" s="1058" t="s">
        <v>28</v>
      </c>
      <c r="N23" s="1060" t="s">
        <v>30</v>
      </c>
      <c r="O23" s="1062" t="s">
        <v>47</v>
      </c>
      <c r="P23" s="1058" t="s">
        <v>31</v>
      </c>
      <c r="Q23" s="1060" t="s">
        <v>51</v>
      </c>
      <c r="R23" s="14" t="s">
        <v>47</v>
      </c>
      <c r="S23" s="15" t="s">
        <v>32</v>
      </c>
      <c r="T23" s="15"/>
      <c r="U23" s="15"/>
      <c r="V23" s="15"/>
      <c r="W23" s="15"/>
      <c r="X23" s="15"/>
      <c r="Y23" s="15"/>
      <c r="Z23" s="15"/>
      <c r="AA23" s="15"/>
      <c r="AB23" s="1064">
        <v>241</v>
      </c>
      <c r="AC23" s="1065"/>
      <c r="AD23" s="1066"/>
      <c r="AE23" s="1107"/>
      <c r="AF23" s="1102"/>
      <c r="AG23" s="1103"/>
      <c r="AH23" s="66"/>
    </row>
    <row r="24" spans="1:34" ht="41.25" customHeight="1" thickBot="1">
      <c r="A24" s="1079"/>
      <c r="B24" s="892"/>
      <c r="C24" s="1063"/>
      <c r="D24" s="1059"/>
      <c r="E24" s="1072"/>
      <c r="F24" s="1063"/>
      <c r="G24" s="1070"/>
      <c r="H24" s="1070"/>
      <c r="I24" s="950"/>
      <c r="J24" s="1059"/>
      <c r="K24" s="1061"/>
      <c r="L24" s="1063"/>
      <c r="M24" s="1059"/>
      <c r="N24" s="1061"/>
      <c r="O24" s="954"/>
      <c r="P24" s="922"/>
      <c r="Q24" s="923"/>
      <c r="R24" s="14" t="s">
        <v>48</v>
      </c>
      <c r="S24" s="15" t="s">
        <v>32</v>
      </c>
      <c r="T24" s="15"/>
      <c r="U24" s="15"/>
      <c r="V24" s="15"/>
      <c r="W24" s="15"/>
      <c r="X24" s="15"/>
      <c r="Y24" s="15"/>
      <c r="Z24" s="15"/>
      <c r="AA24" s="15"/>
      <c r="AB24" s="1064">
        <v>242</v>
      </c>
      <c r="AC24" s="1065"/>
      <c r="AD24" s="1066"/>
      <c r="AE24" s="1107"/>
      <c r="AF24" s="1102"/>
      <c r="AG24" s="1103"/>
      <c r="AH24" s="66"/>
    </row>
    <row r="25" spans="1:34" ht="37.5" customHeight="1" thickBot="1">
      <c r="A25" s="1079"/>
      <c r="B25" s="892"/>
      <c r="C25" s="1063"/>
      <c r="D25" s="1059"/>
      <c r="E25" s="1072"/>
      <c r="F25" s="1063"/>
      <c r="G25" s="1070"/>
      <c r="H25" s="1070"/>
      <c r="I25" s="950"/>
      <c r="J25" s="1059"/>
      <c r="K25" s="1061"/>
      <c r="L25" s="1063"/>
      <c r="M25" s="1059"/>
      <c r="N25" s="1061"/>
      <c r="O25" s="1062" t="s">
        <v>48</v>
      </c>
      <c r="P25" s="1058" t="s">
        <v>33</v>
      </c>
      <c r="Q25" s="1060" t="s">
        <v>40</v>
      </c>
      <c r="R25" s="1062" t="s">
        <v>47</v>
      </c>
      <c r="S25" s="1058" t="s">
        <v>34</v>
      </c>
      <c r="T25" s="1060" t="s">
        <v>35</v>
      </c>
      <c r="U25" s="1062" t="s">
        <v>47</v>
      </c>
      <c r="V25" s="1058" t="s">
        <v>36</v>
      </c>
      <c r="W25" s="1060" t="s">
        <v>37</v>
      </c>
      <c r="X25" s="15" t="s">
        <v>47</v>
      </c>
      <c r="Y25" s="42" t="s">
        <v>32</v>
      </c>
      <c r="Z25" s="12"/>
      <c r="AA25" s="15"/>
      <c r="AB25" s="1064">
        <v>243</v>
      </c>
      <c r="AC25" s="1065"/>
      <c r="AD25" s="1066"/>
      <c r="AE25" s="1107"/>
      <c r="AF25" s="1102"/>
      <c r="AG25" s="1103"/>
      <c r="AH25" s="66"/>
    </row>
    <row r="26" spans="1:34" ht="37.5" customHeight="1" thickBot="1">
      <c r="A26" s="1079"/>
      <c r="B26" s="892"/>
      <c r="C26" s="1063"/>
      <c r="D26" s="1059"/>
      <c r="E26" s="1072"/>
      <c r="F26" s="1063"/>
      <c r="G26" s="1070"/>
      <c r="H26" s="1070"/>
      <c r="I26" s="950"/>
      <c r="J26" s="1059"/>
      <c r="K26" s="1061"/>
      <c r="L26" s="1063"/>
      <c r="M26" s="1059"/>
      <c r="N26" s="1061"/>
      <c r="O26" s="1063"/>
      <c r="P26" s="1059"/>
      <c r="Q26" s="1061"/>
      <c r="R26" s="1063"/>
      <c r="S26" s="1059"/>
      <c r="T26" s="1061"/>
      <c r="U26" s="1063"/>
      <c r="V26" s="1059"/>
      <c r="W26" s="1061"/>
      <c r="X26" s="8" t="s">
        <v>48</v>
      </c>
      <c r="Y26" s="42" t="s">
        <v>32</v>
      </c>
      <c r="Z26" s="12"/>
      <c r="AA26" s="15"/>
      <c r="AB26" s="1064">
        <v>245</v>
      </c>
      <c r="AC26" s="1065"/>
      <c r="AD26" s="1066"/>
      <c r="AE26" s="1107"/>
      <c r="AF26" s="1102"/>
      <c r="AG26" s="1103"/>
      <c r="AH26" s="66"/>
    </row>
    <row r="27" spans="1:34" ht="37.5" customHeight="1" thickBot="1">
      <c r="A27" s="1079"/>
      <c r="B27" s="892"/>
      <c r="C27" s="1063"/>
      <c r="D27" s="1059"/>
      <c r="E27" s="1072"/>
      <c r="F27" s="1063"/>
      <c r="G27" s="1070"/>
      <c r="H27" s="1070"/>
      <c r="I27" s="950"/>
      <c r="J27" s="1059"/>
      <c r="K27" s="1061"/>
      <c r="L27" s="1063"/>
      <c r="M27" s="1059"/>
      <c r="N27" s="1061"/>
      <c r="O27" s="1063"/>
      <c r="P27" s="1059"/>
      <c r="Q27" s="1061"/>
      <c r="R27" s="1063"/>
      <c r="S27" s="1059"/>
      <c r="T27" s="1061"/>
      <c r="U27" s="1062" t="s">
        <v>48</v>
      </c>
      <c r="V27" s="1058" t="s">
        <v>38</v>
      </c>
      <c r="W27" s="1060" t="s">
        <v>39</v>
      </c>
      <c r="X27" s="14" t="s">
        <v>47</v>
      </c>
      <c r="Y27" s="12" t="s">
        <v>32</v>
      </c>
      <c r="Z27" s="12"/>
      <c r="AA27" s="15"/>
      <c r="AB27" s="1064">
        <v>244</v>
      </c>
      <c r="AC27" s="1065"/>
      <c r="AD27" s="1066"/>
      <c r="AE27" s="1107"/>
      <c r="AF27" s="1102"/>
      <c r="AG27" s="1103"/>
      <c r="AH27" s="66"/>
    </row>
    <row r="28" spans="1:34" ht="37.5" customHeight="1" thickBot="1">
      <c r="A28" s="1079"/>
      <c r="B28" s="892"/>
      <c r="C28" s="1063"/>
      <c r="D28" s="1059"/>
      <c r="E28" s="1072"/>
      <c r="F28" s="1063"/>
      <c r="G28" s="1070"/>
      <c r="H28" s="1070"/>
      <c r="I28" s="950"/>
      <c r="J28" s="1059"/>
      <c r="K28" s="1061"/>
      <c r="L28" s="1063"/>
      <c r="M28" s="1059"/>
      <c r="N28" s="1061"/>
      <c r="O28" s="1063"/>
      <c r="P28" s="1059"/>
      <c r="Q28" s="1061"/>
      <c r="R28" s="1063"/>
      <c r="S28" s="1059"/>
      <c r="T28" s="1061"/>
      <c r="U28" s="1063"/>
      <c r="V28" s="1059"/>
      <c r="W28" s="1061"/>
      <c r="X28" s="8" t="s">
        <v>48</v>
      </c>
      <c r="Y28" s="12" t="s">
        <v>32</v>
      </c>
      <c r="Z28" s="12"/>
      <c r="AA28" s="15"/>
      <c r="AB28" s="1064">
        <v>245</v>
      </c>
      <c r="AC28" s="1065"/>
      <c r="AD28" s="1066"/>
      <c r="AE28" s="1107"/>
      <c r="AF28" s="1102"/>
      <c r="AG28" s="1103"/>
      <c r="AH28" s="66"/>
    </row>
    <row r="29" spans="1:34" ht="16.5" thickBot="1">
      <c r="A29" s="1079"/>
      <c r="B29" s="892"/>
      <c r="C29" s="1063"/>
      <c r="D29" s="1059"/>
      <c r="E29" s="1072"/>
      <c r="F29" s="1063"/>
      <c r="G29" s="1070"/>
      <c r="H29" s="1070"/>
      <c r="I29" s="950"/>
      <c r="J29" s="1059"/>
      <c r="K29" s="1061"/>
      <c r="L29" s="954"/>
      <c r="M29" s="922"/>
      <c r="N29" s="923"/>
      <c r="O29" s="954"/>
      <c r="P29" s="1059"/>
      <c r="Q29" s="1061"/>
      <c r="R29" s="14" t="s">
        <v>48</v>
      </c>
      <c r="S29" s="42" t="s">
        <v>32</v>
      </c>
      <c r="T29" s="12"/>
      <c r="U29" s="15"/>
      <c r="V29" s="15"/>
      <c r="W29" s="12"/>
      <c r="X29" s="15"/>
      <c r="Y29" s="15"/>
      <c r="Z29" s="12"/>
      <c r="AA29" s="15"/>
      <c r="AB29" s="1064">
        <v>291</v>
      </c>
      <c r="AC29" s="1065"/>
      <c r="AD29" s="1066"/>
      <c r="AE29" s="1107"/>
      <c r="AF29" s="1102"/>
      <c r="AG29" s="1103"/>
      <c r="AH29" s="66"/>
    </row>
    <row r="30" spans="1:34" ht="33.75" customHeight="1" thickBot="1">
      <c r="A30" s="1079"/>
      <c r="B30" s="892"/>
      <c r="C30" s="1063"/>
      <c r="D30" s="1059"/>
      <c r="E30" s="1072"/>
      <c r="F30" s="1063"/>
      <c r="G30" s="1070"/>
      <c r="H30" s="1070"/>
      <c r="I30" s="950"/>
      <c r="J30" s="1059"/>
      <c r="K30" s="1061"/>
      <c r="L30" s="1062" t="s">
        <v>48</v>
      </c>
      <c r="M30" s="1058" t="s">
        <v>33</v>
      </c>
      <c r="N30" s="1060" t="s">
        <v>40</v>
      </c>
      <c r="O30" s="1062" t="s">
        <v>47</v>
      </c>
      <c r="P30" s="1058" t="s">
        <v>34</v>
      </c>
      <c r="Q30" s="1060" t="s">
        <v>35</v>
      </c>
      <c r="R30" s="1062" t="s">
        <v>47</v>
      </c>
      <c r="S30" s="1058" t="s">
        <v>36</v>
      </c>
      <c r="T30" s="1060" t="s">
        <v>37</v>
      </c>
      <c r="U30" s="15" t="s">
        <v>47</v>
      </c>
      <c r="V30" s="42" t="s">
        <v>32</v>
      </c>
      <c r="W30" s="12"/>
      <c r="X30" s="15"/>
      <c r="Y30" s="15"/>
      <c r="Z30" s="15"/>
      <c r="AA30" s="15"/>
      <c r="AB30" s="1064">
        <v>243</v>
      </c>
      <c r="AC30" s="1065"/>
      <c r="AD30" s="1066"/>
      <c r="AE30" s="1107"/>
      <c r="AF30" s="1102"/>
      <c r="AG30" s="1103"/>
      <c r="AH30" s="66"/>
    </row>
    <row r="31" spans="1:34" ht="33.75" customHeight="1" thickBot="1">
      <c r="A31" s="1079"/>
      <c r="B31" s="892"/>
      <c r="C31" s="1063"/>
      <c r="D31" s="1059"/>
      <c r="E31" s="1072"/>
      <c r="F31" s="1063"/>
      <c r="G31" s="1070"/>
      <c r="H31" s="1070"/>
      <c r="I31" s="950"/>
      <c r="J31" s="1059"/>
      <c r="K31" s="1061"/>
      <c r="L31" s="1063"/>
      <c r="M31" s="1059"/>
      <c r="N31" s="1061"/>
      <c r="O31" s="1063"/>
      <c r="P31" s="1059"/>
      <c r="Q31" s="1061"/>
      <c r="R31" s="1063"/>
      <c r="S31" s="1059"/>
      <c r="T31" s="1061"/>
      <c r="U31" s="8" t="s">
        <v>48</v>
      </c>
      <c r="V31" s="42" t="s">
        <v>32</v>
      </c>
      <c r="W31" s="12"/>
      <c r="X31" s="15"/>
      <c r="Y31" s="15"/>
      <c r="Z31" s="15"/>
      <c r="AA31" s="15"/>
      <c r="AB31" s="1064">
        <v>245</v>
      </c>
      <c r="AC31" s="1065"/>
      <c r="AD31" s="1066"/>
      <c r="AE31" s="1107"/>
      <c r="AF31" s="1102"/>
      <c r="AG31" s="1103"/>
      <c r="AH31" s="66"/>
    </row>
    <row r="32" spans="1:34" ht="26.25" customHeight="1" thickBot="1">
      <c r="A32" s="1079"/>
      <c r="B32" s="892"/>
      <c r="C32" s="1063"/>
      <c r="D32" s="1059"/>
      <c r="E32" s="1072"/>
      <c r="F32" s="1063"/>
      <c r="G32" s="1070"/>
      <c r="H32" s="1070"/>
      <c r="I32" s="950"/>
      <c r="J32" s="1059"/>
      <c r="K32" s="1061"/>
      <c r="L32" s="1063"/>
      <c r="M32" s="1059"/>
      <c r="N32" s="1061"/>
      <c r="O32" s="1063"/>
      <c r="P32" s="1059"/>
      <c r="Q32" s="1061"/>
      <c r="R32" s="1062" t="s">
        <v>48</v>
      </c>
      <c r="S32" s="1058" t="s">
        <v>38</v>
      </c>
      <c r="T32" s="1060" t="s">
        <v>39</v>
      </c>
      <c r="U32" s="14" t="s">
        <v>47</v>
      </c>
      <c r="V32" s="12" t="s">
        <v>32</v>
      </c>
      <c r="W32" s="12"/>
      <c r="X32" s="15"/>
      <c r="Y32" s="15"/>
      <c r="Z32" s="15"/>
      <c r="AA32" s="15"/>
      <c r="AB32" s="1064">
        <v>244</v>
      </c>
      <c r="AC32" s="1065"/>
      <c r="AD32" s="1066"/>
      <c r="AE32" s="1107"/>
      <c r="AF32" s="1102"/>
      <c r="AG32" s="1103"/>
      <c r="AH32" s="66"/>
    </row>
    <row r="33" spans="1:34" ht="26.25" customHeight="1" thickBot="1">
      <c r="A33" s="1079"/>
      <c r="B33" s="892"/>
      <c r="C33" s="1063"/>
      <c r="D33" s="1059"/>
      <c r="E33" s="1072"/>
      <c r="F33" s="1063"/>
      <c r="G33" s="1070"/>
      <c r="H33" s="1070"/>
      <c r="I33" s="950"/>
      <c r="J33" s="1059"/>
      <c r="K33" s="1061"/>
      <c r="L33" s="1063"/>
      <c r="M33" s="1059"/>
      <c r="N33" s="1061"/>
      <c r="O33" s="1063"/>
      <c r="P33" s="1059"/>
      <c r="Q33" s="1061"/>
      <c r="R33" s="1063"/>
      <c r="S33" s="1059"/>
      <c r="T33" s="1061"/>
      <c r="U33" s="8" t="s">
        <v>48</v>
      </c>
      <c r="V33" s="12" t="s">
        <v>32</v>
      </c>
      <c r="W33" s="12"/>
      <c r="X33" s="15"/>
      <c r="Y33" s="15"/>
      <c r="Z33" s="15"/>
      <c r="AA33" s="15"/>
      <c r="AB33" s="1064">
        <v>245</v>
      </c>
      <c r="AC33" s="1065"/>
      <c r="AD33" s="1066"/>
      <c r="AE33" s="1107"/>
      <c r="AF33" s="1102"/>
      <c r="AG33" s="1103"/>
      <c r="AH33" s="66"/>
    </row>
    <row r="34" spans="1:34" ht="16.5" thickBot="1">
      <c r="A34" s="1079"/>
      <c r="B34" s="892"/>
      <c r="C34" s="954"/>
      <c r="D34" s="922"/>
      <c r="E34" s="924"/>
      <c r="F34" s="954"/>
      <c r="G34" s="979"/>
      <c r="H34" s="979"/>
      <c r="I34" s="1068"/>
      <c r="J34" s="922"/>
      <c r="K34" s="923"/>
      <c r="L34" s="954"/>
      <c r="M34" s="922"/>
      <c r="N34" s="923"/>
      <c r="O34" s="14" t="s">
        <v>48</v>
      </c>
      <c r="P34" s="42" t="s">
        <v>32</v>
      </c>
      <c r="Q34" s="12"/>
      <c r="R34" s="15"/>
      <c r="S34" s="15"/>
      <c r="T34" s="12"/>
      <c r="U34" s="15"/>
      <c r="V34" s="15"/>
      <c r="W34" s="12"/>
      <c r="X34" s="15"/>
      <c r="Y34" s="15"/>
      <c r="Z34" s="15"/>
      <c r="AA34" s="15"/>
      <c r="AB34" s="1064">
        <v>291</v>
      </c>
      <c r="AC34" s="1065"/>
      <c r="AD34" s="1066"/>
      <c r="AE34" s="1107"/>
      <c r="AF34" s="1102"/>
      <c r="AG34" s="1103"/>
      <c r="AH34" s="66"/>
    </row>
    <row r="35" spans="1:34" ht="16.5" thickBot="1">
      <c r="A35" s="1080"/>
      <c r="B35" s="1081"/>
      <c r="C35" s="47" t="s">
        <v>48</v>
      </c>
      <c r="D35" s="46" t="s">
        <v>32</v>
      </c>
      <c r="E35" s="45"/>
      <c r="F35" s="19"/>
      <c r="G35" s="67"/>
      <c r="H35" s="51"/>
      <c r="I35" s="17"/>
      <c r="J35" s="51"/>
      <c r="K35" s="51"/>
      <c r="L35" s="9"/>
      <c r="M35" s="51"/>
      <c r="N35" s="51"/>
      <c r="O35" s="9"/>
      <c r="P35" s="51"/>
      <c r="Q35" s="51"/>
      <c r="R35" s="9"/>
      <c r="S35" s="51"/>
      <c r="T35" s="51"/>
      <c r="U35" s="9"/>
      <c r="V35" s="51"/>
      <c r="W35" s="51"/>
      <c r="X35" s="9"/>
      <c r="Y35" s="51"/>
      <c r="Z35" s="51"/>
      <c r="AA35" s="9"/>
      <c r="AB35" s="1064" t="s">
        <v>2</v>
      </c>
      <c r="AC35" s="1065"/>
      <c r="AD35" s="1066"/>
      <c r="AE35" s="1108"/>
      <c r="AF35" s="1104"/>
      <c r="AG35" s="1105"/>
      <c r="AH35" s="66"/>
    </row>
    <row r="37" ht="13.5" thickBot="1"/>
    <row r="38" spans="1:33" ht="12.75">
      <c r="A38" s="1073" t="s">
        <v>13</v>
      </c>
      <c r="B38" s="1074"/>
      <c r="C38" s="1075"/>
      <c r="D38" s="1073" t="s">
        <v>14</v>
      </c>
      <c r="E38" s="1074"/>
      <c r="F38" s="1075"/>
      <c r="G38" s="1073" t="s">
        <v>15</v>
      </c>
      <c r="H38" s="1074"/>
      <c r="I38" s="1075"/>
      <c r="J38" s="1073" t="s">
        <v>20</v>
      </c>
      <c r="K38" s="1074"/>
      <c r="L38" s="1075"/>
      <c r="M38" s="1073" t="s">
        <v>42</v>
      </c>
      <c r="N38" s="1074"/>
      <c r="O38" s="1075"/>
      <c r="P38" s="1073" t="s">
        <v>43</v>
      </c>
      <c r="Q38" s="1074"/>
      <c r="R38" s="1075"/>
      <c r="S38" s="1073" t="s">
        <v>44</v>
      </c>
      <c r="T38" s="1074"/>
      <c r="U38" s="1075"/>
      <c r="V38" s="1073" t="s">
        <v>45</v>
      </c>
      <c r="W38" s="1074"/>
      <c r="X38" s="1075"/>
      <c r="Y38" s="1073" t="s">
        <v>46</v>
      </c>
      <c r="Z38" s="1074"/>
      <c r="AA38" s="1075"/>
      <c r="AB38" s="1085" t="s">
        <v>6</v>
      </c>
      <c r="AC38" s="1086"/>
      <c r="AD38" s="1086"/>
      <c r="AE38" s="1086"/>
      <c r="AF38" s="1086"/>
      <c r="AG38" s="1087"/>
    </row>
    <row r="39" spans="1:33" ht="12.75">
      <c r="A39" s="1076"/>
      <c r="B39" s="1061"/>
      <c r="C39" s="1072"/>
      <c r="D39" s="1076"/>
      <c r="E39" s="1061"/>
      <c r="F39" s="1072"/>
      <c r="G39" s="1076"/>
      <c r="H39" s="1061"/>
      <c r="I39" s="1072"/>
      <c r="J39" s="1076"/>
      <c r="K39" s="1061"/>
      <c r="L39" s="1072"/>
      <c r="M39" s="1076"/>
      <c r="N39" s="1061"/>
      <c r="O39" s="1072"/>
      <c r="P39" s="1076"/>
      <c r="Q39" s="1061"/>
      <c r="R39" s="1072"/>
      <c r="S39" s="1076"/>
      <c r="T39" s="1061"/>
      <c r="U39" s="1072"/>
      <c r="V39" s="1076"/>
      <c r="W39" s="1061"/>
      <c r="X39" s="1072"/>
      <c r="Y39" s="1076"/>
      <c r="Z39" s="1061"/>
      <c r="AA39" s="1072"/>
      <c r="AB39" s="1082" t="s">
        <v>49</v>
      </c>
      <c r="AC39" s="1083"/>
      <c r="AD39" s="1083"/>
      <c r="AE39" s="1083"/>
      <c r="AF39" s="1083"/>
      <c r="AG39" s="1084"/>
    </row>
    <row r="40" spans="1:33" ht="12.75">
      <c r="A40" s="1076"/>
      <c r="B40" s="1061"/>
      <c r="C40" s="1072"/>
      <c r="D40" s="1076"/>
      <c r="E40" s="1061"/>
      <c r="F40" s="1072"/>
      <c r="G40" s="1076"/>
      <c r="H40" s="1061"/>
      <c r="I40" s="1072"/>
      <c r="J40" s="1076"/>
      <c r="K40" s="1061"/>
      <c r="L40" s="1072"/>
      <c r="M40" s="1076"/>
      <c r="N40" s="1061"/>
      <c r="O40" s="1072"/>
      <c r="P40" s="1076"/>
      <c r="Q40" s="1061"/>
      <c r="R40" s="1072"/>
      <c r="S40" s="1076"/>
      <c r="T40" s="1061"/>
      <c r="U40" s="1072"/>
      <c r="V40" s="1076"/>
      <c r="W40" s="1061"/>
      <c r="X40" s="1072"/>
      <c r="Y40" s="1076"/>
      <c r="Z40" s="1061"/>
      <c r="AA40" s="1072"/>
      <c r="AB40" s="56" t="s">
        <v>50</v>
      </c>
      <c r="AC40" s="57" t="s">
        <v>7</v>
      </c>
      <c r="AD40" s="57" t="s">
        <v>8</v>
      </c>
      <c r="AE40" s="57" t="s">
        <v>9</v>
      </c>
      <c r="AF40" s="52">
        <v>-1</v>
      </c>
      <c r="AG40" s="58" t="s">
        <v>41</v>
      </c>
    </row>
    <row r="41" spans="1:33" ht="13.5" thickBot="1">
      <c r="A41" s="1077"/>
      <c r="B41" s="923"/>
      <c r="C41" s="924"/>
      <c r="D41" s="1077"/>
      <c r="E41" s="923"/>
      <c r="F41" s="924"/>
      <c r="G41" s="1077"/>
      <c r="H41" s="923"/>
      <c r="I41" s="924"/>
      <c r="J41" s="1077"/>
      <c r="K41" s="923"/>
      <c r="L41" s="924"/>
      <c r="M41" s="1077"/>
      <c r="N41" s="923"/>
      <c r="O41" s="924"/>
      <c r="P41" s="1077"/>
      <c r="Q41" s="923"/>
      <c r="R41" s="924"/>
      <c r="S41" s="1077"/>
      <c r="T41" s="923"/>
      <c r="U41" s="924"/>
      <c r="V41" s="1077"/>
      <c r="W41" s="923"/>
      <c r="X41" s="924"/>
      <c r="Y41" s="1077"/>
      <c r="Z41" s="923"/>
      <c r="AA41" s="924"/>
      <c r="AB41" s="59" t="s">
        <v>10</v>
      </c>
      <c r="AC41" s="59"/>
      <c r="AD41" s="59"/>
      <c r="AE41" s="59"/>
      <c r="AF41" s="52" t="s">
        <v>2</v>
      </c>
      <c r="AG41" s="53" t="s">
        <v>52</v>
      </c>
    </row>
    <row r="42" spans="1:34" ht="39" customHeight="1" thickBot="1">
      <c r="A42" s="1078" t="s">
        <v>56</v>
      </c>
      <c r="B42" s="891" t="s">
        <v>55</v>
      </c>
      <c r="C42" s="1062" t="s">
        <v>47</v>
      </c>
      <c r="D42" s="1058" t="s">
        <v>11</v>
      </c>
      <c r="E42" s="1071" t="s">
        <v>12</v>
      </c>
      <c r="F42" s="1067" t="s">
        <v>47</v>
      </c>
      <c r="G42" s="1058" t="s">
        <v>16</v>
      </c>
      <c r="H42" s="1058" t="s">
        <v>17</v>
      </c>
      <c r="I42" s="1062" t="s">
        <v>47</v>
      </c>
      <c r="J42" s="1058" t="s">
        <v>18</v>
      </c>
      <c r="K42" s="1060" t="s">
        <v>19</v>
      </c>
      <c r="L42" s="14" t="s">
        <v>47</v>
      </c>
      <c r="M42" s="15" t="s">
        <v>32</v>
      </c>
      <c r="N42" s="55"/>
      <c r="O42" s="15"/>
      <c r="P42" s="15"/>
      <c r="Q42" s="15"/>
      <c r="R42" s="15"/>
      <c r="S42" s="15"/>
      <c r="T42" s="15"/>
      <c r="U42" s="15"/>
      <c r="V42" s="7"/>
      <c r="W42" s="7"/>
      <c r="X42" s="7"/>
      <c r="Y42" s="7"/>
      <c r="Z42" s="7"/>
      <c r="AA42" s="7"/>
      <c r="AB42" s="27">
        <v>238</v>
      </c>
      <c r="AC42" s="28">
        <v>129</v>
      </c>
      <c r="AD42" s="24">
        <v>1005</v>
      </c>
      <c r="AE42" s="31">
        <v>9234</v>
      </c>
      <c r="AF42" s="22">
        <v>207</v>
      </c>
      <c r="AG42" s="23">
        <v>4</v>
      </c>
      <c r="AH42" s="66">
        <f>SUM(AB42:AG42)</f>
        <v>10817</v>
      </c>
    </row>
    <row r="43" spans="1:34" ht="39" customHeight="1" thickBot="1">
      <c r="A43" s="1079"/>
      <c r="B43" s="892"/>
      <c r="C43" s="1063"/>
      <c r="D43" s="1059"/>
      <c r="E43" s="1072"/>
      <c r="F43" s="950"/>
      <c r="G43" s="1059"/>
      <c r="H43" s="1059"/>
      <c r="I43" s="1063"/>
      <c r="J43" s="1059"/>
      <c r="K43" s="1061"/>
      <c r="L43" s="8" t="s">
        <v>48</v>
      </c>
      <c r="M43" s="41" t="s">
        <v>32</v>
      </c>
      <c r="N43" s="39"/>
      <c r="O43" s="15"/>
      <c r="P43" s="39"/>
      <c r="Q43" s="39"/>
      <c r="R43" s="15"/>
      <c r="S43" s="39"/>
      <c r="T43" s="39"/>
      <c r="U43" s="15"/>
      <c r="V43" s="12"/>
      <c r="W43" s="12"/>
      <c r="X43" s="15"/>
      <c r="Y43" s="12"/>
      <c r="Z43" s="12"/>
      <c r="AA43" s="15"/>
      <c r="AB43" s="27">
        <v>215</v>
      </c>
      <c r="AC43" s="38">
        <v>13</v>
      </c>
      <c r="AD43" s="28">
        <v>22</v>
      </c>
      <c r="AE43" s="32">
        <v>13</v>
      </c>
      <c r="AF43" s="29">
        <v>0</v>
      </c>
      <c r="AG43" s="30">
        <v>0</v>
      </c>
      <c r="AH43" s="66">
        <f aca="true" t="shared" si="0" ref="AH43:AH73">SUM(AB43:AG43)</f>
        <v>263</v>
      </c>
    </row>
    <row r="44" spans="1:34" ht="40.5" customHeight="1" thickBot="1">
      <c r="A44" s="1079"/>
      <c r="B44" s="892"/>
      <c r="C44" s="1063"/>
      <c r="D44" s="1059"/>
      <c r="E44" s="1072"/>
      <c r="F44" s="950"/>
      <c r="G44" s="1059"/>
      <c r="H44" s="1059"/>
      <c r="I44" s="1062" t="s">
        <v>48</v>
      </c>
      <c r="J44" s="1069" t="s">
        <v>23</v>
      </c>
      <c r="K44" s="1060" t="s">
        <v>24</v>
      </c>
      <c r="L44" s="14" t="s">
        <v>47</v>
      </c>
      <c r="M44" s="15" t="s">
        <v>32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27">
        <v>215</v>
      </c>
      <c r="AC44" s="38">
        <v>53</v>
      </c>
      <c r="AD44" s="28">
        <v>19</v>
      </c>
      <c r="AE44" s="32">
        <v>4</v>
      </c>
      <c r="AF44" s="29">
        <v>5</v>
      </c>
      <c r="AG44" s="30">
        <v>0</v>
      </c>
      <c r="AH44" s="66">
        <f t="shared" si="0"/>
        <v>296</v>
      </c>
    </row>
    <row r="45" spans="1:34" ht="40.5" customHeight="1" thickBot="1">
      <c r="A45" s="1079"/>
      <c r="B45" s="892"/>
      <c r="C45" s="1063"/>
      <c r="D45" s="1059"/>
      <c r="E45" s="1072"/>
      <c r="F45" s="1068"/>
      <c r="G45" s="1059"/>
      <c r="H45" s="1059"/>
      <c r="I45" s="1063"/>
      <c r="J45" s="979"/>
      <c r="K45" s="1061"/>
      <c r="L45" s="8" t="s">
        <v>48</v>
      </c>
      <c r="M45" s="41" t="s">
        <v>32</v>
      </c>
      <c r="N45" s="39"/>
      <c r="O45" s="15"/>
      <c r="P45" s="39"/>
      <c r="Q45" s="39"/>
      <c r="R45" s="15"/>
      <c r="S45" s="39"/>
      <c r="T45" s="39"/>
      <c r="U45" s="15"/>
      <c r="V45" s="39"/>
      <c r="W45" s="39"/>
      <c r="X45" s="15"/>
      <c r="Y45" s="12"/>
      <c r="Z45" s="12"/>
      <c r="AA45" s="15"/>
      <c r="AB45" s="27">
        <v>14</v>
      </c>
      <c r="AC45" s="38">
        <v>3</v>
      </c>
      <c r="AD45" s="28">
        <v>0</v>
      </c>
      <c r="AE45" s="32">
        <v>0</v>
      </c>
      <c r="AF45" s="29">
        <v>0</v>
      </c>
      <c r="AG45" s="30">
        <v>0</v>
      </c>
      <c r="AH45" s="66">
        <f t="shared" si="0"/>
        <v>17</v>
      </c>
    </row>
    <row r="46" spans="1:34" ht="39" customHeight="1" thickBot="1">
      <c r="A46" s="1079"/>
      <c r="B46" s="892"/>
      <c r="C46" s="1063"/>
      <c r="D46" s="1059"/>
      <c r="E46" s="1072"/>
      <c r="F46" s="1063" t="s">
        <v>48</v>
      </c>
      <c r="G46" s="1069" t="s">
        <v>26</v>
      </c>
      <c r="H46" s="1069" t="s">
        <v>53</v>
      </c>
      <c r="I46" s="1067" t="s">
        <v>47</v>
      </c>
      <c r="J46" s="1058" t="s">
        <v>21</v>
      </c>
      <c r="K46" s="1060" t="s">
        <v>22</v>
      </c>
      <c r="L46" s="1062" t="s">
        <v>47</v>
      </c>
      <c r="M46" s="1058" t="s">
        <v>23</v>
      </c>
      <c r="N46" s="1060" t="s">
        <v>24</v>
      </c>
      <c r="O46" s="14" t="s">
        <v>47</v>
      </c>
      <c r="P46" s="15" t="s">
        <v>32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27">
        <v>686</v>
      </c>
      <c r="AC46" s="38">
        <v>62</v>
      </c>
      <c r="AD46" s="28">
        <v>8</v>
      </c>
      <c r="AE46" s="32">
        <v>27</v>
      </c>
      <c r="AF46" s="29">
        <v>8</v>
      </c>
      <c r="AG46" s="30">
        <v>0</v>
      </c>
      <c r="AH46" s="66">
        <f t="shared" si="0"/>
        <v>791</v>
      </c>
    </row>
    <row r="47" spans="1:34" ht="39" customHeight="1" thickBot="1">
      <c r="A47" s="1079"/>
      <c r="B47" s="892"/>
      <c r="C47" s="1063"/>
      <c r="D47" s="1059"/>
      <c r="E47" s="1072"/>
      <c r="F47" s="1063"/>
      <c r="G47" s="1070"/>
      <c r="H47" s="1070"/>
      <c r="I47" s="950"/>
      <c r="J47" s="1059"/>
      <c r="K47" s="1061"/>
      <c r="L47" s="1063"/>
      <c r="M47" s="1059"/>
      <c r="N47" s="1061"/>
      <c r="O47" s="8" t="s">
        <v>48</v>
      </c>
      <c r="P47" s="15" t="s">
        <v>32</v>
      </c>
      <c r="Q47" s="15"/>
      <c r="R47" s="15"/>
      <c r="S47" s="15"/>
      <c r="T47" s="15"/>
      <c r="U47" s="15"/>
      <c r="V47" s="15"/>
      <c r="W47" s="15"/>
      <c r="X47" s="15"/>
      <c r="Y47" s="15"/>
      <c r="Z47" s="13"/>
      <c r="AA47" s="15"/>
      <c r="AB47" s="27">
        <v>39</v>
      </c>
      <c r="AC47" s="38">
        <v>2</v>
      </c>
      <c r="AD47" s="28">
        <v>0</v>
      </c>
      <c r="AE47" s="32">
        <v>0</v>
      </c>
      <c r="AF47" s="29">
        <v>0</v>
      </c>
      <c r="AG47" s="30">
        <v>0</v>
      </c>
      <c r="AH47" s="66">
        <f t="shared" si="0"/>
        <v>41</v>
      </c>
    </row>
    <row r="48" spans="1:34" ht="33.75" customHeight="1" thickBot="1">
      <c r="A48" s="1079"/>
      <c r="B48" s="892"/>
      <c r="C48" s="1063"/>
      <c r="D48" s="1059"/>
      <c r="E48" s="1072"/>
      <c r="F48" s="1063"/>
      <c r="G48" s="1070"/>
      <c r="H48" s="1070"/>
      <c r="I48" s="950"/>
      <c r="J48" s="1059"/>
      <c r="K48" s="1061"/>
      <c r="L48" s="1062" t="s">
        <v>48</v>
      </c>
      <c r="M48" s="1058" t="s">
        <v>27</v>
      </c>
      <c r="N48" s="1058" t="s">
        <v>29</v>
      </c>
      <c r="O48" s="1062" t="s">
        <v>47</v>
      </c>
      <c r="P48" s="1069" t="s">
        <v>28</v>
      </c>
      <c r="Q48" s="1069" t="s">
        <v>30</v>
      </c>
      <c r="R48" s="1067" t="s">
        <v>47</v>
      </c>
      <c r="S48" s="1069" t="s">
        <v>54</v>
      </c>
      <c r="T48" s="1069" t="s">
        <v>51</v>
      </c>
      <c r="U48" s="15" t="s">
        <v>47</v>
      </c>
      <c r="V48" s="44" t="s">
        <v>32</v>
      </c>
      <c r="W48" s="12"/>
      <c r="X48" s="15"/>
      <c r="Y48" s="12"/>
      <c r="Z48" s="12"/>
      <c r="AA48" s="15"/>
      <c r="AB48" s="27">
        <v>1037</v>
      </c>
      <c r="AC48" s="38">
        <v>45</v>
      </c>
      <c r="AD48" s="38">
        <v>15</v>
      </c>
      <c r="AE48" s="32">
        <v>7</v>
      </c>
      <c r="AF48" s="29">
        <v>5</v>
      </c>
      <c r="AG48" s="30">
        <v>0</v>
      </c>
      <c r="AH48" s="66">
        <f t="shared" si="0"/>
        <v>1109</v>
      </c>
    </row>
    <row r="49" spans="1:34" ht="33.75" customHeight="1" thickBot="1">
      <c r="A49" s="1079"/>
      <c r="B49" s="892"/>
      <c r="C49" s="1063"/>
      <c r="D49" s="1059"/>
      <c r="E49" s="1072"/>
      <c r="F49" s="1063"/>
      <c r="G49" s="1070"/>
      <c r="H49" s="1070"/>
      <c r="I49" s="950"/>
      <c r="J49" s="1059"/>
      <c r="K49" s="1061"/>
      <c r="L49" s="1063"/>
      <c r="M49" s="1059"/>
      <c r="N49" s="1059"/>
      <c r="O49" s="1063"/>
      <c r="P49" s="1070"/>
      <c r="Q49" s="1070"/>
      <c r="R49" s="1068"/>
      <c r="S49" s="979"/>
      <c r="T49" s="979"/>
      <c r="U49" s="15" t="s">
        <v>48</v>
      </c>
      <c r="V49" s="44" t="s">
        <v>32</v>
      </c>
      <c r="W49" s="12"/>
      <c r="X49" s="15"/>
      <c r="Y49" s="12"/>
      <c r="Z49" s="12"/>
      <c r="AA49" s="15"/>
      <c r="AB49" s="27">
        <v>100</v>
      </c>
      <c r="AC49" s="38">
        <v>3</v>
      </c>
      <c r="AD49" s="28">
        <v>1</v>
      </c>
      <c r="AE49" s="32">
        <v>0</v>
      </c>
      <c r="AF49" s="29">
        <v>0</v>
      </c>
      <c r="AG49" s="30">
        <v>0</v>
      </c>
      <c r="AH49" s="66">
        <f t="shared" si="0"/>
        <v>104</v>
      </c>
    </row>
    <row r="50" spans="1:34" ht="39" customHeight="1" thickBot="1">
      <c r="A50" s="1079"/>
      <c r="B50" s="892"/>
      <c r="C50" s="1063"/>
      <c r="D50" s="1059"/>
      <c r="E50" s="1072"/>
      <c r="F50" s="1063"/>
      <c r="G50" s="1070"/>
      <c r="H50" s="1070"/>
      <c r="I50" s="950"/>
      <c r="J50" s="1059"/>
      <c r="K50" s="1061"/>
      <c r="L50" s="1063"/>
      <c r="M50" s="1059"/>
      <c r="N50" s="1059"/>
      <c r="O50" s="1063"/>
      <c r="P50" s="1070"/>
      <c r="Q50" s="1070"/>
      <c r="R50" s="1067" t="s">
        <v>48</v>
      </c>
      <c r="S50" s="1058" t="s">
        <v>33</v>
      </c>
      <c r="T50" s="1060" t="s">
        <v>40</v>
      </c>
      <c r="U50" s="1062" t="s">
        <v>47</v>
      </c>
      <c r="V50" s="1058" t="s">
        <v>34</v>
      </c>
      <c r="W50" s="1060" t="s">
        <v>35</v>
      </c>
      <c r="X50" s="1062" t="s">
        <v>47</v>
      </c>
      <c r="Y50" s="1058" t="s">
        <v>36</v>
      </c>
      <c r="Z50" s="1060" t="s">
        <v>37</v>
      </c>
      <c r="AA50" s="15" t="s">
        <v>47</v>
      </c>
      <c r="AB50" s="27">
        <v>14</v>
      </c>
      <c r="AC50" s="38">
        <v>0</v>
      </c>
      <c r="AD50" s="28">
        <v>1</v>
      </c>
      <c r="AE50" s="32">
        <v>0</v>
      </c>
      <c r="AF50" s="29">
        <v>0</v>
      </c>
      <c r="AG50" s="30">
        <v>0</v>
      </c>
      <c r="AH50" s="66">
        <f t="shared" si="0"/>
        <v>15</v>
      </c>
    </row>
    <row r="51" spans="1:34" ht="39" customHeight="1" thickBot="1">
      <c r="A51" s="1079"/>
      <c r="B51" s="892"/>
      <c r="C51" s="1063"/>
      <c r="D51" s="1059"/>
      <c r="E51" s="1072"/>
      <c r="F51" s="1063"/>
      <c r="G51" s="1070"/>
      <c r="H51" s="1070"/>
      <c r="I51" s="950"/>
      <c r="J51" s="1059"/>
      <c r="K51" s="1061"/>
      <c r="L51" s="1063"/>
      <c r="M51" s="1059"/>
      <c r="N51" s="1059"/>
      <c r="O51" s="1063"/>
      <c r="P51" s="1070"/>
      <c r="Q51" s="1070"/>
      <c r="R51" s="950"/>
      <c r="S51" s="1059"/>
      <c r="T51" s="1061"/>
      <c r="U51" s="1063"/>
      <c r="V51" s="1059"/>
      <c r="W51" s="1061"/>
      <c r="X51" s="1063"/>
      <c r="Y51" s="1059"/>
      <c r="Z51" s="1061"/>
      <c r="AA51" s="8" t="s">
        <v>48</v>
      </c>
      <c r="AB51" s="27">
        <v>106</v>
      </c>
      <c r="AC51" s="38">
        <v>0</v>
      </c>
      <c r="AD51" s="28">
        <v>0</v>
      </c>
      <c r="AE51" s="32">
        <v>3</v>
      </c>
      <c r="AF51" s="29">
        <v>0</v>
      </c>
      <c r="AG51" s="30">
        <v>0</v>
      </c>
      <c r="AH51" s="66">
        <f t="shared" si="0"/>
        <v>109</v>
      </c>
    </row>
    <row r="52" spans="1:34" ht="36.75" customHeight="1" thickBot="1">
      <c r="A52" s="1079"/>
      <c r="B52" s="892"/>
      <c r="C52" s="1063"/>
      <c r="D52" s="1059"/>
      <c r="E52" s="1072"/>
      <c r="F52" s="1063"/>
      <c r="G52" s="1070"/>
      <c r="H52" s="1070"/>
      <c r="I52" s="950"/>
      <c r="J52" s="1059"/>
      <c r="K52" s="1061"/>
      <c r="L52" s="1063"/>
      <c r="M52" s="1059"/>
      <c r="N52" s="1059"/>
      <c r="O52" s="1063"/>
      <c r="P52" s="1070"/>
      <c r="Q52" s="1070"/>
      <c r="R52" s="950"/>
      <c r="S52" s="1059"/>
      <c r="T52" s="1061"/>
      <c r="U52" s="1063"/>
      <c r="V52" s="1059"/>
      <c r="W52" s="1061"/>
      <c r="X52" s="1062" t="s">
        <v>48</v>
      </c>
      <c r="Y52" s="1058" t="s">
        <v>38</v>
      </c>
      <c r="Z52" s="1060" t="s">
        <v>39</v>
      </c>
      <c r="AA52" s="14" t="s">
        <v>47</v>
      </c>
      <c r="AB52" s="27">
        <v>6</v>
      </c>
      <c r="AC52" s="38">
        <v>0</v>
      </c>
      <c r="AD52" s="28">
        <v>0</v>
      </c>
      <c r="AE52" s="32">
        <v>1</v>
      </c>
      <c r="AF52" s="29">
        <v>0</v>
      </c>
      <c r="AG52" s="30">
        <v>0</v>
      </c>
      <c r="AH52" s="66">
        <f t="shared" si="0"/>
        <v>7</v>
      </c>
    </row>
    <row r="53" spans="1:34" ht="36.75" customHeight="1" thickBot="1">
      <c r="A53" s="1079"/>
      <c r="B53" s="892"/>
      <c r="C53" s="1063"/>
      <c r="D53" s="1059"/>
      <c r="E53" s="1072"/>
      <c r="F53" s="1063"/>
      <c r="G53" s="1070"/>
      <c r="H53" s="1070"/>
      <c r="I53" s="950"/>
      <c r="J53" s="1059"/>
      <c r="K53" s="1061"/>
      <c r="L53" s="1063"/>
      <c r="M53" s="1059"/>
      <c r="N53" s="1059"/>
      <c r="O53" s="1063"/>
      <c r="P53" s="1070"/>
      <c r="Q53" s="1070"/>
      <c r="R53" s="950"/>
      <c r="S53" s="1059"/>
      <c r="T53" s="1061"/>
      <c r="U53" s="1063"/>
      <c r="V53" s="1059"/>
      <c r="W53" s="1061"/>
      <c r="X53" s="1063"/>
      <c r="Y53" s="1059"/>
      <c r="Z53" s="1061"/>
      <c r="AA53" s="8" t="s">
        <v>48</v>
      </c>
      <c r="AB53" s="27">
        <v>32</v>
      </c>
      <c r="AC53" s="38">
        <v>0</v>
      </c>
      <c r="AD53" s="28">
        <v>0</v>
      </c>
      <c r="AE53" s="32">
        <v>0</v>
      </c>
      <c r="AF53" s="29">
        <v>0</v>
      </c>
      <c r="AG53" s="30">
        <v>0</v>
      </c>
      <c r="AH53" s="66">
        <f t="shared" si="0"/>
        <v>32</v>
      </c>
    </row>
    <row r="54" spans="1:34" ht="13.5" thickBot="1">
      <c r="A54" s="1079"/>
      <c r="B54" s="892"/>
      <c r="C54" s="1063"/>
      <c r="D54" s="1059"/>
      <c r="E54" s="1072"/>
      <c r="F54" s="1063"/>
      <c r="G54" s="1070"/>
      <c r="H54" s="1070"/>
      <c r="I54" s="950"/>
      <c r="J54" s="1059"/>
      <c r="K54" s="1061"/>
      <c r="L54" s="1063"/>
      <c r="M54" s="1059"/>
      <c r="N54" s="1059"/>
      <c r="O54" s="954"/>
      <c r="P54" s="979"/>
      <c r="Q54" s="979"/>
      <c r="R54" s="1068"/>
      <c r="S54" s="1059"/>
      <c r="T54" s="1061"/>
      <c r="U54" s="14" t="s">
        <v>48</v>
      </c>
      <c r="V54" s="42"/>
      <c r="W54" s="12"/>
      <c r="X54" s="15"/>
      <c r="Y54" s="15"/>
      <c r="Z54" s="12"/>
      <c r="AA54" s="15"/>
      <c r="AB54" s="27">
        <v>129</v>
      </c>
      <c r="AC54" s="38">
        <v>2</v>
      </c>
      <c r="AD54" s="28">
        <v>0</v>
      </c>
      <c r="AE54" s="32">
        <v>0</v>
      </c>
      <c r="AF54" s="29">
        <v>0</v>
      </c>
      <c r="AG54" s="30">
        <v>0</v>
      </c>
      <c r="AH54" s="66">
        <f t="shared" si="0"/>
        <v>131</v>
      </c>
    </row>
    <row r="55" spans="1:34" ht="42" customHeight="1" thickBot="1">
      <c r="A55" s="1079"/>
      <c r="B55" s="892"/>
      <c r="C55" s="1063"/>
      <c r="D55" s="1059"/>
      <c r="E55" s="1072"/>
      <c r="F55" s="1063"/>
      <c r="G55" s="1070"/>
      <c r="H55" s="1070"/>
      <c r="I55" s="950"/>
      <c r="J55" s="1059"/>
      <c r="K55" s="1061"/>
      <c r="L55" s="1063"/>
      <c r="M55" s="1059"/>
      <c r="N55" s="1059"/>
      <c r="O55" s="1062" t="s">
        <v>48</v>
      </c>
      <c r="P55" s="1058" t="s">
        <v>33</v>
      </c>
      <c r="Q55" s="1060" t="s">
        <v>40</v>
      </c>
      <c r="R55" s="1062" t="s">
        <v>47</v>
      </c>
      <c r="S55" s="1058" t="s">
        <v>34</v>
      </c>
      <c r="T55" s="1060" t="s">
        <v>35</v>
      </c>
      <c r="U55" s="1062" t="s">
        <v>47</v>
      </c>
      <c r="V55" s="1058" t="s">
        <v>36</v>
      </c>
      <c r="W55" s="1060" t="s">
        <v>37</v>
      </c>
      <c r="X55" s="15" t="s">
        <v>47</v>
      </c>
      <c r="Y55" s="42" t="s">
        <v>32</v>
      </c>
      <c r="Z55" s="12"/>
      <c r="AA55" s="15"/>
      <c r="AB55" s="27">
        <v>3896</v>
      </c>
      <c r="AC55" s="38">
        <v>38</v>
      </c>
      <c r="AD55" s="28">
        <v>18</v>
      </c>
      <c r="AE55" s="32">
        <v>22</v>
      </c>
      <c r="AF55" s="29">
        <v>8</v>
      </c>
      <c r="AG55" s="30">
        <v>0</v>
      </c>
      <c r="AH55" s="66">
        <f t="shared" si="0"/>
        <v>3982</v>
      </c>
    </row>
    <row r="56" spans="1:34" ht="42" customHeight="1" thickBot="1">
      <c r="A56" s="1079"/>
      <c r="B56" s="892"/>
      <c r="C56" s="1063"/>
      <c r="D56" s="1059"/>
      <c r="E56" s="1072"/>
      <c r="F56" s="1063"/>
      <c r="G56" s="1070"/>
      <c r="H56" s="1070"/>
      <c r="I56" s="950"/>
      <c r="J56" s="1059"/>
      <c r="K56" s="1061"/>
      <c r="L56" s="1063"/>
      <c r="M56" s="1059"/>
      <c r="N56" s="1059"/>
      <c r="O56" s="1063"/>
      <c r="P56" s="1059"/>
      <c r="Q56" s="1061"/>
      <c r="R56" s="1063"/>
      <c r="S56" s="1059"/>
      <c r="T56" s="1061"/>
      <c r="U56" s="1063"/>
      <c r="V56" s="1059"/>
      <c r="W56" s="1061"/>
      <c r="X56" s="8" t="s">
        <v>48</v>
      </c>
      <c r="Y56" s="42" t="s">
        <v>32</v>
      </c>
      <c r="Z56" s="12"/>
      <c r="AA56" s="15"/>
      <c r="AB56" s="27">
        <v>444</v>
      </c>
      <c r="AC56" s="38">
        <v>4</v>
      </c>
      <c r="AD56" s="28">
        <v>1</v>
      </c>
      <c r="AE56" s="32">
        <v>2</v>
      </c>
      <c r="AF56" s="29">
        <v>0</v>
      </c>
      <c r="AG56" s="30">
        <v>0</v>
      </c>
      <c r="AH56" s="66">
        <f t="shared" si="0"/>
        <v>451</v>
      </c>
    </row>
    <row r="57" spans="1:34" ht="39" customHeight="1" thickBot="1">
      <c r="A57" s="1079"/>
      <c r="B57" s="892"/>
      <c r="C57" s="1063"/>
      <c r="D57" s="1059"/>
      <c r="E57" s="1072"/>
      <c r="F57" s="1063"/>
      <c r="G57" s="1070"/>
      <c r="H57" s="1070"/>
      <c r="I57" s="950"/>
      <c r="J57" s="1059"/>
      <c r="K57" s="1061"/>
      <c r="L57" s="1063"/>
      <c r="M57" s="1059"/>
      <c r="N57" s="1059"/>
      <c r="O57" s="1063"/>
      <c r="P57" s="1059"/>
      <c r="Q57" s="1061"/>
      <c r="R57" s="1063"/>
      <c r="S57" s="1059"/>
      <c r="T57" s="1061"/>
      <c r="U57" s="1062" t="s">
        <v>48</v>
      </c>
      <c r="V57" s="1058" t="s">
        <v>38</v>
      </c>
      <c r="W57" s="1060" t="s">
        <v>39</v>
      </c>
      <c r="X57" s="14" t="s">
        <v>47</v>
      </c>
      <c r="Y57" s="12" t="s">
        <v>32</v>
      </c>
      <c r="Z57" s="12"/>
      <c r="AA57" s="15"/>
      <c r="AB57" s="27">
        <v>419</v>
      </c>
      <c r="AC57" s="38">
        <v>5</v>
      </c>
      <c r="AD57" s="28">
        <v>1</v>
      </c>
      <c r="AE57" s="32">
        <v>3</v>
      </c>
      <c r="AF57" s="29">
        <v>1</v>
      </c>
      <c r="AG57" s="30">
        <v>0</v>
      </c>
      <c r="AH57" s="66">
        <f t="shared" si="0"/>
        <v>429</v>
      </c>
    </row>
    <row r="58" spans="1:34" ht="39" customHeight="1" thickBot="1">
      <c r="A58" s="1079"/>
      <c r="B58" s="892"/>
      <c r="C58" s="1063"/>
      <c r="D58" s="1059"/>
      <c r="E58" s="1072"/>
      <c r="F58" s="1063"/>
      <c r="G58" s="1070"/>
      <c r="H58" s="1070"/>
      <c r="I58" s="950"/>
      <c r="J58" s="1059"/>
      <c r="K58" s="1061"/>
      <c r="L58" s="1063"/>
      <c r="M58" s="1059"/>
      <c r="N58" s="1059"/>
      <c r="O58" s="1063"/>
      <c r="P58" s="1059"/>
      <c r="Q58" s="1061"/>
      <c r="R58" s="1063"/>
      <c r="S58" s="1059"/>
      <c r="T58" s="1061"/>
      <c r="U58" s="1063"/>
      <c r="V58" s="1059"/>
      <c r="W58" s="1061"/>
      <c r="X58" s="8" t="s">
        <v>48</v>
      </c>
      <c r="Y58" s="12" t="s">
        <v>32</v>
      </c>
      <c r="Z58" s="12"/>
      <c r="AA58" s="15"/>
      <c r="AB58" s="27">
        <v>296</v>
      </c>
      <c r="AC58" s="38">
        <v>1</v>
      </c>
      <c r="AD58" s="28">
        <v>1</v>
      </c>
      <c r="AE58" s="32">
        <v>2</v>
      </c>
      <c r="AF58" s="29">
        <v>1</v>
      </c>
      <c r="AG58" s="30">
        <v>0</v>
      </c>
      <c r="AH58" s="66">
        <f t="shared" si="0"/>
        <v>301</v>
      </c>
    </row>
    <row r="59" spans="1:34" ht="13.5" thickBot="1">
      <c r="A59" s="1079"/>
      <c r="B59" s="892"/>
      <c r="C59" s="1063"/>
      <c r="D59" s="1059"/>
      <c r="E59" s="1072"/>
      <c r="F59" s="1063"/>
      <c r="G59" s="1070"/>
      <c r="H59" s="1070"/>
      <c r="I59" s="1068"/>
      <c r="J59" s="922"/>
      <c r="K59" s="923"/>
      <c r="L59" s="954"/>
      <c r="M59" s="922"/>
      <c r="N59" s="922"/>
      <c r="O59" s="954"/>
      <c r="P59" s="1059"/>
      <c r="Q59" s="1061"/>
      <c r="R59" s="14" t="s">
        <v>48</v>
      </c>
      <c r="S59" s="42" t="s">
        <v>32</v>
      </c>
      <c r="T59" s="12"/>
      <c r="U59" s="15"/>
      <c r="V59" s="15"/>
      <c r="W59" s="12"/>
      <c r="X59" s="15"/>
      <c r="Y59" s="15"/>
      <c r="Z59" s="12"/>
      <c r="AA59" s="15"/>
      <c r="AB59" s="27">
        <v>1233</v>
      </c>
      <c r="AC59" s="38">
        <v>12</v>
      </c>
      <c r="AD59" s="28">
        <v>5</v>
      </c>
      <c r="AE59" s="32">
        <v>5</v>
      </c>
      <c r="AF59" s="29">
        <v>2</v>
      </c>
      <c r="AG59" s="30">
        <v>0</v>
      </c>
      <c r="AH59" s="66">
        <f t="shared" si="0"/>
        <v>1257</v>
      </c>
    </row>
    <row r="60" spans="1:34" ht="41.25" customHeight="1" thickBot="1">
      <c r="A60" s="1079"/>
      <c r="B60" s="892"/>
      <c r="C60" s="1063"/>
      <c r="D60" s="1059"/>
      <c r="E60" s="1072"/>
      <c r="F60" s="1063"/>
      <c r="G60" s="1070"/>
      <c r="H60" s="1070"/>
      <c r="I60" s="1067" t="s">
        <v>48</v>
      </c>
      <c r="J60" s="1058" t="s">
        <v>27</v>
      </c>
      <c r="K60" s="1060" t="s">
        <v>29</v>
      </c>
      <c r="L60" s="1062" t="s">
        <v>47</v>
      </c>
      <c r="M60" s="1058" t="s">
        <v>28</v>
      </c>
      <c r="N60" s="1060" t="s">
        <v>30</v>
      </c>
      <c r="O60" s="1062" t="s">
        <v>47</v>
      </c>
      <c r="P60" s="1058" t="s">
        <v>31</v>
      </c>
      <c r="Q60" s="1060" t="s">
        <v>51</v>
      </c>
      <c r="R60" s="14" t="s">
        <v>47</v>
      </c>
      <c r="S60" s="15" t="s">
        <v>32</v>
      </c>
      <c r="T60" s="15"/>
      <c r="U60" s="15"/>
      <c r="V60" s="15"/>
      <c r="W60" s="15"/>
      <c r="X60" s="15"/>
      <c r="Y60" s="15"/>
      <c r="Z60" s="15"/>
      <c r="AA60" s="15"/>
      <c r="AB60" s="27">
        <v>15</v>
      </c>
      <c r="AC60" s="38">
        <v>152</v>
      </c>
      <c r="AD60" s="28">
        <v>370</v>
      </c>
      <c r="AE60" s="32">
        <v>137</v>
      </c>
      <c r="AF60" s="29">
        <v>19</v>
      </c>
      <c r="AG60" s="30">
        <v>0</v>
      </c>
      <c r="AH60" s="66">
        <f t="shared" si="0"/>
        <v>693</v>
      </c>
    </row>
    <row r="61" spans="1:34" ht="41.25" customHeight="1" thickBot="1">
      <c r="A61" s="1079"/>
      <c r="B61" s="892"/>
      <c r="C61" s="1063"/>
      <c r="D61" s="1059"/>
      <c r="E61" s="1072"/>
      <c r="F61" s="1063"/>
      <c r="G61" s="1070"/>
      <c r="H61" s="1070"/>
      <c r="I61" s="950"/>
      <c r="J61" s="1059"/>
      <c r="K61" s="1061"/>
      <c r="L61" s="1063"/>
      <c r="M61" s="1059"/>
      <c r="N61" s="1061"/>
      <c r="O61" s="954"/>
      <c r="P61" s="922"/>
      <c r="Q61" s="923"/>
      <c r="R61" s="14" t="s">
        <v>48</v>
      </c>
      <c r="S61" s="15" t="s">
        <v>32</v>
      </c>
      <c r="T61" s="15"/>
      <c r="U61" s="15"/>
      <c r="V61" s="15"/>
      <c r="W61" s="15"/>
      <c r="X61" s="15"/>
      <c r="Y61" s="15"/>
      <c r="Z61" s="15"/>
      <c r="AA61" s="15"/>
      <c r="AB61" s="27">
        <v>0</v>
      </c>
      <c r="AC61" s="38">
        <v>2</v>
      </c>
      <c r="AD61" s="28">
        <v>10</v>
      </c>
      <c r="AE61" s="32">
        <v>15</v>
      </c>
      <c r="AF61" s="29">
        <v>0</v>
      </c>
      <c r="AG61" s="30">
        <v>1</v>
      </c>
      <c r="AH61" s="66">
        <f t="shared" si="0"/>
        <v>28</v>
      </c>
    </row>
    <row r="62" spans="1:34" ht="37.5" customHeight="1" thickBot="1">
      <c r="A62" s="1079"/>
      <c r="B62" s="892"/>
      <c r="C62" s="1063"/>
      <c r="D62" s="1059"/>
      <c r="E62" s="1072"/>
      <c r="F62" s="1063"/>
      <c r="G62" s="1070"/>
      <c r="H62" s="1070"/>
      <c r="I62" s="950"/>
      <c r="J62" s="1059"/>
      <c r="K62" s="1061"/>
      <c r="L62" s="1063"/>
      <c r="M62" s="1059"/>
      <c r="N62" s="1061"/>
      <c r="O62" s="1062" t="s">
        <v>48</v>
      </c>
      <c r="P62" s="1058" t="s">
        <v>33</v>
      </c>
      <c r="Q62" s="1060" t="s">
        <v>40</v>
      </c>
      <c r="R62" s="1062" t="s">
        <v>47</v>
      </c>
      <c r="S62" s="1058" t="s">
        <v>34</v>
      </c>
      <c r="T62" s="1060" t="s">
        <v>35</v>
      </c>
      <c r="U62" s="1062" t="s">
        <v>47</v>
      </c>
      <c r="V62" s="1058" t="s">
        <v>36</v>
      </c>
      <c r="W62" s="1060" t="s">
        <v>37</v>
      </c>
      <c r="X62" s="15" t="s">
        <v>47</v>
      </c>
      <c r="Y62" s="42" t="s">
        <v>32</v>
      </c>
      <c r="Z62" s="12"/>
      <c r="AA62" s="15"/>
      <c r="AB62" s="27">
        <v>0</v>
      </c>
      <c r="AC62" s="38">
        <v>1</v>
      </c>
      <c r="AD62" s="28">
        <v>3</v>
      </c>
      <c r="AE62" s="32">
        <v>0</v>
      </c>
      <c r="AF62" s="29">
        <v>0</v>
      </c>
      <c r="AG62" s="30">
        <v>0</v>
      </c>
      <c r="AH62" s="66">
        <f t="shared" si="0"/>
        <v>4</v>
      </c>
    </row>
    <row r="63" spans="1:34" ht="37.5" customHeight="1" thickBot="1">
      <c r="A63" s="1079"/>
      <c r="B63" s="892"/>
      <c r="C63" s="1063"/>
      <c r="D63" s="1059"/>
      <c r="E63" s="1072"/>
      <c r="F63" s="1063"/>
      <c r="G63" s="1070"/>
      <c r="H63" s="1070"/>
      <c r="I63" s="950"/>
      <c r="J63" s="1059"/>
      <c r="K63" s="1061"/>
      <c r="L63" s="1063"/>
      <c r="M63" s="1059"/>
      <c r="N63" s="1061"/>
      <c r="O63" s="1063"/>
      <c r="P63" s="1059"/>
      <c r="Q63" s="1061"/>
      <c r="R63" s="1063"/>
      <c r="S63" s="1059"/>
      <c r="T63" s="1061"/>
      <c r="U63" s="1063"/>
      <c r="V63" s="1059"/>
      <c r="W63" s="1061"/>
      <c r="X63" s="8" t="s">
        <v>48</v>
      </c>
      <c r="Y63" s="42" t="s">
        <v>32</v>
      </c>
      <c r="Z63" s="12"/>
      <c r="AA63" s="15"/>
      <c r="AB63" s="27">
        <v>3</v>
      </c>
      <c r="AC63" s="38">
        <v>0</v>
      </c>
      <c r="AD63" s="28">
        <v>2</v>
      </c>
      <c r="AE63" s="32">
        <v>2</v>
      </c>
      <c r="AF63" s="29">
        <v>1</v>
      </c>
      <c r="AG63" s="30">
        <v>0</v>
      </c>
      <c r="AH63" s="66">
        <f t="shared" si="0"/>
        <v>8</v>
      </c>
    </row>
    <row r="64" spans="1:34" ht="37.5" customHeight="1" thickBot="1">
      <c r="A64" s="1079"/>
      <c r="B64" s="892"/>
      <c r="C64" s="1063"/>
      <c r="D64" s="1059"/>
      <c r="E64" s="1072"/>
      <c r="F64" s="1063"/>
      <c r="G64" s="1070"/>
      <c r="H64" s="1070"/>
      <c r="I64" s="950"/>
      <c r="J64" s="1059"/>
      <c r="K64" s="1061"/>
      <c r="L64" s="1063"/>
      <c r="M64" s="1059"/>
      <c r="N64" s="1061"/>
      <c r="O64" s="1063"/>
      <c r="P64" s="1059"/>
      <c r="Q64" s="1061"/>
      <c r="R64" s="1063"/>
      <c r="S64" s="1059"/>
      <c r="T64" s="1061"/>
      <c r="U64" s="1062" t="s">
        <v>48</v>
      </c>
      <c r="V64" s="1058" t="s">
        <v>38</v>
      </c>
      <c r="W64" s="1060" t="s">
        <v>39</v>
      </c>
      <c r="X64" s="14" t="s">
        <v>47</v>
      </c>
      <c r="Y64" s="12" t="s">
        <v>32</v>
      </c>
      <c r="Z64" s="12"/>
      <c r="AA64" s="15"/>
      <c r="AB64" s="27">
        <v>0</v>
      </c>
      <c r="AC64" s="38">
        <v>0</v>
      </c>
      <c r="AD64" s="28">
        <v>0</v>
      </c>
      <c r="AE64" s="32">
        <v>1</v>
      </c>
      <c r="AF64" s="29">
        <v>0</v>
      </c>
      <c r="AG64" s="30">
        <v>0</v>
      </c>
      <c r="AH64" s="66">
        <f t="shared" si="0"/>
        <v>1</v>
      </c>
    </row>
    <row r="65" spans="1:34" ht="37.5" customHeight="1" thickBot="1">
      <c r="A65" s="1079"/>
      <c r="B65" s="892"/>
      <c r="C65" s="1063"/>
      <c r="D65" s="1059"/>
      <c r="E65" s="1072"/>
      <c r="F65" s="1063"/>
      <c r="G65" s="1070"/>
      <c r="H65" s="1070"/>
      <c r="I65" s="950"/>
      <c r="J65" s="1059"/>
      <c r="K65" s="1061"/>
      <c r="L65" s="1063"/>
      <c r="M65" s="1059"/>
      <c r="N65" s="1061"/>
      <c r="O65" s="1063"/>
      <c r="P65" s="1059"/>
      <c r="Q65" s="1061"/>
      <c r="R65" s="1063"/>
      <c r="S65" s="1059"/>
      <c r="T65" s="1061"/>
      <c r="U65" s="1063"/>
      <c r="V65" s="1059"/>
      <c r="W65" s="1061"/>
      <c r="X65" s="8" t="s">
        <v>48</v>
      </c>
      <c r="Y65" s="12" t="s">
        <v>32</v>
      </c>
      <c r="Z65" s="12"/>
      <c r="AA65" s="15"/>
      <c r="AB65" s="27">
        <v>1</v>
      </c>
      <c r="AC65" s="38">
        <v>0</v>
      </c>
      <c r="AD65" s="28">
        <v>0</v>
      </c>
      <c r="AE65" s="32">
        <v>3</v>
      </c>
      <c r="AF65" s="29">
        <v>0</v>
      </c>
      <c r="AG65" s="30">
        <v>0</v>
      </c>
      <c r="AH65" s="66">
        <f t="shared" si="0"/>
        <v>4</v>
      </c>
    </row>
    <row r="66" spans="1:34" ht="13.5" thickBot="1">
      <c r="A66" s="1079"/>
      <c r="B66" s="892"/>
      <c r="C66" s="1063"/>
      <c r="D66" s="1059"/>
      <c r="E66" s="1072"/>
      <c r="F66" s="1063"/>
      <c r="G66" s="1070"/>
      <c r="H66" s="1070"/>
      <c r="I66" s="950"/>
      <c r="J66" s="1059"/>
      <c r="K66" s="1061"/>
      <c r="L66" s="954"/>
      <c r="M66" s="922"/>
      <c r="N66" s="923"/>
      <c r="O66" s="954"/>
      <c r="P66" s="1059"/>
      <c r="Q66" s="1061"/>
      <c r="R66" s="14" t="s">
        <v>48</v>
      </c>
      <c r="S66" s="42" t="s">
        <v>32</v>
      </c>
      <c r="T66" s="12"/>
      <c r="U66" s="15"/>
      <c r="V66" s="15"/>
      <c r="W66" s="12"/>
      <c r="X66" s="15"/>
      <c r="Y66" s="15"/>
      <c r="Z66" s="12"/>
      <c r="AA66" s="15"/>
      <c r="AB66" s="27">
        <v>0</v>
      </c>
      <c r="AC66" s="38">
        <v>1</v>
      </c>
      <c r="AD66" s="28">
        <v>1</v>
      </c>
      <c r="AE66" s="32">
        <v>2</v>
      </c>
      <c r="AF66" s="29">
        <v>0</v>
      </c>
      <c r="AG66" s="30">
        <v>0</v>
      </c>
      <c r="AH66" s="66">
        <f t="shared" si="0"/>
        <v>4</v>
      </c>
    </row>
    <row r="67" spans="1:34" ht="33.75" customHeight="1" thickBot="1">
      <c r="A67" s="1079"/>
      <c r="B67" s="892"/>
      <c r="C67" s="1063"/>
      <c r="D67" s="1059"/>
      <c r="E67" s="1072"/>
      <c r="F67" s="1063"/>
      <c r="G67" s="1070"/>
      <c r="H67" s="1070"/>
      <c r="I67" s="950"/>
      <c r="J67" s="1059"/>
      <c r="K67" s="1061"/>
      <c r="L67" s="1062" t="s">
        <v>48</v>
      </c>
      <c r="M67" s="1058" t="s">
        <v>33</v>
      </c>
      <c r="N67" s="1060" t="s">
        <v>40</v>
      </c>
      <c r="O67" s="1062" t="s">
        <v>47</v>
      </c>
      <c r="P67" s="1058" t="s">
        <v>34</v>
      </c>
      <c r="Q67" s="1060" t="s">
        <v>35</v>
      </c>
      <c r="R67" s="1062" t="s">
        <v>47</v>
      </c>
      <c r="S67" s="1058" t="s">
        <v>36</v>
      </c>
      <c r="T67" s="1060" t="s">
        <v>37</v>
      </c>
      <c r="U67" s="15" t="s">
        <v>47</v>
      </c>
      <c r="V67" s="42" t="s">
        <v>32</v>
      </c>
      <c r="W67" s="12"/>
      <c r="X67" s="15"/>
      <c r="Y67" s="15"/>
      <c r="Z67" s="15"/>
      <c r="AA67" s="15"/>
      <c r="AB67" s="27">
        <v>54</v>
      </c>
      <c r="AC67" s="38">
        <v>257</v>
      </c>
      <c r="AD67" s="28">
        <v>382</v>
      </c>
      <c r="AE67" s="32">
        <v>80</v>
      </c>
      <c r="AF67" s="29">
        <v>24</v>
      </c>
      <c r="AG67" s="30">
        <v>0</v>
      </c>
      <c r="AH67" s="66">
        <f t="shared" si="0"/>
        <v>797</v>
      </c>
    </row>
    <row r="68" spans="1:34" ht="33.75" customHeight="1" thickBot="1">
      <c r="A68" s="1079"/>
      <c r="B68" s="892"/>
      <c r="C68" s="1063"/>
      <c r="D68" s="1059"/>
      <c r="E68" s="1072"/>
      <c r="F68" s="1063"/>
      <c r="G68" s="1070"/>
      <c r="H68" s="1070"/>
      <c r="I68" s="950"/>
      <c r="J68" s="1059"/>
      <c r="K68" s="1061"/>
      <c r="L68" s="1063"/>
      <c r="M68" s="1059"/>
      <c r="N68" s="1061"/>
      <c r="O68" s="1063"/>
      <c r="P68" s="1059"/>
      <c r="Q68" s="1061"/>
      <c r="R68" s="1063"/>
      <c r="S68" s="1059"/>
      <c r="T68" s="1061"/>
      <c r="U68" s="8" t="s">
        <v>48</v>
      </c>
      <c r="V68" s="42" t="s">
        <v>32</v>
      </c>
      <c r="W68" s="12"/>
      <c r="X68" s="15"/>
      <c r="Y68" s="15"/>
      <c r="Z68" s="15"/>
      <c r="AA68" s="15"/>
      <c r="AB68" s="27">
        <v>7</v>
      </c>
      <c r="AC68" s="38">
        <v>7</v>
      </c>
      <c r="AD68" s="28">
        <v>6</v>
      </c>
      <c r="AE68" s="32">
        <v>6</v>
      </c>
      <c r="AF68" s="29">
        <v>0</v>
      </c>
      <c r="AG68" s="30">
        <v>0</v>
      </c>
      <c r="AH68" s="66">
        <f t="shared" si="0"/>
        <v>26</v>
      </c>
    </row>
    <row r="69" spans="1:34" ht="26.25" customHeight="1" thickBot="1">
      <c r="A69" s="1079"/>
      <c r="B69" s="892"/>
      <c r="C69" s="1063"/>
      <c r="D69" s="1059"/>
      <c r="E69" s="1072"/>
      <c r="F69" s="1063"/>
      <c r="G69" s="1070"/>
      <c r="H69" s="1070"/>
      <c r="I69" s="950"/>
      <c r="J69" s="1059"/>
      <c r="K69" s="1061"/>
      <c r="L69" s="1063"/>
      <c r="M69" s="1059"/>
      <c r="N69" s="1061"/>
      <c r="O69" s="1063"/>
      <c r="P69" s="1059"/>
      <c r="Q69" s="1061"/>
      <c r="R69" s="1062" t="s">
        <v>48</v>
      </c>
      <c r="S69" s="1058" t="s">
        <v>38</v>
      </c>
      <c r="T69" s="1060" t="s">
        <v>39</v>
      </c>
      <c r="U69" s="14" t="s">
        <v>47</v>
      </c>
      <c r="V69" s="12" t="s">
        <v>32</v>
      </c>
      <c r="W69" s="12"/>
      <c r="X69" s="15"/>
      <c r="Y69" s="15"/>
      <c r="Z69" s="15"/>
      <c r="AA69" s="15"/>
      <c r="AB69" s="27">
        <v>3</v>
      </c>
      <c r="AC69" s="38">
        <v>4</v>
      </c>
      <c r="AD69" s="28">
        <v>13</v>
      </c>
      <c r="AE69" s="32">
        <v>4</v>
      </c>
      <c r="AF69" s="29">
        <v>2</v>
      </c>
      <c r="AG69" s="30">
        <v>0</v>
      </c>
      <c r="AH69" s="66">
        <f t="shared" si="0"/>
        <v>26</v>
      </c>
    </row>
    <row r="70" spans="1:34" ht="26.25" customHeight="1" thickBot="1">
      <c r="A70" s="1079"/>
      <c r="B70" s="892"/>
      <c r="C70" s="1063"/>
      <c r="D70" s="1059"/>
      <c r="E70" s="1072"/>
      <c r="F70" s="1063"/>
      <c r="G70" s="1070"/>
      <c r="H70" s="1070"/>
      <c r="I70" s="950"/>
      <c r="J70" s="1059"/>
      <c r="K70" s="1061"/>
      <c r="L70" s="1063"/>
      <c r="M70" s="1059"/>
      <c r="N70" s="1061"/>
      <c r="O70" s="1063"/>
      <c r="P70" s="1059"/>
      <c r="Q70" s="1061"/>
      <c r="R70" s="1063"/>
      <c r="S70" s="1059"/>
      <c r="T70" s="1061"/>
      <c r="U70" s="8" t="s">
        <v>48</v>
      </c>
      <c r="V70" s="12" t="s">
        <v>32</v>
      </c>
      <c r="W70" s="12"/>
      <c r="X70" s="15"/>
      <c r="Y70" s="15"/>
      <c r="Z70" s="15"/>
      <c r="AA70" s="15"/>
      <c r="AB70" s="27">
        <v>2</v>
      </c>
      <c r="AC70" s="38">
        <v>3</v>
      </c>
      <c r="AD70" s="28">
        <v>2</v>
      </c>
      <c r="AE70" s="32">
        <v>1</v>
      </c>
      <c r="AF70" s="29">
        <v>0</v>
      </c>
      <c r="AG70" s="30">
        <v>0</v>
      </c>
      <c r="AH70" s="66">
        <f t="shared" si="0"/>
        <v>8</v>
      </c>
    </row>
    <row r="71" spans="1:34" ht="13.5" thickBot="1">
      <c r="A71" s="1079"/>
      <c r="B71" s="892"/>
      <c r="C71" s="954"/>
      <c r="D71" s="922"/>
      <c r="E71" s="924"/>
      <c r="F71" s="954"/>
      <c r="G71" s="979"/>
      <c r="H71" s="979"/>
      <c r="I71" s="1068"/>
      <c r="J71" s="922"/>
      <c r="K71" s="923"/>
      <c r="L71" s="954"/>
      <c r="M71" s="922"/>
      <c r="N71" s="923"/>
      <c r="O71" s="14" t="s">
        <v>48</v>
      </c>
      <c r="P71" s="42" t="s">
        <v>32</v>
      </c>
      <c r="Q71" s="12"/>
      <c r="R71" s="15"/>
      <c r="S71" s="15"/>
      <c r="T71" s="12"/>
      <c r="U71" s="15"/>
      <c r="V71" s="15"/>
      <c r="W71" s="12"/>
      <c r="X71" s="15"/>
      <c r="Y71" s="15"/>
      <c r="Z71" s="15"/>
      <c r="AA71" s="15"/>
      <c r="AB71" s="27">
        <v>10</v>
      </c>
      <c r="AC71" s="38">
        <v>15</v>
      </c>
      <c r="AD71" s="28">
        <v>7</v>
      </c>
      <c r="AE71" s="32">
        <v>1</v>
      </c>
      <c r="AF71" s="29">
        <v>0</v>
      </c>
      <c r="AG71" s="30">
        <v>0</v>
      </c>
      <c r="AH71" s="66">
        <f t="shared" si="0"/>
        <v>33</v>
      </c>
    </row>
    <row r="72" spans="1:34" ht="13.5" thickBot="1">
      <c r="A72" s="1080"/>
      <c r="B72" s="1081"/>
      <c r="C72" s="47" t="s">
        <v>48</v>
      </c>
      <c r="D72" s="46" t="s">
        <v>32</v>
      </c>
      <c r="E72" s="45"/>
      <c r="F72" s="19"/>
      <c r="G72" s="67"/>
      <c r="H72" s="51"/>
      <c r="I72" s="17"/>
      <c r="J72" s="51"/>
      <c r="K72" s="51"/>
      <c r="L72" s="9"/>
      <c r="M72" s="51"/>
      <c r="N72" s="51"/>
      <c r="O72" s="9"/>
      <c r="P72" s="51"/>
      <c r="Q72" s="51"/>
      <c r="R72" s="9"/>
      <c r="S72" s="51"/>
      <c r="T72" s="51"/>
      <c r="U72" s="9"/>
      <c r="V72" s="51"/>
      <c r="W72" s="51"/>
      <c r="X72" s="9"/>
      <c r="Y72" s="51"/>
      <c r="Z72" s="51"/>
      <c r="AA72" s="9"/>
      <c r="AB72" s="27">
        <v>327</v>
      </c>
      <c r="AC72" s="38">
        <v>46</v>
      </c>
      <c r="AD72" s="28">
        <v>28</v>
      </c>
      <c r="AE72" s="33">
        <v>142</v>
      </c>
      <c r="AF72" s="25">
        <v>24</v>
      </c>
      <c r="AG72" s="26">
        <v>0</v>
      </c>
      <c r="AH72" s="66">
        <f t="shared" si="0"/>
        <v>567</v>
      </c>
    </row>
    <row r="73" spans="28:34" ht="13.5" thickBot="1">
      <c r="AB73" s="63">
        <f aca="true" t="shared" si="1" ref="AB73:AG73">SUM(AB42:AB72)</f>
        <v>9541</v>
      </c>
      <c r="AC73" s="63">
        <f t="shared" si="1"/>
        <v>860</v>
      </c>
      <c r="AD73" s="63">
        <f t="shared" si="1"/>
        <v>1921</v>
      </c>
      <c r="AE73" s="63">
        <f t="shared" si="1"/>
        <v>9717</v>
      </c>
      <c r="AF73" s="63">
        <f t="shared" si="1"/>
        <v>307</v>
      </c>
      <c r="AG73" s="63">
        <f t="shared" si="1"/>
        <v>5</v>
      </c>
      <c r="AH73" s="54">
        <f t="shared" si="0"/>
        <v>22351</v>
      </c>
    </row>
    <row r="74" spans="1:33" ht="12.75">
      <c r="A74" s="1073" t="s">
        <v>13</v>
      </c>
      <c r="B74" s="1074"/>
      <c r="C74" s="1075"/>
      <c r="D74" s="1073" t="s">
        <v>14</v>
      </c>
      <c r="E74" s="1074"/>
      <c r="F74" s="1075"/>
      <c r="G74" s="1073" t="s">
        <v>15</v>
      </c>
      <c r="H74" s="1074"/>
      <c r="I74" s="1075"/>
      <c r="J74" s="1073" t="s">
        <v>20</v>
      </c>
      <c r="K74" s="1074"/>
      <c r="L74" s="1075"/>
      <c r="M74" s="1073" t="s">
        <v>42</v>
      </c>
      <c r="N74" s="1074"/>
      <c r="O74" s="1075"/>
      <c r="P74" s="1073" t="s">
        <v>43</v>
      </c>
      <c r="Q74" s="1074"/>
      <c r="R74" s="1075"/>
      <c r="S74" s="1073" t="s">
        <v>44</v>
      </c>
      <c r="T74" s="1074"/>
      <c r="U74" s="1075"/>
      <c r="V74" s="1073" t="s">
        <v>45</v>
      </c>
      <c r="W74" s="1074"/>
      <c r="X74" s="1075"/>
      <c r="Y74" s="1073" t="s">
        <v>46</v>
      </c>
      <c r="Z74" s="1074"/>
      <c r="AA74" s="1075"/>
      <c r="AB74" s="1085" t="s">
        <v>6</v>
      </c>
      <c r="AC74" s="1086"/>
      <c r="AD74" s="1086"/>
      <c r="AE74" s="1086"/>
      <c r="AF74" s="1086"/>
      <c r="AG74" s="1087"/>
    </row>
    <row r="75" spans="1:33" ht="12.75">
      <c r="A75" s="1076"/>
      <c r="B75" s="1061"/>
      <c r="C75" s="1072"/>
      <c r="D75" s="1076"/>
      <c r="E75" s="1061"/>
      <c r="F75" s="1072"/>
      <c r="G75" s="1076"/>
      <c r="H75" s="1061"/>
      <c r="I75" s="1072"/>
      <c r="J75" s="1076"/>
      <c r="K75" s="1061"/>
      <c r="L75" s="1072"/>
      <c r="M75" s="1076"/>
      <c r="N75" s="1061"/>
      <c r="O75" s="1072"/>
      <c r="P75" s="1076"/>
      <c r="Q75" s="1061"/>
      <c r="R75" s="1072"/>
      <c r="S75" s="1076"/>
      <c r="T75" s="1061"/>
      <c r="U75" s="1072"/>
      <c r="V75" s="1076"/>
      <c r="W75" s="1061"/>
      <c r="X75" s="1072"/>
      <c r="Y75" s="1076"/>
      <c r="Z75" s="1061"/>
      <c r="AA75" s="1072"/>
      <c r="AB75" s="1082" t="s">
        <v>49</v>
      </c>
      <c r="AC75" s="1083"/>
      <c r="AD75" s="1083"/>
      <c r="AE75" s="1083"/>
      <c r="AF75" s="1083"/>
      <c r="AG75" s="1084"/>
    </row>
    <row r="76" spans="1:33" ht="12.75">
      <c r="A76" s="1076"/>
      <c r="B76" s="1061"/>
      <c r="C76" s="1072"/>
      <c r="D76" s="1076"/>
      <c r="E76" s="1061"/>
      <c r="F76" s="1072"/>
      <c r="G76" s="1076"/>
      <c r="H76" s="1061"/>
      <c r="I76" s="1072"/>
      <c r="J76" s="1076"/>
      <c r="K76" s="1061"/>
      <c r="L76" s="1072"/>
      <c r="M76" s="1076"/>
      <c r="N76" s="1061"/>
      <c r="O76" s="1072"/>
      <c r="P76" s="1076"/>
      <c r="Q76" s="1061"/>
      <c r="R76" s="1072"/>
      <c r="S76" s="1076"/>
      <c r="T76" s="1061"/>
      <c r="U76" s="1072"/>
      <c r="V76" s="1076"/>
      <c r="W76" s="1061"/>
      <c r="X76" s="1072"/>
      <c r="Y76" s="1076"/>
      <c r="Z76" s="1061"/>
      <c r="AA76" s="1072"/>
      <c r="AB76" s="56" t="s">
        <v>50</v>
      </c>
      <c r="AC76" s="57" t="s">
        <v>7</v>
      </c>
      <c r="AD76" s="57" t="s">
        <v>8</v>
      </c>
      <c r="AE76" s="57" t="s">
        <v>9</v>
      </c>
      <c r="AF76" s="52">
        <v>-1</v>
      </c>
      <c r="AG76" s="58" t="s">
        <v>41</v>
      </c>
    </row>
    <row r="77" spans="1:33" ht="13.5" thickBot="1">
      <c r="A77" s="1077"/>
      <c r="B77" s="923"/>
      <c r="C77" s="924"/>
      <c r="D77" s="1077"/>
      <c r="E77" s="923"/>
      <c r="F77" s="924"/>
      <c r="G77" s="1077"/>
      <c r="H77" s="923"/>
      <c r="I77" s="924"/>
      <c r="J77" s="1077"/>
      <c r="K77" s="923"/>
      <c r="L77" s="924"/>
      <c r="M77" s="1077"/>
      <c r="N77" s="923"/>
      <c r="O77" s="924"/>
      <c r="P77" s="1077"/>
      <c r="Q77" s="923"/>
      <c r="R77" s="924"/>
      <c r="S77" s="1077"/>
      <c r="T77" s="923"/>
      <c r="U77" s="924"/>
      <c r="V77" s="1077"/>
      <c r="W77" s="923"/>
      <c r="X77" s="924"/>
      <c r="Y77" s="1077"/>
      <c r="Z77" s="923"/>
      <c r="AA77" s="924"/>
      <c r="AB77" s="59" t="s">
        <v>10</v>
      </c>
      <c r="AC77" s="59"/>
      <c r="AD77" s="59"/>
      <c r="AE77" s="59"/>
      <c r="AF77" s="52" t="s">
        <v>2</v>
      </c>
      <c r="AG77" s="53" t="s">
        <v>52</v>
      </c>
    </row>
    <row r="78" spans="1:34" ht="39" customHeight="1" thickBot="1">
      <c r="A78" s="1078" t="s">
        <v>56</v>
      </c>
      <c r="B78" s="891" t="s">
        <v>55</v>
      </c>
      <c r="C78" s="1062" t="s">
        <v>47</v>
      </c>
      <c r="D78" s="1058" t="s">
        <v>11</v>
      </c>
      <c r="E78" s="1071" t="s">
        <v>12</v>
      </c>
      <c r="F78" s="1067" t="s">
        <v>47</v>
      </c>
      <c r="G78" s="1058" t="s">
        <v>16</v>
      </c>
      <c r="H78" s="1058" t="s">
        <v>17</v>
      </c>
      <c r="I78" s="1062" t="s">
        <v>47</v>
      </c>
      <c r="J78" s="1058" t="s">
        <v>18</v>
      </c>
      <c r="K78" s="1060" t="s">
        <v>19</v>
      </c>
      <c r="L78" s="14" t="s">
        <v>47</v>
      </c>
      <c r="M78" s="15" t="s">
        <v>32</v>
      </c>
      <c r="N78" s="55"/>
      <c r="O78" s="15"/>
      <c r="P78" s="15"/>
      <c r="Q78" s="15"/>
      <c r="R78" s="15"/>
      <c r="S78" s="15"/>
      <c r="T78" s="15"/>
      <c r="U78" s="15"/>
      <c r="V78" s="7"/>
      <c r="W78" s="7"/>
      <c r="X78" s="7"/>
      <c r="Y78" s="7"/>
      <c r="Z78" s="7"/>
      <c r="AA78" s="7"/>
      <c r="AB78" s="1097">
        <f>SUM(AB42:AC42)</f>
        <v>367</v>
      </c>
      <c r="AC78" s="1099"/>
      <c r="AD78" s="24">
        <f>AD42</f>
        <v>1005</v>
      </c>
      <c r="AE78" s="1088">
        <f>SUM(AE42:AE72)</f>
        <v>9717</v>
      </c>
      <c r="AF78" s="1091">
        <f>SUM(AF42:AG72)</f>
        <v>312</v>
      </c>
      <c r="AG78" s="1092"/>
      <c r="AH78" s="66">
        <f>SUM(AB78:AG78)</f>
        <v>11401</v>
      </c>
    </row>
    <row r="79" spans="1:34" ht="39" customHeight="1" thickBot="1">
      <c r="A79" s="1079"/>
      <c r="B79" s="892"/>
      <c r="C79" s="1063"/>
      <c r="D79" s="1059"/>
      <c r="E79" s="1072"/>
      <c r="F79" s="950"/>
      <c r="G79" s="1059"/>
      <c r="H79" s="1059"/>
      <c r="I79" s="1063"/>
      <c r="J79" s="1059"/>
      <c r="K79" s="1061"/>
      <c r="L79" s="8" t="s">
        <v>48</v>
      </c>
      <c r="M79" s="41" t="s">
        <v>32</v>
      </c>
      <c r="N79" s="39"/>
      <c r="O79" s="15"/>
      <c r="P79" s="39"/>
      <c r="Q79" s="39"/>
      <c r="R79" s="15"/>
      <c r="S79" s="39"/>
      <c r="T79" s="39"/>
      <c r="U79" s="15"/>
      <c r="V79" s="12"/>
      <c r="W79" s="12"/>
      <c r="X79" s="15"/>
      <c r="Y79" s="12"/>
      <c r="Z79" s="12"/>
      <c r="AA79" s="15"/>
      <c r="AB79" s="1097">
        <f aca="true" t="shared" si="2" ref="AB79:AB108">SUM(AB43:AD43)</f>
        <v>250</v>
      </c>
      <c r="AC79" s="1098"/>
      <c r="AD79" s="1099"/>
      <c r="AE79" s="1089"/>
      <c r="AF79" s="1093"/>
      <c r="AG79" s="1094"/>
      <c r="AH79" s="66">
        <f aca="true" t="shared" si="3" ref="AH79:AH108">SUM(AB79:AG79)</f>
        <v>250</v>
      </c>
    </row>
    <row r="80" spans="1:34" ht="40.5" customHeight="1" thickBot="1">
      <c r="A80" s="1079"/>
      <c r="B80" s="892"/>
      <c r="C80" s="1063"/>
      <c r="D80" s="1059"/>
      <c r="E80" s="1072"/>
      <c r="F80" s="950"/>
      <c r="G80" s="1059"/>
      <c r="H80" s="1059"/>
      <c r="I80" s="1062" t="s">
        <v>48</v>
      </c>
      <c r="J80" s="1069" t="s">
        <v>23</v>
      </c>
      <c r="K80" s="1060" t="s">
        <v>24</v>
      </c>
      <c r="L80" s="14" t="s">
        <v>47</v>
      </c>
      <c r="M80" s="15" t="s">
        <v>32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097">
        <f t="shared" si="2"/>
        <v>287</v>
      </c>
      <c r="AC80" s="1098"/>
      <c r="AD80" s="1099"/>
      <c r="AE80" s="1089"/>
      <c r="AF80" s="1093"/>
      <c r="AG80" s="1094"/>
      <c r="AH80" s="66">
        <f t="shared" si="3"/>
        <v>287</v>
      </c>
    </row>
    <row r="81" spans="1:34" ht="40.5" customHeight="1" thickBot="1">
      <c r="A81" s="1079"/>
      <c r="B81" s="892"/>
      <c r="C81" s="1063"/>
      <c r="D81" s="1059"/>
      <c r="E81" s="1072"/>
      <c r="F81" s="1068"/>
      <c r="G81" s="1059"/>
      <c r="H81" s="1059"/>
      <c r="I81" s="1063"/>
      <c r="J81" s="979"/>
      <c r="K81" s="1061"/>
      <c r="L81" s="8" t="s">
        <v>48</v>
      </c>
      <c r="M81" s="41" t="s">
        <v>32</v>
      </c>
      <c r="N81" s="39"/>
      <c r="O81" s="15"/>
      <c r="P81" s="39"/>
      <c r="Q81" s="39"/>
      <c r="R81" s="15"/>
      <c r="S81" s="39"/>
      <c r="T81" s="39"/>
      <c r="U81" s="15"/>
      <c r="V81" s="39"/>
      <c r="W81" s="39"/>
      <c r="X81" s="15"/>
      <c r="Y81" s="12"/>
      <c r="Z81" s="12"/>
      <c r="AA81" s="15"/>
      <c r="AB81" s="1097">
        <f t="shared" si="2"/>
        <v>17</v>
      </c>
      <c r="AC81" s="1098"/>
      <c r="AD81" s="1099"/>
      <c r="AE81" s="1089"/>
      <c r="AF81" s="1093"/>
      <c r="AG81" s="1094"/>
      <c r="AH81" s="66">
        <f t="shared" si="3"/>
        <v>17</v>
      </c>
    </row>
    <row r="82" spans="1:34" ht="39" customHeight="1" thickBot="1">
      <c r="A82" s="1079"/>
      <c r="B82" s="892"/>
      <c r="C82" s="1063"/>
      <c r="D82" s="1059"/>
      <c r="E82" s="1072"/>
      <c r="F82" s="1063" t="s">
        <v>48</v>
      </c>
      <c r="G82" s="1069" t="s">
        <v>26</v>
      </c>
      <c r="H82" s="1069" t="s">
        <v>53</v>
      </c>
      <c r="I82" s="1067" t="s">
        <v>47</v>
      </c>
      <c r="J82" s="1058" t="s">
        <v>21</v>
      </c>
      <c r="K82" s="1060" t="s">
        <v>22</v>
      </c>
      <c r="L82" s="1062" t="s">
        <v>47</v>
      </c>
      <c r="M82" s="1058" t="s">
        <v>23</v>
      </c>
      <c r="N82" s="1060" t="s">
        <v>24</v>
      </c>
      <c r="O82" s="14" t="s">
        <v>47</v>
      </c>
      <c r="P82" s="15" t="s">
        <v>32</v>
      </c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097">
        <f t="shared" si="2"/>
        <v>756</v>
      </c>
      <c r="AC82" s="1098"/>
      <c r="AD82" s="1099"/>
      <c r="AE82" s="1089"/>
      <c r="AF82" s="1093"/>
      <c r="AG82" s="1094"/>
      <c r="AH82" s="66">
        <f t="shared" si="3"/>
        <v>756</v>
      </c>
    </row>
    <row r="83" spans="1:34" ht="39" customHeight="1" thickBot="1">
      <c r="A83" s="1079"/>
      <c r="B83" s="892"/>
      <c r="C83" s="1063"/>
      <c r="D83" s="1059"/>
      <c r="E83" s="1072"/>
      <c r="F83" s="1063"/>
      <c r="G83" s="1070"/>
      <c r="H83" s="1070"/>
      <c r="I83" s="950"/>
      <c r="J83" s="1059"/>
      <c r="K83" s="1061"/>
      <c r="L83" s="1063"/>
      <c r="M83" s="1059"/>
      <c r="N83" s="1061"/>
      <c r="O83" s="8" t="s">
        <v>48</v>
      </c>
      <c r="P83" s="15" t="s">
        <v>32</v>
      </c>
      <c r="Q83" s="15"/>
      <c r="R83" s="15"/>
      <c r="S83" s="15"/>
      <c r="T83" s="15"/>
      <c r="U83" s="15"/>
      <c r="V83" s="15"/>
      <c r="W83" s="15"/>
      <c r="X83" s="15"/>
      <c r="Y83" s="15"/>
      <c r="Z83" s="13"/>
      <c r="AA83" s="15"/>
      <c r="AB83" s="1097">
        <f t="shared" si="2"/>
        <v>41</v>
      </c>
      <c r="AC83" s="1098"/>
      <c r="AD83" s="1099"/>
      <c r="AE83" s="1089"/>
      <c r="AF83" s="1093"/>
      <c r="AG83" s="1094"/>
      <c r="AH83" s="66">
        <f t="shared" si="3"/>
        <v>41</v>
      </c>
    </row>
    <row r="84" spans="1:34" ht="33.75" customHeight="1" thickBot="1">
      <c r="A84" s="1079"/>
      <c r="B84" s="892"/>
      <c r="C84" s="1063"/>
      <c r="D84" s="1059"/>
      <c r="E84" s="1072"/>
      <c r="F84" s="1063"/>
      <c r="G84" s="1070"/>
      <c r="H84" s="1070"/>
      <c r="I84" s="950"/>
      <c r="J84" s="1059"/>
      <c r="K84" s="1061"/>
      <c r="L84" s="1062" t="s">
        <v>48</v>
      </c>
      <c r="M84" s="1058" t="s">
        <v>27</v>
      </c>
      <c r="N84" s="1058" t="s">
        <v>29</v>
      </c>
      <c r="O84" s="1062" t="s">
        <v>47</v>
      </c>
      <c r="P84" s="1069" t="s">
        <v>28</v>
      </c>
      <c r="Q84" s="1069" t="s">
        <v>30</v>
      </c>
      <c r="R84" s="1067" t="s">
        <v>47</v>
      </c>
      <c r="S84" s="1069" t="s">
        <v>54</v>
      </c>
      <c r="T84" s="1069" t="s">
        <v>51</v>
      </c>
      <c r="U84" s="15" t="s">
        <v>47</v>
      </c>
      <c r="V84" s="44" t="s">
        <v>32</v>
      </c>
      <c r="W84" s="12"/>
      <c r="X84" s="15"/>
      <c r="Y84" s="12"/>
      <c r="Z84" s="12"/>
      <c r="AA84" s="15"/>
      <c r="AB84" s="1097">
        <f t="shared" si="2"/>
        <v>1097</v>
      </c>
      <c r="AC84" s="1098"/>
      <c r="AD84" s="1099"/>
      <c r="AE84" s="1089"/>
      <c r="AF84" s="1093"/>
      <c r="AG84" s="1094"/>
      <c r="AH84" s="66">
        <f t="shared" si="3"/>
        <v>1097</v>
      </c>
    </row>
    <row r="85" spans="1:34" ht="33.75" customHeight="1" thickBot="1">
      <c r="A85" s="1079"/>
      <c r="B85" s="892"/>
      <c r="C85" s="1063"/>
      <c r="D85" s="1059"/>
      <c r="E85" s="1072"/>
      <c r="F85" s="1063"/>
      <c r="G85" s="1070"/>
      <c r="H85" s="1070"/>
      <c r="I85" s="950"/>
      <c r="J85" s="1059"/>
      <c r="K85" s="1061"/>
      <c r="L85" s="1063"/>
      <c r="M85" s="1059"/>
      <c r="N85" s="1059"/>
      <c r="O85" s="1063"/>
      <c r="P85" s="1070"/>
      <c r="Q85" s="1070"/>
      <c r="R85" s="1068"/>
      <c r="S85" s="979"/>
      <c r="T85" s="979"/>
      <c r="U85" s="15" t="s">
        <v>48</v>
      </c>
      <c r="V85" s="44" t="s">
        <v>32</v>
      </c>
      <c r="W85" s="12"/>
      <c r="X85" s="15"/>
      <c r="Y85" s="12"/>
      <c r="Z85" s="12"/>
      <c r="AA85" s="15"/>
      <c r="AB85" s="1097">
        <f t="shared" si="2"/>
        <v>104</v>
      </c>
      <c r="AC85" s="1098"/>
      <c r="AD85" s="1099"/>
      <c r="AE85" s="1089"/>
      <c r="AF85" s="1093"/>
      <c r="AG85" s="1094"/>
      <c r="AH85" s="66">
        <f t="shared" si="3"/>
        <v>104</v>
      </c>
    </row>
    <row r="86" spans="1:34" ht="39" customHeight="1" thickBot="1">
      <c r="A86" s="1079"/>
      <c r="B86" s="892"/>
      <c r="C86" s="1063"/>
      <c r="D86" s="1059"/>
      <c r="E86" s="1072"/>
      <c r="F86" s="1063"/>
      <c r="G86" s="1070"/>
      <c r="H86" s="1070"/>
      <c r="I86" s="950"/>
      <c r="J86" s="1059"/>
      <c r="K86" s="1061"/>
      <c r="L86" s="1063"/>
      <c r="M86" s="1059"/>
      <c r="N86" s="1059"/>
      <c r="O86" s="1063"/>
      <c r="P86" s="1070"/>
      <c r="Q86" s="1070"/>
      <c r="R86" s="1067" t="s">
        <v>48</v>
      </c>
      <c r="S86" s="1058" t="s">
        <v>33</v>
      </c>
      <c r="T86" s="1060" t="s">
        <v>40</v>
      </c>
      <c r="U86" s="1062" t="s">
        <v>47</v>
      </c>
      <c r="V86" s="1058" t="s">
        <v>34</v>
      </c>
      <c r="W86" s="1060" t="s">
        <v>35</v>
      </c>
      <c r="X86" s="1062" t="s">
        <v>47</v>
      </c>
      <c r="Y86" s="1058" t="s">
        <v>36</v>
      </c>
      <c r="Z86" s="1060" t="s">
        <v>37</v>
      </c>
      <c r="AA86" s="15" t="s">
        <v>47</v>
      </c>
      <c r="AB86" s="1097">
        <f t="shared" si="2"/>
        <v>15</v>
      </c>
      <c r="AC86" s="1098"/>
      <c r="AD86" s="1099"/>
      <c r="AE86" s="1089"/>
      <c r="AF86" s="1093"/>
      <c r="AG86" s="1094"/>
      <c r="AH86" s="66">
        <f t="shared" si="3"/>
        <v>15</v>
      </c>
    </row>
    <row r="87" spans="1:34" ht="39" customHeight="1" thickBot="1">
      <c r="A87" s="1079"/>
      <c r="B87" s="892"/>
      <c r="C87" s="1063"/>
      <c r="D87" s="1059"/>
      <c r="E87" s="1072"/>
      <c r="F87" s="1063"/>
      <c r="G87" s="1070"/>
      <c r="H87" s="1070"/>
      <c r="I87" s="950"/>
      <c r="J87" s="1059"/>
      <c r="K87" s="1061"/>
      <c r="L87" s="1063"/>
      <c r="M87" s="1059"/>
      <c r="N87" s="1059"/>
      <c r="O87" s="1063"/>
      <c r="P87" s="1070"/>
      <c r="Q87" s="1070"/>
      <c r="R87" s="950"/>
      <c r="S87" s="1059"/>
      <c r="T87" s="1061"/>
      <c r="U87" s="1063"/>
      <c r="V87" s="1059"/>
      <c r="W87" s="1061"/>
      <c r="X87" s="1063"/>
      <c r="Y87" s="1059"/>
      <c r="Z87" s="1061"/>
      <c r="AA87" s="8" t="s">
        <v>48</v>
      </c>
      <c r="AB87" s="1097">
        <f t="shared" si="2"/>
        <v>106</v>
      </c>
      <c r="AC87" s="1098"/>
      <c r="AD87" s="1099"/>
      <c r="AE87" s="1089"/>
      <c r="AF87" s="1093"/>
      <c r="AG87" s="1094"/>
      <c r="AH87" s="66">
        <f t="shared" si="3"/>
        <v>106</v>
      </c>
    </row>
    <row r="88" spans="1:34" ht="36.75" customHeight="1" thickBot="1">
      <c r="A88" s="1079"/>
      <c r="B88" s="892"/>
      <c r="C88" s="1063"/>
      <c r="D88" s="1059"/>
      <c r="E88" s="1072"/>
      <c r="F88" s="1063"/>
      <c r="G88" s="1070"/>
      <c r="H88" s="1070"/>
      <c r="I88" s="950"/>
      <c r="J88" s="1059"/>
      <c r="K88" s="1061"/>
      <c r="L88" s="1063"/>
      <c r="M88" s="1059"/>
      <c r="N88" s="1059"/>
      <c r="O88" s="1063"/>
      <c r="P88" s="1070"/>
      <c r="Q88" s="1070"/>
      <c r="R88" s="950"/>
      <c r="S88" s="1059"/>
      <c r="T88" s="1061"/>
      <c r="U88" s="1063"/>
      <c r="V88" s="1059"/>
      <c r="W88" s="1061"/>
      <c r="X88" s="1062" t="s">
        <v>48</v>
      </c>
      <c r="Y88" s="1058" t="s">
        <v>38</v>
      </c>
      <c r="Z88" s="1060" t="s">
        <v>39</v>
      </c>
      <c r="AA88" s="14" t="s">
        <v>47</v>
      </c>
      <c r="AB88" s="1097">
        <f t="shared" si="2"/>
        <v>6</v>
      </c>
      <c r="AC88" s="1098"/>
      <c r="AD88" s="1099"/>
      <c r="AE88" s="1089"/>
      <c r="AF88" s="1093"/>
      <c r="AG88" s="1094"/>
      <c r="AH88" s="66">
        <f t="shared" si="3"/>
        <v>6</v>
      </c>
    </row>
    <row r="89" spans="1:34" ht="36.75" customHeight="1" thickBot="1">
      <c r="A89" s="1079"/>
      <c r="B89" s="892"/>
      <c r="C89" s="1063"/>
      <c r="D89" s="1059"/>
      <c r="E89" s="1072"/>
      <c r="F89" s="1063"/>
      <c r="G89" s="1070"/>
      <c r="H89" s="1070"/>
      <c r="I89" s="950"/>
      <c r="J89" s="1059"/>
      <c r="K89" s="1061"/>
      <c r="L89" s="1063"/>
      <c r="M89" s="1059"/>
      <c r="N89" s="1059"/>
      <c r="O89" s="1063"/>
      <c r="P89" s="1070"/>
      <c r="Q89" s="1070"/>
      <c r="R89" s="950"/>
      <c r="S89" s="1059"/>
      <c r="T89" s="1061"/>
      <c r="U89" s="1063"/>
      <c r="V89" s="1059"/>
      <c r="W89" s="1061"/>
      <c r="X89" s="1063"/>
      <c r="Y89" s="1059"/>
      <c r="Z89" s="1061"/>
      <c r="AA89" s="8" t="s">
        <v>48</v>
      </c>
      <c r="AB89" s="1097">
        <f t="shared" si="2"/>
        <v>32</v>
      </c>
      <c r="AC89" s="1098"/>
      <c r="AD89" s="1099"/>
      <c r="AE89" s="1089"/>
      <c r="AF89" s="1093"/>
      <c r="AG89" s="1094"/>
      <c r="AH89" s="66">
        <f t="shared" si="3"/>
        <v>32</v>
      </c>
    </row>
    <row r="90" spans="1:34" ht="13.5" thickBot="1">
      <c r="A90" s="1079"/>
      <c r="B90" s="892"/>
      <c r="C90" s="1063"/>
      <c r="D90" s="1059"/>
      <c r="E90" s="1072"/>
      <c r="F90" s="1063"/>
      <c r="G90" s="1070"/>
      <c r="H90" s="1070"/>
      <c r="I90" s="950"/>
      <c r="J90" s="1059"/>
      <c r="K90" s="1061"/>
      <c r="L90" s="1063"/>
      <c r="M90" s="1059"/>
      <c r="N90" s="1059"/>
      <c r="O90" s="954"/>
      <c r="P90" s="979"/>
      <c r="Q90" s="979"/>
      <c r="R90" s="1068"/>
      <c r="S90" s="1059"/>
      <c r="T90" s="1061"/>
      <c r="U90" s="14" t="s">
        <v>48</v>
      </c>
      <c r="V90" s="42"/>
      <c r="W90" s="12"/>
      <c r="X90" s="15"/>
      <c r="Y90" s="15"/>
      <c r="Z90" s="12"/>
      <c r="AA90" s="15"/>
      <c r="AB90" s="1097">
        <f t="shared" si="2"/>
        <v>131</v>
      </c>
      <c r="AC90" s="1098"/>
      <c r="AD90" s="1099"/>
      <c r="AE90" s="1089"/>
      <c r="AF90" s="1093"/>
      <c r="AG90" s="1094"/>
      <c r="AH90" s="66">
        <f t="shared" si="3"/>
        <v>131</v>
      </c>
    </row>
    <row r="91" spans="1:34" ht="42" customHeight="1" thickBot="1">
      <c r="A91" s="1079"/>
      <c r="B91" s="892"/>
      <c r="C91" s="1063"/>
      <c r="D91" s="1059"/>
      <c r="E91" s="1072"/>
      <c r="F91" s="1063"/>
      <c r="G91" s="1070"/>
      <c r="H91" s="1070"/>
      <c r="I91" s="950"/>
      <c r="J91" s="1059"/>
      <c r="K91" s="1061"/>
      <c r="L91" s="1063"/>
      <c r="M91" s="1059"/>
      <c r="N91" s="1059"/>
      <c r="O91" s="1062" t="s">
        <v>48</v>
      </c>
      <c r="P91" s="1058" t="s">
        <v>33</v>
      </c>
      <c r="Q91" s="1060" t="s">
        <v>40</v>
      </c>
      <c r="R91" s="1062" t="s">
        <v>47</v>
      </c>
      <c r="S91" s="1058" t="s">
        <v>34</v>
      </c>
      <c r="T91" s="1060" t="s">
        <v>35</v>
      </c>
      <c r="U91" s="1062" t="s">
        <v>47</v>
      </c>
      <c r="V91" s="1058" t="s">
        <v>36</v>
      </c>
      <c r="W91" s="1060" t="s">
        <v>37</v>
      </c>
      <c r="X91" s="15" t="s">
        <v>47</v>
      </c>
      <c r="Y91" s="42" t="s">
        <v>32</v>
      </c>
      <c r="Z91" s="12"/>
      <c r="AA91" s="15"/>
      <c r="AB91" s="1097">
        <f t="shared" si="2"/>
        <v>3952</v>
      </c>
      <c r="AC91" s="1098"/>
      <c r="AD91" s="1099"/>
      <c r="AE91" s="1089"/>
      <c r="AF91" s="1093"/>
      <c r="AG91" s="1094"/>
      <c r="AH91" s="66">
        <f t="shared" si="3"/>
        <v>3952</v>
      </c>
    </row>
    <row r="92" spans="1:34" ht="42" customHeight="1" thickBot="1">
      <c r="A92" s="1079"/>
      <c r="B92" s="892"/>
      <c r="C92" s="1063"/>
      <c r="D92" s="1059"/>
      <c r="E92" s="1072"/>
      <c r="F92" s="1063"/>
      <c r="G92" s="1070"/>
      <c r="H92" s="1070"/>
      <c r="I92" s="950"/>
      <c r="J92" s="1059"/>
      <c r="K92" s="1061"/>
      <c r="L92" s="1063"/>
      <c r="M92" s="1059"/>
      <c r="N92" s="1059"/>
      <c r="O92" s="1063"/>
      <c r="P92" s="1059"/>
      <c r="Q92" s="1061"/>
      <c r="R92" s="1063"/>
      <c r="S92" s="1059"/>
      <c r="T92" s="1061"/>
      <c r="U92" s="1063"/>
      <c r="V92" s="1059"/>
      <c r="W92" s="1061"/>
      <c r="X92" s="8" t="s">
        <v>48</v>
      </c>
      <c r="Y92" s="42" t="s">
        <v>32</v>
      </c>
      <c r="Z92" s="12"/>
      <c r="AA92" s="15"/>
      <c r="AB92" s="1097">
        <f t="shared" si="2"/>
        <v>449</v>
      </c>
      <c r="AC92" s="1098"/>
      <c r="AD92" s="1099"/>
      <c r="AE92" s="1089"/>
      <c r="AF92" s="1093"/>
      <c r="AG92" s="1094"/>
      <c r="AH92" s="66">
        <f t="shared" si="3"/>
        <v>449</v>
      </c>
    </row>
    <row r="93" spans="1:34" ht="39" customHeight="1" thickBot="1">
      <c r="A93" s="1079"/>
      <c r="B93" s="892"/>
      <c r="C93" s="1063"/>
      <c r="D93" s="1059"/>
      <c r="E93" s="1072"/>
      <c r="F93" s="1063"/>
      <c r="G93" s="1070"/>
      <c r="H93" s="1070"/>
      <c r="I93" s="950"/>
      <c r="J93" s="1059"/>
      <c r="K93" s="1061"/>
      <c r="L93" s="1063"/>
      <c r="M93" s="1059"/>
      <c r="N93" s="1059"/>
      <c r="O93" s="1063"/>
      <c r="P93" s="1059"/>
      <c r="Q93" s="1061"/>
      <c r="R93" s="1063"/>
      <c r="S93" s="1059"/>
      <c r="T93" s="1061"/>
      <c r="U93" s="1062" t="s">
        <v>48</v>
      </c>
      <c r="V93" s="1058" t="s">
        <v>38</v>
      </c>
      <c r="W93" s="1060" t="s">
        <v>39</v>
      </c>
      <c r="X93" s="14" t="s">
        <v>47</v>
      </c>
      <c r="Y93" s="12" t="s">
        <v>32</v>
      </c>
      <c r="Z93" s="12"/>
      <c r="AA93" s="15"/>
      <c r="AB93" s="1097">
        <f t="shared" si="2"/>
        <v>425</v>
      </c>
      <c r="AC93" s="1098"/>
      <c r="AD93" s="1099"/>
      <c r="AE93" s="1089"/>
      <c r="AF93" s="1093"/>
      <c r="AG93" s="1094"/>
      <c r="AH93" s="66">
        <f t="shared" si="3"/>
        <v>425</v>
      </c>
    </row>
    <row r="94" spans="1:34" ht="39" customHeight="1" thickBot="1">
      <c r="A94" s="1079"/>
      <c r="B94" s="892"/>
      <c r="C94" s="1063"/>
      <c r="D94" s="1059"/>
      <c r="E94" s="1072"/>
      <c r="F94" s="1063"/>
      <c r="G94" s="1070"/>
      <c r="H94" s="1070"/>
      <c r="I94" s="950"/>
      <c r="J94" s="1059"/>
      <c r="K94" s="1061"/>
      <c r="L94" s="1063"/>
      <c r="M94" s="1059"/>
      <c r="N94" s="1059"/>
      <c r="O94" s="1063"/>
      <c r="P94" s="1059"/>
      <c r="Q94" s="1061"/>
      <c r="R94" s="1063"/>
      <c r="S94" s="1059"/>
      <c r="T94" s="1061"/>
      <c r="U94" s="1063"/>
      <c r="V94" s="1059"/>
      <c r="W94" s="1061"/>
      <c r="X94" s="8" t="s">
        <v>48</v>
      </c>
      <c r="Y94" s="12" t="s">
        <v>32</v>
      </c>
      <c r="Z94" s="12"/>
      <c r="AA94" s="15"/>
      <c r="AB94" s="1097">
        <f t="shared" si="2"/>
        <v>298</v>
      </c>
      <c r="AC94" s="1098"/>
      <c r="AD94" s="1099"/>
      <c r="AE94" s="1089"/>
      <c r="AF94" s="1093"/>
      <c r="AG94" s="1094"/>
      <c r="AH94" s="66">
        <f t="shared" si="3"/>
        <v>298</v>
      </c>
    </row>
    <row r="95" spans="1:34" ht="13.5" thickBot="1">
      <c r="A95" s="1079"/>
      <c r="B95" s="892"/>
      <c r="C95" s="1063"/>
      <c r="D95" s="1059"/>
      <c r="E95" s="1072"/>
      <c r="F95" s="1063"/>
      <c r="G95" s="1070"/>
      <c r="H95" s="1070"/>
      <c r="I95" s="1068"/>
      <c r="J95" s="922"/>
      <c r="K95" s="923"/>
      <c r="L95" s="954"/>
      <c r="M95" s="922"/>
      <c r="N95" s="922"/>
      <c r="O95" s="954"/>
      <c r="P95" s="1059"/>
      <c r="Q95" s="1061"/>
      <c r="R95" s="14" t="s">
        <v>48</v>
      </c>
      <c r="S95" s="42" t="s">
        <v>32</v>
      </c>
      <c r="T95" s="12"/>
      <c r="U95" s="15"/>
      <c r="V95" s="15"/>
      <c r="W95" s="12"/>
      <c r="X95" s="15"/>
      <c r="Y95" s="15"/>
      <c r="Z95" s="12"/>
      <c r="AA95" s="15"/>
      <c r="AB95" s="1097">
        <f t="shared" si="2"/>
        <v>1250</v>
      </c>
      <c r="AC95" s="1098"/>
      <c r="AD95" s="1099"/>
      <c r="AE95" s="1089"/>
      <c r="AF95" s="1093"/>
      <c r="AG95" s="1094"/>
      <c r="AH95" s="66">
        <f t="shared" si="3"/>
        <v>1250</v>
      </c>
    </row>
    <row r="96" spans="1:34" ht="41.25" customHeight="1" thickBot="1">
      <c r="A96" s="1079"/>
      <c r="B96" s="892"/>
      <c r="C96" s="1063"/>
      <c r="D96" s="1059"/>
      <c r="E96" s="1072"/>
      <c r="F96" s="1063"/>
      <c r="G96" s="1070"/>
      <c r="H96" s="1070"/>
      <c r="I96" s="1067" t="s">
        <v>48</v>
      </c>
      <c r="J96" s="1058" t="s">
        <v>27</v>
      </c>
      <c r="K96" s="1060" t="s">
        <v>29</v>
      </c>
      <c r="L96" s="1062" t="s">
        <v>47</v>
      </c>
      <c r="M96" s="1058" t="s">
        <v>28</v>
      </c>
      <c r="N96" s="1060" t="s">
        <v>30</v>
      </c>
      <c r="O96" s="1062" t="s">
        <v>47</v>
      </c>
      <c r="P96" s="1058" t="s">
        <v>31</v>
      </c>
      <c r="Q96" s="1060" t="s">
        <v>51</v>
      </c>
      <c r="R96" s="14" t="s">
        <v>47</v>
      </c>
      <c r="S96" s="15" t="s">
        <v>32</v>
      </c>
      <c r="T96" s="15"/>
      <c r="U96" s="15"/>
      <c r="V96" s="15"/>
      <c r="W96" s="15"/>
      <c r="X96" s="15"/>
      <c r="Y96" s="15"/>
      <c r="Z96" s="15"/>
      <c r="AA96" s="15"/>
      <c r="AB96" s="1097">
        <f t="shared" si="2"/>
        <v>537</v>
      </c>
      <c r="AC96" s="1098"/>
      <c r="AD96" s="1099"/>
      <c r="AE96" s="1089"/>
      <c r="AF96" s="1093"/>
      <c r="AG96" s="1094"/>
      <c r="AH96" s="66">
        <f t="shared" si="3"/>
        <v>537</v>
      </c>
    </row>
    <row r="97" spans="1:34" ht="41.25" customHeight="1" thickBot="1">
      <c r="A97" s="1079"/>
      <c r="B97" s="892"/>
      <c r="C97" s="1063"/>
      <c r="D97" s="1059"/>
      <c r="E97" s="1072"/>
      <c r="F97" s="1063"/>
      <c r="G97" s="1070"/>
      <c r="H97" s="1070"/>
      <c r="I97" s="950"/>
      <c r="J97" s="1059"/>
      <c r="K97" s="1061"/>
      <c r="L97" s="1063"/>
      <c r="M97" s="1059"/>
      <c r="N97" s="1061"/>
      <c r="O97" s="954"/>
      <c r="P97" s="922"/>
      <c r="Q97" s="923"/>
      <c r="R97" s="14" t="s">
        <v>48</v>
      </c>
      <c r="S97" s="15" t="s">
        <v>32</v>
      </c>
      <c r="T97" s="15"/>
      <c r="U97" s="15"/>
      <c r="V97" s="15"/>
      <c r="W97" s="15"/>
      <c r="X97" s="15"/>
      <c r="Y97" s="15"/>
      <c r="Z97" s="15"/>
      <c r="AA97" s="15"/>
      <c r="AB97" s="1097">
        <f t="shared" si="2"/>
        <v>12</v>
      </c>
      <c r="AC97" s="1098"/>
      <c r="AD97" s="1099"/>
      <c r="AE97" s="1089"/>
      <c r="AF97" s="1093"/>
      <c r="AG97" s="1094"/>
      <c r="AH97" s="66">
        <f t="shared" si="3"/>
        <v>12</v>
      </c>
    </row>
    <row r="98" spans="1:34" ht="37.5" customHeight="1" thickBot="1">
      <c r="A98" s="1079"/>
      <c r="B98" s="892"/>
      <c r="C98" s="1063"/>
      <c r="D98" s="1059"/>
      <c r="E98" s="1072"/>
      <c r="F98" s="1063"/>
      <c r="G98" s="1070"/>
      <c r="H98" s="1070"/>
      <c r="I98" s="950"/>
      <c r="J98" s="1059"/>
      <c r="K98" s="1061"/>
      <c r="L98" s="1063"/>
      <c r="M98" s="1059"/>
      <c r="N98" s="1061"/>
      <c r="O98" s="1062" t="s">
        <v>48</v>
      </c>
      <c r="P98" s="1058" t="s">
        <v>33</v>
      </c>
      <c r="Q98" s="1060" t="s">
        <v>40</v>
      </c>
      <c r="R98" s="1062" t="s">
        <v>47</v>
      </c>
      <c r="S98" s="1058" t="s">
        <v>34</v>
      </c>
      <c r="T98" s="1060" t="s">
        <v>35</v>
      </c>
      <c r="U98" s="1062" t="s">
        <v>47</v>
      </c>
      <c r="V98" s="1058" t="s">
        <v>36</v>
      </c>
      <c r="W98" s="1060" t="s">
        <v>37</v>
      </c>
      <c r="X98" s="15" t="s">
        <v>47</v>
      </c>
      <c r="Y98" s="42" t="s">
        <v>32</v>
      </c>
      <c r="Z98" s="12"/>
      <c r="AA98" s="15"/>
      <c r="AB98" s="1097">
        <f t="shared" si="2"/>
        <v>4</v>
      </c>
      <c r="AC98" s="1098"/>
      <c r="AD98" s="1099"/>
      <c r="AE98" s="1089"/>
      <c r="AF98" s="1093"/>
      <c r="AG98" s="1094"/>
      <c r="AH98" s="66">
        <f t="shared" si="3"/>
        <v>4</v>
      </c>
    </row>
    <row r="99" spans="1:34" ht="37.5" customHeight="1" thickBot="1">
      <c r="A99" s="1079"/>
      <c r="B99" s="892"/>
      <c r="C99" s="1063"/>
      <c r="D99" s="1059"/>
      <c r="E99" s="1072"/>
      <c r="F99" s="1063"/>
      <c r="G99" s="1070"/>
      <c r="H99" s="1070"/>
      <c r="I99" s="950"/>
      <c r="J99" s="1059"/>
      <c r="K99" s="1061"/>
      <c r="L99" s="1063"/>
      <c r="M99" s="1059"/>
      <c r="N99" s="1061"/>
      <c r="O99" s="1063"/>
      <c r="P99" s="1059"/>
      <c r="Q99" s="1061"/>
      <c r="R99" s="1063"/>
      <c r="S99" s="1059"/>
      <c r="T99" s="1061"/>
      <c r="U99" s="1063"/>
      <c r="V99" s="1059"/>
      <c r="W99" s="1061"/>
      <c r="X99" s="8" t="s">
        <v>48</v>
      </c>
      <c r="Y99" s="42" t="s">
        <v>32</v>
      </c>
      <c r="Z99" s="12"/>
      <c r="AA99" s="15"/>
      <c r="AB99" s="1097">
        <f t="shared" si="2"/>
        <v>5</v>
      </c>
      <c r="AC99" s="1098"/>
      <c r="AD99" s="1099"/>
      <c r="AE99" s="1089"/>
      <c r="AF99" s="1093"/>
      <c r="AG99" s="1094"/>
      <c r="AH99" s="66">
        <f t="shared" si="3"/>
        <v>5</v>
      </c>
    </row>
    <row r="100" spans="1:34" ht="37.5" customHeight="1" thickBot="1">
      <c r="A100" s="1079"/>
      <c r="B100" s="892"/>
      <c r="C100" s="1063"/>
      <c r="D100" s="1059"/>
      <c r="E100" s="1072"/>
      <c r="F100" s="1063"/>
      <c r="G100" s="1070"/>
      <c r="H100" s="1070"/>
      <c r="I100" s="950"/>
      <c r="J100" s="1059"/>
      <c r="K100" s="1061"/>
      <c r="L100" s="1063"/>
      <c r="M100" s="1059"/>
      <c r="N100" s="1061"/>
      <c r="O100" s="1063"/>
      <c r="P100" s="1059"/>
      <c r="Q100" s="1061"/>
      <c r="R100" s="1063"/>
      <c r="S100" s="1059"/>
      <c r="T100" s="1061"/>
      <c r="U100" s="1062" t="s">
        <v>48</v>
      </c>
      <c r="V100" s="1058" t="s">
        <v>38</v>
      </c>
      <c r="W100" s="1060" t="s">
        <v>39</v>
      </c>
      <c r="X100" s="14" t="s">
        <v>47</v>
      </c>
      <c r="Y100" s="12" t="s">
        <v>32</v>
      </c>
      <c r="Z100" s="12"/>
      <c r="AA100" s="15"/>
      <c r="AB100" s="1097">
        <f t="shared" si="2"/>
        <v>0</v>
      </c>
      <c r="AC100" s="1098"/>
      <c r="AD100" s="1099"/>
      <c r="AE100" s="1089"/>
      <c r="AF100" s="1093"/>
      <c r="AG100" s="1094"/>
      <c r="AH100" s="66">
        <f t="shared" si="3"/>
        <v>0</v>
      </c>
    </row>
    <row r="101" spans="1:34" ht="37.5" customHeight="1" thickBot="1">
      <c r="A101" s="1079"/>
      <c r="B101" s="892"/>
      <c r="C101" s="1063"/>
      <c r="D101" s="1059"/>
      <c r="E101" s="1072"/>
      <c r="F101" s="1063"/>
      <c r="G101" s="1070"/>
      <c r="H101" s="1070"/>
      <c r="I101" s="950"/>
      <c r="J101" s="1059"/>
      <c r="K101" s="1061"/>
      <c r="L101" s="1063"/>
      <c r="M101" s="1059"/>
      <c r="N101" s="1061"/>
      <c r="O101" s="1063"/>
      <c r="P101" s="1059"/>
      <c r="Q101" s="1061"/>
      <c r="R101" s="1063"/>
      <c r="S101" s="1059"/>
      <c r="T101" s="1061"/>
      <c r="U101" s="1063"/>
      <c r="V101" s="1059"/>
      <c r="W101" s="1061"/>
      <c r="X101" s="8" t="s">
        <v>48</v>
      </c>
      <c r="Y101" s="12" t="s">
        <v>32</v>
      </c>
      <c r="Z101" s="12"/>
      <c r="AA101" s="15"/>
      <c r="AB101" s="1097">
        <f t="shared" si="2"/>
        <v>1</v>
      </c>
      <c r="AC101" s="1098"/>
      <c r="AD101" s="1099"/>
      <c r="AE101" s="1089"/>
      <c r="AF101" s="1093"/>
      <c r="AG101" s="1094"/>
      <c r="AH101" s="66">
        <f t="shared" si="3"/>
        <v>1</v>
      </c>
    </row>
    <row r="102" spans="1:34" ht="13.5" thickBot="1">
      <c r="A102" s="1079"/>
      <c r="B102" s="892"/>
      <c r="C102" s="1063"/>
      <c r="D102" s="1059"/>
      <c r="E102" s="1072"/>
      <c r="F102" s="1063"/>
      <c r="G102" s="1070"/>
      <c r="H102" s="1070"/>
      <c r="I102" s="950"/>
      <c r="J102" s="1059"/>
      <c r="K102" s="1061"/>
      <c r="L102" s="954"/>
      <c r="M102" s="922"/>
      <c r="N102" s="923"/>
      <c r="O102" s="954"/>
      <c r="P102" s="1059"/>
      <c r="Q102" s="1061"/>
      <c r="R102" s="14" t="s">
        <v>48</v>
      </c>
      <c r="S102" s="42" t="s">
        <v>32</v>
      </c>
      <c r="T102" s="12"/>
      <c r="U102" s="15"/>
      <c r="V102" s="15"/>
      <c r="W102" s="12"/>
      <c r="X102" s="15"/>
      <c r="Y102" s="15"/>
      <c r="Z102" s="12"/>
      <c r="AA102" s="15"/>
      <c r="AB102" s="1097">
        <f t="shared" si="2"/>
        <v>2</v>
      </c>
      <c r="AC102" s="1098"/>
      <c r="AD102" s="1099"/>
      <c r="AE102" s="1089"/>
      <c r="AF102" s="1093"/>
      <c r="AG102" s="1094"/>
      <c r="AH102" s="66">
        <f t="shared" si="3"/>
        <v>2</v>
      </c>
    </row>
    <row r="103" spans="1:34" ht="33.75" customHeight="1" thickBot="1">
      <c r="A103" s="1079"/>
      <c r="B103" s="892"/>
      <c r="C103" s="1063"/>
      <c r="D103" s="1059"/>
      <c r="E103" s="1072"/>
      <c r="F103" s="1063"/>
      <c r="G103" s="1070"/>
      <c r="H103" s="1070"/>
      <c r="I103" s="950"/>
      <c r="J103" s="1059"/>
      <c r="K103" s="1061"/>
      <c r="L103" s="1062" t="s">
        <v>48</v>
      </c>
      <c r="M103" s="1058" t="s">
        <v>33</v>
      </c>
      <c r="N103" s="1060" t="s">
        <v>40</v>
      </c>
      <c r="O103" s="1062" t="s">
        <v>47</v>
      </c>
      <c r="P103" s="1058" t="s">
        <v>34</v>
      </c>
      <c r="Q103" s="1060" t="s">
        <v>35</v>
      </c>
      <c r="R103" s="1062" t="s">
        <v>47</v>
      </c>
      <c r="S103" s="1058" t="s">
        <v>36</v>
      </c>
      <c r="T103" s="1060" t="s">
        <v>37</v>
      </c>
      <c r="U103" s="15" t="s">
        <v>47</v>
      </c>
      <c r="V103" s="42" t="s">
        <v>32</v>
      </c>
      <c r="W103" s="12"/>
      <c r="X103" s="15"/>
      <c r="Y103" s="15"/>
      <c r="Z103" s="15"/>
      <c r="AA103" s="15"/>
      <c r="AB103" s="1097">
        <f t="shared" si="2"/>
        <v>693</v>
      </c>
      <c r="AC103" s="1098"/>
      <c r="AD103" s="1099"/>
      <c r="AE103" s="1089"/>
      <c r="AF103" s="1093"/>
      <c r="AG103" s="1094"/>
      <c r="AH103" s="66">
        <f t="shared" si="3"/>
        <v>693</v>
      </c>
    </row>
    <row r="104" spans="1:34" ht="33.75" customHeight="1" thickBot="1">
      <c r="A104" s="1079"/>
      <c r="B104" s="892"/>
      <c r="C104" s="1063"/>
      <c r="D104" s="1059"/>
      <c r="E104" s="1072"/>
      <c r="F104" s="1063"/>
      <c r="G104" s="1070"/>
      <c r="H104" s="1070"/>
      <c r="I104" s="950"/>
      <c r="J104" s="1059"/>
      <c r="K104" s="1061"/>
      <c r="L104" s="1063"/>
      <c r="M104" s="1059"/>
      <c r="N104" s="1061"/>
      <c r="O104" s="1063"/>
      <c r="P104" s="1059"/>
      <c r="Q104" s="1061"/>
      <c r="R104" s="1063"/>
      <c r="S104" s="1059"/>
      <c r="T104" s="1061"/>
      <c r="U104" s="8" t="s">
        <v>48</v>
      </c>
      <c r="V104" s="42" t="s">
        <v>32</v>
      </c>
      <c r="W104" s="12"/>
      <c r="X104" s="15"/>
      <c r="Y104" s="15"/>
      <c r="Z104" s="15"/>
      <c r="AA104" s="15"/>
      <c r="AB104" s="1097">
        <f t="shared" si="2"/>
        <v>20</v>
      </c>
      <c r="AC104" s="1098"/>
      <c r="AD104" s="1099"/>
      <c r="AE104" s="1089"/>
      <c r="AF104" s="1093"/>
      <c r="AG104" s="1094"/>
      <c r="AH104" s="66">
        <f t="shared" si="3"/>
        <v>20</v>
      </c>
    </row>
    <row r="105" spans="1:34" ht="26.25" customHeight="1" thickBot="1">
      <c r="A105" s="1079"/>
      <c r="B105" s="892"/>
      <c r="C105" s="1063"/>
      <c r="D105" s="1059"/>
      <c r="E105" s="1072"/>
      <c r="F105" s="1063"/>
      <c r="G105" s="1070"/>
      <c r="H105" s="1070"/>
      <c r="I105" s="950"/>
      <c r="J105" s="1059"/>
      <c r="K105" s="1061"/>
      <c r="L105" s="1063"/>
      <c r="M105" s="1059"/>
      <c r="N105" s="1061"/>
      <c r="O105" s="1063"/>
      <c r="P105" s="1059"/>
      <c r="Q105" s="1061"/>
      <c r="R105" s="1062" t="s">
        <v>48</v>
      </c>
      <c r="S105" s="1058" t="s">
        <v>38</v>
      </c>
      <c r="T105" s="1060" t="s">
        <v>39</v>
      </c>
      <c r="U105" s="14" t="s">
        <v>47</v>
      </c>
      <c r="V105" s="12" t="s">
        <v>32</v>
      </c>
      <c r="W105" s="12"/>
      <c r="X105" s="15"/>
      <c r="Y105" s="15"/>
      <c r="Z105" s="15"/>
      <c r="AA105" s="15"/>
      <c r="AB105" s="1097">
        <f t="shared" si="2"/>
        <v>20</v>
      </c>
      <c r="AC105" s="1098"/>
      <c r="AD105" s="1099"/>
      <c r="AE105" s="1089"/>
      <c r="AF105" s="1093"/>
      <c r="AG105" s="1094"/>
      <c r="AH105" s="66">
        <f t="shared" si="3"/>
        <v>20</v>
      </c>
    </row>
    <row r="106" spans="1:34" ht="26.25" customHeight="1" thickBot="1">
      <c r="A106" s="1079"/>
      <c r="B106" s="892"/>
      <c r="C106" s="1063"/>
      <c r="D106" s="1059"/>
      <c r="E106" s="1072"/>
      <c r="F106" s="1063"/>
      <c r="G106" s="1070"/>
      <c r="H106" s="1070"/>
      <c r="I106" s="950"/>
      <c r="J106" s="1059"/>
      <c r="K106" s="1061"/>
      <c r="L106" s="1063"/>
      <c r="M106" s="1059"/>
      <c r="N106" s="1061"/>
      <c r="O106" s="1063"/>
      <c r="P106" s="1059"/>
      <c r="Q106" s="1061"/>
      <c r="R106" s="1063"/>
      <c r="S106" s="1059"/>
      <c r="T106" s="1061"/>
      <c r="U106" s="8" t="s">
        <v>48</v>
      </c>
      <c r="V106" s="12" t="s">
        <v>32</v>
      </c>
      <c r="W106" s="12"/>
      <c r="X106" s="15"/>
      <c r="Y106" s="15"/>
      <c r="Z106" s="15"/>
      <c r="AA106" s="15"/>
      <c r="AB106" s="1097">
        <f t="shared" si="2"/>
        <v>7</v>
      </c>
      <c r="AC106" s="1098"/>
      <c r="AD106" s="1099"/>
      <c r="AE106" s="1089"/>
      <c r="AF106" s="1093"/>
      <c r="AG106" s="1094"/>
      <c r="AH106" s="66">
        <f t="shared" si="3"/>
        <v>7</v>
      </c>
    </row>
    <row r="107" spans="1:34" ht="13.5" thickBot="1">
      <c r="A107" s="1079"/>
      <c r="B107" s="892"/>
      <c r="C107" s="954"/>
      <c r="D107" s="922"/>
      <c r="E107" s="924"/>
      <c r="F107" s="954"/>
      <c r="G107" s="979"/>
      <c r="H107" s="979"/>
      <c r="I107" s="1068"/>
      <c r="J107" s="922"/>
      <c r="K107" s="923"/>
      <c r="L107" s="954"/>
      <c r="M107" s="922"/>
      <c r="N107" s="923"/>
      <c r="O107" s="14" t="s">
        <v>48</v>
      </c>
      <c r="P107" s="42" t="s">
        <v>32</v>
      </c>
      <c r="Q107" s="12"/>
      <c r="R107" s="15"/>
      <c r="S107" s="15"/>
      <c r="T107" s="12"/>
      <c r="U107" s="15"/>
      <c r="V107" s="15"/>
      <c r="W107" s="12"/>
      <c r="X107" s="15"/>
      <c r="Y107" s="15"/>
      <c r="Z107" s="15"/>
      <c r="AA107" s="15"/>
      <c r="AB107" s="1097">
        <f t="shared" si="2"/>
        <v>32</v>
      </c>
      <c r="AC107" s="1098"/>
      <c r="AD107" s="1099"/>
      <c r="AE107" s="1089"/>
      <c r="AF107" s="1093"/>
      <c r="AG107" s="1094"/>
      <c r="AH107" s="66">
        <f t="shared" si="3"/>
        <v>32</v>
      </c>
    </row>
    <row r="108" spans="1:34" ht="13.5" thickBot="1">
      <c r="A108" s="1080"/>
      <c r="B108" s="1081"/>
      <c r="C108" s="47" t="s">
        <v>48</v>
      </c>
      <c r="D108" s="46" t="s">
        <v>32</v>
      </c>
      <c r="E108" s="45"/>
      <c r="F108" s="19"/>
      <c r="G108" s="67"/>
      <c r="H108" s="51"/>
      <c r="I108" s="17"/>
      <c r="J108" s="51"/>
      <c r="K108" s="51"/>
      <c r="L108" s="9"/>
      <c r="M108" s="51"/>
      <c r="N108" s="51"/>
      <c r="O108" s="9"/>
      <c r="P108" s="51"/>
      <c r="Q108" s="51"/>
      <c r="R108" s="9"/>
      <c r="S108" s="51"/>
      <c r="T108" s="51"/>
      <c r="U108" s="9"/>
      <c r="V108" s="51"/>
      <c r="W108" s="51"/>
      <c r="X108" s="9"/>
      <c r="Y108" s="51"/>
      <c r="Z108" s="51"/>
      <c r="AA108" s="9"/>
      <c r="AB108" s="1097">
        <f t="shared" si="2"/>
        <v>401</v>
      </c>
      <c r="AC108" s="1098"/>
      <c r="AD108" s="1099"/>
      <c r="AE108" s="1090"/>
      <c r="AF108" s="1095"/>
      <c r="AG108" s="1096"/>
      <c r="AH108" s="66">
        <f t="shared" si="3"/>
        <v>401</v>
      </c>
    </row>
    <row r="109" spans="28:34" ht="12.75">
      <c r="AB109" s="63">
        <f aca="true" t="shared" si="4" ref="AB109:AG109">SUM(AB78:AB108)</f>
        <v>11317</v>
      </c>
      <c r="AC109" s="63">
        <f t="shared" si="4"/>
        <v>0</v>
      </c>
      <c r="AD109" s="63">
        <f t="shared" si="4"/>
        <v>1005</v>
      </c>
      <c r="AE109" s="63">
        <f t="shared" si="4"/>
        <v>9717</v>
      </c>
      <c r="AF109" s="63">
        <f t="shared" si="4"/>
        <v>312</v>
      </c>
      <c r="AG109" s="63">
        <f t="shared" si="4"/>
        <v>0</v>
      </c>
      <c r="AH109" s="54">
        <f>SUM(AB109:AG109)</f>
        <v>22351</v>
      </c>
    </row>
  </sheetData>
  <sheetProtection/>
  <mergeCells count="366">
    <mergeCell ref="AB94:AD94"/>
    <mergeCell ref="AB98:AD98"/>
    <mergeCell ref="AB99:AD99"/>
    <mergeCell ref="AB100:AD100"/>
    <mergeCell ref="AB96:AD96"/>
    <mergeCell ref="AB97:AD97"/>
    <mergeCell ref="AB106:AD106"/>
    <mergeCell ref="AB108:AD108"/>
    <mergeCell ref="AB101:AD101"/>
    <mergeCell ref="AB103:AD103"/>
    <mergeCell ref="AB104:AD104"/>
    <mergeCell ref="AB105:AD105"/>
    <mergeCell ref="AB107:AD107"/>
    <mergeCell ref="AB87:AD87"/>
    <mergeCell ref="AB89:AD89"/>
    <mergeCell ref="AB91:AD91"/>
    <mergeCell ref="AB92:AD92"/>
    <mergeCell ref="AB93:AD93"/>
    <mergeCell ref="AB88:AD88"/>
    <mergeCell ref="AB78:AC78"/>
    <mergeCell ref="AB80:AD80"/>
    <mergeCell ref="AB82:AD82"/>
    <mergeCell ref="AB84:AD84"/>
    <mergeCell ref="AB85:AD85"/>
    <mergeCell ref="R69:R70"/>
    <mergeCell ref="S69:S70"/>
    <mergeCell ref="T69:T70"/>
    <mergeCell ref="V62:V63"/>
    <mergeCell ref="W62:W63"/>
    <mergeCell ref="U64:U65"/>
    <mergeCell ref="V64:V65"/>
    <mergeCell ref="W64:W65"/>
    <mergeCell ref="R62:R65"/>
    <mergeCell ref="R67:R68"/>
    <mergeCell ref="S67:S68"/>
    <mergeCell ref="T67:T68"/>
    <mergeCell ref="O60:O61"/>
    <mergeCell ref="P60:P61"/>
    <mergeCell ref="Q60:Q61"/>
    <mergeCell ref="O62:O66"/>
    <mergeCell ref="P62:P66"/>
    <mergeCell ref="Q62:Q66"/>
    <mergeCell ref="N67:N71"/>
    <mergeCell ref="O67:O70"/>
    <mergeCell ref="P67:P70"/>
    <mergeCell ref="Q67:Q70"/>
    <mergeCell ref="Y50:Y51"/>
    <mergeCell ref="Z50:Z51"/>
    <mergeCell ref="X52:X53"/>
    <mergeCell ref="Y52:Y53"/>
    <mergeCell ref="Z52:Z53"/>
    <mergeCell ref="U50:U53"/>
    <mergeCell ref="W55:W56"/>
    <mergeCell ref="U57:U58"/>
    <mergeCell ref="V57:V58"/>
    <mergeCell ref="W57:W58"/>
    <mergeCell ref="U55:U56"/>
    <mergeCell ref="V55:V56"/>
    <mergeCell ref="V50:V53"/>
    <mergeCell ref="W50:W53"/>
    <mergeCell ref="X50:X51"/>
    <mergeCell ref="AB38:AG38"/>
    <mergeCell ref="AB39:AG39"/>
    <mergeCell ref="A42:A72"/>
    <mergeCell ref="B42:B72"/>
    <mergeCell ref="C42:C71"/>
    <mergeCell ref="D42:D71"/>
    <mergeCell ref="E42:E71"/>
    <mergeCell ref="F42:F45"/>
    <mergeCell ref="G42:G45"/>
    <mergeCell ref="H42:H45"/>
    <mergeCell ref="I42:I43"/>
    <mergeCell ref="J42:J43"/>
    <mergeCell ref="K42:K43"/>
    <mergeCell ref="I44:I45"/>
    <mergeCell ref="J44:J45"/>
    <mergeCell ref="K44:K45"/>
    <mergeCell ref="J46:J59"/>
    <mergeCell ref="K46:K59"/>
    <mergeCell ref="L46:L47"/>
    <mergeCell ref="M46:M47"/>
    <mergeCell ref="F46:F71"/>
    <mergeCell ref="G46:G71"/>
    <mergeCell ref="H46:H71"/>
    <mergeCell ref="I46:I59"/>
    <mergeCell ref="A38:C41"/>
    <mergeCell ref="D38:F41"/>
    <mergeCell ref="G38:I41"/>
    <mergeCell ref="J38:L41"/>
    <mergeCell ref="M38:O41"/>
    <mergeCell ref="P38:R41"/>
    <mergeCell ref="S38:U41"/>
    <mergeCell ref="V38:X41"/>
    <mergeCell ref="Y38:AA41"/>
    <mergeCell ref="S1:U4"/>
    <mergeCell ref="M1:O4"/>
    <mergeCell ref="N30:N34"/>
    <mergeCell ref="O30:O33"/>
    <mergeCell ref="P30:P33"/>
    <mergeCell ref="Q30:Q33"/>
    <mergeCell ref="O11:O17"/>
    <mergeCell ref="P11:P17"/>
    <mergeCell ref="I23:I34"/>
    <mergeCell ref="G1:I4"/>
    <mergeCell ref="T32:T33"/>
    <mergeCell ref="M9:M10"/>
    <mergeCell ref="N9:N10"/>
    <mergeCell ref="L11:L22"/>
    <mergeCell ref="M11:M22"/>
    <mergeCell ref="N11:N22"/>
    <mergeCell ref="H5:H8"/>
    <mergeCell ref="I5:I6"/>
    <mergeCell ref="J5:J6"/>
    <mergeCell ref="K5:K6"/>
    <mergeCell ref="I7:I8"/>
    <mergeCell ref="J7:J8"/>
    <mergeCell ref="K7:K8"/>
    <mergeCell ref="O18:O22"/>
    <mergeCell ref="P1:R4"/>
    <mergeCell ref="R32:R33"/>
    <mergeCell ref="I60:I71"/>
    <mergeCell ref="O48:O54"/>
    <mergeCell ref="P48:P54"/>
    <mergeCell ref="Q48:Q54"/>
    <mergeCell ref="R48:R49"/>
    <mergeCell ref="N46:N47"/>
    <mergeCell ref="L48:L59"/>
    <mergeCell ref="M48:M59"/>
    <mergeCell ref="N48:N59"/>
    <mergeCell ref="J60:J71"/>
    <mergeCell ref="K60:K71"/>
    <mergeCell ref="L60:L66"/>
    <mergeCell ref="M60:M66"/>
    <mergeCell ref="L67:L71"/>
    <mergeCell ref="L9:L10"/>
    <mergeCell ref="R50:R54"/>
    <mergeCell ref="O55:O59"/>
    <mergeCell ref="P55:P59"/>
    <mergeCell ref="Q55:Q59"/>
    <mergeCell ref="R55:R58"/>
    <mergeCell ref="M67:M71"/>
    <mergeCell ref="N60:N66"/>
    <mergeCell ref="R25:R28"/>
    <mergeCell ref="S25:S28"/>
    <mergeCell ref="T25:T28"/>
    <mergeCell ref="U25:U26"/>
    <mergeCell ref="R30:R31"/>
    <mergeCell ref="S30:S31"/>
    <mergeCell ref="T30:T31"/>
    <mergeCell ref="U18:U19"/>
    <mergeCell ref="F78:F81"/>
    <mergeCell ref="G78:G81"/>
    <mergeCell ref="H78:H81"/>
    <mergeCell ref="I78:I79"/>
    <mergeCell ref="J78:J79"/>
    <mergeCell ref="H9:H34"/>
    <mergeCell ref="I9:I22"/>
    <mergeCell ref="S48:S49"/>
    <mergeCell ref="T48:T49"/>
    <mergeCell ref="S50:S54"/>
    <mergeCell ref="T50:T54"/>
    <mergeCell ref="S55:S58"/>
    <mergeCell ref="T55:T58"/>
    <mergeCell ref="S62:S65"/>
    <mergeCell ref="T62:T65"/>
    <mergeCell ref="U62:U63"/>
    <mergeCell ref="AB1:AG1"/>
    <mergeCell ref="AB2:AG2"/>
    <mergeCell ref="AB5:AC5"/>
    <mergeCell ref="AB6:AD6"/>
    <mergeCell ref="AF5:AG35"/>
    <mergeCell ref="AB8:AD8"/>
    <mergeCell ref="AB9:AD9"/>
    <mergeCell ref="AB10:AD10"/>
    <mergeCell ref="AB24:AD24"/>
    <mergeCell ref="AB35:AD35"/>
    <mergeCell ref="AB26:AD26"/>
    <mergeCell ref="AB31:AD31"/>
    <mergeCell ref="AB32:AD32"/>
    <mergeCell ref="AB33:AD33"/>
    <mergeCell ref="AB14:AD14"/>
    <mergeCell ref="AB15:AD15"/>
    <mergeCell ref="AB17:AD17"/>
    <mergeCell ref="AB18:AD18"/>
    <mergeCell ref="AB23:AD23"/>
    <mergeCell ref="AB34:AD34"/>
    <mergeCell ref="AE5:AE35"/>
    <mergeCell ref="AB28:AD28"/>
    <mergeCell ref="AB29:AD29"/>
    <mergeCell ref="AB27:AD27"/>
    <mergeCell ref="Y1:AA4"/>
    <mergeCell ref="Y13:Y14"/>
    <mergeCell ref="Z13:Z14"/>
    <mergeCell ref="V1:X4"/>
    <mergeCell ref="V13:V16"/>
    <mergeCell ref="W13:W16"/>
    <mergeCell ref="X13:X14"/>
    <mergeCell ref="X15:X16"/>
    <mergeCell ref="Y15:Y16"/>
    <mergeCell ref="Z15:Z16"/>
    <mergeCell ref="Y74:AA77"/>
    <mergeCell ref="AB75:AG75"/>
    <mergeCell ref="AB74:AG74"/>
    <mergeCell ref="K78:K79"/>
    <mergeCell ref="R91:R94"/>
    <mergeCell ref="S91:S94"/>
    <mergeCell ref="R84:R85"/>
    <mergeCell ref="T84:T85"/>
    <mergeCell ref="R86:R90"/>
    <mergeCell ref="S86:S90"/>
    <mergeCell ref="J74:L77"/>
    <mergeCell ref="M74:O77"/>
    <mergeCell ref="S74:U77"/>
    <mergeCell ref="V74:X77"/>
    <mergeCell ref="P74:R77"/>
    <mergeCell ref="AE78:AE108"/>
    <mergeCell ref="AF78:AG108"/>
    <mergeCell ref="AB79:AD79"/>
    <mergeCell ref="AB81:AD81"/>
    <mergeCell ref="AB83:AD83"/>
    <mergeCell ref="AB90:AD90"/>
    <mergeCell ref="AB95:AD95"/>
    <mergeCell ref="AB102:AD102"/>
    <mergeCell ref="AB86:AD86"/>
    <mergeCell ref="N96:N102"/>
    <mergeCell ref="I82:I95"/>
    <mergeCell ref="J82:J95"/>
    <mergeCell ref="K82:K95"/>
    <mergeCell ref="N82:N83"/>
    <mergeCell ref="T86:T90"/>
    <mergeCell ref="O91:O95"/>
    <mergeCell ref="Q84:Q90"/>
    <mergeCell ref="T91:T94"/>
    <mergeCell ref="J96:J107"/>
    <mergeCell ref="K96:K107"/>
    <mergeCell ref="L96:L102"/>
    <mergeCell ref="S84:S85"/>
    <mergeCell ref="O98:O102"/>
    <mergeCell ref="P98:P102"/>
    <mergeCell ref="P91:P95"/>
    <mergeCell ref="Q91:Q95"/>
    <mergeCell ref="M82:M83"/>
    <mergeCell ref="O96:O97"/>
    <mergeCell ref="P96:P97"/>
    <mergeCell ref="Q96:Q97"/>
    <mergeCell ref="Q98:Q102"/>
    <mergeCell ref="R103:R104"/>
    <mergeCell ref="S103:S104"/>
    <mergeCell ref="A1:C4"/>
    <mergeCell ref="A74:C77"/>
    <mergeCell ref="A5:A35"/>
    <mergeCell ref="B5:B35"/>
    <mergeCell ref="C5:C34"/>
    <mergeCell ref="G9:G34"/>
    <mergeCell ref="L84:L95"/>
    <mergeCell ref="L82:L83"/>
    <mergeCell ref="I96:I107"/>
    <mergeCell ref="A78:A108"/>
    <mergeCell ref="B78:B108"/>
    <mergeCell ref="E78:E107"/>
    <mergeCell ref="C78:C107"/>
    <mergeCell ref="D78:D107"/>
    <mergeCell ref="J80:J81"/>
    <mergeCell ref="K80:K81"/>
    <mergeCell ref="I80:I81"/>
    <mergeCell ref="F82:F107"/>
    <mergeCell ref="G82:G107"/>
    <mergeCell ref="H82:H107"/>
    <mergeCell ref="D74:F77"/>
    <mergeCell ref="G74:I77"/>
    <mergeCell ref="D1:F4"/>
    <mergeCell ref="J1:L4"/>
    <mergeCell ref="Z88:Z89"/>
    <mergeCell ref="Y86:Y87"/>
    <mergeCell ref="Z86:Z87"/>
    <mergeCell ref="U91:U92"/>
    <mergeCell ref="V91:V92"/>
    <mergeCell ref="W91:W92"/>
    <mergeCell ref="U86:U89"/>
    <mergeCell ref="V86:V89"/>
    <mergeCell ref="W86:W89"/>
    <mergeCell ref="X86:X87"/>
    <mergeCell ref="X88:X89"/>
    <mergeCell ref="Y88:Y89"/>
    <mergeCell ref="U93:U94"/>
    <mergeCell ref="V93:V94"/>
    <mergeCell ref="W93:W94"/>
    <mergeCell ref="T98:T101"/>
    <mergeCell ref="U98:U99"/>
    <mergeCell ref="V98:V99"/>
    <mergeCell ref="U100:U101"/>
    <mergeCell ref="V100:V101"/>
    <mergeCell ref="W98:W99"/>
    <mergeCell ref="W100:W101"/>
    <mergeCell ref="S105:S106"/>
    <mergeCell ref="T103:T104"/>
    <mergeCell ref="T105:T106"/>
    <mergeCell ref="D5:D34"/>
    <mergeCell ref="E5:E34"/>
    <mergeCell ref="F5:F8"/>
    <mergeCell ref="G5:G8"/>
    <mergeCell ref="F9:F34"/>
    <mergeCell ref="L103:L107"/>
    <mergeCell ref="M103:M107"/>
    <mergeCell ref="N103:N107"/>
    <mergeCell ref="O103:O106"/>
    <mergeCell ref="P103:P106"/>
    <mergeCell ref="Q103:Q106"/>
    <mergeCell ref="O84:O90"/>
    <mergeCell ref="P84:P90"/>
    <mergeCell ref="M84:M95"/>
    <mergeCell ref="N84:N95"/>
    <mergeCell ref="R98:R101"/>
    <mergeCell ref="S98:S101"/>
    <mergeCell ref="R105:R106"/>
    <mergeCell ref="M96:M102"/>
    <mergeCell ref="J9:J22"/>
    <mergeCell ref="K9:K22"/>
    <mergeCell ref="P18:P22"/>
    <mergeCell ref="Q18:Q22"/>
    <mergeCell ref="R18:R21"/>
    <mergeCell ref="S18:S21"/>
    <mergeCell ref="T18:T21"/>
    <mergeCell ref="R11:R12"/>
    <mergeCell ref="S11:S12"/>
    <mergeCell ref="T11:T12"/>
    <mergeCell ref="R13:R17"/>
    <mergeCell ref="S13:S17"/>
    <mergeCell ref="T13:T17"/>
    <mergeCell ref="Q11:Q17"/>
    <mergeCell ref="N23:N29"/>
    <mergeCell ref="O23:O24"/>
    <mergeCell ref="P23:P24"/>
    <mergeCell ref="Q23:Q24"/>
    <mergeCell ref="O25:O29"/>
    <mergeCell ref="P25:P29"/>
    <mergeCell ref="Q25:Q29"/>
    <mergeCell ref="J23:J34"/>
    <mergeCell ref="K23:K34"/>
    <mergeCell ref="L23:L29"/>
    <mergeCell ref="M23:M29"/>
    <mergeCell ref="L30:L34"/>
    <mergeCell ref="M30:M34"/>
    <mergeCell ref="V18:V19"/>
    <mergeCell ref="W18:W19"/>
    <mergeCell ref="U20:U21"/>
    <mergeCell ref="V20:V21"/>
    <mergeCell ref="W20:W21"/>
    <mergeCell ref="AB7:AD7"/>
    <mergeCell ref="U13:U16"/>
    <mergeCell ref="W27:W28"/>
    <mergeCell ref="S32:S33"/>
    <mergeCell ref="AB30:AD30"/>
    <mergeCell ref="AB19:AD19"/>
    <mergeCell ref="AB25:AD25"/>
    <mergeCell ref="AB11:AD11"/>
    <mergeCell ref="AB12:AD12"/>
    <mergeCell ref="AB13:AD13"/>
    <mergeCell ref="AB16:AD16"/>
    <mergeCell ref="AB21:AD21"/>
    <mergeCell ref="AB20:AD20"/>
    <mergeCell ref="AB22:AD22"/>
    <mergeCell ref="V25:V26"/>
    <mergeCell ref="W25:W26"/>
    <mergeCell ref="U27:U28"/>
    <mergeCell ref="V27:V28"/>
  </mergeCells>
  <printOptions horizontalCentered="1" verticalCentered="1"/>
  <pageMargins left="0.2362204724409449" right="0.15748031496062992" top="0.3" bottom="0.15748031496062992" header="0.15748031496062992" footer="0"/>
  <pageSetup fitToHeight="2" horizontalDpi="600" verticalDpi="600" orientation="landscape" paperSize="9" scale="51" r:id="rId1"/>
  <headerFooter alignWithMargins="0">
    <oddHeader>&amp;C&amp;"Arial,Bold"&amp;12PCMAS DE00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zoomScalePageLayoutView="0" workbookViewId="0" topLeftCell="A3">
      <selection activeCell="A3" sqref="A3"/>
    </sheetView>
  </sheetViews>
  <sheetFormatPr defaultColWidth="9.140625" defaultRowHeight="12.75"/>
  <cols>
    <col min="3" max="3" width="21.421875" style="0" customWidth="1"/>
  </cols>
  <sheetData>
    <row r="1" ht="12.75">
      <c r="A1" t="s">
        <v>69</v>
      </c>
    </row>
    <row r="2" ht="13.5" customHeight="1" thickBot="1">
      <c r="B2" t="s">
        <v>71</v>
      </c>
    </row>
    <row r="3" spans="2:10" ht="38.25" customHeight="1" thickBot="1">
      <c r="B3" s="94"/>
      <c r="C3" s="94"/>
      <c r="D3" s="1113" t="s">
        <v>98</v>
      </c>
      <c r="E3" s="1114"/>
      <c r="F3" s="1114"/>
      <c r="G3" s="1114"/>
      <c r="H3" s="1114"/>
      <c r="I3" s="1114"/>
      <c r="J3" s="1115"/>
    </row>
    <row r="4" spans="2:10" ht="19.5" customHeight="1" thickBot="1">
      <c r="B4" s="111" t="s">
        <v>80</v>
      </c>
      <c r="C4" s="112" t="s">
        <v>81</v>
      </c>
      <c r="D4" s="113">
        <v>-2</v>
      </c>
      <c r="E4" s="93">
        <v>-1</v>
      </c>
      <c r="F4" s="93">
        <v>1</v>
      </c>
      <c r="G4" s="93">
        <v>3</v>
      </c>
      <c r="H4" s="93">
        <v>4</v>
      </c>
      <c r="I4" s="93">
        <v>6</v>
      </c>
      <c r="J4" s="114">
        <v>8</v>
      </c>
    </row>
    <row r="5" spans="2:10" ht="39.75" customHeight="1">
      <c r="B5" s="103" t="s">
        <v>70</v>
      </c>
      <c r="C5" s="119" t="s">
        <v>72</v>
      </c>
      <c r="D5" s="97" t="s">
        <v>77</v>
      </c>
      <c r="E5" s="1116"/>
      <c r="F5" s="98" t="s">
        <v>0</v>
      </c>
      <c r="G5" s="1116"/>
      <c r="H5" s="1116"/>
      <c r="I5" s="1116"/>
      <c r="J5" s="99" t="s">
        <v>93</v>
      </c>
    </row>
    <row r="6" spans="2:10" ht="60" customHeight="1">
      <c r="B6" s="104" t="s">
        <v>82</v>
      </c>
      <c r="C6" s="70" t="s">
        <v>73</v>
      </c>
      <c r="D6" s="100" t="s">
        <v>77</v>
      </c>
      <c r="E6" s="1117"/>
      <c r="F6" s="95" t="s">
        <v>0</v>
      </c>
      <c r="G6" s="1117"/>
      <c r="H6" s="1117"/>
      <c r="I6" s="1117"/>
      <c r="J6" s="101" t="s">
        <v>93</v>
      </c>
    </row>
    <row r="7" spans="2:10" ht="39.75" customHeight="1">
      <c r="B7" s="104" t="s">
        <v>83</v>
      </c>
      <c r="C7" s="70" t="s">
        <v>92</v>
      </c>
      <c r="D7" s="100" t="s">
        <v>77</v>
      </c>
      <c r="E7" s="1117"/>
      <c r="F7" s="95" t="s">
        <v>0</v>
      </c>
      <c r="G7" s="1117"/>
      <c r="H7" s="1117"/>
      <c r="I7" s="1119"/>
      <c r="J7" s="1109"/>
    </row>
    <row r="8" spans="2:10" ht="39.75" customHeight="1">
      <c r="B8" s="104" t="s">
        <v>84</v>
      </c>
      <c r="C8" s="70" t="s">
        <v>74</v>
      </c>
      <c r="D8" s="100" t="s">
        <v>77</v>
      </c>
      <c r="E8" s="1117"/>
      <c r="F8" s="95" t="s">
        <v>0</v>
      </c>
      <c r="G8" s="1117"/>
      <c r="H8" s="1117"/>
      <c r="I8" s="1119"/>
      <c r="J8" s="1109"/>
    </row>
    <row r="9" spans="2:10" ht="39.75" customHeight="1">
      <c r="B9" s="104" t="s">
        <v>85</v>
      </c>
      <c r="C9" s="70" t="s">
        <v>79</v>
      </c>
      <c r="D9" s="100" t="s">
        <v>77</v>
      </c>
      <c r="E9" s="1117"/>
      <c r="F9" s="95" t="s">
        <v>0</v>
      </c>
      <c r="G9" s="1117"/>
      <c r="H9" s="1117"/>
      <c r="I9" s="1119"/>
      <c r="J9" s="1109"/>
    </row>
    <row r="10" spans="2:10" ht="39.75" customHeight="1">
      <c r="B10" s="104" t="s">
        <v>86</v>
      </c>
      <c r="C10" s="70" t="s">
        <v>75</v>
      </c>
      <c r="D10" s="100" t="s">
        <v>77</v>
      </c>
      <c r="E10" s="1117"/>
      <c r="F10" s="95" t="s">
        <v>0</v>
      </c>
      <c r="G10" s="1117"/>
      <c r="H10" s="1117"/>
      <c r="I10" s="1119"/>
      <c r="J10" s="1109"/>
    </row>
    <row r="11" spans="2:10" ht="39.75" customHeight="1">
      <c r="B11" s="104" t="s">
        <v>87</v>
      </c>
      <c r="C11" s="70" t="s">
        <v>78</v>
      </c>
      <c r="D11" s="100" t="s">
        <v>77</v>
      </c>
      <c r="E11" s="1117"/>
      <c r="F11" s="95" t="s">
        <v>0</v>
      </c>
      <c r="G11" s="1117"/>
      <c r="H11" s="1117"/>
      <c r="I11" s="1119"/>
      <c r="J11" s="1109"/>
    </row>
    <row r="12" spans="2:10" ht="39.75" customHeight="1">
      <c r="B12" s="104" t="s">
        <v>88</v>
      </c>
      <c r="C12" s="70" t="s">
        <v>76</v>
      </c>
      <c r="D12" s="100" t="s">
        <v>77</v>
      </c>
      <c r="E12" s="1117"/>
      <c r="F12" s="95" t="s">
        <v>0</v>
      </c>
      <c r="G12" s="1117"/>
      <c r="H12" s="1117"/>
      <c r="I12" s="1119"/>
      <c r="J12" s="1109"/>
    </row>
    <row r="13" spans="2:10" ht="39.75" customHeight="1">
      <c r="B13" s="104" t="s">
        <v>89</v>
      </c>
      <c r="C13" s="70" t="s">
        <v>94</v>
      </c>
      <c r="D13" s="100" t="s">
        <v>77</v>
      </c>
      <c r="E13" s="1118"/>
      <c r="F13" s="95" t="s">
        <v>0</v>
      </c>
      <c r="G13" s="1118"/>
      <c r="H13" s="1118"/>
      <c r="I13" s="1120"/>
      <c r="J13" s="1110"/>
    </row>
    <row r="14" spans="2:10" ht="39.75" customHeight="1">
      <c r="B14" s="104" t="s">
        <v>91</v>
      </c>
      <c r="C14" s="70" t="s">
        <v>95</v>
      </c>
      <c r="D14" s="109" t="s">
        <v>77</v>
      </c>
      <c r="E14" s="110"/>
      <c r="F14" s="96" t="s">
        <v>0</v>
      </c>
      <c r="G14" s="1111"/>
      <c r="H14" s="1111"/>
      <c r="I14" s="1111"/>
      <c r="J14" s="1112"/>
    </row>
    <row r="15" spans="2:10" ht="39.75" customHeight="1" thickBot="1">
      <c r="B15" s="105" t="s">
        <v>90</v>
      </c>
      <c r="C15" s="19" t="s">
        <v>68</v>
      </c>
      <c r="D15" s="102" t="s">
        <v>77</v>
      </c>
      <c r="E15" s="120" t="s">
        <v>99</v>
      </c>
      <c r="F15" s="120" t="s">
        <v>96</v>
      </c>
      <c r="G15" s="120" t="s">
        <v>97</v>
      </c>
      <c r="H15" s="120" t="s">
        <v>3</v>
      </c>
      <c r="I15" s="120" t="s">
        <v>62</v>
      </c>
      <c r="J15" s="121" t="s">
        <v>103</v>
      </c>
    </row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</sheetData>
  <sheetProtection/>
  <mergeCells count="5">
    <mergeCell ref="J7:J13"/>
    <mergeCell ref="G14:J14"/>
    <mergeCell ref="D3:J3"/>
    <mergeCell ref="E5:E13"/>
    <mergeCell ref="G5:I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6.8515625" style="0" customWidth="1"/>
    <col min="2" max="2" width="6.57421875" style="0" bestFit="1" customWidth="1"/>
    <col min="3" max="4" width="6.7109375" style="0" bestFit="1" customWidth="1"/>
    <col min="5" max="6" width="7.28125" style="0" bestFit="1" customWidth="1"/>
  </cols>
  <sheetData>
    <row r="1" spans="1:10" ht="12.75">
      <c r="A1" t="s">
        <v>114</v>
      </c>
      <c r="E1" t="s">
        <v>115</v>
      </c>
      <c r="I1" t="s">
        <v>116</v>
      </c>
      <c r="J1" t="s">
        <v>117</v>
      </c>
    </row>
    <row r="2" spans="1:11" ht="12.75">
      <c r="A2" t="s">
        <v>118</v>
      </c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62</v>
      </c>
      <c r="K2" t="s">
        <v>127</v>
      </c>
    </row>
    <row r="3" ht="12.75">
      <c r="A3" t="s">
        <v>128</v>
      </c>
    </row>
    <row r="4" spans="1:11" ht="12.75">
      <c r="A4" t="s">
        <v>129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87</v>
      </c>
    </row>
    <row r="5" spans="1:11" ht="12.75">
      <c r="A5" t="s">
        <v>130</v>
      </c>
      <c r="C5">
        <v>9</v>
      </c>
      <c r="D5">
        <v>6</v>
      </c>
      <c r="E5">
        <v>44</v>
      </c>
      <c r="F5">
        <v>64</v>
      </c>
      <c r="G5">
        <v>2</v>
      </c>
      <c r="H5">
        <v>315</v>
      </c>
      <c r="I5">
        <v>6</v>
      </c>
      <c r="J5">
        <v>13</v>
      </c>
      <c r="K5" s="123">
        <v>8938</v>
      </c>
    </row>
    <row r="6" spans="1:11" ht="12.75">
      <c r="A6" t="s">
        <v>131</v>
      </c>
      <c r="C6">
        <v>0</v>
      </c>
      <c r="D6">
        <v>0</v>
      </c>
      <c r="E6">
        <v>1</v>
      </c>
      <c r="F6">
        <v>6</v>
      </c>
      <c r="G6">
        <v>1</v>
      </c>
      <c r="H6">
        <v>6</v>
      </c>
      <c r="I6">
        <v>1</v>
      </c>
      <c r="J6">
        <v>0</v>
      </c>
      <c r="K6">
        <v>627</v>
      </c>
    </row>
    <row r="7" spans="1:11" ht="12.75">
      <c r="A7" t="s">
        <v>132</v>
      </c>
      <c r="C7">
        <v>0</v>
      </c>
      <c r="D7">
        <v>4</v>
      </c>
      <c r="E7">
        <v>1</v>
      </c>
      <c r="F7">
        <v>3</v>
      </c>
      <c r="G7">
        <v>0</v>
      </c>
      <c r="H7">
        <v>12</v>
      </c>
      <c r="I7">
        <v>4</v>
      </c>
      <c r="J7">
        <v>0</v>
      </c>
      <c r="K7">
        <v>150</v>
      </c>
    </row>
    <row r="8" spans="1:11" ht="12.75">
      <c r="A8" t="s">
        <v>133</v>
      </c>
      <c r="C8">
        <v>0</v>
      </c>
      <c r="D8">
        <v>0</v>
      </c>
      <c r="E8">
        <v>178</v>
      </c>
      <c r="F8">
        <v>301</v>
      </c>
      <c r="G8">
        <v>67</v>
      </c>
      <c r="H8">
        <v>592</v>
      </c>
      <c r="I8">
        <v>59</v>
      </c>
      <c r="J8">
        <v>2</v>
      </c>
      <c r="K8" s="123">
        <v>1546</v>
      </c>
    </row>
    <row r="9" spans="1:11" ht="12.75">
      <c r="A9" t="s">
        <v>134</v>
      </c>
      <c r="C9">
        <v>0</v>
      </c>
      <c r="D9">
        <v>0</v>
      </c>
      <c r="E9">
        <v>0</v>
      </c>
      <c r="F9">
        <v>0</v>
      </c>
      <c r="G9">
        <v>0</v>
      </c>
      <c r="H9">
        <v>2</v>
      </c>
      <c r="I9">
        <v>39</v>
      </c>
      <c r="J9">
        <v>0</v>
      </c>
      <c r="K9" s="123">
        <v>4611</v>
      </c>
    </row>
    <row r="10" spans="1:11" ht="12.75">
      <c r="A10" t="s">
        <v>135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4</v>
      </c>
      <c r="J10">
        <v>0</v>
      </c>
      <c r="K10" s="123">
        <v>1345</v>
      </c>
    </row>
    <row r="11" spans="1:11" ht="12.75">
      <c r="A11" t="s">
        <v>136</v>
      </c>
      <c r="C11">
        <v>0</v>
      </c>
      <c r="D11">
        <v>0</v>
      </c>
      <c r="E11">
        <v>0</v>
      </c>
      <c r="F11">
        <v>0</v>
      </c>
      <c r="G11">
        <v>0</v>
      </c>
      <c r="H11">
        <v>3</v>
      </c>
      <c r="I11">
        <v>2</v>
      </c>
      <c r="J11">
        <v>0</v>
      </c>
      <c r="K11">
        <v>456</v>
      </c>
    </row>
    <row r="12" spans="1:11" ht="12.75">
      <c r="A12" t="s">
        <v>137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105</v>
      </c>
      <c r="J12">
        <v>0</v>
      </c>
      <c r="K12" s="123">
        <v>1547</v>
      </c>
    </row>
    <row r="13" spans="1:11" ht="12.75">
      <c r="A13" t="s">
        <v>138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8</v>
      </c>
      <c r="K13" s="123">
        <v>1042</v>
      </c>
    </row>
    <row r="14" spans="1:11" ht="12.75">
      <c r="A14" t="s">
        <v>139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140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118</v>
      </c>
    </row>
    <row r="16" spans="1:11" ht="12.75">
      <c r="A16" t="s">
        <v>141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23</v>
      </c>
    </row>
    <row r="18" spans="1:10" ht="12.75">
      <c r="A18" t="s">
        <v>114</v>
      </c>
      <c r="E18" t="s">
        <v>142</v>
      </c>
      <c r="I18" t="s">
        <v>116</v>
      </c>
      <c r="J18" t="s">
        <v>143</v>
      </c>
    </row>
    <row r="19" spans="1:11" ht="12.75">
      <c r="A19" t="s">
        <v>144</v>
      </c>
      <c r="C19" t="s">
        <v>120</v>
      </c>
      <c r="D19" t="s">
        <v>121</v>
      </c>
      <c r="E19" t="s">
        <v>122</v>
      </c>
      <c r="F19" t="s">
        <v>123</v>
      </c>
      <c r="G19" t="s">
        <v>124</v>
      </c>
      <c r="H19" t="s">
        <v>125</v>
      </c>
      <c r="I19" t="s">
        <v>126</v>
      </c>
      <c r="J19" t="s">
        <v>62</v>
      </c>
      <c r="K19" t="s">
        <v>127</v>
      </c>
    </row>
    <row r="20" ht="12.75">
      <c r="A20" t="s">
        <v>128</v>
      </c>
    </row>
    <row r="21" spans="1:11" ht="12.75">
      <c r="A21" t="s">
        <v>129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85</v>
      </c>
    </row>
    <row r="22" spans="1:11" ht="12.75">
      <c r="A22" t="s">
        <v>130</v>
      </c>
      <c r="C22">
        <v>9</v>
      </c>
      <c r="D22">
        <v>7</v>
      </c>
      <c r="E22">
        <v>45</v>
      </c>
      <c r="F22">
        <v>68</v>
      </c>
      <c r="G22">
        <v>2</v>
      </c>
      <c r="H22">
        <v>310</v>
      </c>
      <c r="I22">
        <v>8</v>
      </c>
      <c r="J22">
        <v>14</v>
      </c>
      <c r="K22" s="123">
        <v>8937</v>
      </c>
    </row>
    <row r="23" spans="1:11" ht="12.75">
      <c r="A23" t="s">
        <v>131</v>
      </c>
      <c r="C23">
        <v>1</v>
      </c>
      <c r="D23">
        <v>0</v>
      </c>
      <c r="E23">
        <v>1</v>
      </c>
      <c r="F23">
        <v>5</v>
      </c>
      <c r="G23">
        <v>0</v>
      </c>
      <c r="H23">
        <v>5</v>
      </c>
      <c r="I23">
        <v>1</v>
      </c>
      <c r="J23">
        <v>0</v>
      </c>
      <c r="K23">
        <v>604</v>
      </c>
    </row>
    <row r="24" spans="1:11" ht="12.75">
      <c r="A24" t="s">
        <v>132</v>
      </c>
      <c r="C24">
        <v>0</v>
      </c>
      <c r="D24">
        <v>3</v>
      </c>
      <c r="E24">
        <v>2</v>
      </c>
      <c r="F24">
        <v>3</v>
      </c>
      <c r="G24">
        <v>2</v>
      </c>
      <c r="H24">
        <v>11</v>
      </c>
      <c r="I24">
        <v>3</v>
      </c>
      <c r="J24">
        <v>0</v>
      </c>
      <c r="K24">
        <v>156</v>
      </c>
    </row>
    <row r="25" spans="1:11" ht="12.75">
      <c r="A25" t="s">
        <v>133</v>
      </c>
      <c r="C25">
        <v>0</v>
      </c>
      <c r="D25">
        <v>0</v>
      </c>
      <c r="E25">
        <v>172</v>
      </c>
      <c r="F25">
        <v>304</v>
      </c>
      <c r="G25">
        <v>63</v>
      </c>
      <c r="H25">
        <v>584</v>
      </c>
      <c r="I25">
        <v>61</v>
      </c>
      <c r="J25">
        <v>2</v>
      </c>
      <c r="K25" s="123">
        <v>1556</v>
      </c>
    </row>
    <row r="26" spans="1:11" ht="12.75">
      <c r="A26" t="s">
        <v>134</v>
      </c>
      <c r="C26">
        <v>0</v>
      </c>
      <c r="D26">
        <v>0</v>
      </c>
      <c r="E26">
        <v>0</v>
      </c>
      <c r="F26">
        <v>0</v>
      </c>
      <c r="G26">
        <v>0</v>
      </c>
      <c r="H26">
        <v>2</v>
      </c>
      <c r="I26">
        <v>36</v>
      </c>
      <c r="J26">
        <v>0</v>
      </c>
      <c r="K26" s="123">
        <v>4640</v>
      </c>
    </row>
    <row r="27" spans="1:11" ht="12.75">
      <c r="A27" t="s">
        <v>135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5</v>
      </c>
      <c r="J27">
        <v>0</v>
      </c>
      <c r="K27" s="123">
        <v>1322</v>
      </c>
    </row>
    <row r="28" spans="1:11" ht="12.75">
      <c r="A28" t="s">
        <v>136</v>
      </c>
      <c r="C28">
        <v>0</v>
      </c>
      <c r="D28">
        <v>0</v>
      </c>
      <c r="E28">
        <v>0</v>
      </c>
      <c r="F28">
        <v>0</v>
      </c>
      <c r="G28">
        <v>0</v>
      </c>
      <c r="H28">
        <v>3</v>
      </c>
      <c r="I28">
        <v>1</v>
      </c>
      <c r="J28">
        <v>0</v>
      </c>
      <c r="K28">
        <v>451</v>
      </c>
    </row>
    <row r="29" spans="1:11" ht="12.75">
      <c r="A29" t="s">
        <v>137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99</v>
      </c>
      <c r="J29">
        <v>0</v>
      </c>
      <c r="K29" s="123">
        <v>1554</v>
      </c>
    </row>
    <row r="30" spans="1:11" ht="12.75">
      <c r="A30" t="s">
        <v>138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10</v>
      </c>
      <c r="K30" s="123">
        <v>1065</v>
      </c>
    </row>
    <row r="31" spans="1:11" ht="12.75">
      <c r="A31" t="s">
        <v>139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140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116</v>
      </c>
    </row>
    <row r="33" spans="1:11" ht="12.75">
      <c r="A33" t="s">
        <v>141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21</v>
      </c>
    </row>
    <row r="35" spans="1:10" ht="12.75">
      <c r="A35" t="s">
        <v>114</v>
      </c>
      <c r="E35" t="s">
        <v>145</v>
      </c>
      <c r="I35" t="s">
        <v>116</v>
      </c>
      <c r="J35" t="s">
        <v>146</v>
      </c>
    </row>
    <row r="36" spans="1:11" ht="12.75">
      <c r="A36" t="s">
        <v>147</v>
      </c>
      <c r="C36" t="s">
        <v>120</v>
      </c>
      <c r="D36" t="s">
        <v>121</v>
      </c>
      <c r="E36" t="s">
        <v>122</v>
      </c>
      <c r="F36" t="s">
        <v>123</v>
      </c>
      <c r="G36" t="s">
        <v>124</v>
      </c>
      <c r="H36" t="s">
        <v>125</v>
      </c>
      <c r="I36" t="s">
        <v>126</v>
      </c>
      <c r="J36" t="s">
        <v>62</v>
      </c>
      <c r="K36" t="s">
        <v>127</v>
      </c>
    </row>
    <row r="37" ht="12.75">
      <c r="A37" t="s">
        <v>128</v>
      </c>
    </row>
    <row r="38" spans="1:11" ht="12.75">
      <c r="A38" t="s">
        <v>129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2</v>
      </c>
      <c r="J38">
        <v>0</v>
      </c>
      <c r="K38">
        <v>77</v>
      </c>
    </row>
    <row r="39" spans="1:11" ht="12.75">
      <c r="A39" t="s">
        <v>130</v>
      </c>
      <c r="C39">
        <v>11</v>
      </c>
      <c r="D39">
        <v>9</v>
      </c>
      <c r="E39">
        <v>46</v>
      </c>
      <c r="F39">
        <v>68</v>
      </c>
      <c r="G39">
        <v>3</v>
      </c>
      <c r="H39">
        <v>294</v>
      </c>
      <c r="I39">
        <v>11</v>
      </c>
      <c r="J39">
        <v>13</v>
      </c>
      <c r="K39" s="123">
        <v>8954</v>
      </c>
    </row>
    <row r="40" spans="1:11" ht="12.75">
      <c r="A40" t="s">
        <v>131</v>
      </c>
      <c r="C40">
        <v>0</v>
      </c>
      <c r="D40">
        <v>0</v>
      </c>
      <c r="E40">
        <v>1</v>
      </c>
      <c r="F40">
        <v>4</v>
      </c>
      <c r="G40">
        <v>0</v>
      </c>
      <c r="H40">
        <v>5</v>
      </c>
      <c r="I40">
        <v>0</v>
      </c>
      <c r="J40">
        <v>0</v>
      </c>
      <c r="K40">
        <v>591</v>
      </c>
    </row>
    <row r="41" spans="1:11" ht="12.75">
      <c r="A41" t="s">
        <v>132</v>
      </c>
      <c r="C41">
        <v>0</v>
      </c>
      <c r="D41">
        <v>3</v>
      </c>
      <c r="E41">
        <v>1</v>
      </c>
      <c r="F41">
        <v>2</v>
      </c>
      <c r="G41">
        <v>2</v>
      </c>
      <c r="H41">
        <v>10</v>
      </c>
      <c r="I41">
        <v>6</v>
      </c>
      <c r="J41">
        <v>0</v>
      </c>
      <c r="K41">
        <v>157</v>
      </c>
    </row>
    <row r="42" spans="1:11" ht="12.75">
      <c r="A42" t="s">
        <v>133</v>
      </c>
      <c r="C42">
        <v>0</v>
      </c>
      <c r="D42">
        <v>0</v>
      </c>
      <c r="E42">
        <v>177</v>
      </c>
      <c r="F42">
        <v>307</v>
      </c>
      <c r="G42">
        <v>62</v>
      </c>
      <c r="H42">
        <v>579</v>
      </c>
      <c r="I42">
        <v>56</v>
      </c>
      <c r="J42">
        <v>2</v>
      </c>
      <c r="K42" s="123">
        <v>1570</v>
      </c>
    </row>
    <row r="43" spans="1:11" ht="12.75">
      <c r="A43" t="s">
        <v>134</v>
      </c>
      <c r="C43">
        <v>0</v>
      </c>
      <c r="D43">
        <v>0</v>
      </c>
      <c r="E43">
        <v>0</v>
      </c>
      <c r="F43">
        <v>0</v>
      </c>
      <c r="G43">
        <v>0</v>
      </c>
      <c r="H43">
        <v>2</v>
      </c>
      <c r="I43">
        <v>35</v>
      </c>
      <c r="J43">
        <v>0</v>
      </c>
      <c r="K43" s="123">
        <v>4673</v>
      </c>
    </row>
    <row r="44" spans="1:11" ht="12.75">
      <c r="A44" t="s">
        <v>135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5</v>
      </c>
      <c r="J44">
        <v>0</v>
      </c>
      <c r="K44" s="123">
        <v>1301</v>
      </c>
    </row>
    <row r="45" spans="1:11" ht="12.75">
      <c r="A45" t="s">
        <v>136</v>
      </c>
      <c r="C45">
        <v>0</v>
      </c>
      <c r="D45">
        <v>0</v>
      </c>
      <c r="E45">
        <v>0</v>
      </c>
      <c r="F45">
        <v>0</v>
      </c>
      <c r="G45">
        <v>0</v>
      </c>
      <c r="H45">
        <v>2</v>
      </c>
      <c r="I45">
        <v>0</v>
      </c>
      <c r="J45">
        <v>0</v>
      </c>
      <c r="K45">
        <v>451</v>
      </c>
    </row>
    <row r="46" spans="1:11" ht="12.75">
      <c r="A46" t="s">
        <v>137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89</v>
      </c>
      <c r="J46">
        <v>0</v>
      </c>
      <c r="K46" s="123">
        <v>1567</v>
      </c>
    </row>
    <row r="47" spans="1:11" ht="12.75">
      <c r="A47" t="s">
        <v>138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10</v>
      </c>
      <c r="K47" s="123">
        <v>1037</v>
      </c>
    </row>
    <row r="48" spans="1:11" ht="12.75">
      <c r="A48" t="s">
        <v>139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3</v>
      </c>
    </row>
    <row r="49" spans="1:11" ht="12.75">
      <c r="A49" t="s">
        <v>140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131</v>
      </c>
    </row>
    <row r="50" spans="1:11" ht="12.75">
      <c r="A50" t="s">
        <v>141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22</v>
      </c>
    </row>
    <row r="52" spans="1:10" ht="12.75">
      <c r="A52" t="s">
        <v>114</v>
      </c>
      <c r="E52" t="s">
        <v>148</v>
      </c>
      <c r="I52" t="s">
        <v>116</v>
      </c>
      <c r="J52" t="s">
        <v>149</v>
      </c>
    </row>
    <row r="53" spans="1:11" ht="12.75">
      <c r="A53" t="s">
        <v>150</v>
      </c>
      <c r="C53" t="s">
        <v>120</v>
      </c>
      <c r="D53" t="s">
        <v>121</v>
      </c>
      <c r="E53" t="s">
        <v>122</v>
      </c>
      <c r="F53" t="s">
        <v>123</v>
      </c>
      <c r="G53" t="s">
        <v>124</v>
      </c>
      <c r="H53" t="s">
        <v>125</v>
      </c>
      <c r="I53" t="s">
        <v>126</v>
      </c>
      <c r="J53" t="s">
        <v>62</v>
      </c>
      <c r="K53" t="s">
        <v>127</v>
      </c>
    </row>
    <row r="54" ht="12.75">
      <c r="A54" t="s">
        <v>128</v>
      </c>
    </row>
    <row r="55" spans="1:11" ht="12.75">
      <c r="A55" t="s">
        <v>129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74</v>
      </c>
    </row>
    <row r="56" spans="1:11" ht="12.75">
      <c r="A56" t="s">
        <v>130</v>
      </c>
      <c r="C56">
        <v>10</v>
      </c>
      <c r="D56">
        <v>9</v>
      </c>
      <c r="E56">
        <v>46</v>
      </c>
      <c r="F56">
        <v>69</v>
      </c>
      <c r="G56">
        <v>2</v>
      </c>
      <c r="H56">
        <v>297</v>
      </c>
      <c r="I56">
        <v>10</v>
      </c>
      <c r="J56">
        <v>12</v>
      </c>
      <c r="K56" s="123">
        <v>8961</v>
      </c>
    </row>
    <row r="57" spans="1:11" ht="12.75">
      <c r="A57" t="s">
        <v>131</v>
      </c>
      <c r="C57">
        <v>0</v>
      </c>
      <c r="D57">
        <v>0</v>
      </c>
      <c r="E57">
        <v>1</v>
      </c>
      <c r="F57">
        <v>3</v>
      </c>
      <c r="G57">
        <v>0</v>
      </c>
      <c r="H57">
        <v>5</v>
      </c>
      <c r="I57">
        <v>0</v>
      </c>
      <c r="J57">
        <v>0</v>
      </c>
      <c r="K57">
        <v>578</v>
      </c>
    </row>
    <row r="58" spans="1:11" ht="12.75">
      <c r="A58" t="s">
        <v>132</v>
      </c>
      <c r="C58">
        <v>0</v>
      </c>
      <c r="D58">
        <v>7</v>
      </c>
      <c r="E58">
        <v>0</v>
      </c>
      <c r="F58">
        <v>1</v>
      </c>
      <c r="G58">
        <v>2</v>
      </c>
      <c r="H58">
        <v>11</v>
      </c>
      <c r="I58">
        <v>6</v>
      </c>
      <c r="J58">
        <v>0</v>
      </c>
      <c r="K58">
        <v>172</v>
      </c>
    </row>
    <row r="59" spans="1:11" ht="12.75">
      <c r="A59" t="s">
        <v>133</v>
      </c>
      <c r="C59">
        <v>0</v>
      </c>
      <c r="D59">
        <v>0</v>
      </c>
      <c r="E59">
        <v>176</v>
      </c>
      <c r="F59">
        <v>306</v>
      </c>
      <c r="G59">
        <v>63</v>
      </c>
      <c r="H59">
        <v>580</v>
      </c>
      <c r="I59">
        <v>55</v>
      </c>
      <c r="J59">
        <v>2</v>
      </c>
      <c r="K59" s="123">
        <v>1583</v>
      </c>
    </row>
    <row r="60" spans="1:11" ht="12.75">
      <c r="A60" t="s">
        <v>134</v>
      </c>
      <c r="C60">
        <v>0</v>
      </c>
      <c r="D60">
        <v>0</v>
      </c>
      <c r="E60">
        <v>0</v>
      </c>
      <c r="F60">
        <v>0</v>
      </c>
      <c r="G60">
        <v>0</v>
      </c>
      <c r="H60">
        <v>2</v>
      </c>
      <c r="I60">
        <v>33</v>
      </c>
      <c r="J60">
        <v>0</v>
      </c>
      <c r="K60" s="123">
        <v>4708</v>
      </c>
    </row>
    <row r="61" spans="1:11" ht="12.75">
      <c r="A61" t="s">
        <v>135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5</v>
      </c>
      <c r="J61">
        <v>0</v>
      </c>
      <c r="K61" s="123">
        <v>1302</v>
      </c>
    </row>
    <row r="62" spans="1:11" ht="12.75">
      <c r="A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1</v>
      </c>
      <c r="J62">
        <v>0</v>
      </c>
      <c r="K62">
        <v>450</v>
      </c>
    </row>
    <row r="63" spans="1:11" ht="12.75">
      <c r="A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88</v>
      </c>
      <c r="J63">
        <v>0</v>
      </c>
      <c r="K63" s="123">
        <v>1544</v>
      </c>
    </row>
    <row r="64" spans="1:11" ht="12.75">
      <c r="A64" t="s">
        <v>138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10</v>
      </c>
      <c r="K64" s="123">
        <v>1011</v>
      </c>
    </row>
    <row r="65" spans="1:11" ht="12.75">
      <c r="A65" t="s">
        <v>139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2.75">
      <c r="A66" t="s">
        <v>140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135</v>
      </c>
    </row>
    <row r="67" spans="1:11" ht="12.75">
      <c r="A67" t="s">
        <v>141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17</v>
      </c>
    </row>
    <row r="69" spans="1:10" ht="12.75">
      <c r="A69" t="s">
        <v>114</v>
      </c>
      <c r="E69" t="s">
        <v>151</v>
      </c>
      <c r="I69" t="s">
        <v>116</v>
      </c>
      <c r="J69" t="s">
        <v>152</v>
      </c>
    </row>
    <row r="70" spans="1:11" ht="12.75">
      <c r="A70" t="s">
        <v>153</v>
      </c>
      <c r="C70" t="s">
        <v>120</v>
      </c>
      <c r="D70" t="s">
        <v>121</v>
      </c>
      <c r="E70" t="s">
        <v>122</v>
      </c>
      <c r="F70" t="s">
        <v>123</v>
      </c>
      <c r="G70" t="s">
        <v>124</v>
      </c>
      <c r="H70" t="s">
        <v>125</v>
      </c>
      <c r="I70" t="s">
        <v>126</v>
      </c>
      <c r="J70" t="s">
        <v>62</v>
      </c>
      <c r="K70" t="s">
        <v>127</v>
      </c>
    </row>
    <row r="71" ht="12.75">
      <c r="A71" t="s">
        <v>128</v>
      </c>
    </row>
    <row r="72" spans="1:11" ht="12.75">
      <c r="A72" t="s">
        <v>129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72</v>
      </c>
    </row>
    <row r="73" spans="1:11" ht="12.75">
      <c r="A73" t="s">
        <v>130</v>
      </c>
      <c r="C73">
        <v>12</v>
      </c>
      <c r="D73">
        <v>8</v>
      </c>
      <c r="E73">
        <v>45</v>
      </c>
      <c r="F73">
        <v>68</v>
      </c>
      <c r="G73">
        <v>1</v>
      </c>
      <c r="H73">
        <v>297</v>
      </c>
      <c r="I73">
        <v>7</v>
      </c>
      <c r="J73">
        <v>11</v>
      </c>
      <c r="K73" s="123">
        <v>8971</v>
      </c>
    </row>
    <row r="74" spans="1:11" ht="12.75">
      <c r="A74" t="s">
        <v>131</v>
      </c>
      <c r="C74">
        <v>1</v>
      </c>
      <c r="D74">
        <v>0</v>
      </c>
      <c r="E74">
        <v>1</v>
      </c>
      <c r="F74">
        <v>2</v>
      </c>
      <c r="G74">
        <v>0</v>
      </c>
      <c r="H74">
        <v>5</v>
      </c>
      <c r="I74">
        <v>0</v>
      </c>
      <c r="J74">
        <v>0</v>
      </c>
      <c r="K74">
        <v>572</v>
      </c>
    </row>
    <row r="75" spans="1:11" ht="12.75">
      <c r="A75" t="s">
        <v>132</v>
      </c>
      <c r="C75">
        <v>0</v>
      </c>
      <c r="D75">
        <v>8</v>
      </c>
      <c r="E75">
        <v>0</v>
      </c>
      <c r="F75">
        <v>1</v>
      </c>
      <c r="G75">
        <v>1</v>
      </c>
      <c r="H75">
        <v>8</v>
      </c>
      <c r="I75">
        <v>5</v>
      </c>
      <c r="J75">
        <v>1</v>
      </c>
      <c r="K75">
        <v>183</v>
      </c>
    </row>
    <row r="76" spans="1:11" ht="12.75">
      <c r="A76" t="s">
        <v>133</v>
      </c>
      <c r="C76">
        <v>0</v>
      </c>
      <c r="D76">
        <v>0</v>
      </c>
      <c r="E76">
        <v>181</v>
      </c>
      <c r="F76">
        <v>310</v>
      </c>
      <c r="G76">
        <v>64</v>
      </c>
      <c r="H76">
        <v>577</v>
      </c>
      <c r="I76">
        <v>56</v>
      </c>
      <c r="J76">
        <v>3</v>
      </c>
      <c r="K76" s="123">
        <v>1587</v>
      </c>
    </row>
    <row r="77" spans="1:11" ht="12.75">
      <c r="A77" t="s">
        <v>134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32</v>
      </c>
      <c r="J77">
        <v>0</v>
      </c>
      <c r="K77" s="123">
        <v>4736</v>
      </c>
    </row>
    <row r="78" spans="1:11" ht="12.75">
      <c r="A78" t="s">
        <v>135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4</v>
      </c>
      <c r="J78">
        <v>0</v>
      </c>
      <c r="K78" s="123">
        <v>1308</v>
      </c>
    </row>
    <row r="79" spans="1:11" ht="12.75">
      <c r="A79" t="s">
        <v>136</v>
      </c>
      <c r="C79">
        <v>0</v>
      </c>
      <c r="D79">
        <v>0</v>
      </c>
      <c r="E79">
        <v>0</v>
      </c>
      <c r="F79">
        <v>0</v>
      </c>
      <c r="G79">
        <v>0</v>
      </c>
      <c r="H79">
        <v>2</v>
      </c>
      <c r="I79">
        <v>1</v>
      </c>
      <c r="J79">
        <v>0</v>
      </c>
      <c r="K79">
        <v>448</v>
      </c>
    </row>
    <row r="80" spans="1:11" ht="12.75">
      <c r="A80" t="s">
        <v>137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86</v>
      </c>
      <c r="J80">
        <v>0</v>
      </c>
      <c r="K80" s="123">
        <v>1542</v>
      </c>
    </row>
    <row r="81" spans="1:11" ht="12.75">
      <c r="A81" t="s">
        <v>138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8</v>
      </c>
      <c r="K81">
        <v>975</v>
      </c>
    </row>
    <row r="82" spans="1:11" ht="12.75">
      <c r="A82" t="s">
        <v>139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140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131</v>
      </c>
    </row>
    <row r="84" spans="1:11" ht="12.75">
      <c r="A84" t="s">
        <v>141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18</v>
      </c>
    </row>
    <row r="86" spans="1:10" ht="12.75">
      <c r="A86" t="s">
        <v>114</v>
      </c>
      <c r="E86" t="s">
        <v>154</v>
      </c>
      <c r="I86" t="s">
        <v>116</v>
      </c>
      <c r="J86" t="s">
        <v>155</v>
      </c>
    </row>
    <row r="87" spans="1:11" ht="12.75">
      <c r="A87" t="s">
        <v>156</v>
      </c>
      <c r="C87" t="s">
        <v>120</v>
      </c>
      <c r="D87" t="s">
        <v>121</v>
      </c>
      <c r="E87" t="s">
        <v>122</v>
      </c>
      <c r="F87" t="s">
        <v>123</v>
      </c>
      <c r="G87" t="s">
        <v>124</v>
      </c>
      <c r="H87" t="s">
        <v>125</v>
      </c>
      <c r="I87" t="s">
        <v>126</v>
      </c>
      <c r="J87" t="s">
        <v>62</v>
      </c>
      <c r="K87" t="s">
        <v>127</v>
      </c>
    </row>
    <row r="88" ht="12.75">
      <c r="A88" t="s">
        <v>128</v>
      </c>
    </row>
    <row r="89" spans="1:11" ht="12.75">
      <c r="A89" t="s">
        <v>129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73</v>
      </c>
    </row>
    <row r="90" spans="1:11" ht="12.75">
      <c r="A90" t="s">
        <v>130</v>
      </c>
      <c r="C90">
        <v>10</v>
      </c>
      <c r="D90">
        <v>9</v>
      </c>
      <c r="E90">
        <v>47</v>
      </c>
      <c r="F90">
        <v>66</v>
      </c>
      <c r="G90">
        <v>3</v>
      </c>
      <c r="H90">
        <v>297</v>
      </c>
      <c r="I90">
        <v>4</v>
      </c>
      <c r="J90">
        <v>8</v>
      </c>
      <c r="K90" s="123">
        <v>9006</v>
      </c>
    </row>
    <row r="91" spans="1:11" ht="12.75">
      <c r="A91" t="s">
        <v>131</v>
      </c>
      <c r="C91">
        <v>0</v>
      </c>
      <c r="D91">
        <v>0</v>
      </c>
      <c r="E91">
        <v>1</v>
      </c>
      <c r="F91">
        <v>3</v>
      </c>
      <c r="G91">
        <v>0</v>
      </c>
      <c r="H91">
        <v>5</v>
      </c>
      <c r="I91">
        <v>0</v>
      </c>
      <c r="J91">
        <v>0</v>
      </c>
      <c r="K91">
        <v>571</v>
      </c>
    </row>
    <row r="92" spans="1:11" ht="12.75">
      <c r="A92" t="s">
        <v>132</v>
      </c>
      <c r="C92">
        <v>0</v>
      </c>
      <c r="D92">
        <v>7</v>
      </c>
      <c r="E92">
        <v>0</v>
      </c>
      <c r="F92">
        <v>1</v>
      </c>
      <c r="G92">
        <v>1</v>
      </c>
      <c r="H92">
        <v>5</v>
      </c>
      <c r="I92">
        <v>11</v>
      </c>
      <c r="J92">
        <v>1</v>
      </c>
      <c r="K92">
        <v>173</v>
      </c>
    </row>
    <row r="93" spans="1:11" ht="12.75">
      <c r="A93" t="s">
        <v>133</v>
      </c>
      <c r="C93">
        <v>0</v>
      </c>
      <c r="D93">
        <v>0</v>
      </c>
      <c r="E93">
        <v>183</v>
      </c>
      <c r="F93">
        <v>314</v>
      </c>
      <c r="G93">
        <v>61</v>
      </c>
      <c r="H93">
        <v>576</v>
      </c>
      <c r="I93">
        <v>56</v>
      </c>
      <c r="J93">
        <v>2</v>
      </c>
      <c r="K93" s="123">
        <v>1578</v>
      </c>
    </row>
    <row r="94" spans="1:11" ht="12.75">
      <c r="A94" t="s">
        <v>134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28</v>
      </c>
      <c r="J94">
        <v>0</v>
      </c>
      <c r="K94" s="123">
        <v>4759</v>
      </c>
    </row>
    <row r="95" spans="1:11" ht="12.75">
      <c r="A95" t="s">
        <v>135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3</v>
      </c>
      <c r="J95">
        <v>0</v>
      </c>
      <c r="K95" s="123">
        <v>1275</v>
      </c>
    </row>
    <row r="96" spans="1:11" ht="12.75">
      <c r="A96" t="s">
        <v>136</v>
      </c>
      <c r="C96">
        <v>0</v>
      </c>
      <c r="D96">
        <v>0</v>
      </c>
      <c r="E96">
        <v>0</v>
      </c>
      <c r="F96">
        <v>0</v>
      </c>
      <c r="G96">
        <v>0</v>
      </c>
      <c r="H96">
        <v>2</v>
      </c>
      <c r="I96">
        <v>1</v>
      </c>
      <c r="J96">
        <v>0</v>
      </c>
      <c r="K96">
        <v>445</v>
      </c>
    </row>
    <row r="97" spans="1:11" ht="12.75">
      <c r="A97" t="s">
        <v>137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86</v>
      </c>
      <c r="J97">
        <v>0</v>
      </c>
      <c r="K97" s="123">
        <v>1544</v>
      </c>
    </row>
    <row r="98" spans="1:11" ht="12.75">
      <c r="A98" t="s">
        <v>138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7</v>
      </c>
      <c r="K98">
        <v>966</v>
      </c>
    </row>
    <row r="99" spans="1:11" ht="12.75">
      <c r="A99" t="s">
        <v>139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2.75">
      <c r="A100" t="s">
        <v>140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138</v>
      </c>
    </row>
    <row r="101" spans="1:11" ht="12.75">
      <c r="A101" t="s">
        <v>141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23</v>
      </c>
    </row>
    <row r="103" spans="1:10" ht="12.75">
      <c r="A103" t="s">
        <v>114</v>
      </c>
      <c r="E103" t="s">
        <v>157</v>
      </c>
      <c r="I103" t="s">
        <v>116</v>
      </c>
      <c r="J103" t="s">
        <v>158</v>
      </c>
    </row>
    <row r="104" spans="1:11" ht="12.75">
      <c r="A104" t="s">
        <v>159</v>
      </c>
      <c r="C104" t="s">
        <v>120</v>
      </c>
      <c r="D104" t="s">
        <v>121</v>
      </c>
      <c r="E104" t="s">
        <v>122</v>
      </c>
      <c r="F104" t="s">
        <v>123</v>
      </c>
      <c r="G104" t="s">
        <v>124</v>
      </c>
      <c r="H104" t="s">
        <v>125</v>
      </c>
      <c r="I104" t="s">
        <v>126</v>
      </c>
      <c r="J104" t="s">
        <v>62</v>
      </c>
      <c r="K104" t="s">
        <v>127</v>
      </c>
    </row>
    <row r="105" ht="12.75">
      <c r="A105" t="s">
        <v>128</v>
      </c>
    </row>
    <row r="106" spans="1:11" ht="12.75">
      <c r="A106" t="s">
        <v>129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  <c r="K106">
        <v>73</v>
      </c>
    </row>
    <row r="107" spans="1:11" ht="12.75">
      <c r="A107" t="s">
        <v>130</v>
      </c>
      <c r="C107">
        <v>8</v>
      </c>
      <c r="D107">
        <v>9</v>
      </c>
      <c r="E107">
        <v>48</v>
      </c>
      <c r="F107">
        <v>63</v>
      </c>
      <c r="G107">
        <v>3</v>
      </c>
      <c r="H107">
        <v>300</v>
      </c>
      <c r="I107">
        <v>7</v>
      </c>
      <c r="J107">
        <v>8</v>
      </c>
      <c r="K107" s="123">
        <v>9004</v>
      </c>
    </row>
    <row r="108" spans="1:11" ht="12.75">
      <c r="A108" t="s">
        <v>131</v>
      </c>
      <c r="C108">
        <v>0</v>
      </c>
      <c r="D108">
        <v>0</v>
      </c>
      <c r="E108">
        <v>1</v>
      </c>
      <c r="F108">
        <v>3</v>
      </c>
      <c r="G108">
        <v>0</v>
      </c>
      <c r="H108">
        <v>5</v>
      </c>
      <c r="I108">
        <v>3</v>
      </c>
      <c r="J108">
        <v>0</v>
      </c>
      <c r="K108">
        <v>549</v>
      </c>
    </row>
    <row r="109" spans="1:11" ht="12.75">
      <c r="A109" t="s">
        <v>132</v>
      </c>
      <c r="C109">
        <v>0</v>
      </c>
      <c r="D109">
        <v>8</v>
      </c>
      <c r="E109">
        <v>0</v>
      </c>
      <c r="F109">
        <v>2</v>
      </c>
      <c r="G109">
        <v>0</v>
      </c>
      <c r="H109">
        <v>4</v>
      </c>
      <c r="I109">
        <v>6</v>
      </c>
      <c r="J109">
        <v>1</v>
      </c>
      <c r="K109">
        <v>166</v>
      </c>
    </row>
    <row r="110" spans="1:11" ht="12.75">
      <c r="A110" t="s">
        <v>133</v>
      </c>
      <c r="C110">
        <v>0</v>
      </c>
      <c r="D110">
        <v>0</v>
      </c>
      <c r="E110">
        <v>180</v>
      </c>
      <c r="F110">
        <v>286</v>
      </c>
      <c r="G110">
        <v>62</v>
      </c>
      <c r="H110">
        <v>577</v>
      </c>
      <c r="I110">
        <v>56</v>
      </c>
      <c r="J110">
        <v>4</v>
      </c>
      <c r="K110" s="123">
        <v>1603</v>
      </c>
    </row>
    <row r="111" spans="1:11" ht="12.75">
      <c r="A111" t="s">
        <v>134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27</v>
      </c>
      <c r="J111">
        <v>0</v>
      </c>
      <c r="K111" s="123">
        <v>4793</v>
      </c>
    </row>
    <row r="112" spans="1:11" ht="12.75">
      <c r="A112" t="s">
        <v>135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6</v>
      </c>
      <c r="J112">
        <v>0</v>
      </c>
      <c r="K112" s="123">
        <v>1163</v>
      </c>
    </row>
    <row r="113" spans="1:11" ht="12.75">
      <c r="A113" t="s">
        <v>136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3</v>
      </c>
      <c r="I113">
        <v>1</v>
      </c>
      <c r="J113">
        <v>0</v>
      </c>
      <c r="K113">
        <v>447</v>
      </c>
    </row>
    <row r="114" spans="1:11" ht="12.75">
      <c r="A114" t="s">
        <v>137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82</v>
      </c>
      <c r="J114">
        <v>0</v>
      </c>
      <c r="K114" s="123">
        <v>1556</v>
      </c>
    </row>
    <row r="115" spans="1:11" ht="12.75">
      <c r="A115" t="s">
        <v>138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9</v>
      </c>
      <c r="K115">
        <v>991</v>
      </c>
    </row>
    <row r="116" spans="1:11" ht="12.75">
      <c r="A116" t="s">
        <v>139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2</v>
      </c>
    </row>
    <row r="117" spans="1:11" ht="12.75">
      <c r="A117" t="s">
        <v>140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207</v>
      </c>
    </row>
    <row r="118" spans="1:11" ht="12.75">
      <c r="A118" t="s">
        <v>141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23</v>
      </c>
    </row>
    <row r="120" spans="1:9" ht="12.75">
      <c r="A120" t="s">
        <v>114</v>
      </c>
      <c r="D120" t="s">
        <v>160</v>
      </c>
      <c r="I120" t="s">
        <v>160</v>
      </c>
    </row>
    <row r="121" spans="1:11" ht="12.75">
      <c r="A121" t="s">
        <v>161</v>
      </c>
      <c r="B121" t="s">
        <v>119</v>
      </c>
      <c r="C121" t="s">
        <v>120</v>
      </c>
      <c r="D121" t="s">
        <v>121</v>
      </c>
      <c r="E121" t="s">
        <v>122</v>
      </c>
      <c r="F121" t="s">
        <v>123</v>
      </c>
      <c r="G121" t="s">
        <v>124</v>
      </c>
      <c r="H121" t="s">
        <v>125</v>
      </c>
      <c r="I121" t="s">
        <v>126</v>
      </c>
      <c r="J121" t="s">
        <v>62</v>
      </c>
      <c r="K121" t="s">
        <v>127</v>
      </c>
    </row>
    <row r="122" ht="12.75">
      <c r="A122" t="s">
        <v>128</v>
      </c>
    </row>
    <row r="123" spans="1:11" ht="12.75">
      <c r="A123" t="s">
        <v>129</v>
      </c>
      <c r="B123">
        <v>0</v>
      </c>
      <c r="C123">
        <v>0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69</v>
      </c>
    </row>
    <row r="124" spans="1:11" ht="12.75">
      <c r="A124" t="s">
        <v>130</v>
      </c>
      <c r="B124">
        <v>2</v>
      </c>
      <c r="C124">
        <v>11</v>
      </c>
      <c r="D124">
        <v>12</v>
      </c>
      <c r="E124">
        <v>48</v>
      </c>
      <c r="F124">
        <v>61</v>
      </c>
      <c r="G124">
        <v>5</v>
      </c>
      <c r="H124">
        <v>298</v>
      </c>
      <c r="I124">
        <v>8</v>
      </c>
      <c r="J124">
        <v>10</v>
      </c>
      <c r="K124" s="123">
        <v>9005</v>
      </c>
    </row>
    <row r="125" spans="1:11" ht="12.75">
      <c r="A125" t="s">
        <v>131</v>
      </c>
      <c r="B125">
        <v>0</v>
      </c>
      <c r="C125">
        <v>0</v>
      </c>
      <c r="D125">
        <v>0</v>
      </c>
      <c r="E125">
        <v>1</v>
      </c>
      <c r="F125">
        <v>4</v>
      </c>
      <c r="G125">
        <v>0</v>
      </c>
      <c r="H125">
        <v>5</v>
      </c>
      <c r="I125">
        <v>2</v>
      </c>
      <c r="J125">
        <v>0</v>
      </c>
      <c r="K125">
        <v>610</v>
      </c>
    </row>
    <row r="126" spans="1:11" ht="12.75">
      <c r="A126" t="s">
        <v>132</v>
      </c>
      <c r="B126">
        <v>0</v>
      </c>
      <c r="C126">
        <v>0</v>
      </c>
      <c r="D126">
        <v>7</v>
      </c>
      <c r="E126">
        <v>0</v>
      </c>
      <c r="F126">
        <v>2</v>
      </c>
      <c r="G126">
        <v>0</v>
      </c>
      <c r="H126">
        <v>8</v>
      </c>
      <c r="I126">
        <v>8</v>
      </c>
      <c r="J126">
        <v>2</v>
      </c>
      <c r="K126">
        <v>162</v>
      </c>
    </row>
    <row r="127" spans="1:11" ht="12.75">
      <c r="A127" t="s">
        <v>133</v>
      </c>
      <c r="B127">
        <v>0</v>
      </c>
      <c r="C127">
        <v>0</v>
      </c>
      <c r="D127">
        <v>0</v>
      </c>
      <c r="E127">
        <v>187</v>
      </c>
      <c r="F127">
        <v>272</v>
      </c>
      <c r="G127">
        <v>63</v>
      </c>
      <c r="H127">
        <v>573</v>
      </c>
      <c r="I127">
        <v>55</v>
      </c>
      <c r="J127">
        <v>3</v>
      </c>
      <c r="K127" s="123">
        <v>1636</v>
      </c>
    </row>
    <row r="128" spans="1:11" ht="12.75">
      <c r="A128" t="s">
        <v>134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27</v>
      </c>
      <c r="J128">
        <v>0</v>
      </c>
      <c r="K128" s="123">
        <v>4812</v>
      </c>
    </row>
    <row r="129" spans="1:11" ht="12.75">
      <c r="A129" t="s">
        <v>135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2</v>
      </c>
      <c r="J129">
        <v>0</v>
      </c>
      <c r="K129">
        <v>999</v>
      </c>
    </row>
    <row r="130" spans="1:11" ht="12.75">
      <c r="A130" t="s">
        <v>136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3</v>
      </c>
      <c r="I130">
        <v>1</v>
      </c>
      <c r="J130">
        <v>0</v>
      </c>
      <c r="K130">
        <v>454</v>
      </c>
    </row>
    <row r="131" spans="1:11" ht="12.75">
      <c r="A131" t="s">
        <v>137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79</v>
      </c>
      <c r="J131">
        <v>0</v>
      </c>
      <c r="K131" s="123">
        <v>1564</v>
      </c>
    </row>
    <row r="132" spans="1:11" ht="12.75">
      <c r="A132" t="s">
        <v>138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8</v>
      </c>
      <c r="K132" s="123">
        <v>1008</v>
      </c>
    </row>
    <row r="133" spans="1:11" ht="12.75">
      <c r="A133" t="s">
        <v>139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2</v>
      </c>
    </row>
    <row r="134" spans="1:11" ht="12.75">
      <c r="A134" t="s">
        <v>140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233</v>
      </c>
    </row>
    <row r="135" spans="1:11" ht="12.75">
      <c r="A135" t="s">
        <v>141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27</v>
      </c>
    </row>
    <row r="137" spans="1:9" ht="12.75">
      <c r="A137" t="s">
        <v>114</v>
      </c>
      <c r="D137" t="s">
        <v>162</v>
      </c>
      <c r="I137" t="s">
        <v>162</v>
      </c>
    </row>
    <row r="138" spans="1:11" ht="12.75">
      <c r="A138" t="s">
        <v>163</v>
      </c>
      <c r="B138" t="s">
        <v>119</v>
      </c>
      <c r="C138" t="s">
        <v>120</v>
      </c>
      <c r="D138" t="s">
        <v>121</v>
      </c>
      <c r="E138" t="s">
        <v>122</v>
      </c>
      <c r="F138" t="s">
        <v>123</v>
      </c>
      <c r="G138" t="s">
        <v>124</v>
      </c>
      <c r="H138" t="s">
        <v>125</v>
      </c>
      <c r="I138" t="s">
        <v>126</v>
      </c>
      <c r="J138" t="s">
        <v>62</v>
      </c>
      <c r="K138" t="s">
        <v>127</v>
      </c>
    </row>
    <row r="139" ht="12.75">
      <c r="A139" t="s">
        <v>128</v>
      </c>
    </row>
    <row r="140" spans="1:11" ht="12.75">
      <c r="A140" t="s">
        <v>129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77</v>
      </c>
    </row>
    <row r="141" spans="1:11" ht="12.75">
      <c r="A141" t="s">
        <v>130</v>
      </c>
      <c r="B141">
        <v>2</v>
      </c>
      <c r="C141">
        <v>11</v>
      </c>
      <c r="D141">
        <v>13</v>
      </c>
      <c r="E141">
        <v>48</v>
      </c>
      <c r="F141">
        <v>66</v>
      </c>
      <c r="G141">
        <v>7</v>
      </c>
      <c r="H141">
        <v>293</v>
      </c>
      <c r="I141">
        <v>4</v>
      </c>
      <c r="J141">
        <v>7</v>
      </c>
      <c r="K141" s="123">
        <v>9038</v>
      </c>
    </row>
    <row r="142" spans="1:11" ht="12.75">
      <c r="A142" t="s">
        <v>131</v>
      </c>
      <c r="B142">
        <v>0</v>
      </c>
      <c r="C142">
        <v>1</v>
      </c>
      <c r="D142">
        <v>0</v>
      </c>
      <c r="E142">
        <v>0</v>
      </c>
      <c r="F142">
        <v>3</v>
      </c>
      <c r="G142">
        <v>1</v>
      </c>
      <c r="H142">
        <v>6</v>
      </c>
      <c r="I142">
        <v>1</v>
      </c>
      <c r="J142">
        <v>0</v>
      </c>
      <c r="K142">
        <v>663</v>
      </c>
    </row>
    <row r="143" spans="1:11" ht="12.75">
      <c r="A143" t="s">
        <v>132</v>
      </c>
      <c r="B143">
        <v>0</v>
      </c>
      <c r="C143">
        <v>0</v>
      </c>
      <c r="D143">
        <v>8</v>
      </c>
      <c r="E143">
        <v>0</v>
      </c>
      <c r="F143">
        <v>4</v>
      </c>
      <c r="G143">
        <v>0</v>
      </c>
      <c r="H143">
        <v>7</v>
      </c>
      <c r="I143">
        <v>9</v>
      </c>
      <c r="J143">
        <v>1</v>
      </c>
      <c r="K143">
        <v>178</v>
      </c>
    </row>
    <row r="144" spans="1:11" ht="12.75">
      <c r="A144" t="s">
        <v>133</v>
      </c>
      <c r="B144">
        <v>0</v>
      </c>
      <c r="C144">
        <v>0</v>
      </c>
      <c r="D144">
        <v>0</v>
      </c>
      <c r="E144">
        <v>188</v>
      </c>
      <c r="F144">
        <v>290</v>
      </c>
      <c r="G144">
        <v>66</v>
      </c>
      <c r="H144">
        <v>584</v>
      </c>
      <c r="I144">
        <v>50</v>
      </c>
      <c r="J144">
        <v>3</v>
      </c>
      <c r="K144" s="123">
        <v>1615</v>
      </c>
    </row>
    <row r="145" spans="1:11" ht="12.75">
      <c r="A145" t="s">
        <v>134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</v>
      </c>
      <c r="I145">
        <v>25</v>
      </c>
      <c r="J145">
        <v>0</v>
      </c>
      <c r="K145" s="123">
        <v>4834</v>
      </c>
    </row>
    <row r="146" spans="1:11" ht="12.75">
      <c r="A146" t="s">
        <v>135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2</v>
      </c>
      <c r="J146">
        <v>0</v>
      </c>
      <c r="K146">
        <v>988</v>
      </c>
    </row>
    <row r="147" spans="1:11" ht="12.75">
      <c r="A147" t="s">
        <v>136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4</v>
      </c>
      <c r="I147">
        <v>2</v>
      </c>
      <c r="J147">
        <v>0</v>
      </c>
      <c r="K147">
        <v>453</v>
      </c>
    </row>
    <row r="148" spans="1:11" ht="12.75">
      <c r="A148" t="s">
        <v>137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80</v>
      </c>
      <c r="J148">
        <v>0</v>
      </c>
      <c r="K148" s="123">
        <v>1533</v>
      </c>
    </row>
    <row r="149" spans="1:11" ht="12.75">
      <c r="A149" t="s">
        <v>138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6</v>
      </c>
      <c r="K149">
        <v>995</v>
      </c>
    </row>
    <row r="150" spans="1:11" ht="12.75">
      <c r="A150" t="s">
        <v>139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2</v>
      </c>
    </row>
    <row r="151" spans="1:11" ht="12.75">
      <c r="A151" t="s">
        <v>140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164</v>
      </c>
    </row>
    <row r="152" spans="1:11" ht="12.75">
      <c r="A152" t="s">
        <v>141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18</v>
      </c>
    </row>
    <row r="154" spans="1:9" ht="12.75">
      <c r="A154" t="s">
        <v>114</v>
      </c>
      <c r="D154" t="s">
        <v>164</v>
      </c>
      <c r="I154" t="s">
        <v>164</v>
      </c>
    </row>
    <row r="155" spans="1:11" ht="12.75">
      <c r="A155" t="s">
        <v>165</v>
      </c>
      <c r="B155" t="s">
        <v>119</v>
      </c>
      <c r="C155" t="s">
        <v>120</v>
      </c>
      <c r="D155" t="s">
        <v>121</v>
      </c>
      <c r="E155" t="s">
        <v>122</v>
      </c>
      <c r="F155" t="s">
        <v>123</v>
      </c>
      <c r="G155" t="s">
        <v>124</v>
      </c>
      <c r="H155" t="s">
        <v>125</v>
      </c>
      <c r="I155" t="s">
        <v>126</v>
      </c>
      <c r="J155" t="s">
        <v>62</v>
      </c>
      <c r="K155" t="s">
        <v>127</v>
      </c>
    </row>
    <row r="156" ht="12.75">
      <c r="A156" t="s">
        <v>128</v>
      </c>
    </row>
    <row r="157" spans="1:11" ht="12.75">
      <c r="A157" t="s">
        <v>129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81</v>
      </c>
    </row>
    <row r="158" spans="1:11" ht="12.75">
      <c r="A158" t="s">
        <v>130</v>
      </c>
      <c r="B158">
        <v>1</v>
      </c>
      <c r="C158">
        <v>10</v>
      </c>
      <c r="D158">
        <v>13</v>
      </c>
      <c r="E158">
        <v>48</v>
      </c>
      <c r="F158">
        <v>63</v>
      </c>
      <c r="G158">
        <v>8</v>
      </c>
      <c r="H158">
        <v>288</v>
      </c>
      <c r="I158">
        <v>8</v>
      </c>
      <c r="J158">
        <v>6</v>
      </c>
      <c r="K158" s="123">
        <v>9029</v>
      </c>
    </row>
    <row r="159" spans="1:11" ht="12.75">
      <c r="A159" t="s">
        <v>131</v>
      </c>
      <c r="B159">
        <v>0</v>
      </c>
      <c r="C159">
        <v>1</v>
      </c>
      <c r="D159">
        <v>0</v>
      </c>
      <c r="E159">
        <v>0</v>
      </c>
      <c r="F159">
        <v>4</v>
      </c>
      <c r="G159">
        <v>0</v>
      </c>
      <c r="H159">
        <v>4</v>
      </c>
      <c r="I159">
        <v>1</v>
      </c>
      <c r="J159">
        <v>1</v>
      </c>
      <c r="K159">
        <v>665</v>
      </c>
    </row>
    <row r="160" spans="1:11" ht="12.75">
      <c r="A160" t="s">
        <v>132</v>
      </c>
      <c r="B160">
        <v>0</v>
      </c>
      <c r="C160">
        <v>0</v>
      </c>
      <c r="D160">
        <v>10</v>
      </c>
      <c r="E160">
        <v>0</v>
      </c>
      <c r="F160">
        <v>5</v>
      </c>
      <c r="G160">
        <v>0</v>
      </c>
      <c r="H160">
        <v>7</v>
      </c>
      <c r="I160">
        <v>8</v>
      </c>
      <c r="J160">
        <v>1</v>
      </c>
      <c r="K160">
        <v>191</v>
      </c>
    </row>
    <row r="161" spans="1:11" ht="12.75">
      <c r="A161" t="s">
        <v>133</v>
      </c>
      <c r="B161">
        <v>0</v>
      </c>
      <c r="C161">
        <v>0</v>
      </c>
      <c r="D161">
        <v>0</v>
      </c>
      <c r="E161">
        <v>191</v>
      </c>
      <c r="F161">
        <v>323</v>
      </c>
      <c r="G161">
        <v>71</v>
      </c>
      <c r="H161">
        <v>586</v>
      </c>
      <c r="I161">
        <v>50</v>
      </c>
      <c r="J161">
        <v>4</v>
      </c>
      <c r="K161" s="123">
        <v>1609</v>
      </c>
    </row>
    <row r="162" spans="1:11" ht="12.75">
      <c r="A162" t="s">
        <v>134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2</v>
      </c>
      <c r="I162">
        <v>23</v>
      </c>
      <c r="J162">
        <v>0</v>
      </c>
      <c r="K162" s="123">
        <v>4862</v>
      </c>
    </row>
    <row r="163" spans="1:11" ht="12.75">
      <c r="A163" t="s">
        <v>135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2</v>
      </c>
      <c r="J163">
        <v>0</v>
      </c>
      <c r="K163" s="123">
        <v>1015</v>
      </c>
    </row>
    <row r="164" spans="1:11" ht="12.75">
      <c r="A164" t="s">
        <v>136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4</v>
      </c>
      <c r="I164">
        <v>1</v>
      </c>
      <c r="J164">
        <v>0</v>
      </c>
      <c r="K164">
        <v>456</v>
      </c>
    </row>
    <row r="165" spans="1:11" ht="12.75">
      <c r="A165" t="s">
        <v>137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81</v>
      </c>
      <c r="J165">
        <v>0</v>
      </c>
      <c r="K165" s="123">
        <v>1513</v>
      </c>
    </row>
    <row r="166" spans="1:11" ht="12.75">
      <c r="A166" t="s">
        <v>138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6</v>
      </c>
      <c r="K166">
        <v>952</v>
      </c>
    </row>
    <row r="167" spans="1:11" ht="12.75">
      <c r="A167" t="s">
        <v>139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1</v>
      </c>
    </row>
    <row r="168" spans="1:11" ht="12.75">
      <c r="A168" t="s">
        <v>140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134</v>
      </c>
    </row>
    <row r="169" spans="1:11" ht="12.75">
      <c r="A169" t="s">
        <v>141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12</v>
      </c>
    </row>
    <row r="171" spans="1:9" ht="12.75">
      <c r="A171" t="s">
        <v>114</v>
      </c>
      <c r="D171" t="s">
        <v>166</v>
      </c>
      <c r="I171" t="s">
        <v>166</v>
      </c>
    </row>
    <row r="172" spans="1:11" ht="12.75">
      <c r="A172" t="s">
        <v>167</v>
      </c>
      <c r="B172" t="s">
        <v>119</v>
      </c>
      <c r="C172" t="s">
        <v>120</v>
      </c>
      <c r="D172" t="s">
        <v>121</v>
      </c>
      <c r="E172" t="s">
        <v>122</v>
      </c>
      <c r="F172" t="s">
        <v>123</v>
      </c>
      <c r="G172" t="s">
        <v>124</v>
      </c>
      <c r="H172" t="s">
        <v>125</v>
      </c>
      <c r="I172" t="s">
        <v>126</v>
      </c>
      <c r="J172" t="s">
        <v>62</v>
      </c>
      <c r="K172" t="s">
        <v>127</v>
      </c>
    </row>
    <row r="173" ht="12.75">
      <c r="A173" t="s">
        <v>128</v>
      </c>
    </row>
    <row r="174" spans="1:11" ht="12.75">
      <c r="A174" t="s">
        <v>129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89</v>
      </c>
    </row>
    <row r="175" spans="1:11" ht="12.75">
      <c r="A175" t="s">
        <v>130</v>
      </c>
      <c r="B175">
        <v>1</v>
      </c>
      <c r="C175">
        <v>11</v>
      </c>
      <c r="D175">
        <v>12</v>
      </c>
      <c r="E175">
        <v>46</v>
      </c>
      <c r="F175">
        <v>64</v>
      </c>
      <c r="G175">
        <v>6</v>
      </c>
      <c r="H175">
        <v>289</v>
      </c>
      <c r="I175">
        <v>9</v>
      </c>
      <c r="J175">
        <v>8</v>
      </c>
      <c r="K175" s="123">
        <v>8987</v>
      </c>
    </row>
    <row r="176" spans="1:11" ht="12.75">
      <c r="A176" t="s">
        <v>131</v>
      </c>
      <c r="B176">
        <v>0</v>
      </c>
      <c r="C176">
        <v>2</v>
      </c>
      <c r="D176">
        <v>0</v>
      </c>
      <c r="E176">
        <v>0</v>
      </c>
      <c r="F176">
        <v>4</v>
      </c>
      <c r="G176">
        <v>0</v>
      </c>
      <c r="H176">
        <v>4</v>
      </c>
      <c r="I176">
        <v>1</v>
      </c>
      <c r="J176">
        <v>1</v>
      </c>
      <c r="K176">
        <v>661</v>
      </c>
    </row>
    <row r="177" spans="1:11" ht="12.75">
      <c r="A177" t="s">
        <v>132</v>
      </c>
      <c r="B177">
        <v>0</v>
      </c>
      <c r="C177">
        <v>0</v>
      </c>
      <c r="D177">
        <v>8</v>
      </c>
      <c r="E177">
        <v>0</v>
      </c>
      <c r="F177">
        <v>5</v>
      </c>
      <c r="G177">
        <v>0</v>
      </c>
      <c r="H177">
        <v>8</v>
      </c>
      <c r="I177">
        <v>7</v>
      </c>
      <c r="J177">
        <v>1</v>
      </c>
      <c r="K177">
        <v>187</v>
      </c>
    </row>
    <row r="178" spans="1:11" ht="12.75">
      <c r="A178" t="s">
        <v>133</v>
      </c>
      <c r="B178">
        <v>0</v>
      </c>
      <c r="C178">
        <v>0</v>
      </c>
      <c r="D178">
        <v>0</v>
      </c>
      <c r="E178">
        <v>193</v>
      </c>
      <c r="F178">
        <v>318</v>
      </c>
      <c r="G178">
        <v>70</v>
      </c>
      <c r="H178">
        <v>586</v>
      </c>
      <c r="I178">
        <v>50</v>
      </c>
      <c r="J178">
        <v>3</v>
      </c>
      <c r="K178" s="123">
        <v>1625</v>
      </c>
    </row>
    <row r="179" spans="1:11" ht="12.75">
      <c r="A179" t="s">
        <v>134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2</v>
      </c>
      <c r="I179">
        <v>24</v>
      </c>
      <c r="J179">
        <v>0</v>
      </c>
      <c r="K179" s="123">
        <v>4872</v>
      </c>
    </row>
    <row r="180" spans="1:11" ht="12.75">
      <c r="A180" t="s">
        <v>135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3</v>
      </c>
      <c r="J180">
        <v>0</v>
      </c>
      <c r="K180" s="123">
        <v>1014</v>
      </c>
    </row>
    <row r="181" spans="1:11" ht="12.75">
      <c r="A181" t="s">
        <v>136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5</v>
      </c>
      <c r="I181">
        <v>1</v>
      </c>
      <c r="J181">
        <v>0</v>
      </c>
      <c r="K181">
        <v>455</v>
      </c>
    </row>
    <row r="182" spans="1:11" ht="12.75">
      <c r="A182" t="s">
        <v>137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82</v>
      </c>
      <c r="J182">
        <v>0</v>
      </c>
      <c r="K182" s="123">
        <v>1512</v>
      </c>
    </row>
    <row r="183" spans="1:11" ht="12.75">
      <c r="A183" t="s">
        <v>138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5</v>
      </c>
      <c r="K183">
        <v>969</v>
      </c>
    </row>
    <row r="184" spans="1:11" ht="12.75">
      <c r="A184" t="s">
        <v>139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</row>
    <row r="185" spans="1:11" ht="12.75">
      <c r="A185" t="s">
        <v>140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141</v>
      </c>
    </row>
    <row r="186" spans="1:11" ht="12.75">
      <c r="A186" t="s">
        <v>141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9</v>
      </c>
    </row>
    <row r="188" spans="1:9" ht="12.75">
      <c r="A188" t="s">
        <v>114</v>
      </c>
      <c r="D188" t="s">
        <v>168</v>
      </c>
      <c r="I188" t="s">
        <v>168</v>
      </c>
    </row>
    <row r="189" spans="1:11" ht="12.75">
      <c r="A189" t="s">
        <v>169</v>
      </c>
      <c r="B189" t="s">
        <v>119</v>
      </c>
      <c r="C189" t="s">
        <v>120</v>
      </c>
      <c r="D189" t="s">
        <v>121</v>
      </c>
      <c r="E189" t="s">
        <v>122</v>
      </c>
      <c r="F189" t="s">
        <v>123</v>
      </c>
      <c r="G189" t="s">
        <v>124</v>
      </c>
      <c r="H189" t="s">
        <v>125</v>
      </c>
      <c r="I189" t="s">
        <v>126</v>
      </c>
      <c r="J189" t="s">
        <v>62</v>
      </c>
      <c r="K189" t="s">
        <v>127</v>
      </c>
    </row>
    <row r="190" ht="12.75">
      <c r="A190" t="s">
        <v>128</v>
      </c>
    </row>
    <row r="191" spans="1:11" ht="12.75">
      <c r="A191" t="s">
        <v>129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89</v>
      </c>
    </row>
    <row r="192" spans="1:11" ht="12.75">
      <c r="A192" t="s">
        <v>130</v>
      </c>
      <c r="B192">
        <v>1</v>
      </c>
      <c r="C192">
        <v>9</v>
      </c>
      <c r="D192">
        <v>11</v>
      </c>
      <c r="E192">
        <v>47</v>
      </c>
      <c r="F192">
        <v>66</v>
      </c>
      <c r="G192">
        <v>3</v>
      </c>
      <c r="H192">
        <v>293</v>
      </c>
      <c r="I192">
        <v>15</v>
      </c>
      <c r="J192">
        <v>8</v>
      </c>
      <c r="K192" s="123">
        <v>8926</v>
      </c>
    </row>
    <row r="193" spans="1:11" ht="12.75">
      <c r="A193" t="s">
        <v>131</v>
      </c>
      <c r="B193">
        <v>0</v>
      </c>
      <c r="C193">
        <v>1</v>
      </c>
      <c r="D193">
        <v>0</v>
      </c>
      <c r="E193">
        <v>0</v>
      </c>
      <c r="F193">
        <v>4</v>
      </c>
      <c r="G193">
        <v>1</v>
      </c>
      <c r="H193">
        <v>3</v>
      </c>
      <c r="I193">
        <v>1</v>
      </c>
      <c r="J193">
        <v>1</v>
      </c>
      <c r="K193">
        <v>657</v>
      </c>
    </row>
    <row r="194" spans="1:11" ht="12.75">
      <c r="A194" t="s">
        <v>132</v>
      </c>
      <c r="B194">
        <v>0</v>
      </c>
      <c r="C194">
        <v>0</v>
      </c>
      <c r="D194">
        <v>9</v>
      </c>
      <c r="E194">
        <v>0</v>
      </c>
      <c r="F194">
        <v>5</v>
      </c>
      <c r="G194">
        <v>0</v>
      </c>
      <c r="H194">
        <v>7</v>
      </c>
      <c r="I194">
        <v>5</v>
      </c>
      <c r="J194">
        <v>1</v>
      </c>
      <c r="K194">
        <v>180</v>
      </c>
    </row>
    <row r="195" spans="1:11" ht="12.75">
      <c r="A195" t="s">
        <v>133</v>
      </c>
      <c r="B195">
        <v>0</v>
      </c>
      <c r="C195">
        <v>0</v>
      </c>
      <c r="D195">
        <v>0</v>
      </c>
      <c r="E195">
        <v>190</v>
      </c>
      <c r="F195">
        <v>316</v>
      </c>
      <c r="G195">
        <v>68</v>
      </c>
      <c r="H195">
        <v>582</v>
      </c>
      <c r="I195">
        <v>54</v>
      </c>
      <c r="J195">
        <v>3</v>
      </c>
      <c r="K195" s="123">
        <v>1623</v>
      </c>
    </row>
    <row r="196" spans="1:11" ht="12.75">
      <c r="A196" t="s">
        <v>134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2</v>
      </c>
      <c r="I196">
        <v>24</v>
      </c>
      <c r="J196">
        <v>0</v>
      </c>
      <c r="K196" s="123">
        <v>4886</v>
      </c>
    </row>
    <row r="197" spans="1:11" ht="12.75">
      <c r="A197" t="s">
        <v>135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 s="123">
        <v>1014</v>
      </c>
    </row>
    <row r="198" spans="1:11" ht="12.75">
      <c r="A198" t="s">
        <v>136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6</v>
      </c>
      <c r="I198">
        <v>1</v>
      </c>
      <c r="J198">
        <v>0</v>
      </c>
      <c r="K198">
        <v>459</v>
      </c>
    </row>
    <row r="199" spans="1:11" ht="12.75">
      <c r="A199" t="s">
        <v>137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81</v>
      </c>
      <c r="J199">
        <v>0</v>
      </c>
      <c r="K199" s="123">
        <v>1519</v>
      </c>
    </row>
    <row r="200" spans="1:11" ht="12.75">
      <c r="A200" t="s">
        <v>138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5</v>
      </c>
      <c r="K200" s="123">
        <v>1017</v>
      </c>
    </row>
    <row r="201" spans="1:11" ht="12.75">
      <c r="A201" t="s">
        <v>139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1</v>
      </c>
    </row>
    <row r="202" spans="1:11" ht="12.75">
      <c r="A202" t="s">
        <v>140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146</v>
      </c>
    </row>
    <row r="203" spans="1:11" ht="12.75">
      <c r="A203" t="s">
        <v>141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5"/>
  <sheetViews>
    <sheetView showZero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18.28125" style="6" customWidth="1"/>
    <col min="3" max="3" width="9.421875" style="43" customWidth="1"/>
    <col min="4" max="12" width="18.421875" style="43" customWidth="1"/>
    <col min="13" max="15" width="20.8515625" style="43" customWidth="1"/>
    <col min="16" max="16" width="18.421875" style="43" customWidth="1"/>
    <col min="17" max="26" width="9.140625" style="43" customWidth="1"/>
  </cols>
  <sheetData>
    <row r="1" ht="12.75">
      <c r="A1" s="75" t="s">
        <v>113</v>
      </c>
    </row>
    <row r="2" ht="13.5" thickBot="1">
      <c r="A2" s="75"/>
    </row>
    <row r="3" spans="1:16" ht="12.75" customHeight="1">
      <c r="A3" s="1123" t="s">
        <v>170</v>
      </c>
      <c r="B3" s="1124"/>
      <c r="C3" s="1125"/>
      <c r="D3" s="115" t="s">
        <v>88</v>
      </c>
      <c r="E3" s="116" t="s">
        <v>70</v>
      </c>
      <c r="F3" s="116" t="s">
        <v>83</v>
      </c>
      <c r="G3" s="116" t="s">
        <v>91</v>
      </c>
      <c r="H3" s="116" t="s">
        <v>82</v>
      </c>
      <c r="I3" s="116" t="s">
        <v>85</v>
      </c>
      <c r="J3" s="116" t="s">
        <v>87</v>
      </c>
      <c r="K3" s="116" t="s">
        <v>86</v>
      </c>
      <c r="L3" s="116" t="s">
        <v>89</v>
      </c>
      <c r="M3" s="116" t="s">
        <v>84</v>
      </c>
      <c r="N3" s="116" t="s">
        <v>90</v>
      </c>
      <c r="O3" s="116" t="s">
        <v>90</v>
      </c>
      <c r="P3" s="1121" t="s">
        <v>100</v>
      </c>
    </row>
    <row r="4" spans="1:16" ht="45.75" customHeight="1">
      <c r="A4" s="1126"/>
      <c r="B4" s="1127"/>
      <c r="C4" s="1128"/>
      <c r="D4" s="68" t="s">
        <v>76</v>
      </c>
      <c r="E4" s="49" t="s">
        <v>72</v>
      </c>
      <c r="F4" s="49" t="s">
        <v>92</v>
      </c>
      <c r="G4" s="49" t="s">
        <v>95</v>
      </c>
      <c r="H4" s="49" t="s">
        <v>73</v>
      </c>
      <c r="I4" s="49" t="s">
        <v>79</v>
      </c>
      <c r="J4" s="49" t="s">
        <v>78</v>
      </c>
      <c r="K4" s="49" t="s">
        <v>75</v>
      </c>
      <c r="L4" s="49" t="s">
        <v>94</v>
      </c>
      <c r="M4" s="49" t="s">
        <v>74</v>
      </c>
      <c r="N4" s="39" t="s">
        <v>102</v>
      </c>
      <c r="O4" s="39" t="s">
        <v>101</v>
      </c>
      <c r="P4" s="1122"/>
    </row>
    <row r="5" spans="1:16" ht="19.5" customHeight="1" thickBot="1">
      <c r="A5" s="1129"/>
      <c r="B5" s="1130"/>
      <c r="C5" s="1131"/>
      <c r="D5" s="68">
        <v>1</v>
      </c>
      <c r="E5" s="49" t="s">
        <v>67</v>
      </c>
      <c r="F5" s="49">
        <v>1</v>
      </c>
      <c r="G5" s="49">
        <v>1</v>
      </c>
      <c r="H5" s="49" t="s">
        <v>67</v>
      </c>
      <c r="I5" s="49">
        <v>1</v>
      </c>
      <c r="J5" s="49">
        <v>1</v>
      </c>
      <c r="K5" s="49">
        <v>1</v>
      </c>
      <c r="L5" s="49">
        <v>1</v>
      </c>
      <c r="M5" s="49">
        <v>1</v>
      </c>
      <c r="N5" s="49">
        <v>8</v>
      </c>
      <c r="O5" s="125" t="s">
        <v>112</v>
      </c>
      <c r="P5" s="1122"/>
    </row>
    <row r="6" spans="1:16" ht="49.5" customHeight="1">
      <c r="A6" s="106" t="s">
        <v>88</v>
      </c>
      <c r="B6" s="65" t="s">
        <v>76</v>
      </c>
      <c r="C6" s="64">
        <v>1</v>
      </c>
      <c r="D6" s="143">
        <v>0</v>
      </c>
      <c r="E6" s="144">
        <v>0</v>
      </c>
      <c r="F6" s="144">
        <f>pweektl_check!B4</f>
        <v>0</v>
      </c>
      <c r="G6" s="144">
        <f>pweektl_check!C4</f>
        <v>0</v>
      </c>
      <c r="H6" s="144">
        <f>pweektl_check!D4</f>
        <v>0</v>
      </c>
      <c r="I6" s="144">
        <f>pweektl_check!E4</f>
        <v>0</v>
      </c>
      <c r="J6" s="144">
        <f>pweektl_check!F4</f>
        <v>0</v>
      </c>
      <c r="K6" s="144">
        <f>pweektl_check!G4</f>
        <v>0</v>
      </c>
      <c r="L6" s="144">
        <f>pweektl_check!H4</f>
        <v>0</v>
      </c>
      <c r="M6" s="144">
        <f>pweektl_check!I4</f>
        <v>0</v>
      </c>
      <c r="N6" s="144">
        <v>0</v>
      </c>
      <c r="O6" s="144">
        <f>pweektl_check!J4</f>
        <v>0</v>
      </c>
      <c r="P6" s="145">
        <f>pweektl_check!K4</f>
        <v>87</v>
      </c>
    </row>
    <row r="7" spans="1:16" ht="49.5" customHeight="1">
      <c r="A7" s="118" t="s">
        <v>70</v>
      </c>
      <c r="B7" s="18" t="s">
        <v>72</v>
      </c>
      <c r="C7" s="11" t="s">
        <v>67</v>
      </c>
      <c r="D7" s="133">
        <v>0</v>
      </c>
      <c r="E7" s="142">
        <v>0</v>
      </c>
      <c r="F7" s="140">
        <f>pweektl_check!B5</f>
        <v>0</v>
      </c>
      <c r="G7" s="140">
        <f>pweektl_check!C5</f>
        <v>9</v>
      </c>
      <c r="H7" s="140">
        <f>pweektl_check!D5</f>
        <v>6</v>
      </c>
      <c r="I7" s="140">
        <f>pweektl_check!E5</f>
        <v>44</v>
      </c>
      <c r="J7" s="140">
        <f>pweektl_check!F5</f>
        <v>64</v>
      </c>
      <c r="K7" s="140">
        <f>pweektl_check!G5</f>
        <v>2</v>
      </c>
      <c r="L7" s="140">
        <f>pweektl_check!H5</f>
        <v>315</v>
      </c>
      <c r="M7" s="140">
        <f>pweektl_check!I5</f>
        <v>6</v>
      </c>
      <c r="N7" s="140">
        <v>0</v>
      </c>
      <c r="O7" s="140">
        <f>pweektl_check!J5</f>
        <v>13</v>
      </c>
      <c r="P7" s="146">
        <f>pweektl_check!K5</f>
        <v>8938</v>
      </c>
    </row>
    <row r="8" spans="1:16" ht="49.5" customHeight="1">
      <c r="A8" s="107" t="s">
        <v>83</v>
      </c>
      <c r="B8" s="13" t="s">
        <v>92</v>
      </c>
      <c r="C8" s="12">
        <v>1</v>
      </c>
      <c r="D8" s="133">
        <v>0</v>
      </c>
      <c r="E8" s="134">
        <v>0</v>
      </c>
      <c r="F8" s="142">
        <f>pweektl_check!B6</f>
        <v>0</v>
      </c>
      <c r="G8" s="140">
        <f>pweektl_check!C6</f>
        <v>0</v>
      </c>
      <c r="H8" s="140">
        <f>pweektl_check!D6</f>
        <v>0</v>
      </c>
      <c r="I8" s="140">
        <f>pweektl_check!E6</f>
        <v>1</v>
      </c>
      <c r="J8" s="140">
        <f>pweektl_check!F6</f>
        <v>6</v>
      </c>
      <c r="K8" s="140">
        <f>pweektl_check!G6</f>
        <v>1</v>
      </c>
      <c r="L8" s="140">
        <f>pweektl_check!H6</f>
        <v>6</v>
      </c>
      <c r="M8" s="140">
        <f>pweektl_check!I6</f>
        <v>1</v>
      </c>
      <c r="N8" s="140">
        <v>0</v>
      </c>
      <c r="O8" s="140">
        <f>pweektl_check!J6</f>
        <v>0</v>
      </c>
      <c r="P8" s="146">
        <f>pweektl_check!K6</f>
        <v>627</v>
      </c>
    </row>
    <row r="9" spans="1:16" ht="49.5" customHeight="1">
      <c r="A9" s="107" t="s">
        <v>91</v>
      </c>
      <c r="B9" s="13" t="s">
        <v>95</v>
      </c>
      <c r="C9" s="12">
        <v>1</v>
      </c>
      <c r="D9" s="133">
        <v>0</v>
      </c>
      <c r="E9" s="134">
        <v>0</v>
      </c>
      <c r="F9" s="134">
        <f>pweektl_check!B7</f>
        <v>0</v>
      </c>
      <c r="G9" s="142">
        <f>pweektl_check!C7</f>
        <v>0</v>
      </c>
      <c r="H9" s="140">
        <f>pweektl_check!D7</f>
        <v>4</v>
      </c>
      <c r="I9" s="140">
        <f>pweektl_check!E7</f>
        <v>1</v>
      </c>
      <c r="J9" s="140">
        <f>pweektl_check!F7</f>
        <v>3</v>
      </c>
      <c r="K9" s="140">
        <f>pweektl_check!G7</f>
        <v>0</v>
      </c>
      <c r="L9" s="140">
        <f>pweektl_check!H7</f>
        <v>12</v>
      </c>
      <c r="M9" s="140">
        <f>pweektl_check!I7</f>
        <v>4</v>
      </c>
      <c r="N9" s="140">
        <v>0</v>
      </c>
      <c r="O9" s="140">
        <f>pweektl_check!J7</f>
        <v>0</v>
      </c>
      <c r="P9" s="146">
        <f>pweektl_check!K7</f>
        <v>150</v>
      </c>
    </row>
    <row r="10" spans="1:16" ht="52.5" customHeight="1">
      <c r="A10" s="107" t="s">
        <v>82</v>
      </c>
      <c r="B10" s="117" t="s">
        <v>73</v>
      </c>
      <c r="C10" s="39" t="s">
        <v>67</v>
      </c>
      <c r="D10" s="133">
        <v>0</v>
      </c>
      <c r="E10" s="134">
        <v>0</v>
      </c>
      <c r="F10" s="134">
        <f>pweektl_check!B8</f>
        <v>0</v>
      </c>
      <c r="G10" s="134">
        <f>pweektl_check!C8</f>
        <v>0</v>
      </c>
      <c r="H10" s="142">
        <f>pweektl_check!D8</f>
        <v>0</v>
      </c>
      <c r="I10" s="140">
        <f>pweektl_check!E8</f>
        <v>178</v>
      </c>
      <c r="J10" s="140">
        <f>pweektl_check!F8</f>
        <v>301</v>
      </c>
      <c r="K10" s="140">
        <f>pweektl_check!G8</f>
        <v>67</v>
      </c>
      <c r="L10" s="140">
        <f>pweektl_check!H8</f>
        <v>592</v>
      </c>
      <c r="M10" s="141">
        <f>pweektl_check!I8</f>
        <v>59</v>
      </c>
      <c r="N10" s="140">
        <v>0</v>
      </c>
      <c r="O10" s="140">
        <f>pweektl_check!J8</f>
        <v>2</v>
      </c>
      <c r="P10" s="146">
        <f>pweektl_check!K8</f>
        <v>1546</v>
      </c>
    </row>
    <row r="11" spans="1:16" ht="49.5" customHeight="1">
      <c r="A11" s="107" t="s">
        <v>85</v>
      </c>
      <c r="B11" s="13" t="s">
        <v>79</v>
      </c>
      <c r="C11" s="12">
        <v>1</v>
      </c>
      <c r="D11" s="133">
        <v>0</v>
      </c>
      <c r="E11" s="134">
        <v>0</v>
      </c>
      <c r="F11" s="134">
        <f>pweektl_check!B9</f>
        <v>0</v>
      </c>
      <c r="G11" s="134">
        <f>pweektl_check!C9</f>
        <v>0</v>
      </c>
      <c r="H11" s="134">
        <f>pweektl_check!D9</f>
        <v>0</v>
      </c>
      <c r="I11" s="142">
        <f>pweektl_check!E9</f>
        <v>0</v>
      </c>
      <c r="J11" s="140">
        <f>pweektl_check!F9</f>
        <v>0</v>
      </c>
      <c r="K11" s="140">
        <f>pweektl_check!G9</f>
        <v>0</v>
      </c>
      <c r="L11" s="140">
        <f>pweektl_check!H9</f>
        <v>2</v>
      </c>
      <c r="M11" s="140">
        <f>pweektl_check!I9</f>
        <v>39</v>
      </c>
      <c r="N11" s="140">
        <v>0</v>
      </c>
      <c r="O11" s="140">
        <f>pweektl_check!J9</f>
        <v>0</v>
      </c>
      <c r="P11" s="146">
        <f>pweektl_check!K9</f>
        <v>4611</v>
      </c>
    </row>
    <row r="12" spans="1:16" ht="49.5" customHeight="1">
      <c r="A12" s="107" t="s">
        <v>87</v>
      </c>
      <c r="B12" s="13" t="s">
        <v>78</v>
      </c>
      <c r="C12" s="12">
        <v>1</v>
      </c>
      <c r="D12" s="133">
        <v>0</v>
      </c>
      <c r="E12" s="134">
        <v>0</v>
      </c>
      <c r="F12" s="134">
        <f>pweektl_check!B10</f>
        <v>0</v>
      </c>
      <c r="G12" s="134">
        <f>pweektl_check!C10</f>
        <v>0</v>
      </c>
      <c r="H12" s="134">
        <f>pweektl_check!D10</f>
        <v>0</v>
      </c>
      <c r="I12" s="134">
        <f>pweektl_check!E10</f>
        <v>0</v>
      </c>
      <c r="J12" s="142">
        <f>pweektl_check!F10</f>
        <v>0</v>
      </c>
      <c r="K12" s="140">
        <f>pweektl_check!G10</f>
        <v>0</v>
      </c>
      <c r="L12" s="140">
        <f>pweektl_check!H10</f>
        <v>0</v>
      </c>
      <c r="M12" s="140">
        <f>pweektl_check!I10</f>
        <v>4</v>
      </c>
      <c r="N12" s="140">
        <v>0</v>
      </c>
      <c r="O12" s="140">
        <f>pweektl_check!J10</f>
        <v>0</v>
      </c>
      <c r="P12" s="146">
        <f>pweektl_check!K10</f>
        <v>1345</v>
      </c>
    </row>
    <row r="13" spans="1:16" ht="49.5" customHeight="1">
      <c r="A13" s="107" t="s">
        <v>86</v>
      </c>
      <c r="B13" s="13" t="s">
        <v>75</v>
      </c>
      <c r="C13" s="12">
        <v>1</v>
      </c>
      <c r="D13" s="133">
        <v>0</v>
      </c>
      <c r="E13" s="134">
        <v>0</v>
      </c>
      <c r="F13" s="134">
        <f>pweektl_check!B11</f>
        <v>0</v>
      </c>
      <c r="G13" s="134">
        <f>pweektl_check!C11</f>
        <v>0</v>
      </c>
      <c r="H13" s="134">
        <f>pweektl_check!D11</f>
        <v>0</v>
      </c>
      <c r="I13" s="134">
        <f>pweektl_check!E11</f>
        <v>0</v>
      </c>
      <c r="J13" s="134">
        <f>pweektl_check!F11</f>
        <v>0</v>
      </c>
      <c r="K13" s="142">
        <f>pweektl_check!G11</f>
        <v>0</v>
      </c>
      <c r="L13" s="140">
        <f>pweektl_check!H11</f>
        <v>3</v>
      </c>
      <c r="M13" s="140">
        <f>pweektl_check!I11</f>
        <v>2</v>
      </c>
      <c r="N13" s="140">
        <v>0</v>
      </c>
      <c r="O13" s="140">
        <f>pweektl_check!J11</f>
        <v>0</v>
      </c>
      <c r="P13" s="146">
        <f>pweektl_check!K11</f>
        <v>456</v>
      </c>
    </row>
    <row r="14" spans="1:16" ht="49.5" customHeight="1">
      <c r="A14" s="107" t="s">
        <v>89</v>
      </c>
      <c r="B14" s="13" t="s">
        <v>94</v>
      </c>
      <c r="C14" s="12">
        <v>1</v>
      </c>
      <c r="D14" s="133">
        <v>0</v>
      </c>
      <c r="E14" s="134">
        <v>0</v>
      </c>
      <c r="F14" s="134">
        <f>pweektl_check!B12</f>
        <v>0</v>
      </c>
      <c r="G14" s="134">
        <f>pweektl_check!C12</f>
        <v>0</v>
      </c>
      <c r="H14" s="134">
        <f>pweektl_check!D12</f>
        <v>0</v>
      </c>
      <c r="I14" s="134">
        <f>pweektl_check!E12</f>
        <v>0</v>
      </c>
      <c r="J14" s="134">
        <f>pweektl_check!F12</f>
        <v>0</v>
      </c>
      <c r="K14" s="134">
        <f>pweektl_check!G12</f>
        <v>0</v>
      </c>
      <c r="L14" s="142">
        <f>pweektl_check!H12</f>
        <v>0</v>
      </c>
      <c r="M14" s="140">
        <f>pweektl_check!I12</f>
        <v>105</v>
      </c>
      <c r="N14" s="140">
        <v>0</v>
      </c>
      <c r="O14" s="140">
        <f>pweektl_check!J12</f>
        <v>0</v>
      </c>
      <c r="P14" s="146">
        <f>pweektl_check!K12</f>
        <v>1547</v>
      </c>
    </row>
    <row r="15" spans="1:17" ht="49.5" customHeight="1">
      <c r="A15" s="107" t="s">
        <v>84</v>
      </c>
      <c r="B15" s="13" t="s">
        <v>74</v>
      </c>
      <c r="C15" s="12">
        <v>1</v>
      </c>
      <c r="D15" s="133">
        <v>0</v>
      </c>
      <c r="E15" s="134">
        <v>0</v>
      </c>
      <c r="F15" s="134">
        <f>pweektl_check!B13</f>
        <v>0</v>
      </c>
      <c r="G15" s="134">
        <f>pweektl_check!C13</f>
        <v>0</v>
      </c>
      <c r="H15" s="134">
        <f>pweektl_check!D13</f>
        <v>0</v>
      </c>
      <c r="I15" s="134">
        <f>pweektl_check!E13</f>
        <v>0</v>
      </c>
      <c r="J15" s="134">
        <f>pweektl_check!F13</f>
        <v>0</v>
      </c>
      <c r="K15" s="134">
        <f>pweektl_check!G13</f>
        <v>0</v>
      </c>
      <c r="L15" s="134">
        <f>pweektl_check!H13</f>
        <v>0</v>
      </c>
      <c r="M15" s="142">
        <f>pweektl_check!I13</f>
        <v>0</v>
      </c>
      <c r="N15" s="140">
        <v>0</v>
      </c>
      <c r="O15" s="140">
        <f>pweektl_check!J13</f>
        <v>8</v>
      </c>
      <c r="P15" s="146">
        <f>pweektl_check!K13</f>
        <v>1042</v>
      </c>
      <c r="Q15" s="139"/>
    </row>
    <row r="16" spans="1:16" ht="49.5" customHeight="1">
      <c r="A16" s="107" t="s">
        <v>90</v>
      </c>
      <c r="B16" s="117" t="s">
        <v>102</v>
      </c>
      <c r="C16" s="39">
        <v>8</v>
      </c>
      <c r="D16" s="133">
        <v>0</v>
      </c>
      <c r="E16" s="134">
        <v>0</v>
      </c>
      <c r="F16" s="134">
        <f>pweektl_check!B14</f>
        <v>0</v>
      </c>
      <c r="G16" s="134">
        <f>pweektl_check!C14</f>
        <v>0</v>
      </c>
      <c r="H16" s="134">
        <f>pweektl_check!D14</f>
        <v>0</v>
      </c>
      <c r="I16" s="134">
        <f>pweektl_check!E14</f>
        <v>0</v>
      </c>
      <c r="J16" s="134">
        <f>pweektl_check!F14</f>
        <v>0</v>
      </c>
      <c r="K16" s="134">
        <f>pweektl_check!G14</f>
        <v>0</v>
      </c>
      <c r="L16" s="134">
        <f>pweektl_check!H14</f>
        <v>0</v>
      </c>
      <c r="M16" s="134">
        <f>pweektl_check!I14</f>
        <v>0</v>
      </c>
      <c r="N16" s="142">
        <v>0</v>
      </c>
      <c r="O16" s="140">
        <f>pweektl_check!J14</f>
        <v>0</v>
      </c>
      <c r="P16" s="146">
        <f>pweektl_check!K14</f>
        <v>1</v>
      </c>
    </row>
    <row r="17" spans="1:16" ht="49.5" customHeight="1">
      <c r="A17" s="107" t="s">
        <v>90</v>
      </c>
      <c r="B17" s="13" t="s">
        <v>101</v>
      </c>
      <c r="C17" s="138" t="s">
        <v>112</v>
      </c>
      <c r="D17" s="133">
        <v>0</v>
      </c>
      <c r="E17" s="134">
        <v>0</v>
      </c>
      <c r="F17" s="134">
        <f>pweektl_check!B15</f>
        <v>0</v>
      </c>
      <c r="G17" s="134">
        <f>pweektl_check!C15</f>
        <v>0</v>
      </c>
      <c r="H17" s="134">
        <f>pweektl_check!D15</f>
        <v>0</v>
      </c>
      <c r="I17" s="134">
        <f>pweektl_check!E15</f>
        <v>0</v>
      </c>
      <c r="J17" s="134">
        <f>pweektl_check!F15</f>
        <v>0</v>
      </c>
      <c r="K17" s="134">
        <f>pweektl_check!G15</f>
        <v>0</v>
      </c>
      <c r="L17" s="134">
        <f>pweektl_check!H15</f>
        <v>0</v>
      </c>
      <c r="M17" s="134">
        <f>pweektl_check!I15</f>
        <v>0</v>
      </c>
      <c r="N17" s="134">
        <v>0</v>
      </c>
      <c r="O17" s="142">
        <f>pweektl_check!J15</f>
        <v>0</v>
      </c>
      <c r="P17" s="146">
        <f>pweektl_check!K15</f>
        <v>118</v>
      </c>
    </row>
    <row r="18" spans="1:16" ht="49.5" customHeight="1" thickBot="1">
      <c r="A18" s="108" t="s">
        <v>90</v>
      </c>
      <c r="B18" s="20" t="s">
        <v>4</v>
      </c>
      <c r="C18" s="45">
        <v>-1</v>
      </c>
      <c r="D18" s="135">
        <v>0</v>
      </c>
      <c r="E18" s="136">
        <v>0</v>
      </c>
      <c r="F18" s="136">
        <f>pweektl_check!B16</f>
        <v>0</v>
      </c>
      <c r="G18" s="136">
        <f>pweektl_check!C16</f>
        <v>0</v>
      </c>
      <c r="H18" s="136">
        <f>pweektl_check!D16</f>
        <v>0</v>
      </c>
      <c r="I18" s="136">
        <f>pweektl_check!E16</f>
        <v>0</v>
      </c>
      <c r="J18" s="136">
        <f>pweektl_check!F16</f>
        <v>0</v>
      </c>
      <c r="K18" s="136">
        <f>pweektl_check!G16</f>
        <v>0</v>
      </c>
      <c r="L18" s="136">
        <f>pweektl_check!H16</f>
        <v>0</v>
      </c>
      <c r="M18" s="136">
        <f>pweektl_check!I16</f>
        <v>0</v>
      </c>
      <c r="N18" s="136">
        <v>0</v>
      </c>
      <c r="O18" s="136">
        <f>pweektl_check!J16</f>
        <v>0</v>
      </c>
      <c r="P18" s="147">
        <f>pweektl_check!K16</f>
        <v>23</v>
      </c>
    </row>
    <row r="19" ht="13.5" thickBot="1"/>
    <row r="20" spans="1:16" ht="12.75" customHeight="1">
      <c r="A20" s="1123" t="s">
        <v>171</v>
      </c>
      <c r="B20" s="1124"/>
      <c r="C20" s="1125"/>
      <c r="D20" s="115" t="s">
        <v>88</v>
      </c>
      <c r="E20" s="116" t="s">
        <v>70</v>
      </c>
      <c r="F20" s="116" t="s">
        <v>83</v>
      </c>
      <c r="G20" s="116" t="s">
        <v>91</v>
      </c>
      <c r="H20" s="116" t="s">
        <v>82</v>
      </c>
      <c r="I20" s="116" t="s">
        <v>85</v>
      </c>
      <c r="J20" s="116" t="s">
        <v>87</v>
      </c>
      <c r="K20" s="116" t="s">
        <v>86</v>
      </c>
      <c r="L20" s="116" t="s">
        <v>89</v>
      </c>
      <c r="M20" s="116" t="s">
        <v>84</v>
      </c>
      <c r="N20" s="116" t="s">
        <v>90</v>
      </c>
      <c r="O20" s="116" t="s">
        <v>90</v>
      </c>
      <c r="P20" s="1121" t="s">
        <v>100</v>
      </c>
    </row>
    <row r="21" spans="1:16" ht="45.75" customHeight="1">
      <c r="A21" s="1126"/>
      <c r="B21" s="1127"/>
      <c r="C21" s="1128"/>
      <c r="D21" s="68" t="s">
        <v>76</v>
      </c>
      <c r="E21" s="49" t="s">
        <v>72</v>
      </c>
      <c r="F21" s="49" t="s">
        <v>92</v>
      </c>
      <c r="G21" s="49" t="s">
        <v>95</v>
      </c>
      <c r="H21" s="49" t="s">
        <v>73</v>
      </c>
      <c r="I21" s="49" t="s">
        <v>79</v>
      </c>
      <c r="J21" s="49" t="s">
        <v>78</v>
      </c>
      <c r="K21" s="49" t="s">
        <v>75</v>
      </c>
      <c r="L21" s="49" t="s">
        <v>94</v>
      </c>
      <c r="M21" s="49" t="s">
        <v>74</v>
      </c>
      <c r="N21" s="39" t="s">
        <v>102</v>
      </c>
      <c r="O21" s="39" t="s">
        <v>101</v>
      </c>
      <c r="P21" s="1122"/>
    </row>
    <row r="22" spans="1:16" ht="19.5" customHeight="1" thickBot="1">
      <c r="A22" s="1129"/>
      <c r="B22" s="1130"/>
      <c r="C22" s="1131"/>
      <c r="D22" s="68">
        <v>1</v>
      </c>
      <c r="E22" s="49" t="s">
        <v>67</v>
      </c>
      <c r="F22" s="49">
        <v>1</v>
      </c>
      <c r="G22" s="49">
        <v>1</v>
      </c>
      <c r="H22" s="49" t="s">
        <v>67</v>
      </c>
      <c r="I22" s="49">
        <v>1</v>
      </c>
      <c r="J22" s="49">
        <v>1</v>
      </c>
      <c r="K22" s="49">
        <v>1</v>
      </c>
      <c r="L22" s="49">
        <v>1</v>
      </c>
      <c r="M22" s="49">
        <v>1</v>
      </c>
      <c r="N22" s="49">
        <v>8</v>
      </c>
      <c r="O22" s="125" t="s">
        <v>112</v>
      </c>
      <c r="P22" s="1122"/>
    </row>
    <row r="23" spans="1:16" ht="49.5" customHeight="1">
      <c r="A23" s="106" t="s">
        <v>88</v>
      </c>
      <c r="B23" s="65" t="s">
        <v>76</v>
      </c>
      <c r="C23" s="64">
        <v>1</v>
      </c>
      <c r="D23" s="143">
        <v>0</v>
      </c>
      <c r="E23" s="144">
        <v>0</v>
      </c>
      <c r="F23" s="144">
        <f>pweektl_check!B21</f>
        <v>0</v>
      </c>
      <c r="G23" s="144">
        <f>pweektl_check!C21</f>
        <v>0</v>
      </c>
      <c r="H23" s="144">
        <f>pweektl_check!D21</f>
        <v>0</v>
      </c>
      <c r="I23" s="144">
        <f>pweektl_check!E21</f>
        <v>0</v>
      </c>
      <c r="J23" s="144">
        <f>pweektl_check!F21</f>
        <v>0</v>
      </c>
      <c r="K23" s="144">
        <f>pweektl_check!G21</f>
        <v>0</v>
      </c>
      <c r="L23" s="144">
        <f>pweektl_check!H21</f>
        <v>0</v>
      </c>
      <c r="M23" s="144">
        <f>pweektl_check!I21</f>
        <v>1</v>
      </c>
      <c r="N23" s="144">
        <v>0</v>
      </c>
      <c r="O23" s="144">
        <f>pweektl_check!J21</f>
        <v>0</v>
      </c>
      <c r="P23" s="145">
        <f>pweektl_check!K21</f>
        <v>85</v>
      </c>
    </row>
    <row r="24" spans="1:16" ht="49.5" customHeight="1">
      <c r="A24" s="118" t="s">
        <v>70</v>
      </c>
      <c r="B24" s="18" t="s">
        <v>72</v>
      </c>
      <c r="C24" s="11" t="s">
        <v>67</v>
      </c>
      <c r="D24" s="133">
        <v>0</v>
      </c>
      <c r="E24" s="142">
        <v>0</v>
      </c>
      <c r="F24" s="140">
        <f>pweektl_check!B22</f>
        <v>0</v>
      </c>
      <c r="G24" s="140">
        <f>pweektl_check!C22</f>
        <v>9</v>
      </c>
      <c r="H24" s="140">
        <f>pweektl_check!D22</f>
        <v>7</v>
      </c>
      <c r="I24" s="140">
        <f>pweektl_check!E22</f>
        <v>45</v>
      </c>
      <c r="J24" s="140">
        <f>pweektl_check!F22</f>
        <v>68</v>
      </c>
      <c r="K24" s="140">
        <f>pweektl_check!G22</f>
        <v>2</v>
      </c>
      <c r="L24" s="140">
        <f>pweektl_check!H22</f>
        <v>310</v>
      </c>
      <c r="M24" s="140">
        <f>pweektl_check!I22</f>
        <v>8</v>
      </c>
      <c r="N24" s="140">
        <v>0</v>
      </c>
      <c r="O24" s="140">
        <f>pweektl_check!J22</f>
        <v>14</v>
      </c>
      <c r="P24" s="146">
        <f>pweektl_check!K22</f>
        <v>8937</v>
      </c>
    </row>
    <row r="25" spans="1:16" ht="49.5" customHeight="1">
      <c r="A25" s="107" t="s">
        <v>83</v>
      </c>
      <c r="B25" s="13" t="s">
        <v>92</v>
      </c>
      <c r="C25" s="12">
        <v>1</v>
      </c>
      <c r="D25" s="133">
        <v>0</v>
      </c>
      <c r="E25" s="134">
        <v>0</v>
      </c>
      <c r="F25" s="142">
        <f>pweektl_check!B23</f>
        <v>0</v>
      </c>
      <c r="G25" s="140">
        <f>pweektl_check!C23</f>
        <v>1</v>
      </c>
      <c r="H25" s="140">
        <f>pweektl_check!D23</f>
        <v>0</v>
      </c>
      <c r="I25" s="140">
        <f>pweektl_check!E23</f>
        <v>1</v>
      </c>
      <c r="J25" s="140">
        <f>pweektl_check!F23</f>
        <v>5</v>
      </c>
      <c r="K25" s="140">
        <f>pweektl_check!G23</f>
        <v>0</v>
      </c>
      <c r="L25" s="140">
        <f>pweektl_check!H23</f>
        <v>5</v>
      </c>
      <c r="M25" s="140">
        <f>pweektl_check!I23</f>
        <v>1</v>
      </c>
      <c r="N25" s="140">
        <v>0</v>
      </c>
      <c r="O25" s="140">
        <f>pweektl_check!J23</f>
        <v>0</v>
      </c>
      <c r="P25" s="146">
        <f>pweektl_check!K23</f>
        <v>604</v>
      </c>
    </row>
    <row r="26" spans="1:16" ht="49.5" customHeight="1">
      <c r="A26" s="107" t="s">
        <v>91</v>
      </c>
      <c r="B26" s="13" t="s">
        <v>95</v>
      </c>
      <c r="C26" s="12">
        <v>1</v>
      </c>
      <c r="D26" s="133">
        <v>0</v>
      </c>
      <c r="E26" s="134">
        <v>0</v>
      </c>
      <c r="F26" s="134">
        <f>pweektl_check!B24</f>
        <v>0</v>
      </c>
      <c r="G26" s="142">
        <f>pweektl_check!C24</f>
        <v>0</v>
      </c>
      <c r="H26" s="140">
        <f>pweektl_check!D24</f>
        <v>3</v>
      </c>
      <c r="I26" s="140">
        <f>pweektl_check!E24</f>
        <v>2</v>
      </c>
      <c r="J26" s="140">
        <f>pweektl_check!F24</f>
        <v>3</v>
      </c>
      <c r="K26" s="140">
        <f>pweektl_check!G24</f>
        <v>2</v>
      </c>
      <c r="L26" s="140">
        <f>pweektl_check!H24</f>
        <v>11</v>
      </c>
      <c r="M26" s="140">
        <f>pweektl_check!I24</f>
        <v>3</v>
      </c>
      <c r="N26" s="140">
        <v>0</v>
      </c>
      <c r="O26" s="140">
        <f>pweektl_check!J24</f>
        <v>0</v>
      </c>
      <c r="P26" s="146">
        <f>pweektl_check!K24</f>
        <v>156</v>
      </c>
    </row>
    <row r="27" spans="1:16" ht="52.5" customHeight="1">
      <c r="A27" s="107" t="s">
        <v>82</v>
      </c>
      <c r="B27" s="117" t="s">
        <v>73</v>
      </c>
      <c r="C27" s="39" t="s">
        <v>67</v>
      </c>
      <c r="D27" s="133">
        <v>0</v>
      </c>
      <c r="E27" s="134">
        <v>0</v>
      </c>
      <c r="F27" s="134">
        <f>pweektl_check!B25</f>
        <v>0</v>
      </c>
      <c r="G27" s="134">
        <f>pweektl_check!C25</f>
        <v>0</v>
      </c>
      <c r="H27" s="142">
        <f>pweektl_check!D25</f>
        <v>0</v>
      </c>
      <c r="I27" s="140">
        <f>pweektl_check!E25</f>
        <v>172</v>
      </c>
      <c r="J27" s="140">
        <f>pweektl_check!F25</f>
        <v>304</v>
      </c>
      <c r="K27" s="140">
        <f>pweektl_check!G25</f>
        <v>63</v>
      </c>
      <c r="L27" s="140">
        <f>pweektl_check!H25</f>
        <v>584</v>
      </c>
      <c r="M27" s="141">
        <f>pweektl_check!I25</f>
        <v>61</v>
      </c>
      <c r="N27" s="140">
        <v>0</v>
      </c>
      <c r="O27" s="140">
        <f>pweektl_check!J25</f>
        <v>2</v>
      </c>
      <c r="P27" s="146">
        <f>pweektl_check!K25</f>
        <v>1556</v>
      </c>
    </row>
    <row r="28" spans="1:16" ht="49.5" customHeight="1">
      <c r="A28" s="107" t="s">
        <v>85</v>
      </c>
      <c r="B28" s="13" t="s">
        <v>79</v>
      </c>
      <c r="C28" s="12">
        <v>1</v>
      </c>
      <c r="D28" s="133">
        <v>0</v>
      </c>
      <c r="E28" s="134">
        <v>0</v>
      </c>
      <c r="F28" s="134">
        <f>pweektl_check!B26</f>
        <v>0</v>
      </c>
      <c r="G28" s="134">
        <f>pweektl_check!C26</f>
        <v>0</v>
      </c>
      <c r="H28" s="134">
        <f>pweektl_check!D26</f>
        <v>0</v>
      </c>
      <c r="I28" s="142">
        <f>pweektl_check!E26</f>
        <v>0</v>
      </c>
      <c r="J28" s="140">
        <f>pweektl_check!F26</f>
        <v>0</v>
      </c>
      <c r="K28" s="140">
        <f>pweektl_check!G26</f>
        <v>0</v>
      </c>
      <c r="L28" s="140">
        <f>pweektl_check!H26</f>
        <v>2</v>
      </c>
      <c r="M28" s="140">
        <f>pweektl_check!I26</f>
        <v>36</v>
      </c>
      <c r="N28" s="140">
        <v>0</v>
      </c>
      <c r="O28" s="140">
        <f>pweektl_check!J26</f>
        <v>0</v>
      </c>
      <c r="P28" s="146">
        <f>pweektl_check!K26</f>
        <v>4640</v>
      </c>
    </row>
    <row r="29" spans="1:16" ht="49.5" customHeight="1">
      <c r="A29" s="107" t="s">
        <v>87</v>
      </c>
      <c r="B29" s="13" t="s">
        <v>78</v>
      </c>
      <c r="C29" s="12">
        <v>1</v>
      </c>
      <c r="D29" s="133">
        <v>0</v>
      </c>
      <c r="E29" s="134">
        <v>0</v>
      </c>
      <c r="F29" s="134">
        <f>pweektl_check!B27</f>
        <v>0</v>
      </c>
      <c r="G29" s="134">
        <f>pweektl_check!C27</f>
        <v>0</v>
      </c>
      <c r="H29" s="134">
        <f>pweektl_check!D27</f>
        <v>0</v>
      </c>
      <c r="I29" s="134">
        <f>pweektl_check!E27</f>
        <v>0</v>
      </c>
      <c r="J29" s="142">
        <f>pweektl_check!F27</f>
        <v>0</v>
      </c>
      <c r="K29" s="140">
        <f>pweektl_check!G27</f>
        <v>0</v>
      </c>
      <c r="L29" s="140">
        <f>pweektl_check!H27</f>
        <v>0</v>
      </c>
      <c r="M29" s="140">
        <f>pweektl_check!I27</f>
        <v>5</v>
      </c>
      <c r="N29" s="140">
        <v>0</v>
      </c>
      <c r="O29" s="140">
        <f>pweektl_check!J27</f>
        <v>0</v>
      </c>
      <c r="P29" s="146">
        <f>pweektl_check!K27</f>
        <v>1322</v>
      </c>
    </row>
    <row r="30" spans="1:16" ht="49.5" customHeight="1">
      <c r="A30" s="107" t="s">
        <v>86</v>
      </c>
      <c r="B30" s="13" t="s">
        <v>75</v>
      </c>
      <c r="C30" s="12">
        <v>1</v>
      </c>
      <c r="D30" s="133">
        <v>0</v>
      </c>
      <c r="E30" s="134">
        <v>0</v>
      </c>
      <c r="F30" s="134">
        <f>pweektl_check!B28</f>
        <v>0</v>
      </c>
      <c r="G30" s="134">
        <f>pweektl_check!C28</f>
        <v>0</v>
      </c>
      <c r="H30" s="134">
        <f>pweektl_check!D28</f>
        <v>0</v>
      </c>
      <c r="I30" s="134">
        <f>pweektl_check!E28</f>
        <v>0</v>
      </c>
      <c r="J30" s="134">
        <f>pweektl_check!F28</f>
        <v>0</v>
      </c>
      <c r="K30" s="142">
        <f>pweektl_check!G28</f>
        <v>0</v>
      </c>
      <c r="L30" s="140">
        <f>pweektl_check!H28</f>
        <v>3</v>
      </c>
      <c r="M30" s="140">
        <f>pweektl_check!I28</f>
        <v>1</v>
      </c>
      <c r="N30" s="140">
        <v>0</v>
      </c>
      <c r="O30" s="140">
        <f>pweektl_check!J28</f>
        <v>0</v>
      </c>
      <c r="P30" s="146">
        <f>pweektl_check!K28</f>
        <v>451</v>
      </c>
    </row>
    <row r="31" spans="1:16" ht="49.5" customHeight="1">
      <c r="A31" s="107" t="s">
        <v>89</v>
      </c>
      <c r="B31" s="13" t="s">
        <v>94</v>
      </c>
      <c r="C31" s="12">
        <v>1</v>
      </c>
      <c r="D31" s="133">
        <v>0</v>
      </c>
      <c r="E31" s="134">
        <v>0</v>
      </c>
      <c r="F31" s="134">
        <f>pweektl_check!B29</f>
        <v>0</v>
      </c>
      <c r="G31" s="134">
        <f>pweektl_check!C29</f>
        <v>0</v>
      </c>
      <c r="H31" s="134">
        <f>pweektl_check!D29</f>
        <v>0</v>
      </c>
      <c r="I31" s="134">
        <f>pweektl_check!E29</f>
        <v>0</v>
      </c>
      <c r="J31" s="134">
        <f>pweektl_check!F29</f>
        <v>0</v>
      </c>
      <c r="K31" s="134">
        <f>pweektl_check!G29</f>
        <v>0</v>
      </c>
      <c r="L31" s="142">
        <f>pweektl_check!H29</f>
        <v>0</v>
      </c>
      <c r="M31" s="140">
        <f>pweektl_check!I29</f>
        <v>99</v>
      </c>
      <c r="N31" s="140">
        <v>0</v>
      </c>
      <c r="O31" s="140">
        <f>pweektl_check!J29</f>
        <v>0</v>
      </c>
      <c r="P31" s="146">
        <f>pweektl_check!K29</f>
        <v>1554</v>
      </c>
    </row>
    <row r="32" spans="1:17" ht="49.5" customHeight="1">
      <c r="A32" s="107" t="s">
        <v>84</v>
      </c>
      <c r="B32" s="13" t="s">
        <v>74</v>
      </c>
      <c r="C32" s="12">
        <v>1</v>
      </c>
      <c r="D32" s="133">
        <v>0</v>
      </c>
      <c r="E32" s="134">
        <v>0</v>
      </c>
      <c r="F32" s="134">
        <f>pweektl_check!B30</f>
        <v>0</v>
      </c>
      <c r="G32" s="134">
        <f>pweektl_check!C30</f>
        <v>0</v>
      </c>
      <c r="H32" s="134">
        <f>pweektl_check!D30</f>
        <v>0</v>
      </c>
      <c r="I32" s="134">
        <f>pweektl_check!E30</f>
        <v>0</v>
      </c>
      <c r="J32" s="134">
        <f>pweektl_check!F30</f>
        <v>0</v>
      </c>
      <c r="K32" s="134">
        <f>pweektl_check!G30</f>
        <v>0</v>
      </c>
      <c r="L32" s="134">
        <f>pweektl_check!H30</f>
        <v>0</v>
      </c>
      <c r="M32" s="142">
        <f>pweektl_check!I30</f>
        <v>0</v>
      </c>
      <c r="N32" s="140">
        <v>0</v>
      </c>
      <c r="O32" s="140">
        <f>pweektl_check!J30</f>
        <v>10</v>
      </c>
      <c r="P32" s="146">
        <f>pweektl_check!K30</f>
        <v>1065</v>
      </c>
      <c r="Q32" s="139"/>
    </row>
    <row r="33" spans="1:16" ht="49.5" customHeight="1">
      <c r="A33" s="107" t="s">
        <v>90</v>
      </c>
      <c r="B33" s="117" t="s">
        <v>102</v>
      </c>
      <c r="C33" s="39">
        <v>8</v>
      </c>
      <c r="D33" s="133">
        <v>0</v>
      </c>
      <c r="E33" s="134">
        <v>0</v>
      </c>
      <c r="F33" s="134">
        <f>pweektl_check!B31</f>
        <v>0</v>
      </c>
      <c r="G33" s="134">
        <f>pweektl_check!C31</f>
        <v>0</v>
      </c>
      <c r="H33" s="134">
        <f>pweektl_check!D31</f>
        <v>0</v>
      </c>
      <c r="I33" s="134">
        <f>pweektl_check!E31</f>
        <v>0</v>
      </c>
      <c r="J33" s="134">
        <f>pweektl_check!F31</f>
        <v>0</v>
      </c>
      <c r="K33" s="134">
        <f>pweektl_check!G31</f>
        <v>0</v>
      </c>
      <c r="L33" s="134">
        <f>pweektl_check!H31</f>
        <v>0</v>
      </c>
      <c r="M33" s="134">
        <f>pweektl_check!I31</f>
        <v>0</v>
      </c>
      <c r="N33" s="142">
        <v>0</v>
      </c>
      <c r="O33" s="140">
        <f>pweektl_check!J31</f>
        <v>0</v>
      </c>
      <c r="P33" s="146">
        <f>pweektl_check!K31</f>
        <v>1</v>
      </c>
    </row>
    <row r="34" spans="1:16" ht="49.5" customHeight="1">
      <c r="A34" s="107" t="s">
        <v>90</v>
      </c>
      <c r="B34" s="13" t="s">
        <v>101</v>
      </c>
      <c r="C34" s="138" t="s">
        <v>112</v>
      </c>
      <c r="D34" s="133">
        <v>0</v>
      </c>
      <c r="E34" s="134">
        <v>0</v>
      </c>
      <c r="F34" s="134">
        <f>pweektl_check!B32</f>
        <v>0</v>
      </c>
      <c r="G34" s="134">
        <f>pweektl_check!C32</f>
        <v>0</v>
      </c>
      <c r="H34" s="134">
        <f>pweektl_check!D32</f>
        <v>0</v>
      </c>
      <c r="I34" s="134">
        <f>pweektl_check!E32</f>
        <v>0</v>
      </c>
      <c r="J34" s="134">
        <f>pweektl_check!F32</f>
        <v>0</v>
      </c>
      <c r="K34" s="134">
        <f>pweektl_check!G32</f>
        <v>0</v>
      </c>
      <c r="L34" s="134">
        <f>pweektl_check!H32</f>
        <v>0</v>
      </c>
      <c r="M34" s="134">
        <f>pweektl_check!I32</f>
        <v>0</v>
      </c>
      <c r="N34" s="134">
        <v>0</v>
      </c>
      <c r="O34" s="142">
        <f>pweektl_check!J32</f>
        <v>0</v>
      </c>
      <c r="P34" s="146">
        <f>pweektl_check!K32</f>
        <v>116</v>
      </c>
    </row>
    <row r="35" spans="1:16" ht="49.5" customHeight="1" thickBot="1">
      <c r="A35" s="108" t="s">
        <v>90</v>
      </c>
      <c r="B35" s="20" t="s">
        <v>4</v>
      </c>
      <c r="C35" s="45">
        <v>-1</v>
      </c>
      <c r="D35" s="135">
        <v>0</v>
      </c>
      <c r="E35" s="136">
        <v>0</v>
      </c>
      <c r="F35" s="136">
        <f>pweektl_check!B33</f>
        <v>0</v>
      </c>
      <c r="G35" s="136">
        <f>pweektl_check!C33</f>
        <v>0</v>
      </c>
      <c r="H35" s="136">
        <f>pweektl_check!D33</f>
        <v>0</v>
      </c>
      <c r="I35" s="136">
        <f>pweektl_check!E33</f>
        <v>0</v>
      </c>
      <c r="J35" s="136">
        <f>pweektl_check!F33</f>
        <v>0</v>
      </c>
      <c r="K35" s="136">
        <f>pweektl_check!G33</f>
        <v>0</v>
      </c>
      <c r="L35" s="136">
        <f>pweektl_check!H33</f>
        <v>0</v>
      </c>
      <c r="M35" s="136">
        <f>pweektl_check!I33</f>
        <v>0</v>
      </c>
      <c r="N35" s="136">
        <v>0</v>
      </c>
      <c r="O35" s="136">
        <f>pweektl_check!J33</f>
        <v>0</v>
      </c>
      <c r="P35" s="147">
        <f>pweektl_check!K33</f>
        <v>21</v>
      </c>
    </row>
    <row r="36" ht="13.5" thickBot="1"/>
    <row r="37" spans="1:16" ht="12.75" customHeight="1">
      <c r="A37" s="1123" t="s">
        <v>172</v>
      </c>
      <c r="B37" s="1124"/>
      <c r="C37" s="1125"/>
      <c r="D37" s="115" t="s">
        <v>88</v>
      </c>
      <c r="E37" s="116" t="s">
        <v>70</v>
      </c>
      <c r="F37" s="116" t="s">
        <v>83</v>
      </c>
      <c r="G37" s="116" t="s">
        <v>91</v>
      </c>
      <c r="H37" s="116" t="s">
        <v>82</v>
      </c>
      <c r="I37" s="116" t="s">
        <v>85</v>
      </c>
      <c r="J37" s="116" t="s">
        <v>87</v>
      </c>
      <c r="K37" s="116" t="s">
        <v>86</v>
      </c>
      <c r="L37" s="116" t="s">
        <v>89</v>
      </c>
      <c r="M37" s="116" t="s">
        <v>84</v>
      </c>
      <c r="N37" s="116" t="s">
        <v>90</v>
      </c>
      <c r="O37" s="116" t="s">
        <v>90</v>
      </c>
      <c r="P37" s="1121" t="s">
        <v>100</v>
      </c>
    </row>
    <row r="38" spans="1:16" ht="45.75" customHeight="1">
      <c r="A38" s="1126"/>
      <c r="B38" s="1127"/>
      <c r="C38" s="1128"/>
      <c r="D38" s="68" t="s">
        <v>76</v>
      </c>
      <c r="E38" s="49" t="s">
        <v>72</v>
      </c>
      <c r="F38" s="49" t="s">
        <v>92</v>
      </c>
      <c r="G38" s="49" t="s">
        <v>95</v>
      </c>
      <c r="H38" s="49" t="s">
        <v>73</v>
      </c>
      <c r="I38" s="49" t="s">
        <v>79</v>
      </c>
      <c r="J38" s="49" t="s">
        <v>78</v>
      </c>
      <c r="K38" s="49" t="s">
        <v>75</v>
      </c>
      <c r="L38" s="49" t="s">
        <v>94</v>
      </c>
      <c r="M38" s="49" t="s">
        <v>74</v>
      </c>
      <c r="N38" s="39" t="s">
        <v>102</v>
      </c>
      <c r="O38" s="39" t="s">
        <v>101</v>
      </c>
      <c r="P38" s="1122"/>
    </row>
    <row r="39" spans="1:16" ht="19.5" customHeight="1" thickBot="1">
      <c r="A39" s="1129"/>
      <c r="B39" s="1130"/>
      <c r="C39" s="1131"/>
      <c r="D39" s="68">
        <v>1</v>
      </c>
      <c r="E39" s="49" t="s">
        <v>67</v>
      </c>
      <c r="F39" s="49">
        <v>1</v>
      </c>
      <c r="G39" s="49">
        <v>1</v>
      </c>
      <c r="H39" s="49" t="s">
        <v>67</v>
      </c>
      <c r="I39" s="49">
        <v>1</v>
      </c>
      <c r="J39" s="49">
        <v>1</v>
      </c>
      <c r="K39" s="49">
        <v>1</v>
      </c>
      <c r="L39" s="49">
        <v>1</v>
      </c>
      <c r="M39" s="49">
        <v>1</v>
      </c>
      <c r="N39" s="49">
        <v>8</v>
      </c>
      <c r="O39" s="125" t="s">
        <v>112</v>
      </c>
      <c r="P39" s="1122"/>
    </row>
    <row r="40" spans="1:16" ht="49.5" customHeight="1">
      <c r="A40" s="106" t="s">
        <v>88</v>
      </c>
      <c r="B40" s="65" t="s">
        <v>76</v>
      </c>
      <c r="C40" s="64">
        <v>1</v>
      </c>
      <c r="D40" s="143">
        <v>0</v>
      </c>
      <c r="E40" s="144">
        <v>0</v>
      </c>
      <c r="F40" s="144">
        <f>pweektl_check!B38</f>
        <v>0</v>
      </c>
      <c r="G40" s="144">
        <f>pweektl_check!C38</f>
        <v>0</v>
      </c>
      <c r="H40" s="144">
        <f>pweektl_check!D38</f>
        <v>0</v>
      </c>
      <c r="I40" s="144">
        <f>pweektl_check!E38</f>
        <v>0</v>
      </c>
      <c r="J40" s="144">
        <f>pweektl_check!F38</f>
        <v>0</v>
      </c>
      <c r="K40" s="144">
        <f>pweektl_check!G38</f>
        <v>0</v>
      </c>
      <c r="L40" s="144">
        <f>pweektl_check!H38</f>
        <v>0</v>
      </c>
      <c r="M40" s="144">
        <f>pweektl_check!I38</f>
        <v>2</v>
      </c>
      <c r="N40" s="144">
        <v>0</v>
      </c>
      <c r="O40" s="144">
        <f>pweektl_check!J38</f>
        <v>0</v>
      </c>
      <c r="P40" s="145">
        <f>pweektl_check!K38</f>
        <v>77</v>
      </c>
    </row>
    <row r="41" spans="1:16" ht="49.5" customHeight="1">
      <c r="A41" s="118" t="s">
        <v>70</v>
      </c>
      <c r="B41" s="18" t="s">
        <v>72</v>
      </c>
      <c r="C41" s="11" t="s">
        <v>67</v>
      </c>
      <c r="D41" s="133">
        <v>0</v>
      </c>
      <c r="E41" s="142">
        <v>0</v>
      </c>
      <c r="F41" s="140">
        <f>pweektl_check!B39</f>
        <v>0</v>
      </c>
      <c r="G41" s="140">
        <f>pweektl_check!C39</f>
        <v>11</v>
      </c>
      <c r="H41" s="140">
        <f>pweektl_check!D39</f>
        <v>9</v>
      </c>
      <c r="I41" s="140">
        <f>pweektl_check!E39</f>
        <v>46</v>
      </c>
      <c r="J41" s="140">
        <f>pweektl_check!F39</f>
        <v>68</v>
      </c>
      <c r="K41" s="140">
        <f>pweektl_check!G39</f>
        <v>3</v>
      </c>
      <c r="L41" s="140">
        <f>pweektl_check!H39</f>
        <v>294</v>
      </c>
      <c r="M41" s="140">
        <f>pweektl_check!I39</f>
        <v>11</v>
      </c>
      <c r="N41" s="140">
        <v>0</v>
      </c>
      <c r="O41" s="140">
        <f>pweektl_check!J39</f>
        <v>13</v>
      </c>
      <c r="P41" s="146">
        <f>pweektl_check!K39</f>
        <v>8954</v>
      </c>
    </row>
    <row r="42" spans="1:16" ht="49.5" customHeight="1">
      <c r="A42" s="107" t="s">
        <v>83</v>
      </c>
      <c r="B42" s="13" t="s">
        <v>92</v>
      </c>
      <c r="C42" s="12">
        <v>1</v>
      </c>
      <c r="D42" s="133">
        <v>0</v>
      </c>
      <c r="E42" s="134">
        <v>0</v>
      </c>
      <c r="F42" s="142">
        <f>pweektl_check!B40</f>
        <v>0</v>
      </c>
      <c r="G42" s="140">
        <f>pweektl_check!C40</f>
        <v>0</v>
      </c>
      <c r="H42" s="140">
        <f>pweektl_check!D40</f>
        <v>0</v>
      </c>
      <c r="I42" s="140">
        <f>pweektl_check!E40</f>
        <v>1</v>
      </c>
      <c r="J42" s="140">
        <f>pweektl_check!F40</f>
        <v>4</v>
      </c>
      <c r="K42" s="140">
        <f>pweektl_check!G40</f>
        <v>0</v>
      </c>
      <c r="L42" s="140">
        <f>pweektl_check!H40</f>
        <v>5</v>
      </c>
      <c r="M42" s="140">
        <f>pweektl_check!I40</f>
        <v>0</v>
      </c>
      <c r="N42" s="140">
        <v>0</v>
      </c>
      <c r="O42" s="140">
        <f>pweektl_check!J40</f>
        <v>0</v>
      </c>
      <c r="P42" s="146">
        <f>pweektl_check!K40</f>
        <v>591</v>
      </c>
    </row>
    <row r="43" spans="1:16" ht="49.5" customHeight="1">
      <c r="A43" s="107" t="s">
        <v>91</v>
      </c>
      <c r="B43" s="13" t="s">
        <v>95</v>
      </c>
      <c r="C43" s="12">
        <v>1</v>
      </c>
      <c r="D43" s="133">
        <v>0</v>
      </c>
      <c r="E43" s="134">
        <v>0</v>
      </c>
      <c r="F43" s="134">
        <f>pweektl_check!B41</f>
        <v>0</v>
      </c>
      <c r="G43" s="142">
        <f>pweektl_check!C41</f>
        <v>0</v>
      </c>
      <c r="H43" s="140">
        <f>pweektl_check!D41</f>
        <v>3</v>
      </c>
      <c r="I43" s="140">
        <f>pweektl_check!E41</f>
        <v>1</v>
      </c>
      <c r="J43" s="140">
        <f>pweektl_check!F41</f>
        <v>2</v>
      </c>
      <c r="K43" s="140">
        <f>pweektl_check!G41</f>
        <v>2</v>
      </c>
      <c r="L43" s="140">
        <f>pweektl_check!H41</f>
        <v>10</v>
      </c>
      <c r="M43" s="140">
        <f>pweektl_check!I41</f>
        <v>6</v>
      </c>
      <c r="N43" s="140">
        <v>0</v>
      </c>
      <c r="O43" s="140">
        <f>pweektl_check!J41</f>
        <v>0</v>
      </c>
      <c r="P43" s="146">
        <f>pweektl_check!K41</f>
        <v>157</v>
      </c>
    </row>
    <row r="44" spans="1:16" ht="52.5" customHeight="1">
      <c r="A44" s="107" t="s">
        <v>82</v>
      </c>
      <c r="B44" s="117" t="s">
        <v>73</v>
      </c>
      <c r="C44" s="39" t="s">
        <v>67</v>
      </c>
      <c r="D44" s="133">
        <v>0</v>
      </c>
      <c r="E44" s="134">
        <v>0</v>
      </c>
      <c r="F44" s="134">
        <f>pweektl_check!B42</f>
        <v>0</v>
      </c>
      <c r="G44" s="134">
        <f>pweektl_check!C42</f>
        <v>0</v>
      </c>
      <c r="H44" s="142">
        <f>pweektl_check!D42</f>
        <v>0</v>
      </c>
      <c r="I44" s="140">
        <f>pweektl_check!E42</f>
        <v>177</v>
      </c>
      <c r="J44" s="140">
        <f>pweektl_check!F42</f>
        <v>307</v>
      </c>
      <c r="K44" s="140">
        <f>pweektl_check!G42</f>
        <v>62</v>
      </c>
      <c r="L44" s="140">
        <f>pweektl_check!H42</f>
        <v>579</v>
      </c>
      <c r="M44" s="141">
        <f>pweektl_check!I42</f>
        <v>56</v>
      </c>
      <c r="N44" s="140">
        <v>0</v>
      </c>
      <c r="O44" s="140">
        <f>pweektl_check!J42</f>
        <v>2</v>
      </c>
      <c r="P44" s="146">
        <f>pweektl_check!K42</f>
        <v>1570</v>
      </c>
    </row>
    <row r="45" spans="1:16" ht="49.5" customHeight="1">
      <c r="A45" s="107" t="s">
        <v>85</v>
      </c>
      <c r="B45" s="13" t="s">
        <v>79</v>
      </c>
      <c r="C45" s="12">
        <v>1</v>
      </c>
      <c r="D45" s="133">
        <v>0</v>
      </c>
      <c r="E45" s="134">
        <v>0</v>
      </c>
      <c r="F45" s="134">
        <f>pweektl_check!B43</f>
        <v>0</v>
      </c>
      <c r="G45" s="134">
        <f>pweektl_check!C43</f>
        <v>0</v>
      </c>
      <c r="H45" s="134">
        <f>pweektl_check!D43</f>
        <v>0</v>
      </c>
      <c r="I45" s="142">
        <f>pweektl_check!E43</f>
        <v>0</v>
      </c>
      <c r="J45" s="140">
        <f>pweektl_check!F43</f>
        <v>0</v>
      </c>
      <c r="K45" s="140">
        <f>pweektl_check!G43</f>
        <v>0</v>
      </c>
      <c r="L45" s="140">
        <f>pweektl_check!H43</f>
        <v>2</v>
      </c>
      <c r="M45" s="140">
        <f>pweektl_check!I43</f>
        <v>35</v>
      </c>
      <c r="N45" s="140">
        <v>0</v>
      </c>
      <c r="O45" s="140">
        <f>pweektl_check!J43</f>
        <v>0</v>
      </c>
      <c r="P45" s="146">
        <f>pweektl_check!K43</f>
        <v>4673</v>
      </c>
    </row>
    <row r="46" spans="1:16" ht="49.5" customHeight="1">
      <c r="A46" s="107" t="s">
        <v>87</v>
      </c>
      <c r="B46" s="13" t="s">
        <v>78</v>
      </c>
      <c r="C46" s="12">
        <v>1</v>
      </c>
      <c r="D46" s="133">
        <v>0</v>
      </c>
      <c r="E46" s="134">
        <v>0</v>
      </c>
      <c r="F46" s="134">
        <f>pweektl_check!B44</f>
        <v>0</v>
      </c>
      <c r="G46" s="134">
        <f>pweektl_check!C44</f>
        <v>0</v>
      </c>
      <c r="H46" s="134">
        <f>pweektl_check!D44</f>
        <v>0</v>
      </c>
      <c r="I46" s="134">
        <f>pweektl_check!E44</f>
        <v>0</v>
      </c>
      <c r="J46" s="142">
        <f>pweektl_check!F44</f>
        <v>0</v>
      </c>
      <c r="K46" s="140">
        <f>pweektl_check!G44</f>
        <v>0</v>
      </c>
      <c r="L46" s="140">
        <f>pweektl_check!H44</f>
        <v>0</v>
      </c>
      <c r="M46" s="140">
        <f>pweektl_check!I44</f>
        <v>5</v>
      </c>
      <c r="N46" s="140">
        <v>0</v>
      </c>
      <c r="O46" s="140">
        <f>pweektl_check!J44</f>
        <v>0</v>
      </c>
      <c r="P46" s="146">
        <f>pweektl_check!K44</f>
        <v>1301</v>
      </c>
    </row>
    <row r="47" spans="1:16" ht="49.5" customHeight="1">
      <c r="A47" s="107" t="s">
        <v>86</v>
      </c>
      <c r="B47" s="13" t="s">
        <v>75</v>
      </c>
      <c r="C47" s="12">
        <v>1</v>
      </c>
      <c r="D47" s="133">
        <v>0</v>
      </c>
      <c r="E47" s="134">
        <v>0</v>
      </c>
      <c r="F47" s="134">
        <f>pweektl_check!B45</f>
        <v>0</v>
      </c>
      <c r="G47" s="134">
        <f>pweektl_check!C45</f>
        <v>0</v>
      </c>
      <c r="H47" s="134">
        <f>pweektl_check!D45</f>
        <v>0</v>
      </c>
      <c r="I47" s="134">
        <f>pweektl_check!E45</f>
        <v>0</v>
      </c>
      <c r="J47" s="134">
        <f>pweektl_check!F45</f>
        <v>0</v>
      </c>
      <c r="K47" s="142">
        <f>pweektl_check!G45</f>
        <v>0</v>
      </c>
      <c r="L47" s="140">
        <f>pweektl_check!H45</f>
        <v>2</v>
      </c>
      <c r="M47" s="140">
        <f>pweektl_check!I45</f>
        <v>0</v>
      </c>
      <c r="N47" s="140">
        <v>0</v>
      </c>
      <c r="O47" s="140">
        <f>pweektl_check!J45</f>
        <v>0</v>
      </c>
      <c r="P47" s="146">
        <f>pweektl_check!K45</f>
        <v>451</v>
      </c>
    </row>
    <row r="48" spans="1:16" ht="49.5" customHeight="1">
      <c r="A48" s="107" t="s">
        <v>89</v>
      </c>
      <c r="B48" s="13" t="s">
        <v>94</v>
      </c>
      <c r="C48" s="12">
        <v>1</v>
      </c>
      <c r="D48" s="133">
        <v>0</v>
      </c>
      <c r="E48" s="134">
        <v>0</v>
      </c>
      <c r="F48" s="134">
        <f>pweektl_check!B46</f>
        <v>0</v>
      </c>
      <c r="G48" s="134">
        <f>pweektl_check!C46</f>
        <v>0</v>
      </c>
      <c r="H48" s="134">
        <f>pweektl_check!D46</f>
        <v>0</v>
      </c>
      <c r="I48" s="134">
        <f>pweektl_check!E46</f>
        <v>0</v>
      </c>
      <c r="J48" s="134">
        <f>pweektl_check!F46</f>
        <v>0</v>
      </c>
      <c r="K48" s="134">
        <f>pweektl_check!G46</f>
        <v>0</v>
      </c>
      <c r="L48" s="142">
        <f>pweektl_check!H46</f>
        <v>0</v>
      </c>
      <c r="M48" s="140">
        <f>pweektl_check!I46</f>
        <v>89</v>
      </c>
      <c r="N48" s="140">
        <v>0</v>
      </c>
      <c r="O48" s="140">
        <f>pweektl_check!J46</f>
        <v>0</v>
      </c>
      <c r="P48" s="146">
        <f>pweektl_check!K46</f>
        <v>1567</v>
      </c>
    </row>
    <row r="49" spans="1:17" ht="49.5" customHeight="1">
      <c r="A49" s="107" t="s">
        <v>84</v>
      </c>
      <c r="B49" s="13" t="s">
        <v>74</v>
      </c>
      <c r="C49" s="12">
        <v>1</v>
      </c>
      <c r="D49" s="133">
        <v>0</v>
      </c>
      <c r="E49" s="134">
        <v>0</v>
      </c>
      <c r="F49" s="134">
        <f>pweektl_check!B47</f>
        <v>0</v>
      </c>
      <c r="G49" s="134">
        <f>pweektl_check!C47</f>
        <v>0</v>
      </c>
      <c r="H49" s="134">
        <f>pweektl_check!D47</f>
        <v>0</v>
      </c>
      <c r="I49" s="134">
        <f>pweektl_check!E47</f>
        <v>0</v>
      </c>
      <c r="J49" s="134">
        <f>pweektl_check!F47</f>
        <v>0</v>
      </c>
      <c r="K49" s="134">
        <f>pweektl_check!G47</f>
        <v>0</v>
      </c>
      <c r="L49" s="134">
        <f>pweektl_check!H47</f>
        <v>0</v>
      </c>
      <c r="M49" s="142">
        <f>pweektl_check!I47</f>
        <v>0</v>
      </c>
      <c r="N49" s="140">
        <v>0</v>
      </c>
      <c r="O49" s="140">
        <f>pweektl_check!J47</f>
        <v>10</v>
      </c>
      <c r="P49" s="146">
        <f>pweektl_check!K47</f>
        <v>1037</v>
      </c>
      <c r="Q49" s="139"/>
    </row>
    <row r="50" spans="1:16" ht="49.5" customHeight="1">
      <c r="A50" s="107" t="s">
        <v>90</v>
      </c>
      <c r="B50" s="117" t="s">
        <v>102</v>
      </c>
      <c r="C50" s="39">
        <v>8</v>
      </c>
      <c r="D50" s="133">
        <v>0</v>
      </c>
      <c r="E50" s="134">
        <v>0</v>
      </c>
      <c r="F50" s="134">
        <f>pweektl_check!B48</f>
        <v>0</v>
      </c>
      <c r="G50" s="134">
        <f>pweektl_check!C48</f>
        <v>0</v>
      </c>
      <c r="H50" s="134">
        <f>pweektl_check!D48</f>
        <v>0</v>
      </c>
      <c r="I50" s="134">
        <f>pweektl_check!E48</f>
        <v>0</v>
      </c>
      <c r="J50" s="134">
        <f>pweektl_check!F48</f>
        <v>0</v>
      </c>
      <c r="K50" s="134">
        <f>pweektl_check!G48</f>
        <v>0</v>
      </c>
      <c r="L50" s="134">
        <f>pweektl_check!H48</f>
        <v>0</v>
      </c>
      <c r="M50" s="134">
        <f>pweektl_check!I48</f>
        <v>0</v>
      </c>
      <c r="N50" s="142">
        <v>0</v>
      </c>
      <c r="O50" s="140">
        <f>pweektl_check!J48</f>
        <v>0</v>
      </c>
      <c r="P50" s="146">
        <f>pweektl_check!K48</f>
        <v>3</v>
      </c>
    </row>
    <row r="51" spans="1:16" ht="49.5" customHeight="1">
      <c r="A51" s="107" t="s">
        <v>90</v>
      </c>
      <c r="B51" s="13" t="s">
        <v>101</v>
      </c>
      <c r="C51" s="138" t="s">
        <v>112</v>
      </c>
      <c r="D51" s="133">
        <v>0</v>
      </c>
      <c r="E51" s="134">
        <v>0</v>
      </c>
      <c r="F51" s="134">
        <f>pweektl_check!B49</f>
        <v>0</v>
      </c>
      <c r="G51" s="134">
        <f>pweektl_check!C49</f>
        <v>0</v>
      </c>
      <c r="H51" s="134">
        <f>pweektl_check!D49</f>
        <v>0</v>
      </c>
      <c r="I51" s="134">
        <f>pweektl_check!E49</f>
        <v>0</v>
      </c>
      <c r="J51" s="134">
        <f>pweektl_check!F49</f>
        <v>0</v>
      </c>
      <c r="K51" s="134">
        <f>pweektl_check!G49</f>
        <v>0</v>
      </c>
      <c r="L51" s="134">
        <f>pweektl_check!H49</f>
        <v>0</v>
      </c>
      <c r="M51" s="134">
        <f>pweektl_check!I49</f>
        <v>0</v>
      </c>
      <c r="N51" s="134">
        <v>0</v>
      </c>
      <c r="O51" s="142">
        <f>pweektl_check!J49</f>
        <v>0</v>
      </c>
      <c r="P51" s="146">
        <f>pweektl_check!K49</f>
        <v>131</v>
      </c>
    </row>
    <row r="52" spans="1:16" ht="49.5" customHeight="1" thickBot="1">
      <c r="A52" s="108" t="s">
        <v>90</v>
      </c>
      <c r="B52" s="20" t="s">
        <v>4</v>
      </c>
      <c r="C52" s="45">
        <v>-1</v>
      </c>
      <c r="D52" s="135">
        <v>0</v>
      </c>
      <c r="E52" s="136">
        <v>0</v>
      </c>
      <c r="F52" s="136">
        <f>pweektl_check!B50</f>
        <v>0</v>
      </c>
      <c r="G52" s="136">
        <f>pweektl_check!C50</f>
        <v>0</v>
      </c>
      <c r="H52" s="136">
        <f>pweektl_check!D50</f>
        <v>0</v>
      </c>
      <c r="I52" s="136">
        <f>pweektl_check!E50</f>
        <v>0</v>
      </c>
      <c r="J52" s="136">
        <f>pweektl_check!F50</f>
        <v>0</v>
      </c>
      <c r="K52" s="136">
        <f>pweektl_check!G50</f>
        <v>0</v>
      </c>
      <c r="L52" s="136">
        <f>pweektl_check!H50</f>
        <v>0</v>
      </c>
      <c r="M52" s="136">
        <f>pweektl_check!I50</f>
        <v>0</v>
      </c>
      <c r="N52" s="136">
        <v>0</v>
      </c>
      <c r="O52" s="136">
        <f>pweektl_check!J50</f>
        <v>0</v>
      </c>
      <c r="P52" s="147">
        <f>pweektl_check!K50</f>
        <v>22</v>
      </c>
    </row>
    <row r="53" ht="13.5" thickBot="1"/>
    <row r="54" spans="1:16" ht="12.75" customHeight="1">
      <c r="A54" s="1123" t="s">
        <v>173</v>
      </c>
      <c r="B54" s="1124"/>
      <c r="C54" s="1125"/>
      <c r="D54" s="115" t="s">
        <v>88</v>
      </c>
      <c r="E54" s="116" t="s">
        <v>70</v>
      </c>
      <c r="F54" s="116" t="s">
        <v>83</v>
      </c>
      <c r="G54" s="116" t="s">
        <v>91</v>
      </c>
      <c r="H54" s="116" t="s">
        <v>82</v>
      </c>
      <c r="I54" s="116" t="s">
        <v>85</v>
      </c>
      <c r="J54" s="116" t="s">
        <v>87</v>
      </c>
      <c r="K54" s="116" t="s">
        <v>86</v>
      </c>
      <c r="L54" s="116" t="s">
        <v>89</v>
      </c>
      <c r="M54" s="116" t="s">
        <v>84</v>
      </c>
      <c r="N54" s="116" t="s">
        <v>90</v>
      </c>
      <c r="O54" s="116" t="s">
        <v>90</v>
      </c>
      <c r="P54" s="1121" t="s">
        <v>100</v>
      </c>
    </row>
    <row r="55" spans="1:16" ht="45.75" customHeight="1">
      <c r="A55" s="1126"/>
      <c r="B55" s="1127"/>
      <c r="C55" s="1128"/>
      <c r="D55" s="68" t="s">
        <v>76</v>
      </c>
      <c r="E55" s="49" t="s">
        <v>72</v>
      </c>
      <c r="F55" s="49" t="s">
        <v>92</v>
      </c>
      <c r="G55" s="49" t="s">
        <v>95</v>
      </c>
      <c r="H55" s="49" t="s">
        <v>73</v>
      </c>
      <c r="I55" s="49" t="s">
        <v>79</v>
      </c>
      <c r="J55" s="49" t="s">
        <v>78</v>
      </c>
      <c r="K55" s="49" t="s">
        <v>75</v>
      </c>
      <c r="L55" s="49" t="s">
        <v>94</v>
      </c>
      <c r="M55" s="49" t="s">
        <v>74</v>
      </c>
      <c r="N55" s="39" t="s">
        <v>102</v>
      </c>
      <c r="O55" s="39" t="s">
        <v>101</v>
      </c>
      <c r="P55" s="1122"/>
    </row>
    <row r="56" spans="1:16" ht="19.5" customHeight="1" thickBot="1">
      <c r="A56" s="1129"/>
      <c r="B56" s="1130"/>
      <c r="C56" s="1131"/>
      <c r="D56" s="68">
        <v>1</v>
      </c>
      <c r="E56" s="49" t="s">
        <v>67</v>
      </c>
      <c r="F56" s="49">
        <v>1</v>
      </c>
      <c r="G56" s="49">
        <v>1</v>
      </c>
      <c r="H56" s="49" t="s">
        <v>67</v>
      </c>
      <c r="I56" s="49">
        <v>1</v>
      </c>
      <c r="J56" s="49">
        <v>1</v>
      </c>
      <c r="K56" s="49">
        <v>1</v>
      </c>
      <c r="L56" s="49">
        <v>1</v>
      </c>
      <c r="M56" s="49">
        <v>1</v>
      </c>
      <c r="N56" s="49">
        <v>8</v>
      </c>
      <c r="O56" s="125" t="s">
        <v>112</v>
      </c>
      <c r="P56" s="1122"/>
    </row>
    <row r="57" spans="1:16" ht="49.5" customHeight="1">
      <c r="A57" s="106" t="s">
        <v>88</v>
      </c>
      <c r="B57" s="65" t="s">
        <v>76</v>
      </c>
      <c r="C57" s="64">
        <v>1</v>
      </c>
      <c r="D57" s="143">
        <v>0</v>
      </c>
      <c r="E57" s="144">
        <v>0</v>
      </c>
      <c r="F57" s="144">
        <f>pweektl_check!B55</f>
        <v>0</v>
      </c>
      <c r="G57" s="144">
        <f>pweektl_check!C55</f>
        <v>0</v>
      </c>
      <c r="H57" s="144">
        <f>pweektl_check!D55</f>
        <v>0</v>
      </c>
      <c r="I57" s="144">
        <f>pweektl_check!E55</f>
        <v>0</v>
      </c>
      <c r="J57" s="144">
        <f>pweektl_check!F55</f>
        <v>0</v>
      </c>
      <c r="K57" s="144">
        <f>pweektl_check!G55</f>
        <v>0</v>
      </c>
      <c r="L57" s="144">
        <f>pweektl_check!H55</f>
        <v>0</v>
      </c>
      <c r="M57" s="144">
        <f>pweektl_check!I55</f>
        <v>1</v>
      </c>
      <c r="N57" s="144">
        <v>0</v>
      </c>
      <c r="O57" s="144">
        <f>pweektl_check!J55</f>
        <v>0</v>
      </c>
      <c r="P57" s="145">
        <f>pweektl_check!K55</f>
        <v>74</v>
      </c>
    </row>
    <row r="58" spans="1:16" ht="49.5" customHeight="1">
      <c r="A58" s="118" t="s">
        <v>70</v>
      </c>
      <c r="B58" s="18" t="s">
        <v>72</v>
      </c>
      <c r="C58" s="11" t="s">
        <v>67</v>
      </c>
      <c r="D58" s="133">
        <v>0</v>
      </c>
      <c r="E58" s="142">
        <v>0</v>
      </c>
      <c r="F58" s="140">
        <f>pweektl_check!B56</f>
        <v>0</v>
      </c>
      <c r="G58" s="140">
        <f>pweektl_check!C56</f>
        <v>10</v>
      </c>
      <c r="H58" s="140">
        <f>pweektl_check!D56</f>
        <v>9</v>
      </c>
      <c r="I58" s="140">
        <f>pweektl_check!E56</f>
        <v>46</v>
      </c>
      <c r="J58" s="140">
        <f>pweektl_check!F56</f>
        <v>69</v>
      </c>
      <c r="K58" s="140">
        <f>pweektl_check!G56</f>
        <v>2</v>
      </c>
      <c r="L58" s="140">
        <f>pweektl_check!H56</f>
        <v>297</v>
      </c>
      <c r="M58" s="140">
        <f>pweektl_check!I56</f>
        <v>10</v>
      </c>
      <c r="N58" s="140">
        <v>0</v>
      </c>
      <c r="O58" s="140">
        <f>pweektl_check!J56</f>
        <v>12</v>
      </c>
      <c r="P58" s="146">
        <f>pweektl_check!K56</f>
        <v>8961</v>
      </c>
    </row>
    <row r="59" spans="1:16" ht="49.5" customHeight="1">
      <c r="A59" s="107" t="s">
        <v>83</v>
      </c>
      <c r="B59" s="13" t="s">
        <v>92</v>
      </c>
      <c r="C59" s="12">
        <v>1</v>
      </c>
      <c r="D59" s="133">
        <v>0</v>
      </c>
      <c r="E59" s="134">
        <v>0</v>
      </c>
      <c r="F59" s="142">
        <f>pweektl_check!B57</f>
        <v>0</v>
      </c>
      <c r="G59" s="140">
        <f>pweektl_check!C57</f>
        <v>0</v>
      </c>
      <c r="H59" s="140">
        <f>pweektl_check!D57</f>
        <v>0</v>
      </c>
      <c r="I59" s="140">
        <f>pweektl_check!E57</f>
        <v>1</v>
      </c>
      <c r="J59" s="140">
        <f>pweektl_check!F57</f>
        <v>3</v>
      </c>
      <c r="K59" s="140">
        <f>pweektl_check!G57</f>
        <v>0</v>
      </c>
      <c r="L59" s="140">
        <f>pweektl_check!H57</f>
        <v>5</v>
      </c>
      <c r="M59" s="140">
        <f>pweektl_check!I57</f>
        <v>0</v>
      </c>
      <c r="N59" s="140">
        <v>0</v>
      </c>
      <c r="O59" s="140">
        <f>pweektl_check!J57</f>
        <v>0</v>
      </c>
      <c r="P59" s="146">
        <f>pweektl_check!K57</f>
        <v>578</v>
      </c>
    </row>
    <row r="60" spans="1:16" ht="49.5" customHeight="1">
      <c r="A60" s="107" t="s">
        <v>91</v>
      </c>
      <c r="B60" s="13" t="s">
        <v>95</v>
      </c>
      <c r="C60" s="12">
        <v>1</v>
      </c>
      <c r="D60" s="133">
        <v>0</v>
      </c>
      <c r="E60" s="134">
        <v>0</v>
      </c>
      <c r="F60" s="134">
        <f>pweektl_check!B58</f>
        <v>0</v>
      </c>
      <c r="G60" s="142">
        <f>pweektl_check!C58</f>
        <v>0</v>
      </c>
      <c r="H60" s="140">
        <f>pweektl_check!D58</f>
        <v>7</v>
      </c>
      <c r="I60" s="140">
        <f>pweektl_check!E58</f>
        <v>0</v>
      </c>
      <c r="J60" s="140">
        <f>pweektl_check!F58</f>
        <v>1</v>
      </c>
      <c r="K60" s="140">
        <f>pweektl_check!G58</f>
        <v>2</v>
      </c>
      <c r="L60" s="140">
        <f>pweektl_check!H58</f>
        <v>11</v>
      </c>
      <c r="M60" s="140">
        <f>pweektl_check!I58</f>
        <v>6</v>
      </c>
      <c r="N60" s="140">
        <v>0</v>
      </c>
      <c r="O60" s="140">
        <f>pweektl_check!J58</f>
        <v>0</v>
      </c>
      <c r="P60" s="146">
        <f>pweektl_check!K58</f>
        <v>172</v>
      </c>
    </row>
    <row r="61" spans="1:16" ht="52.5" customHeight="1">
      <c r="A61" s="107" t="s">
        <v>82</v>
      </c>
      <c r="B61" s="117" t="s">
        <v>73</v>
      </c>
      <c r="C61" s="39" t="s">
        <v>67</v>
      </c>
      <c r="D61" s="133">
        <v>0</v>
      </c>
      <c r="E61" s="134">
        <v>0</v>
      </c>
      <c r="F61" s="134">
        <f>pweektl_check!B59</f>
        <v>0</v>
      </c>
      <c r="G61" s="134">
        <f>pweektl_check!C59</f>
        <v>0</v>
      </c>
      <c r="H61" s="142">
        <f>pweektl_check!D59</f>
        <v>0</v>
      </c>
      <c r="I61" s="140">
        <f>pweektl_check!E59</f>
        <v>176</v>
      </c>
      <c r="J61" s="140">
        <f>pweektl_check!F59</f>
        <v>306</v>
      </c>
      <c r="K61" s="140">
        <f>pweektl_check!G59</f>
        <v>63</v>
      </c>
      <c r="L61" s="140">
        <f>pweektl_check!H59</f>
        <v>580</v>
      </c>
      <c r="M61" s="141">
        <f>pweektl_check!I59</f>
        <v>55</v>
      </c>
      <c r="N61" s="140">
        <v>0</v>
      </c>
      <c r="O61" s="140">
        <f>pweektl_check!J59</f>
        <v>2</v>
      </c>
      <c r="P61" s="146">
        <f>pweektl_check!K59</f>
        <v>1583</v>
      </c>
    </row>
    <row r="62" spans="1:16" ht="49.5" customHeight="1">
      <c r="A62" s="107" t="s">
        <v>85</v>
      </c>
      <c r="B62" s="13" t="s">
        <v>79</v>
      </c>
      <c r="C62" s="12">
        <v>1</v>
      </c>
      <c r="D62" s="133">
        <v>0</v>
      </c>
      <c r="E62" s="134">
        <v>0</v>
      </c>
      <c r="F62" s="134">
        <f>pweektl_check!B60</f>
        <v>0</v>
      </c>
      <c r="G62" s="134">
        <f>pweektl_check!C60</f>
        <v>0</v>
      </c>
      <c r="H62" s="134">
        <f>pweektl_check!D60</f>
        <v>0</v>
      </c>
      <c r="I62" s="142">
        <f>pweektl_check!E60</f>
        <v>0</v>
      </c>
      <c r="J62" s="140">
        <f>pweektl_check!F60</f>
        <v>0</v>
      </c>
      <c r="K62" s="140">
        <f>pweektl_check!G60</f>
        <v>0</v>
      </c>
      <c r="L62" s="140">
        <f>pweektl_check!H60</f>
        <v>2</v>
      </c>
      <c r="M62" s="140">
        <f>pweektl_check!I60</f>
        <v>33</v>
      </c>
      <c r="N62" s="140">
        <v>0</v>
      </c>
      <c r="O62" s="140">
        <f>pweektl_check!J60</f>
        <v>0</v>
      </c>
      <c r="P62" s="146">
        <f>pweektl_check!K60</f>
        <v>4708</v>
      </c>
    </row>
    <row r="63" spans="1:16" ht="49.5" customHeight="1">
      <c r="A63" s="107" t="s">
        <v>87</v>
      </c>
      <c r="B63" s="13" t="s">
        <v>78</v>
      </c>
      <c r="C63" s="12">
        <v>1</v>
      </c>
      <c r="D63" s="133">
        <v>0</v>
      </c>
      <c r="E63" s="134">
        <v>0</v>
      </c>
      <c r="F63" s="134">
        <f>pweektl_check!B61</f>
        <v>0</v>
      </c>
      <c r="G63" s="134">
        <f>pweektl_check!C61</f>
        <v>0</v>
      </c>
      <c r="H63" s="134">
        <f>pweektl_check!D61</f>
        <v>0</v>
      </c>
      <c r="I63" s="134">
        <f>pweektl_check!E61</f>
        <v>0</v>
      </c>
      <c r="J63" s="142">
        <f>pweektl_check!F61</f>
        <v>0</v>
      </c>
      <c r="K63" s="140">
        <f>pweektl_check!G61</f>
        <v>0</v>
      </c>
      <c r="L63" s="140">
        <f>pweektl_check!H61</f>
        <v>0</v>
      </c>
      <c r="M63" s="140">
        <f>pweektl_check!I61</f>
        <v>5</v>
      </c>
      <c r="N63" s="140">
        <v>0</v>
      </c>
      <c r="O63" s="140">
        <f>pweektl_check!J61</f>
        <v>0</v>
      </c>
      <c r="P63" s="146">
        <f>pweektl_check!K61</f>
        <v>1302</v>
      </c>
    </row>
    <row r="64" spans="1:16" ht="49.5" customHeight="1">
      <c r="A64" s="107" t="s">
        <v>86</v>
      </c>
      <c r="B64" s="13" t="s">
        <v>75</v>
      </c>
      <c r="C64" s="12">
        <v>1</v>
      </c>
      <c r="D64" s="133">
        <v>0</v>
      </c>
      <c r="E64" s="134">
        <v>0</v>
      </c>
      <c r="F64" s="134">
        <f>pweektl_check!B62</f>
        <v>0</v>
      </c>
      <c r="G64" s="134">
        <f>pweektl_check!C62</f>
        <v>0</v>
      </c>
      <c r="H64" s="134">
        <f>pweektl_check!D62</f>
        <v>0</v>
      </c>
      <c r="I64" s="134">
        <f>pweektl_check!E62</f>
        <v>0</v>
      </c>
      <c r="J64" s="134">
        <f>pweektl_check!F62</f>
        <v>0</v>
      </c>
      <c r="K64" s="142">
        <f>pweektl_check!G62</f>
        <v>0</v>
      </c>
      <c r="L64" s="140">
        <f>pweektl_check!H62</f>
        <v>1</v>
      </c>
      <c r="M64" s="140">
        <f>pweektl_check!I62</f>
        <v>1</v>
      </c>
      <c r="N64" s="140">
        <v>0</v>
      </c>
      <c r="O64" s="140">
        <f>pweektl_check!J62</f>
        <v>0</v>
      </c>
      <c r="P64" s="146">
        <f>pweektl_check!K62</f>
        <v>450</v>
      </c>
    </row>
    <row r="65" spans="1:16" ht="49.5" customHeight="1">
      <c r="A65" s="107" t="s">
        <v>89</v>
      </c>
      <c r="B65" s="13" t="s">
        <v>94</v>
      </c>
      <c r="C65" s="12">
        <v>1</v>
      </c>
      <c r="D65" s="133">
        <v>0</v>
      </c>
      <c r="E65" s="134">
        <v>0</v>
      </c>
      <c r="F65" s="134">
        <f>pweektl_check!B63</f>
        <v>0</v>
      </c>
      <c r="G65" s="134">
        <f>pweektl_check!C63</f>
        <v>0</v>
      </c>
      <c r="H65" s="134">
        <f>pweektl_check!D63</f>
        <v>0</v>
      </c>
      <c r="I65" s="134">
        <f>pweektl_check!E63</f>
        <v>0</v>
      </c>
      <c r="J65" s="134">
        <f>pweektl_check!F63</f>
        <v>0</v>
      </c>
      <c r="K65" s="134">
        <f>pweektl_check!G63</f>
        <v>0</v>
      </c>
      <c r="L65" s="142">
        <f>pweektl_check!H63</f>
        <v>0</v>
      </c>
      <c r="M65" s="140">
        <f>pweektl_check!I63</f>
        <v>88</v>
      </c>
      <c r="N65" s="140">
        <v>0</v>
      </c>
      <c r="O65" s="140">
        <f>pweektl_check!J63</f>
        <v>0</v>
      </c>
      <c r="P65" s="146">
        <f>pweektl_check!K63</f>
        <v>1544</v>
      </c>
    </row>
    <row r="66" spans="1:17" ht="49.5" customHeight="1">
      <c r="A66" s="107" t="s">
        <v>84</v>
      </c>
      <c r="B66" s="13" t="s">
        <v>74</v>
      </c>
      <c r="C66" s="12">
        <v>1</v>
      </c>
      <c r="D66" s="133">
        <v>0</v>
      </c>
      <c r="E66" s="134">
        <v>0</v>
      </c>
      <c r="F66" s="134">
        <f>pweektl_check!B64</f>
        <v>0</v>
      </c>
      <c r="G66" s="134">
        <f>pweektl_check!C64</f>
        <v>0</v>
      </c>
      <c r="H66" s="134">
        <f>pweektl_check!D64</f>
        <v>0</v>
      </c>
      <c r="I66" s="134">
        <f>pweektl_check!E64</f>
        <v>0</v>
      </c>
      <c r="J66" s="134">
        <f>pweektl_check!F64</f>
        <v>0</v>
      </c>
      <c r="K66" s="134">
        <f>pweektl_check!G64</f>
        <v>0</v>
      </c>
      <c r="L66" s="134">
        <f>pweektl_check!H64</f>
        <v>0</v>
      </c>
      <c r="M66" s="142">
        <f>pweektl_check!I64</f>
        <v>0</v>
      </c>
      <c r="N66" s="140">
        <v>0</v>
      </c>
      <c r="O66" s="140">
        <f>pweektl_check!J64</f>
        <v>10</v>
      </c>
      <c r="P66" s="146">
        <f>pweektl_check!K64</f>
        <v>1011</v>
      </c>
      <c r="Q66" s="139"/>
    </row>
    <row r="67" spans="1:16" ht="49.5" customHeight="1">
      <c r="A67" s="107" t="s">
        <v>90</v>
      </c>
      <c r="B67" s="117" t="s">
        <v>102</v>
      </c>
      <c r="C67" s="39">
        <v>8</v>
      </c>
      <c r="D67" s="133">
        <v>0</v>
      </c>
      <c r="E67" s="134">
        <v>0</v>
      </c>
      <c r="F67" s="134">
        <f>pweektl_check!B65</f>
        <v>0</v>
      </c>
      <c r="G67" s="134">
        <f>pweektl_check!C65</f>
        <v>0</v>
      </c>
      <c r="H67" s="134">
        <f>pweektl_check!D65</f>
        <v>0</v>
      </c>
      <c r="I67" s="134">
        <f>pweektl_check!E65</f>
        <v>0</v>
      </c>
      <c r="J67" s="134">
        <f>pweektl_check!F65</f>
        <v>0</v>
      </c>
      <c r="K67" s="134">
        <f>pweektl_check!G65</f>
        <v>0</v>
      </c>
      <c r="L67" s="134">
        <f>pweektl_check!H65</f>
        <v>0</v>
      </c>
      <c r="M67" s="134">
        <f>pweektl_check!I65</f>
        <v>0</v>
      </c>
      <c r="N67" s="142">
        <v>0</v>
      </c>
      <c r="O67" s="140">
        <f>pweektl_check!J65</f>
        <v>0</v>
      </c>
      <c r="P67" s="146">
        <f>pweektl_check!K65</f>
        <v>2</v>
      </c>
    </row>
    <row r="68" spans="1:16" ht="49.5" customHeight="1">
      <c r="A68" s="107" t="s">
        <v>90</v>
      </c>
      <c r="B68" s="13" t="s">
        <v>101</v>
      </c>
      <c r="C68" s="138" t="s">
        <v>112</v>
      </c>
      <c r="D68" s="133">
        <v>0</v>
      </c>
      <c r="E68" s="134">
        <v>0</v>
      </c>
      <c r="F68" s="134">
        <f>pweektl_check!B66</f>
        <v>0</v>
      </c>
      <c r="G68" s="134">
        <f>pweektl_check!C66</f>
        <v>0</v>
      </c>
      <c r="H68" s="134">
        <f>pweektl_check!D66</f>
        <v>0</v>
      </c>
      <c r="I68" s="134">
        <f>pweektl_check!E66</f>
        <v>0</v>
      </c>
      <c r="J68" s="134">
        <f>pweektl_check!F66</f>
        <v>0</v>
      </c>
      <c r="K68" s="134">
        <f>pweektl_check!G66</f>
        <v>0</v>
      </c>
      <c r="L68" s="134">
        <f>pweektl_check!H66</f>
        <v>0</v>
      </c>
      <c r="M68" s="134">
        <f>pweektl_check!I66</f>
        <v>0</v>
      </c>
      <c r="N68" s="134">
        <v>0</v>
      </c>
      <c r="O68" s="142">
        <f>pweektl_check!J66</f>
        <v>0</v>
      </c>
      <c r="P68" s="146">
        <f>pweektl_check!K66</f>
        <v>135</v>
      </c>
    </row>
    <row r="69" spans="1:16" ht="49.5" customHeight="1" thickBot="1">
      <c r="A69" s="108" t="s">
        <v>90</v>
      </c>
      <c r="B69" s="20" t="s">
        <v>4</v>
      </c>
      <c r="C69" s="45">
        <v>-1</v>
      </c>
      <c r="D69" s="135">
        <v>0</v>
      </c>
      <c r="E69" s="136">
        <v>0</v>
      </c>
      <c r="F69" s="136">
        <f>pweektl_check!B67</f>
        <v>0</v>
      </c>
      <c r="G69" s="136">
        <f>pweektl_check!C67</f>
        <v>0</v>
      </c>
      <c r="H69" s="136">
        <f>pweektl_check!D67</f>
        <v>0</v>
      </c>
      <c r="I69" s="136">
        <f>pweektl_check!E67</f>
        <v>0</v>
      </c>
      <c r="J69" s="136">
        <f>pweektl_check!F67</f>
        <v>0</v>
      </c>
      <c r="K69" s="136">
        <f>pweektl_check!G67</f>
        <v>0</v>
      </c>
      <c r="L69" s="136">
        <f>pweektl_check!H67</f>
        <v>0</v>
      </c>
      <c r="M69" s="136">
        <f>pweektl_check!I67</f>
        <v>0</v>
      </c>
      <c r="N69" s="136">
        <v>0</v>
      </c>
      <c r="O69" s="136">
        <f>pweektl_check!J67</f>
        <v>0</v>
      </c>
      <c r="P69" s="147">
        <f>pweektl_check!K67</f>
        <v>17</v>
      </c>
    </row>
    <row r="70" ht="13.5" thickBot="1"/>
    <row r="71" spans="1:16" ht="12.75" customHeight="1">
      <c r="A71" s="1123" t="s">
        <v>174</v>
      </c>
      <c r="B71" s="1124"/>
      <c r="C71" s="1125"/>
      <c r="D71" s="115" t="s">
        <v>88</v>
      </c>
      <c r="E71" s="116" t="s">
        <v>70</v>
      </c>
      <c r="F71" s="116" t="s">
        <v>83</v>
      </c>
      <c r="G71" s="116" t="s">
        <v>91</v>
      </c>
      <c r="H71" s="116" t="s">
        <v>82</v>
      </c>
      <c r="I71" s="116" t="s">
        <v>85</v>
      </c>
      <c r="J71" s="116" t="s">
        <v>87</v>
      </c>
      <c r="K71" s="116" t="s">
        <v>86</v>
      </c>
      <c r="L71" s="116" t="s">
        <v>89</v>
      </c>
      <c r="M71" s="116" t="s">
        <v>84</v>
      </c>
      <c r="N71" s="116" t="s">
        <v>90</v>
      </c>
      <c r="O71" s="116" t="s">
        <v>90</v>
      </c>
      <c r="P71" s="1121" t="s">
        <v>100</v>
      </c>
    </row>
    <row r="72" spans="1:16" ht="45.75" customHeight="1">
      <c r="A72" s="1126"/>
      <c r="B72" s="1127"/>
      <c r="C72" s="1128"/>
      <c r="D72" s="68" t="s">
        <v>76</v>
      </c>
      <c r="E72" s="49" t="s">
        <v>72</v>
      </c>
      <c r="F72" s="49" t="s">
        <v>92</v>
      </c>
      <c r="G72" s="49" t="s">
        <v>95</v>
      </c>
      <c r="H72" s="49" t="s">
        <v>73</v>
      </c>
      <c r="I72" s="49" t="s">
        <v>79</v>
      </c>
      <c r="J72" s="49" t="s">
        <v>78</v>
      </c>
      <c r="K72" s="49" t="s">
        <v>75</v>
      </c>
      <c r="L72" s="49" t="s">
        <v>94</v>
      </c>
      <c r="M72" s="49" t="s">
        <v>74</v>
      </c>
      <c r="N72" s="39" t="s">
        <v>102</v>
      </c>
      <c r="O72" s="39" t="s">
        <v>101</v>
      </c>
      <c r="P72" s="1122"/>
    </row>
    <row r="73" spans="1:16" ht="19.5" customHeight="1" thickBot="1">
      <c r="A73" s="1129"/>
      <c r="B73" s="1130"/>
      <c r="C73" s="1131"/>
      <c r="D73" s="68">
        <v>1</v>
      </c>
      <c r="E73" s="49" t="s">
        <v>67</v>
      </c>
      <c r="F73" s="49">
        <v>1</v>
      </c>
      <c r="G73" s="49">
        <v>1</v>
      </c>
      <c r="H73" s="49" t="s">
        <v>67</v>
      </c>
      <c r="I73" s="49">
        <v>1</v>
      </c>
      <c r="J73" s="49">
        <v>1</v>
      </c>
      <c r="K73" s="49">
        <v>1</v>
      </c>
      <c r="L73" s="49">
        <v>1</v>
      </c>
      <c r="M73" s="49">
        <v>1</v>
      </c>
      <c r="N73" s="49">
        <v>8</v>
      </c>
      <c r="O73" s="125" t="s">
        <v>112</v>
      </c>
      <c r="P73" s="1122"/>
    </row>
    <row r="74" spans="1:16" ht="49.5" customHeight="1">
      <c r="A74" s="106" t="s">
        <v>88</v>
      </c>
      <c r="B74" s="65" t="s">
        <v>76</v>
      </c>
      <c r="C74" s="64">
        <v>1</v>
      </c>
      <c r="D74" s="143">
        <v>0</v>
      </c>
      <c r="E74" s="144">
        <v>0</v>
      </c>
      <c r="F74" s="144">
        <f>pweektl_check!B72</f>
        <v>0</v>
      </c>
      <c r="G74" s="144">
        <f>pweektl_check!C72</f>
        <v>0</v>
      </c>
      <c r="H74" s="144">
        <f>pweektl_check!D72</f>
        <v>0</v>
      </c>
      <c r="I74" s="144">
        <f>pweektl_check!E72</f>
        <v>0</v>
      </c>
      <c r="J74" s="144">
        <f>pweektl_check!F72</f>
        <v>0</v>
      </c>
      <c r="K74" s="144">
        <f>pweektl_check!G72</f>
        <v>0</v>
      </c>
      <c r="L74" s="144">
        <f>pweektl_check!H72</f>
        <v>0</v>
      </c>
      <c r="M74" s="144">
        <f>pweektl_check!I72</f>
        <v>0</v>
      </c>
      <c r="N74" s="144">
        <v>0</v>
      </c>
      <c r="O74" s="144">
        <f>pweektl_check!J72</f>
        <v>0</v>
      </c>
      <c r="P74" s="145">
        <f>pweektl_check!K72</f>
        <v>72</v>
      </c>
    </row>
    <row r="75" spans="1:16" ht="49.5" customHeight="1">
      <c r="A75" s="118" t="s">
        <v>70</v>
      </c>
      <c r="B75" s="18" t="s">
        <v>72</v>
      </c>
      <c r="C75" s="11" t="s">
        <v>67</v>
      </c>
      <c r="D75" s="133">
        <v>0</v>
      </c>
      <c r="E75" s="142">
        <v>0</v>
      </c>
      <c r="F75" s="140">
        <f>pweektl_check!B73</f>
        <v>0</v>
      </c>
      <c r="G75" s="140">
        <f>pweektl_check!C73</f>
        <v>12</v>
      </c>
      <c r="H75" s="140">
        <f>pweektl_check!D73</f>
        <v>8</v>
      </c>
      <c r="I75" s="140">
        <f>pweektl_check!E73</f>
        <v>45</v>
      </c>
      <c r="J75" s="140">
        <f>pweektl_check!F73</f>
        <v>68</v>
      </c>
      <c r="K75" s="140">
        <f>pweektl_check!G73</f>
        <v>1</v>
      </c>
      <c r="L75" s="140">
        <f>pweektl_check!H73</f>
        <v>297</v>
      </c>
      <c r="M75" s="140">
        <f>pweektl_check!I73</f>
        <v>7</v>
      </c>
      <c r="N75" s="140">
        <v>0</v>
      </c>
      <c r="O75" s="140">
        <f>pweektl_check!J73</f>
        <v>11</v>
      </c>
      <c r="P75" s="146">
        <f>pweektl_check!K73</f>
        <v>8971</v>
      </c>
    </row>
    <row r="76" spans="1:16" ht="49.5" customHeight="1">
      <c r="A76" s="107" t="s">
        <v>83</v>
      </c>
      <c r="B76" s="13" t="s">
        <v>92</v>
      </c>
      <c r="C76" s="12">
        <v>1</v>
      </c>
      <c r="D76" s="133">
        <v>0</v>
      </c>
      <c r="E76" s="134">
        <v>0</v>
      </c>
      <c r="F76" s="142">
        <f>pweektl_check!B74</f>
        <v>0</v>
      </c>
      <c r="G76" s="140">
        <f>pweektl_check!C74</f>
        <v>1</v>
      </c>
      <c r="H76" s="140">
        <f>pweektl_check!D74</f>
        <v>0</v>
      </c>
      <c r="I76" s="140">
        <f>pweektl_check!E74</f>
        <v>1</v>
      </c>
      <c r="J76" s="140">
        <f>pweektl_check!F74</f>
        <v>2</v>
      </c>
      <c r="K76" s="140">
        <f>pweektl_check!G74</f>
        <v>0</v>
      </c>
      <c r="L76" s="140">
        <f>pweektl_check!H74</f>
        <v>5</v>
      </c>
      <c r="M76" s="140">
        <f>pweektl_check!I74</f>
        <v>0</v>
      </c>
      <c r="N76" s="140">
        <v>0</v>
      </c>
      <c r="O76" s="140">
        <f>pweektl_check!J74</f>
        <v>0</v>
      </c>
      <c r="P76" s="146">
        <f>pweektl_check!K74</f>
        <v>572</v>
      </c>
    </row>
    <row r="77" spans="1:16" ht="49.5" customHeight="1">
      <c r="A77" s="107" t="s">
        <v>91</v>
      </c>
      <c r="B77" s="13" t="s">
        <v>95</v>
      </c>
      <c r="C77" s="12">
        <v>1</v>
      </c>
      <c r="D77" s="133">
        <v>0</v>
      </c>
      <c r="E77" s="134">
        <v>0</v>
      </c>
      <c r="F77" s="134">
        <f>pweektl_check!B75</f>
        <v>0</v>
      </c>
      <c r="G77" s="142">
        <f>pweektl_check!C75</f>
        <v>0</v>
      </c>
      <c r="H77" s="140">
        <f>pweektl_check!D75</f>
        <v>8</v>
      </c>
      <c r="I77" s="140">
        <f>pweektl_check!E75</f>
        <v>0</v>
      </c>
      <c r="J77" s="140">
        <f>pweektl_check!F75</f>
        <v>1</v>
      </c>
      <c r="K77" s="140">
        <f>pweektl_check!G75</f>
        <v>1</v>
      </c>
      <c r="L77" s="140">
        <f>pweektl_check!H75</f>
        <v>8</v>
      </c>
      <c r="M77" s="140">
        <f>pweektl_check!I75</f>
        <v>5</v>
      </c>
      <c r="N77" s="140">
        <v>0</v>
      </c>
      <c r="O77" s="140">
        <f>pweektl_check!J75</f>
        <v>1</v>
      </c>
      <c r="P77" s="146">
        <f>pweektl_check!K75</f>
        <v>183</v>
      </c>
    </row>
    <row r="78" spans="1:16" ht="52.5" customHeight="1">
      <c r="A78" s="107" t="s">
        <v>82</v>
      </c>
      <c r="B78" s="117" t="s">
        <v>73</v>
      </c>
      <c r="C78" s="39" t="s">
        <v>67</v>
      </c>
      <c r="D78" s="133">
        <v>0</v>
      </c>
      <c r="E78" s="134">
        <v>0</v>
      </c>
      <c r="F78" s="134">
        <f>pweektl_check!B76</f>
        <v>0</v>
      </c>
      <c r="G78" s="134">
        <f>pweektl_check!C76</f>
        <v>0</v>
      </c>
      <c r="H78" s="142">
        <f>pweektl_check!D76</f>
        <v>0</v>
      </c>
      <c r="I78" s="140">
        <f>pweektl_check!E76</f>
        <v>181</v>
      </c>
      <c r="J78" s="140">
        <f>pweektl_check!F76</f>
        <v>310</v>
      </c>
      <c r="K78" s="140">
        <f>pweektl_check!G76</f>
        <v>64</v>
      </c>
      <c r="L78" s="140">
        <f>pweektl_check!H76</f>
        <v>577</v>
      </c>
      <c r="M78" s="141">
        <f>pweektl_check!I76</f>
        <v>56</v>
      </c>
      <c r="N78" s="140">
        <v>0</v>
      </c>
      <c r="O78" s="140">
        <f>pweektl_check!J76</f>
        <v>3</v>
      </c>
      <c r="P78" s="146">
        <f>pweektl_check!K76</f>
        <v>1587</v>
      </c>
    </row>
    <row r="79" spans="1:16" ht="49.5" customHeight="1">
      <c r="A79" s="107" t="s">
        <v>85</v>
      </c>
      <c r="B79" s="13" t="s">
        <v>79</v>
      </c>
      <c r="C79" s="12">
        <v>1</v>
      </c>
      <c r="D79" s="133">
        <v>0</v>
      </c>
      <c r="E79" s="134">
        <v>0</v>
      </c>
      <c r="F79" s="134">
        <f>pweektl_check!B77</f>
        <v>0</v>
      </c>
      <c r="G79" s="134">
        <f>pweektl_check!C77</f>
        <v>0</v>
      </c>
      <c r="H79" s="134">
        <f>pweektl_check!D77</f>
        <v>0</v>
      </c>
      <c r="I79" s="142">
        <f>pweektl_check!E77</f>
        <v>0</v>
      </c>
      <c r="J79" s="140">
        <f>pweektl_check!F77</f>
        <v>0</v>
      </c>
      <c r="K79" s="140">
        <f>pweektl_check!G77</f>
        <v>0</v>
      </c>
      <c r="L79" s="140">
        <f>pweektl_check!H77</f>
        <v>1</v>
      </c>
      <c r="M79" s="140">
        <f>pweektl_check!I77</f>
        <v>32</v>
      </c>
      <c r="N79" s="140">
        <v>0</v>
      </c>
      <c r="O79" s="140">
        <f>pweektl_check!J77</f>
        <v>0</v>
      </c>
      <c r="P79" s="146">
        <f>pweektl_check!K77</f>
        <v>4736</v>
      </c>
    </row>
    <row r="80" spans="1:16" ht="49.5" customHeight="1">
      <c r="A80" s="107" t="s">
        <v>87</v>
      </c>
      <c r="B80" s="13" t="s">
        <v>78</v>
      </c>
      <c r="C80" s="12">
        <v>1</v>
      </c>
      <c r="D80" s="133">
        <v>0</v>
      </c>
      <c r="E80" s="134">
        <v>0</v>
      </c>
      <c r="F80" s="134">
        <f>pweektl_check!B78</f>
        <v>0</v>
      </c>
      <c r="G80" s="134">
        <f>pweektl_check!C78</f>
        <v>0</v>
      </c>
      <c r="H80" s="134">
        <f>pweektl_check!D78</f>
        <v>0</v>
      </c>
      <c r="I80" s="134">
        <f>pweektl_check!E78</f>
        <v>0</v>
      </c>
      <c r="J80" s="142">
        <f>pweektl_check!F78</f>
        <v>0</v>
      </c>
      <c r="K80" s="140">
        <f>pweektl_check!G78</f>
        <v>0</v>
      </c>
      <c r="L80" s="140">
        <f>pweektl_check!H78</f>
        <v>0</v>
      </c>
      <c r="M80" s="140">
        <f>pweektl_check!I78</f>
        <v>4</v>
      </c>
      <c r="N80" s="140">
        <v>0</v>
      </c>
      <c r="O80" s="140">
        <f>pweektl_check!J78</f>
        <v>0</v>
      </c>
      <c r="P80" s="146">
        <f>pweektl_check!K78</f>
        <v>1308</v>
      </c>
    </row>
    <row r="81" spans="1:16" ht="49.5" customHeight="1">
      <c r="A81" s="107" t="s">
        <v>86</v>
      </c>
      <c r="B81" s="13" t="s">
        <v>75</v>
      </c>
      <c r="C81" s="12">
        <v>1</v>
      </c>
      <c r="D81" s="133">
        <v>0</v>
      </c>
      <c r="E81" s="134">
        <v>0</v>
      </c>
      <c r="F81" s="134">
        <f>pweektl_check!B79</f>
        <v>0</v>
      </c>
      <c r="G81" s="134">
        <f>pweektl_check!C79</f>
        <v>0</v>
      </c>
      <c r="H81" s="134">
        <f>pweektl_check!D79</f>
        <v>0</v>
      </c>
      <c r="I81" s="134">
        <f>pweektl_check!E79</f>
        <v>0</v>
      </c>
      <c r="J81" s="134">
        <f>pweektl_check!F79</f>
        <v>0</v>
      </c>
      <c r="K81" s="142">
        <f>pweektl_check!G79</f>
        <v>0</v>
      </c>
      <c r="L81" s="140">
        <f>pweektl_check!H79</f>
        <v>2</v>
      </c>
      <c r="M81" s="140">
        <f>pweektl_check!I79</f>
        <v>1</v>
      </c>
      <c r="N81" s="140">
        <v>0</v>
      </c>
      <c r="O81" s="140">
        <f>pweektl_check!J79</f>
        <v>0</v>
      </c>
      <c r="P81" s="146">
        <f>pweektl_check!K79</f>
        <v>448</v>
      </c>
    </row>
    <row r="82" spans="1:16" ht="49.5" customHeight="1">
      <c r="A82" s="107" t="s">
        <v>89</v>
      </c>
      <c r="B82" s="13" t="s">
        <v>94</v>
      </c>
      <c r="C82" s="12">
        <v>1</v>
      </c>
      <c r="D82" s="133">
        <v>0</v>
      </c>
      <c r="E82" s="134">
        <v>0</v>
      </c>
      <c r="F82" s="134">
        <f>pweektl_check!B80</f>
        <v>0</v>
      </c>
      <c r="G82" s="134">
        <f>pweektl_check!C80</f>
        <v>0</v>
      </c>
      <c r="H82" s="134">
        <f>pweektl_check!D80</f>
        <v>0</v>
      </c>
      <c r="I82" s="134">
        <f>pweektl_check!E80</f>
        <v>0</v>
      </c>
      <c r="J82" s="134">
        <f>pweektl_check!F80</f>
        <v>0</v>
      </c>
      <c r="K82" s="134">
        <f>pweektl_check!G80</f>
        <v>0</v>
      </c>
      <c r="L82" s="142">
        <f>pweektl_check!H80</f>
        <v>0</v>
      </c>
      <c r="M82" s="140">
        <f>pweektl_check!I80</f>
        <v>86</v>
      </c>
      <c r="N82" s="140">
        <v>0</v>
      </c>
      <c r="O82" s="140">
        <f>pweektl_check!J80</f>
        <v>0</v>
      </c>
      <c r="P82" s="146">
        <f>pweektl_check!K80</f>
        <v>1542</v>
      </c>
    </row>
    <row r="83" spans="1:17" ht="49.5" customHeight="1">
      <c r="A83" s="107" t="s">
        <v>84</v>
      </c>
      <c r="B83" s="13" t="s">
        <v>74</v>
      </c>
      <c r="C83" s="12">
        <v>1</v>
      </c>
      <c r="D83" s="133">
        <v>0</v>
      </c>
      <c r="E83" s="134">
        <v>0</v>
      </c>
      <c r="F83" s="134">
        <f>pweektl_check!B81</f>
        <v>0</v>
      </c>
      <c r="G83" s="134">
        <f>pweektl_check!C81</f>
        <v>0</v>
      </c>
      <c r="H83" s="134">
        <f>pweektl_check!D81</f>
        <v>0</v>
      </c>
      <c r="I83" s="134">
        <f>pweektl_check!E81</f>
        <v>0</v>
      </c>
      <c r="J83" s="134">
        <f>pweektl_check!F81</f>
        <v>0</v>
      </c>
      <c r="K83" s="134">
        <f>pweektl_check!G81</f>
        <v>0</v>
      </c>
      <c r="L83" s="134">
        <f>pweektl_check!H81</f>
        <v>0</v>
      </c>
      <c r="M83" s="142">
        <f>pweektl_check!I81</f>
        <v>0</v>
      </c>
      <c r="N83" s="140">
        <v>0</v>
      </c>
      <c r="O83" s="140">
        <f>pweektl_check!J81</f>
        <v>8</v>
      </c>
      <c r="P83" s="146">
        <f>pweektl_check!K81</f>
        <v>975</v>
      </c>
      <c r="Q83" s="139"/>
    </row>
    <row r="84" spans="1:16" ht="49.5" customHeight="1">
      <c r="A84" s="107" t="s">
        <v>90</v>
      </c>
      <c r="B84" s="117" t="s">
        <v>102</v>
      </c>
      <c r="C84" s="39">
        <v>8</v>
      </c>
      <c r="D84" s="133">
        <v>0</v>
      </c>
      <c r="E84" s="134">
        <v>0</v>
      </c>
      <c r="F84" s="134">
        <f>pweektl_check!B82</f>
        <v>0</v>
      </c>
      <c r="G84" s="134">
        <f>pweektl_check!C82</f>
        <v>0</v>
      </c>
      <c r="H84" s="134">
        <f>pweektl_check!D82</f>
        <v>0</v>
      </c>
      <c r="I84" s="134">
        <f>pweektl_check!E82</f>
        <v>0</v>
      </c>
      <c r="J84" s="134">
        <f>pweektl_check!F82</f>
        <v>0</v>
      </c>
      <c r="K84" s="134">
        <f>pweektl_check!G82</f>
        <v>0</v>
      </c>
      <c r="L84" s="134">
        <f>pweektl_check!H82</f>
        <v>0</v>
      </c>
      <c r="M84" s="134">
        <f>pweektl_check!I82</f>
        <v>0</v>
      </c>
      <c r="N84" s="142">
        <v>0</v>
      </c>
      <c r="O84" s="140">
        <f>pweektl_check!J82</f>
        <v>0</v>
      </c>
      <c r="P84" s="146">
        <f>pweektl_check!K82</f>
        <v>1</v>
      </c>
    </row>
    <row r="85" spans="1:16" ht="49.5" customHeight="1">
      <c r="A85" s="107" t="s">
        <v>90</v>
      </c>
      <c r="B85" s="13" t="s">
        <v>101</v>
      </c>
      <c r="C85" s="138" t="s">
        <v>112</v>
      </c>
      <c r="D85" s="133">
        <v>0</v>
      </c>
      <c r="E85" s="134">
        <v>0</v>
      </c>
      <c r="F85" s="134">
        <f>pweektl_check!B83</f>
        <v>0</v>
      </c>
      <c r="G85" s="134">
        <f>pweektl_check!C83</f>
        <v>0</v>
      </c>
      <c r="H85" s="134">
        <f>pweektl_check!D83</f>
        <v>0</v>
      </c>
      <c r="I85" s="134">
        <f>pweektl_check!E83</f>
        <v>0</v>
      </c>
      <c r="J85" s="134">
        <f>pweektl_check!F83</f>
        <v>0</v>
      </c>
      <c r="K85" s="134">
        <f>pweektl_check!G83</f>
        <v>0</v>
      </c>
      <c r="L85" s="134">
        <f>pweektl_check!H83</f>
        <v>0</v>
      </c>
      <c r="M85" s="134">
        <f>pweektl_check!I83</f>
        <v>0</v>
      </c>
      <c r="N85" s="134">
        <v>0</v>
      </c>
      <c r="O85" s="142">
        <f>pweektl_check!J83</f>
        <v>0</v>
      </c>
      <c r="P85" s="146">
        <f>pweektl_check!K83</f>
        <v>131</v>
      </c>
    </row>
    <row r="86" spans="1:16" ht="49.5" customHeight="1" thickBot="1">
      <c r="A86" s="108" t="s">
        <v>90</v>
      </c>
      <c r="B86" s="20" t="s">
        <v>4</v>
      </c>
      <c r="C86" s="45">
        <v>-1</v>
      </c>
      <c r="D86" s="135">
        <v>0</v>
      </c>
      <c r="E86" s="136">
        <v>0</v>
      </c>
      <c r="F86" s="136">
        <f>pweektl_check!B84</f>
        <v>0</v>
      </c>
      <c r="G86" s="136">
        <f>pweektl_check!C84</f>
        <v>0</v>
      </c>
      <c r="H86" s="136">
        <f>pweektl_check!D84</f>
        <v>0</v>
      </c>
      <c r="I86" s="136">
        <f>pweektl_check!E84</f>
        <v>0</v>
      </c>
      <c r="J86" s="136">
        <f>pweektl_check!F84</f>
        <v>0</v>
      </c>
      <c r="K86" s="136">
        <f>pweektl_check!G84</f>
        <v>0</v>
      </c>
      <c r="L86" s="136">
        <f>pweektl_check!H84</f>
        <v>0</v>
      </c>
      <c r="M86" s="136">
        <f>pweektl_check!I84</f>
        <v>0</v>
      </c>
      <c r="N86" s="136">
        <v>0</v>
      </c>
      <c r="O86" s="136">
        <f>pweektl_check!J84</f>
        <v>0</v>
      </c>
      <c r="P86" s="147">
        <f>pweektl_check!K84</f>
        <v>18</v>
      </c>
    </row>
    <row r="87" ht="13.5" thickBot="1"/>
    <row r="88" spans="1:16" ht="12.75" customHeight="1">
      <c r="A88" s="1123" t="s">
        <v>175</v>
      </c>
      <c r="B88" s="1124"/>
      <c r="C88" s="1125"/>
      <c r="D88" s="115" t="s">
        <v>88</v>
      </c>
      <c r="E88" s="116" t="s">
        <v>70</v>
      </c>
      <c r="F88" s="116" t="s">
        <v>83</v>
      </c>
      <c r="G88" s="116" t="s">
        <v>91</v>
      </c>
      <c r="H88" s="116" t="s">
        <v>82</v>
      </c>
      <c r="I88" s="116" t="s">
        <v>85</v>
      </c>
      <c r="J88" s="116" t="s">
        <v>87</v>
      </c>
      <c r="K88" s="116" t="s">
        <v>86</v>
      </c>
      <c r="L88" s="116" t="s">
        <v>89</v>
      </c>
      <c r="M88" s="116" t="s">
        <v>84</v>
      </c>
      <c r="N88" s="116" t="s">
        <v>90</v>
      </c>
      <c r="O88" s="116" t="s">
        <v>90</v>
      </c>
      <c r="P88" s="1121" t="s">
        <v>100</v>
      </c>
    </row>
    <row r="89" spans="1:16" ht="45.75" customHeight="1">
      <c r="A89" s="1126"/>
      <c r="B89" s="1127"/>
      <c r="C89" s="1128"/>
      <c r="D89" s="68" t="s">
        <v>76</v>
      </c>
      <c r="E89" s="49" t="s">
        <v>72</v>
      </c>
      <c r="F89" s="49" t="s">
        <v>92</v>
      </c>
      <c r="G89" s="49" t="s">
        <v>95</v>
      </c>
      <c r="H89" s="49" t="s">
        <v>73</v>
      </c>
      <c r="I89" s="49" t="s">
        <v>79</v>
      </c>
      <c r="J89" s="49" t="s">
        <v>78</v>
      </c>
      <c r="K89" s="49" t="s">
        <v>75</v>
      </c>
      <c r="L89" s="49" t="s">
        <v>94</v>
      </c>
      <c r="M89" s="49" t="s">
        <v>74</v>
      </c>
      <c r="N89" s="39" t="s">
        <v>102</v>
      </c>
      <c r="O89" s="39" t="s">
        <v>101</v>
      </c>
      <c r="P89" s="1122"/>
    </row>
    <row r="90" spans="1:16" ht="19.5" customHeight="1" thickBot="1">
      <c r="A90" s="1129"/>
      <c r="B90" s="1130"/>
      <c r="C90" s="1131"/>
      <c r="D90" s="68">
        <v>1</v>
      </c>
      <c r="E90" s="49" t="s">
        <v>67</v>
      </c>
      <c r="F90" s="49">
        <v>1</v>
      </c>
      <c r="G90" s="49">
        <v>1</v>
      </c>
      <c r="H90" s="49" t="s">
        <v>67</v>
      </c>
      <c r="I90" s="49">
        <v>1</v>
      </c>
      <c r="J90" s="49">
        <v>1</v>
      </c>
      <c r="K90" s="49">
        <v>1</v>
      </c>
      <c r="L90" s="49">
        <v>1</v>
      </c>
      <c r="M90" s="49">
        <v>1</v>
      </c>
      <c r="N90" s="49">
        <v>8</v>
      </c>
      <c r="O90" s="125" t="s">
        <v>112</v>
      </c>
      <c r="P90" s="1122"/>
    </row>
    <row r="91" spans="1:16" ht="49.5" customHeight="1">
      <c r="A91" s="106" t="s">
        <v>88</v>
      </c>
      <c r="B91" s="65" t="s">
        <v>76</v>
      </c>
      <c r="C91" s="64">
        <v>1</v>
      </c>
      <c r="D91" s="143">
        <v>0</v>
      </c>
      <c r="E91" s="144">
        <v>0</v>
      </c>
      <c r="F91" s="144">
        <f>pweektl_check!B89</f>
        <v>0</v>
      </c>
      <c r="G91" s="144">
        <f>pweektl_check!C89</f>
        <v>0</v>
      </c>
      <c r="H91" s="144">
        <f>pweektl_check!D89</f>
        <v>0</v>
      </c>
      <c r="I91" s="144">
        <f>pweektl_check!E89</f>
        <v>0</v>
      </c>
      <c r="J91" s="144">
        <f>pweektl_check!F89</f>
        <v>0</v>
      </c>
      <c r="K91" s="144">
        <f>pweektl_check!G89</f>
        <v>0</v>
      </c>
      <c r="L91" s="144">
        <f>pweektl_check!H89</f>
        <v>0</v>
      </c>
      <c r="M91" s="144">
        <f>pweektl_check!I89</f>
        <v>0</v>
      </c>
      <c r="N91" s="144">
        <v>0</v>
      </c>
      <c r="O91" s="144">
        <f>pweektl_check!J89</f>
        <v>0</v>
      </c>
      <c r="P91" s="145">
        <f>pweektl_check!K89</f>
        <v>73</v>
      </c>
    </row>
    <row r="92" spans="1:16" ht="49.5" customHeight="1">
      <c r="A92" s="118" t="s">
        <v>70</v>
      </c>
      <c r="B92" s="18" t="s">
        <v>72</v>
      </c>
      <c r="C92" s="11" t="s">
        <v>67</v>
      </c>
      <c r="D92" s="133">
        <v>0</v>
      </c>
      <c r="E92" s="142">
        <v>0</v>
      </c>
      <c r="F92" s="140">
        <f>pweektl_check!B90</f>
        <v>0</v>
      </c>
      <c r="G92" s="140">
        <f>pweektl_check!C90</f>
        <v>10</v>
      </c>
      <c r="H92" s="140">
        <f>pweektl_check!D90</f>
        <v>9</v>
      </c>
      <c r="I92" s="140">
        <f>pweektl_check!E90</f>
        <v>47</v>
      </c>
      <c r="J92" s="140">
        <f>pweektl_check!F90</f>
        <v>66</v>
      </c>
      <c r="K92" s="140">
        <f>pweektl_check!G90</f>
        <v>3</v>
      </c>
      <c r="L92" s="140">
        <f>pweektl_check!H90</f>
        <v>297</v>
      </c>
      <c r="M92" s="140">
        <f>pweektl_check!I90</f>
        <v>4</v>
      </c>
      <c r="N92" s="140">
        <v>0</v>
      </c>
      <c r="O92" s="140">
        <f>pweektl_check!J90</f>
        <v>8</v>
      </c>
      <c r="P92" s="146">
        <f>pweektl_check!K90</f>
        <v>9006</v>
      </c>
    </row>
    <row r="93" spans="1:16" ht="49.5" customHeight="1">
      <c r="A93" s="107" t="s">
        <v>83</v>
      </c>
      <c r="B93" s="13" t="s">
        <v>92</v>
      </c>
      <c r="C93" s="12">
        <v>1</v>
      </c>
      <c r="D93" s="133">
        <v>0</v>
      </c>
      <c r="E93" s="134">
        <v>0</v>
      </c>
      <c r="F93" s="142">
        <f>pweektl_check!B91</f>
        <v>0</v>
      </c>
      <c r="G93" s="140">
        <f>pweektl_check!C91</f>
        <v>0</v>
      </c>
      <c r="H93" s="140">
        <f>pweektl_check!D91</f>
        <v>0</v>
      </c>
      <c r="I93" s="140">
        <f>pweektl_check!E91</f>
        <v>1</v>
      </c>
      <c r="J93" s="140">
        <f>pweektl_check!F91</f>
        <v>3</v>
      </c>
      <c r="K93" s="140">
        <f>pweektl_check!G91</f>
        <v>0</v>
      </c>
      <c r="L93" s="140">
        <f>pweektl_check!H91</f>
        <v>5</v>
      </c>
      <c r="M93" s="140">
        <f>pweektl_check!I91</f>
        <v>0</v>
      </c>
      <c r="N93" s="140">
        <v>0</v>
      </c>
      <c r="O93" s="140">
        <f>pweektl_check!J91</f>
        <v>0</v>
      </c>
      <c r="P93" s="146">
        <f>pweektl_check!K91</f>
        <v>571</v>
      </c>
    </row>
    <row r="94" spans="1:16" ht="49.5" customHeight="1">
      <c r="A94" s="107" t="s">
        <v>91</v>
      </c>
      <c r="B94" s="13" t="s">
        <v>95</v>
      </c>
      <c r="C94" s="12">
        <v>1</v>
      </c>
      <c r="D94" s="133">
        <v>0</v>
      </c>
      <c r="E94" s="134">
        <v>0</v>
      </c>
      <c r="F94" s="134">
        <f>pweektl_check!B92</f>
        <v>0</v>
      </c>
      <c r="G94" s="142">
        <f>pweektl_check!C92</f>
        <v>0</v>
      </c>
      <c r="H94" s="140">
        <f>pweektl_check!D92</f>
        <v>7</v>
      </c>
      <c r="I94" s="140">
        <f>pweektl_check!E92</f>
        <v>0</v>
      </c>
      <c r="J94" s="140">
        <f>pweektl_check!F92</f>
        <v>1</v>
      </c>
      <c r="K94" s="140">
        <f>pweektl_check!G92</f>
        <v>1</v>
      </c>
      <c r="L94" s="140">
        <f>pweektl_check!H92</f>
        <v>5</v>
      </c>
      <c r="M94" s="140">
        <f>pweektl_check!I92</f>
        <v>11</v>
      </c>
      <c r="N94" s="140">
        <v>0</v>
      </c>
      <c r="O94" s="140">
        <f>pweektl_check!J92</f>
        <v>1</v>
      </c>
      <c r="P94" s="146">
        <f>pweektl_check!K92</f>
        <v>173</v>
      </c>
    </row>
    <row r="95" spans="1:16" ht="52.5" customHeight="1">
      <c r="A95" s="107" t="s">
        <v>82</v>
      </c>
      <c r="B95" s="117" t="s">
        <v>73</v>
      </c>
      <c r="C95" s="39" t="s">
        <v>67</v>
      </c>
      <c r="D95" s="133">
        <v>0</v>
      </c>
      <c r="E95" s="134">
        <v>0</v>
      </c>
      <c r="F95" s="134">
        <f>pweektl_check!B93</f>
        <v>0</v>
      </c>
      <c r="G95" s="134">
        <f>pweektl_check!C93</f>
        <v>0</v>
      </c>
      <c r="H95" s="142">
        <f>pweektl_check!D93</f>
        <v>0</v>
      </c>
      <c r="I95" s="140">
        <f>pweektl_check!E93</f>
        <v>183</v>
      </c>
      <c r="J95" s="140">
        <f>pweektl_check!F93</f>
        <v>314</v>
      </c>
      <c r="K95" s="140">
        <f>pweektl_check!G93</f>
        <v>61</v>
      </c>
      <c r="L95" s="140">
        <f>pweektl_check!H93</f>
        <v>576</v>
      </c>
      <c r="M95" s="141">
        <f>pweektl_check!I93</f>
        <v>56</v>
      </c>
      <c r="N95" s="140">
        <v>0</v>
      </c>
      <c r="O95" s="140">
        <f>pweektl_check!J93</f>
        <v>2</v>
      </c>
      <c r="P95" s="146">
        <f>pweektl_check!K93</f>
        <v>1578</v>
      </c>
    </row>
    <row r="96" spans="1:16" ht="49.5" customHeight="1">
      <c r="A96" s="107" t="s">
        <v>85</v>
      </c>
      <c r="B96" s="13" t="s">
        <v>79</v>
      </c>
      <c r="C96" s="12">
        <v>1</v>
      </c>
      <c r="D96" s="133">
        <v>0</v>
      </c>
      <c r="E96" s="134">
        <v>0</v>
      </c>
      <c r="F96" s="134">
        <f>pweektl_check!B94</f>
        <v>0</v>
      </c>
      <c r="G96" s="134">
        <f>pweektl_check!C94</f>
        <v>0</v>
      </c>
      <c r="H96" s="134">
        <f>pweektl_check!D94</f>
        <v>0</v>
      </c>
      <c r="I96" s="142">
        <f>pweektl_check!E94</f>
        <v>0</v>
      </c>
      <c r="J96" s="140">
        <f>pweektl_check!F94</f>
        <v>0</v>
      </c>
      <c r="K96" s="140">
        <f>pweektl_check!G94</f>
        <v>0</v>
      </c>
      <c r="L96" s="140">
        <f>pweektl_check!H94</f>
        <v>1</v>
      </c>
      <c r="M96" s="140">
        <f>pweektl_check!I94</f>
        <v>28</v>
      </c>
      <c r="N96" s="140">
        <v>0</v>
      </c>
      <c r="O96" s="140">
        <f>pweektl_check!J94</f>
        <v>0</v>
      </c>
      <c r="P96" s="146">
        <f>pweektl_check!K94</f>
        <v>4759</v>
      </c>
    </row>
    <row r="97" spans="1:16" ht="49.5" customHeight="1">
      <c r="A97" s="107" t="s">
        <v>87</v>
      </c>
      <c r="B97" s="13" t="s">
        <v>78</v>
      </c>
      <c r="C97" s="12">
        <v>1</v>
      </c>
      <c r="D97" s="133">
        <v>0</v>
      </c>
      <c r="E97" s="134">
        <v>0</v>
      </c>
      <c r="F97" s="134">
        <f>pweektl_check!B95</f>
        <v>0</v>
      </c>
      <c r="G97" s="134">
        <f>pweektl_check!C95</f>
        <v>0</v>
      </c>
      <c r="H97" s="134">
        <f>pweektl_check!D95</f>
        <v>0</v>
      </c>
      <c r="I97" s="134">
        <f>pweektl_check!E95</f>
        <v>0</v>
      </c>
      <c r="J97" s="142">
        <f>pweektl_check!F95</f>
        <v>0</v>
      </c>
      <c r="K97" s="140">
        <f>pweektl_check!G95</f>
        <v>0</v>
      </c>
      <c r="L97" s="140">
        <f>pweektl_check!H95</f>
        <v>0</v>
      </c>
      <c r="M97" s="140">
        <f>pweektl_check!I95</f>
        <v>3</v>
      </c>
      <c r="N97" s="140">
        <v>0</v>
      </c>
      <c r="O97" s="140">
        <f>pweektl_check!J95</f>
        <v>0</v>
      </c>
      <c r="P97" s="146">
        <f>pweektl_check!K95</f>
        <v>1275</v>
      </c>
    </row>
    <row r="98" spans="1:16" ht="49.5" customHeight="1">
      <c r="A98" s="107" t="s">
        <v>86</v>
      </c>
      <c r="B98" s="13" t="s">
        <v>75</v>
      </c>
      <c r="C98" s="12">
        <v>1</v>
      </c>
      <c r="D98" s="133">
        <v>0</v>
      </c>
      <c r="E98" s="134">
        <v>0</v>
      </c>
      <c r="F98" s="134">
        <f>pweektl_check!B96</f>
        <v>0</v>
      </c>
      <c r="G98" s="134">
        <f>pweektl_check!C96</f>
        <v>0</v>
      </c>
      <c r="H98" s="134">
        <f>pweektl_check!D96</f>
        <v>0</v>
      </c>
      <c r="I98" s="134">
        <f>pweektl_check!E96</f>
        <v>0</v>
      </c>
      <c r="J98" s="134">
        <f>pweektl_check!F96</f>
        <v>0</v>
      </c>
      <c r="K98" s="142">
        <f>pweektl_check!G96</f>
        <v>0</v>
      </c>
      <c r="L98" s="140">
        <f>pweektl_check!H96</f>
        <v>2</v>
      </c>
      <c r="M98" s="140">
        <f>pweektl_check!I96</f>
        <v>1</v>
      </c>
      <c r="N98" s="140">
        <v>0</v>
      </c>
      <c r="O98" s="140">
        <f>pweektl_check!J96</f>
        <v>0</v>
      </c>
      <c r="P98" s="146">
        <f>pweektl_check!K96</f>
        <v>445</v>
      </c>
    </row>
    <row r="99" spans="1:16" ht="49.5" customHeight="1">
      <c r="A99" s="107" t="s">
        <v>89</v>
      </c>
      <c r="B99" s="13" t="s">
        <v>94</v>
      </c>
      <c r="C99" s="12">
        <v>1</v>
      </c>
      <c r="D99" s="133">
        <v>0</v>
      </c>
      <c r="E99" s="134">
        <v>0</v>
      </c>
      <c r="F99" s="134">
        <f>pweektl_check!B97</f>
        <v>0</v>
      </c>
      <c r="G99" s="134">
        <f>pweektl_check!C97</f>
        <v>0</v>
      </c>
      <c r="H99" s="134">
        <f>pweektl_check!D97</f>
        <v>0</v>
      </c>
      <c r="I99" s="134">
        <f>pweektl_check!E97</f>
        <v>0</v>
      </c>
      <c r="J99" s="134">
        <f>pweektl_check!F97</f>
        <v>0</v>
      </c>
      <c r="K99" s="134">
        <f>pweektl_check!G97</f>
        <v>0</v>
      </c>
      <c r="L99" s="142">
        <f>pweektl_check!H97</f>
        <v>0</v>
      </c>
      <c r="M99" s="140">
        <f>pweektl_check!I97</f>
        <v>86</v>
      </c>
      <c r="N99" s="140">
        <v>0</v>
      </c>
      <c r="O99" s="140">
        <f>pweektl_check!J97</f>
        <v>0</v>
      </c>
      <c r="P99" s="146">
        <f>pweektl_check!K97</f>
        <v>1544</v>
      </c>
    </row>
    <row r="100" spans="1:17" ht="49.5" customHeight="1">
      <c r="A100" s="107" t="s">
        <v>84</v>
      </c>
      <c r="B100" s="13" t="s">
        <v>74</v>
      </c>
      <c r="C100" s="12">
        <v>1</v>
      </c>
      <c r="D100" s="133">
        <v>0</v>
      </c>
      <c r="E100" s="134">
        <v>0</v>
      </c>
      <c r="F100" s="134">
        <f>pweektl_check!B98</f>
        <v>0</v>
      </c>
      <c r="G100" s="134">
        <f>pweektl_check!C98</f>
        <v>0</v>
      </c>
      <c r="H100" s="134">
        <f>pweektl_check!D98</f>
        <v>0</v>
      </c>
      <c r="I100" s="134">
        <f>pweektl_check!E98</f>
        <v>0</v>
      </c>
      <c r="J100" s="134">
        <f>pweektl_check!F98</f>
        <v>0</v>
      </c>
      <c r="K100" s="134">
        <f>pweektl_check!G98</f>
        <v>0</v>
      </c>
      <c r="L100" s="134">
        <f>pweektl_check!H98</f>
        <v>0</v>
      </c>
      <c r="M100" s="142">
        <f>pweektl_check!I98</f>
        <v>0</v>
      </c>
      <c r="N100" s="140">
        <v>0</v>
      </c>
      <c r="O100" s="140">
        <f>pweektl_check!J98</f>
        <v>7</v>
      </c>
      <c r="P100" s="146">
        <f>pweektl_check!K98</f>
        <v>966</v>
      </c>
      <c r="Q100" s="139"/>
    </row>
    <row r="101" spans="1:16" ht="49.5" customHeight="1">
      <c r="A101" s="107" t="s">
        <v>90</v>
      </c>
      <c r="B101" s="117" t="s">
        <v>102</v>
      </c>
      <c r="C101" s="39">
        <v>8</v>
      </c>
      <c r="D101" s="133">
        <v>0</v>
      </c>
      <c r="E101" s="134">
        <v>0</v>
      </c>
      <c r="F101" s="134">
        <f>pweektl_check!B99</f>
        <v>0</v>
      </c>
      <c r="G101" s="134">
        <f>pweektl_check!C99</f>
        <v>0</v>
      </c>
      <c r="H101" s="134">
        <f>pweektl_check!D99</f>
        <v>0</v>
      </c>
      <c r="I101" s="134">
        <f>pweektl_check!E99</f>
        <v>0</v>
      </c>
      <c r="J101" s="134">
        <f>pweektl_check!F99</f>
        <v>0</v>
      </c>
      <c r="K101" s="134">
        <f>pweektl_check!G99</f>
        <v>0</v>
      </c>
      <c r="L101" s="134">
        <f>pweektl_check!H99</f>
        <v>0</v>
      </c>
      <c r="M101" s="134">
        <f>pweektl_check!I99</f>
        <v>0</v>
      </c>
      <c r="N101" s="142">
        <v>0</v>
      </c>
      <c r="O101" s="140">
        <f>pweektl_check!J99</f>
        <v>0</v>
      </c>
      <c r="P101" s="146">
        <f>pweektl_check!K99</f>
        <v>1</v>
      </c>
    </row>
    <row r="102" spans="1:16" ht="49.5" customHeight="1">
      <c r="A102" s="107" t="s">
        <v>90</v>
      </c>
      <c r="B102" s="13" t="s">
        <v>101</v>
      </c>
      <c r="C102" s="138" t="s">
        <v>112</v>
      </c>
      <c r="D102" s="133">
        <v>0</v>
      </c>
      <c r="E102" s="134">
        <v>0</v>
      </c>
      <c r="F102" s="134">
        <f>pweektl_check!B100</f>
        <v>0</v>
      </c>
      <c r="G102" s="134">
        <f>pweektl_check!C100</f>
        <v>0</v>
      </c>
      <c r="H102" s="134">
        <f>pweektl_check!D100</f>
        <v>0</v>
      </c>
      <c r="I102" s="134">
        <f>pweektl_check!E100</f>
        <v>0</v>
      </c>
      <c r="J102" s="134">
        <f>pweektl_check!F100</f>
        <v>0</v>
      </c>
      <c r="K102" s="134">
        <f>pweektl_check!G100</f>
        <v>0</v>
      </c>
      <c r="L102" s="134">
        <f>pweektl_check!H100</f>
        <v>0</v>
      </c>
      <c r="M102" s="134">
        <f>pweektl_check!I100</f>
        <v>0</v>
      </c>
      <c r="N102" s="134">
        <v>0</v>
      </c>
      <c r="O102" s="142">
        <f>pweektl_check!J100</f>
        <v>0</v>
      </c>
      <c r="P102" s="146">
        <f>pweektl_check!K100</f>
        <v>138</v>
      </c>
    </row>
    <row r="103" spans="1:16" ht="49.5" customHeight="1" thickBot="1">
      <c r="A103" s="108" t="s">
        <v>90</v>
      </c>
      <c r="B103" s="20" t="s">
        <v>4</v>
      </c>
      <c r="C103" s="45">
        <v>-1</v>
      </c>
      <c r="D103" s="135">
        <v>0</v>
      </c>
      <c r="E103" s="136">
        <v>0</v>
      </c>
      <c r="F103" s="136">
        <f>pweektl_check!B101</f>
        <v>0</v>
      </c>
      <c r="G103" s="136">
        <f>pweektl_check!C101</f>
        <v>0</v>
      </c>
      <c r="H103" s="136">
        <f>pweektl_check!D101</f>
        <v>0</v>
      </c>
      <c r="I103" s="136">
        <f>pweektl_check!E101</f>
        <v>0</v>
      </c>
      <c r="J103" s="136">
        <f>pweektl_check!F101</f>
        <v>0</v>
      </c>
      <c r="K103" s="136">
        <f>pweektl_check!G101</f>
        <v>0</v>
      </c>
      <c r="L103" s="136">
        <f>pweektl_check!H101</f>
        <v>0</v>
      </c>
      <c r="M103" s="136">
        <f>pweektl_check!I101</f>
        <v>0</v>
      </c>
      <c r="N103" s="136">
        <v>0</v>
      </c>
      <c r="O103" s="136">
        <f>pweektl_check!J101</f>
        <v>0</v>
      </c>
      <c r="P103" s="147">
        <f>pweektl_check!K101</f>
        <v>23</v>
      </c>
    </row>
    <row r="104" ht="13.5" thickBot="1"/>
    <row r="105" spans="1:16" ht="12.75" customHeight="1">
      <c r="A105" s="1123" t="s">
        <v>176</v>
      </c>
      <c r="B105" s="1124"/>
      <c r="C105" s="1125"/>
      <c r="D105" s="115" t="s">
        <v>88</v>
      </c>
      <c r="E105" s="116" t="s">
        <v>70</v>
      </c>
      <c r="F105" s="116" t="s">
        <v>83</v>
      </c>
      <c r="G105" s="116" t="s">
        <v>91</v>
      </c>
      <c r="H105" s="116" t="s">
        <v>82</v>
      </c>
      <c r="I105" s="116" t="s">
        <v>85</v>
      </c>
      <c r="J105" s="116" t="s">
        <v>87</v>
      </c>
      <c r="K105" s="116" t="s">
        <v>86</v>
      </c>
      <c r="L105" s="116" t="s">
        <v>89</v>
      </c>
      <c r="M105" s="116" t="s">
        <v>84</v>
      </c>
      <c r="N105" s="116" t="s">
        <v>90</v>
      </c>
      <c r="O105" s="116" t="s">
        <v>90</v>
      </c>
      <c r="P105" s="1121" t="s">
        <v>100</v>
      </c>
    </row>
    <row r="106" spans="1:16" ht="45.75" customHeight="1">
      <c r="A106" s="1126"/>
      <c r="B106" s="1127"/>
      <c r="C106" s="1128"/>
      <c r="D106" s="68" t="s">
        <v>76</v>
      </c>
      <c r="E106" s="49" t="s">
        <v>72</v>
      </c>
      <c r="F106" s="49" t="s">
        <v>92</v>
      </c>
      <c r="G106" s="49" t="s">
        <v>95</v>
      </c>
      <c r="H106" s="49" t="s">
        <v>73</v>
      </c>
      <c r="I106" s="49" t="s">
        <v>79</v>
      </c>
      <c r="J106" s="49" t="s">
        <v>78</v>
      </c>
      <c r="K106" s="49" t="s">
        <v>75</v>
      </c>
      <c r="L106" s="49" t="s">
        <v>94</v>
      </c>
      <c r="M106" s="49" t="s">
        <v>74</v>
      </c>
      <c r="N106" s="39" t="s">
        <v>102</v>
      </c>
      <c r="O106" s="39" t="s">
        <v>101</v>
      </c>
      <c r="P106" s="1122"/>
    </row>
    <row r="107" spans="1:16" ht="19.5" customHeight="1" thickBot="1">
      <c r="A107" s="1129"/>
      <c r="B107" s="1130"/>
      <c r="C107" s="1131"/>
      <c r="D107" s="68">
        <v>1</v>
      </c>
      <c r="E107" s="49" t="s">
        <v>67</v>
      </c>
      <c r="F107" s="49">
        <v>1</v>
      </c>
      <c r="G107" s="49">
        <v>1</v>
      </c>
      <c r="H107" s="49" t="s">
        <v>67</v>
      </c>
      <c r="I107" s="49">
        <v>1</v>
      </c>
      <c r="J107" s="49">
        <v>1</v>
      </c>
      <c r="K107" s="49">
        <v>1</v>
      </c>
      <c r="L107" s="49">
        <v>1</v>
      </c>
      <c r="M107" s="49">
        <v>1</v>
      </c>
      <c r="N107" s="49">
        <v>8</v>
      </c>
      <c r="O107" s="125" t="s">
        <v>112</v>
      </c>
      <c r="P107" s="1122"/>
    </row>
    <row r="108" spans="1:16" ht="49.5" customHeight="1">
      <c r="A108" s="106" t="s">
        <v>88</v>
      </c>
      <c r="B108" s="65" t="s">
        <v>76</v>
      </c>
      <c r="C108" s="64">
        <v>1</v>
      </c>
      <c r="D108" s="143">
        <v>0</v>
      </c>
      <c r="E108" s="144">
        <v>0</v>
      </c>
      <c r="F108" s="144">
        <f>pweektl_check!B106</f>
        <v>0</v>
      </c>
      <c r="G108" s="144">
        <f>pweektl_check!C106</f>
        <v>0</v>
      </c>
      <c r="H108" s="144">
        <f>pweektl_check!D106</f>
        <v>0</v>
      </c>
      <c r="I108" s="144">
        <f>pweektl_check!E106</f>
        <v>0</v>
      </c>
      <c r="J108" s="144">
        <f>pweektl_check!F106</f>
        <v>0</v>
      </c>
      <c r="K108" s="144">
        <f>pweektl_check!G106</f>
        <v>0</v>
      </c>
      <c r="L108" s="144">
        <f>pweektl_check!H106</f>
        <v>0</v>
      </c>
      <c r="M108" s="144">
        <f>pweektl_check!I106</f>
        <v>0</v>
      </c>
      <c r="N108" s="144">
        <v>0</v>
      </c>
      <c r="O108" s="144">
        <f>pweektl_check!J106</f>
        <v>1</v>
      </c>
      <c r="P108" s="145">
        <f>pweektl_check!K106</f>
        <v>73</v>
      </c>
    </row>
    <row r="109" spans="1:16" ht="49.5" customHeight="1">
      <c r="A109" s="118" t="s">
        <v>70</v>
      </c>
      <c r="B109" s="18" t="s">
        <v>72</v>
      </c>
      <c r="C109" s="11" t="s">
        <v>67</v>
      </c>
      <c r="D109" s="133">
        <v>0</v>
      </c>
      <c r="E109" s="142">
        <v>0</v>
      </c>
      <c r="F109" s="140">
        <f>pweektl_check!B107</f>
        <v>0</v>
      </c>
      <c r="G109" s="140">
        <f>pweektl_check!C107</f>
        <v>8</v>
      </c>
      <c r="H109" s="140">
        <f>pweektl_check!D107</f>
        <v>9</v>
      </c>
      <c r="I109" s="140">
        <f>pweektl_check!E107</f>
        <v>48</v>
      </c>
      <c r="J109" s="140">
        <f>pweektl_check!F107</f>
        <v>63</v>
      </c>
      <c r="K109" s="140">
        <f>pweektl_check!G107</f>
        <v>3</v>
      </c>
      <c r="L109" s="140">
        <f>pweektl_check!H107</f>
        <v>300</v>
      </c>
      <c r="M109" s="140">
        <f>pweektl_check!I107</f>
        <v>7</v>
      </c>
      <c r="N109" s="140">
        <v>0</v>
      </c>
      <c r="O109" s="140">
        <f>pweektl_check!J107</f>
        <v>8</v>
      </c>
      <c r="P109" s="146">
        <f>pweektl_check!K107</f>
        <v>9004</v>
      </c>
    </row>
    <row r="110" spans="1:16" ht="49.5" customHeight="1">
      <c r="A110" s="107" t="s">
        <v>83</v>
      </c>
      <c r="B110" s="13" t="s">
        <v>92</v>
      </c>
      <c r="C110" s="12">
        <v>1</v>
      </c>
      <c r="D110" s="133">
        <v>0</v>
      </c>
      <c r="E110" s="134">
        <v>0</v>
      </c>
      <c r="F110" s="142">
        <f>pweektl_check!B108</f>
        <v>0</v>
      </c>
      <c r="G110" s="140">
        <f>pweektl_check!C108</f>
        <v>0</v>
      </c>
      <c r="H110" s="140">
        <f>pweektl_check!D108</f>
        <v>0</v>
      </c>
      <c r="I110" s="140">
        <f>pweektl_check!E108</f>
        <v>1</v>
      </c>
      <c r="J110" s="140">
        <f>pweektl_check!F108</f>
        <v>3</v>
      </c>
      <c r="K110" s="140">
        <f>pweektl_check!G108</f>
        <v>0</v>
      </c>
      <c r="L110" s="140">
        <f>pweektl_check!H108</f>
        <v>5</v>
      </c>
      <c r="M110" s="140">
        <f>pweektl_check!I108</f>
        <v>3</v>
      </c>
      <c r="N110" s="140">
        <v>0</v>
      </c>
      <c r="O110" s="140">
        <f>pweektl_check!J108</f>
        <v>0</v>
      </c>
      <c r="P110" s="146">
        <f>pweektl_check!K108</f>
        <v>549</v>
      </c>
    </row>
    <row r="111" spans="1:16" ht="49.5" customHeight="1">
      <c r="A111" s="107" t="s">
        <v>91</v>
      </c>
      <c r="B111" s="13" t="s">
        <v>95</v>
      </c>
      <c r="C111" s="12">
        <v>1</v>
      </c>
      <c r="D111" s="133">
        <v>0</v>
      </c>
      <c r="E111" s="134">
        <v>0</v>
      </c>
      <c r="F111" s="134">
        <f>pweektl_check!B109</f>
        <v>0</v>
      </c>
      <c r="G111" s="142">
        <f>pweektl_check!C109</f>
        <v>0</v>
      </c>
      <c r="H111" s="140">
        <f>pweektl_check!D109</f>
        <v>8</v>
      </c>
      <c r="I111" s="140">
        <f>pweektl_check!E109</f>
        <v>0</v>
      </c>
      <c r="J111" s="140">
        <f>pweektl_check!F109</f>
        <v>2</v>
      </c>
      <c r="K111" s="140">
        <f>pweektl_check!G109</f>
        <v>0</v>
      </c>
      <c r="L111" s="140">
        <f>pweektl_check!H109</f>
        <v>4</v>
      </c>
      <c r="M111" s="140">
        <f>pweektl_check!I109</f>
        <v>6</v>
      </c>
      <c r="N111" s="140">
        <v>0</v>
      </c>
      <c r="O111" s="140">
        <f>pweektl_check!J109</f>
        <v>1</v>
      </c>
      <c r="P111" s="146">
        <f>pweektl_check!K109</f>
        <v>166</v>
      </c>
    </row>
    <row r="112" spans="1:16" ht="52.5" customHeight="1">
      <c r="A112" s="107" t="s">
        <v>82</v>
      </c>
      <c r="B112" s="117" t="s">
        <v>73</v>
      </c>
      <c r="C112" s="39" t="s">
        <v>67</v>
      </c>
      <c r="D112" s="133">
        <v>0</v>
      </c>
      <c r="E112" s="134">
        <v>0</v>
      </c>
      <c r="F112" s="134">
        <f>pweektl_check!B110</f>
        <v>0</v>
      </c>
      <c r="G112" s="134">
        <f>pweektl_check!C110</f>
        <v>0</v>
      </c>
      <c r="H112" s="142">
        <f>pweektl_check!D110</f>
        <v>0</v>
      </c>
      <c r="I112" s="140">
        <f>pweektl_check!E110</f>
        <v>180</v>
      </c>
      <c r="J112" s="140">
        <f>pweektl_check!F110</f>
        <v>286</v>
      </c>
      <c r="K112" s="140">
        <f>pweektl_check!G110</f>
        <v>62</v>
      </c>
      <c r="L112" s="140">
        <f>pweektl_check!H110</f>
        <v>577</v>
      </c>
      <c r="M112" s="141">
        <f>pweektl_check!I110</f>
        <v>56</v>
      </c>
      <c r="N112" s="140">
        <v>0</v>
      </c>
      <c r="O112" s="140">
        <f>pweektl_check!J110</f>
        <v>4</v>
      </c>
      <c r="P112" s="146">
        <f>pweektl_check!K110</f>
        <v>1603</v>
      </c>
    </row>
    <row r="113" spans="1:16" ht="49.5" customHeight="1">
      <c r="A113" s="107" t="s">
        <v>85</v>
      </c>
      <c r="B113" s="13" t="s">
        <v>79</v>
      </c>
      <c r="C113" s="12">
        <v>1</v>
      </c>
      <c r="D113" s="133">
        <v>0</v>
      </c>
      <c r="E113" s="134">
        <v>0</v>
      </c>
      <c r="F113" s="134">
        <f>pweektl_check!B111</f>
        <v>0</v>
      </c>
      <c r="G113" s="134">
        <f>pweektl_check!C111</f>
        <v>0</v>
      </c>
      <c r="H113" s="134">
        <f>pweektl_check!D111</f>
        <v>0</v>
      </c>
      <c r="I113" s="142">
        <f>pweektl_check!E111</f>
        <v>0</v>
      </c>
      <c r="J113" s="140">
        <f>pweektl_check!F111</f>
        <v>0</v>
      </c>
      <c r="K113" s="140">
        <f>pweektl_check!G111</f>
        <v>0</v>
      </c>
      <c r="L113" s="140">
        <f>pweektl_check!H111</f>
        <v>1</v>
      </c>
      <c r="M113" s="140">
        <f>pweektl_check!I111</f>
        <v>27</v>
      </c>
      <c r="N113" s="140">
        <v>0</v>
      </c>
      <c r="O113" s="140">
        <f>pweektl_check!J111</f>
        <v>0</v>
      </c>
      <c r="P113" s="146">
        <f>pweektl_check!K111</f>
        <v>4793</v>
      </c>
    </row>
    <row r="114" spans="1:16" ht="49.5" customHeight="1">
      <c r="A114" s="107" t="s">
        <v>87</v>
      </c>
      <c r="B114" s="13" t="s">
        <v>78</v>
      </c>
      <c r="C114" s="12">
        <v>1</v>
      </c>
      <c r="D114" s="133">
        <v>0</v>
      </c>
      <c r="E114" s="134">
        <v>0</v>
      </c>
      <c r="F114" s="134">
        <f>pweektl_check!B112</f>
        <v>0</v>
      </c>
      <c r="G114" s="134">
        <f>pweektl_check!C112</f>
        <v>0</v>
      </c>
      <c r="H114" s="134">
        <f>pweektl_check!D112</f>
        <v>0</v>
      </c>
      <c r="I114" s="134">
        <f>pweektl_check!E112</f>
        <v>0</v>
      </c>
      <c r="J114" s="142">
        <f>pweektl_check!F112</f>
        <v>0</v>
      </c>
      <c r="K114" s="140">
        <f>pweektl_check!G112</f>
        <v>0</v>
      </c>
      <c r="L114" s="140">
        <f>pweektl_check!H112</f>
        <v>0</v>
      </c>
      <c r="M114" s="140">
        <f>pweektl_check!I112</f>
        <v>6</v>
      </c>
      <c r="N114" s="140">
        <v>0</v>
      </c>
      <c r="O114" s="140">
        <f>pweektl_check!J112</f>
        <v>0</v>
      </c>
      <c r="P114" s="146">
        <f>pweektl_check!K112</f>
        <v>1163</v>
      </c>
    </row>
    <row r="115" spans="1:16" ht="49.5" customHeight="1">
      <c r="A115" s="107" t="s">
        <v>86</v>
      </c>
      <c r="B115" s="13" t="s">
        <v>75</v>
      </c>
      <c r="C115" s="12">
        <v>1</v>
      </c>
      <c r="D115" s="133">
        <v>0</v>
      </c>
      <c r="E115" s="134">
        <v>0</v>
      </c>
      <c r="F115" s="134">
        <f>pweektl_check!B113</f>
        <v>0</v>
      </c>
      <c r="G115" s="134">
        <f>pweektl_check!C113</f>
        <v>0</v>
      </c>
      <c r="H115" s="134">
        <f>pweektl_check!D113</f>
        <v>0</v>
      </c>
      <c r="I115" s="134">
        <f>pweektl_check!E113</f>
        <v>0</v>
      </c>
      <c r="J115" s="134">
        <f>pweektl_check!F113</f>
        <v>0</v>
      </c>
      <c r="K115" s="142">
        <f>pweektl_check!G113</f>
        <v>0</v>
      </c>
      <c r="L115" s="140">
        <f>pweektl_check!H113</f>
        <v>3</v>
      </c>
      <c r="M115" s="140">
        <f>pweektl_check!I113</f>
        <v>1</v>
      </c>
      <c r="N115" s="140">
        <v>0</v>
      </c>
      <c r="O115" s="140">
        <f>pweektl_check!J113</f>
        <v>0</v>
      </c>
      <c r="P115" s="146">
        <f>pweektl_check!K113</f>
        <v>447</v>
      </c>
    </row>
    <row r="116" spans="1:16" ht="49.5" customHeight="1">
      <c r="A116" s="107" t="s">
        <v>89</v>
      </c>
      <c r="B116" s="13" t="s">
        <v>94</v>
      </c>
      <c r="C116" s="12">
        <v>1</v>
      </c>
      <c r="D116" s="133">
        <v>0</v>
      </c>
      <c r="E116" s="134">
        <v>0</v>
      </c>
      <c r="F116" s="134">
        <f>pweektl_check!B114</f>
        <v>0</v>
      </c>
      <c r="G116" s="134">
        <f>pweektl_check!C114</f>
        <v>0</v>
      </c>
      <c r="H116" s="134">
        <f>pweektl_check!D114</f>
        <v>0</v>
      </c>
      <c r="I116" s="134">
        <f>pweektl_check!E114</f>
        <v>0</v>
      </c>
      <c r="J116" s="134">
        <f>pweektl_check!F114</f>
        <v>0</v>
      </c>
      <c r="K116" s="134">
        <f>pweektl_check!G114</f>
        <v>0</v>
      </c>
      <c r="L116" s="142">
        <f>pweektl_check!H114</f>
        <v>0</v>
      </c>
      <c r="M116" s="140">
        <f>pweektl_check!I114</f>
        <v>82</v>
      </c>
      <c r="N116" s="140">
        <v>0</v>
      </c>
      <c r="O116" s="140">
        <f>pweektl_check!J114</f>
        <v>0</v>
      </c>
      <c r="P116" s="146">
        <f>pweektl_check!K114</f>
        <v>1556</v>
      </c>
    </row>
    <row r="117" spans="1:17" ht="49.5" customHeight="1">
      <c r="A117" s="107" t="s">
        <v>84</v>
      </c>
      <c r="B117" s="13" t="s">
        <v>74</v>
      </c>
      <c r="C117" s="12">
        <v>1</v>
      </c>
      <c r="D117" s="133">
        <v>0</v>
      </c>
      <c r="E117" s="134">
        <v>0</v>
      </c>
      <c r="F117" s="134">
        <f>pweektl_check!B115</f>
        <v>0</v>
      </c>
      <c r="G117" s="134">
        <f>pweektl_check!C115</f>
        <v>0</v>
      </c>
      <c r="H117" s="134">
        <f>pweektl_check!D115</f>
        <v>0</v>
      </c>
      <c r="I117" s="134">
        <f>pweektl_check!E115</f>
        <v>0</v>
      </c>
      <c r="J117" s="134">
        <f>pweektl_check!F115</f>
        <v>0</v>
      </c>
      <c r="K117" s="134">
        <f>pweektl_check!G115</f>
        <v>0</v>
      </c>
      <c r="L117" s="134">
        <f>pweektl_check!H115</f>
        <v>0</v>
      </c>
      <c r="M117" s="142">
        <f>pweektl_check!I115</f>
        <v>0</v>
      </c>
      <c r="N117" s="140">
        <v>0</v>
      </c>
      <c r="O117" s="140">
        <f>pweektl_check!J115</f>
        <v>9</v>
      </c>
      <c r="P117" s="146">
        <f>pweektl_check!K115</f>
        <v>991</v>
      </c>
      <c r="Q117" s="139"/>
    </row>
    <row r="118" spans="1:16" ht="49.5" customHeight="1">
      <c r="A118" s="107" t="s">
        <v>90</v>
      </c>
      <c r="B118" s="117" t="s">
        <v>102</v>
      </c>
      <c r="C118" s="39">
        <v>8</v>
      </c>
      <c r="D118" s="133">
        <v>0</v>
      </c>
      <c r="E118" s="134">
        <v>0</v>
      </c>
      <c r="F118" s="134">
        <f>pweektl_check!B116</f>
        <v>0</v>
      </c>
      <c r="G118" s="134">
        <f>pweektl_check!C116</f>
        <v>0</v>
      </c>
      <c r="H118" s="134">
        <f>pweektl_check!D116</f>
        <v>0</v>
      </c>
      <c r="I118" s="134">
        <f>pweektl_check!E116</f>
        <v>0</v>
      </c>
      <c r="J118" s="134">
        <f>pweektl_check!F116</f>
        <v>0</v>
      </c>
      <c r="K118" s="134">
        <f>pweektl_check!G116</f>
        <v>0</v>
      </c>
      <c r="L118" s="134">
        <f>pweektl_check!H116</f>
        <v>0</v>
      </c>
      <c r="M118" s="134">
        <f>pweektl_check!I116</f>
        <v>0</v>
      </c>
      <c r="N118" s="142">
        <v>0</v>
      </c>
      <c r="O118" s="140">
        <f>pweektl_check!J116</f>
        <v>0</v>
      </c>
      <c r="P118" s="146">
        <f>pweektl_check!K116</f>
        <v>2</v>
      </c>
    </row>
    <row r="119" spans="1:16" ht="49.5" customHeight="1">
      <c r="A119" s="107" t="s">
        <v>90</v>
      </c>
      <c r="B119" s="13" t="s">
        <v>101</v>
      </c>
      <c r="C119" s="138" t="s">
        <v>112</v>
      </c>
      <c r="D119" s="133">
        <v>0</v>
      </c>
      <c r="E119" s="134">
        <v>0</v>
      </c>
      <c r="F119" s="134">
        <f>pweektl_check!B117</f>
        <v>0</v>
      </c>
      <c r="G119" s="134">
        <f>pweektl_check!C117</f>
        <v>0</v>
      </c>
      <c r="H119" s="134">
        <f>pweektl_check!D117</f>
        <v>0</v>
      </c>
      <c r="I119" s="134">
        <f>pweektl_check!E117</f>
        <v>0</v>
      </c>
      <c r="J119" s="134">
        <f>pweektl_check!F117</f>
        <v>0</v>
      </c>
      <c r="K119" s="134">
        <f>pweektl_check!G117</f>
        <v>0</v>
      </c>
      <c r="L119" s="134">
        <f>pweektl_check!H117</f>
        <v>0</v>
      </c>
      <c r="M119" s="134">
        <f>pweektl_check!I117</f>
        <v>0</v>
      </c>
      <c r="N119" s="134">
        <v>0</v>
      </c>
      <c r="O119" s="142">
        <f>pweektl_check!J117</f>
        <v>0</v>
      </c>
      <c r="P119" s="146">
        <f>pweektl_check!K117</f>
        <v>207</v>
      </c>
    </row>
    <row r="120" spans="1:16" ht="49.5" customHeight="1" thickBot="1">
      <c r="A120" s="108" t="s">
        <v>90</v>
      </c>
      <c r="B120" s="20" t="s">
        <v>4</v>
      </c>
      <c r="C120" s="45">
        <v>-1</v>
      </c>
      <c r="D120" s="135">
        <v>0</v>
      </c>
      <c r="E120" s="136">
        <v>0</v>
      </c>
      <c r="F120" s="136">
        <f>pweektl_check!B118</f>
        <v>0</v>
      </c>
      <c r="G120" s="136">
        <f>pweektl_check!C118</f>
        <v>0</v>
      </c>
      <c r="H120" s="136">
        <f>pweektl_check!D118</f>
        <v>0</v>
      </c>
      <c r="I120" s="136">
        <f>pweektl_check!E118</f>
        <v>0</v>
      </c>
      <c r="J120" s="136">
        <f>pweektl_check!F118</f>
        <v>0</v>
      </c>
      <c r="K120" s="136">
        <f>pweektl_check!G118</f>
        <v>0</v>
      </c>
      <c r="L120" s="136">
        <f>pweektl_check!H118</f>
        <v>0</v>
      </c>
      <c r="M120" s="136">
        <f>pweektl_check!I118</f>
        <v>0</v>
      </c>
      <c r="N120" s="136">
        <v>0</v>
      </c>
      <c r="O120" s="136">
        <f>pweektl_check!J118</f>
        <v>0</v>
      </c>
      <c r="P120" s="147">
        <f>pweektl_check!K118</f>
        <v>23</v>
      </c>
    </row>
    <row r="121" ht="13.5" thickBot="1"/>
    <row r="122" spans="1:16" ht="12.75" customHeight="1">
      <c r="A122" s="1123" t="s">
        <v>177</v>
      </c>
      <c r="B122" s="1124"/>
      <c r="C122" s="1125"/>
      <c r="D122" s="115" t="s">
        <v>88</v>
      </c>
      <c r="E122" s="116" t="s">
        <v>70</v>
      </c>
      <c r="F122" s="116" t="s">
        <v>83</v>
      </c>
      <c r="G122" s="116" t="s">
        <v>91</v>
      </c>
      <c r="H122" s="116" t="s">
        <v>82</v>
      </c>
      <c r="I122" s="116" t="s">
        <v>85</v>
      </c>
      <c r="J122" s="116" t="s">
        <v>87</v>
      </c>
      <c r="K122" s="116" t="s">
        <v>86</v>
      </c>
      <c r="L122" s="116" t="s">
        <v>89</v>
      </c>
      <c r="M122" s="116" t="s">
        <v>84</v>
      </c>
      <c r="N122" s="116" t="s">
        <v>90</v>
      </c>
      <c r="O122" s="116" t="s">
        <v>90</v>
      </c>
      <c r="P122" s="1121" t="s">
        <v>100</v>
      </c>
    </row>
    <row r="123" spans="1:16" ht="45.75" customHeight="1">
      <c r="A123" s="1126"/>
      <c r="B123" s="1127"/>
      <c r="C123" s="1128"/>
      <c r="D123" s="68" t="s">
        <v>76</v>
      </c>
      <c r="E123" s="49" t="s">
        <v>72</v>
      </c>
      <c r="F123" s="49" t="s">
        <v>92</v>
      </c>
      <c r="G123" s="49" t="s">
        <v>95</v>
      </c>
      <c r="H123" s="49" t="s">
        <v>73</v>
      </c>
      <c r="I123" s="49" t="s">
        <v>79</v>
      </c>
      <c r="J123" s="49" t="s">
        <v>78</v>
      </c>
      <c r="K123" s="49" t="s">
        <v>75</v>
      </c>
      <c r="L123" s="49" t="s">
        <v>94</v>
      </c>
      <c r="M123" s="49" t="s">
        <v>74</v>
      </c>
      <c r="N123" s="39" t="s">
        <v>102</v>
      </c>
      <c r="O123" s="39" t="s">
        <v>101</v>
      </c>
      <c r="P123" s="1122"/>
    </row>
    <row r="124" spans="1:16" ht="19.5" customHeight="1" thickBot="1">
      <c r="A124" s="1129"/>
      <c r="B124" s="1130"/>
      <c r="C124" s="1131"/>
      <c r="D124" s="68">
        <v>1</v>
      </c>
      <c r="E124" s="49" t="s">
        <v>67</v>
      </c>
      <c r="F124" s="49">
        <v>1</v>
      </c>
      <c r="G124" s="49">
        <v>1</v>
      </c>
      <c r="H124" s="49" t="s">
        <v>67</v>
      </c>
      <c r="I124" s="49">
        <v>1</v>
      </c>
      <c r="J124" s="49">
        <v>1</v>
      </c>
      <c r="K124" s="49">
        <v>1</v>
      </c>
      <c r="L124" s="49">
        <v>1</v>
      </c>
      <c r="M124" s="49">
        <v>1</v>
      </c>
      <c r="N124" s="49">
        <v>8</v>
      </c>
      <c r="O124" s="125" t="s">
        <v>112</v>
      </c>
      <c r="P124" s="1122"/>
    </row>
    <row r="125" spans="1:16" ht="49.5" customHeight="1">
      <c r="A125" s="106" t="s">
        <v>88</v>
      </c>
      <c r="B125" s="65" t="s">
        <v>76</v>
      </c>
      <c r="C125" s="64">
        <v>1</v>
      </c>
      <c r="D125" s="143">
        <v>0</v>
      </c>
      <c r="E125" s="144">
        <v>0</v>
      </c>
      <c r="F125" s="144">
        <f>pweektl_check!B123</f>
        <v>0</v>
      </c>
      <c r="G125" s="144">
        <f>pweektl_check!C123</f>
        <v>0</v>
      </c>
      <c r="H125" s="144">
        <f>pweektl_check!D123</f>
        <v>1</v>
      </c>
      <c r="I125" s="144">
        <f>pweektl_check!E123</f>
        <v>0</v>
      </c>
      <c r="J125" s="144">
        <f>pweektl_check!F123</f>
        <v>0</v>
      </c>
      <c r="K125" s="144">
        <f>pweektl_check!G123</f>
        <v>0</v>
      </c>
      <c r="L125" s="144">
        <f>pweektl_check!H123</f>
        <v>0</v>
      </c>
      <c r="M125" s="144">
        <f>pweektl_check!I123</f>
        <v>0</v>
      </c>
      <c r="N125" s="144">
        <v>0</v>
      </c>
      <c r="O125" s="144">
        <f>pweektl_check!J123</f>
        <v>1</v>
      </c>
      <c r="P125" s="145">
        <f>pweektl_check!K123</f>
        <v>69</v>
      </c>
    </row>
    <row r="126" spans="1:16" ht="49.5" customHeight="1">
      <c r="A126" s="118" t="s">
        <v>70</v>
      </c>
      <c r="B126" s="18" t="s">
        <v>72</v>
      </c>
      <c r="C126" s="11" t="s">
        <v>67</v>
      </c>
      <c r="D126" s="133">
        <v>0</v>
      </c>
      <c r="E126" s="142">
        <v>0</v>
      </c>
      <c r="F126" s="140">
        <f>pweektl_check!B124</f>
        <v>2</v>
      </c>
      <c r="G126" s="140">
        <f>pweektl_check!C124</f>
        <v>11</v>
      </c>
      <c r="H126" s="140">
        <f>pweektl_check!D124</f>
        <v>12</v>
      </c>
      <c r="I126" s="140">
        <f>pweektl_check!E124</f>
        <v>48</v>
      </c>
      <c r="J126" s="140">
        <f>pweektl_check!F124</f>
        <v>61</v>
      </c>
      <c r="K126" s="140">
        <f>pweektl_check!G124</f>
        <v>5</v>
      </c>
      <c r="L126" s="140">
        <f>pweektl_check!H124</f>
        <v>298</v>
      </c>
      <c r="M126" s="140">
        <f>pweektl_check!I124</f>
        <v>8</v>
      </c>
      <c r="N126" s="140">
        <v>0</v>
      </c>
      <c r="O126" s="140">
        <f>pweektl_check!J124</f>
        <v>10</v>
      </c>
      <c r="P126" s="146">
        <f>pweektl_check!K124</f>
        <v>9005</v>
      </c>
    </row>
    <row r="127" spans="1:16" ht="49.5" customHeight="1">
      <c r="A127" s="107" t="s">
        <v>83</v>
      </c>
      <c r="B127" s="13" t="s">
        <v>92</v>
      </c>
      <c r="C127" s="12">
        <v>1</v>
      </c>
      <c r="D127" s="133">
        <v>0</v>
      </c>
      <c r="E127" s="134">
        <v>0</v>
      </c>
      <c r="F127" s="142">
        <f>pweektl_check!B125</f>
        <v>0</v>
      </c>
      <c r="G127" s="140">
        <f>pweektl_check!C125</f>
        <v>0</v>
      </c>
      <c r="H127" s="140">
        <f>pweektl_check!D125</f>
        <v>0</v>
      </c>
      <c r="I127" s="140">
        <f>pweektl_check!E125</f>
        <v>1</v>
      </c>
      <c r="J127" s="140">
        <f>pweektl_check!F125</f>
        <v>4</v>
      </c>
      <c r="K127" s="140">
        <f>pweektl_check!G125</f>
        <v>0</v>
      </c>
      <c r="L127" s="140">
        <f>pweektl_check!H125</f>
        <v>5</v>
      </c>
      <c r="M127" s="140">
        <f>pweektl_check!I125</f>
        <v>2</v>
      </c>
      <c r="N127" s="140">
        <v>0</v>
      </c>
      <c r="O127" s="140">
        <f>pweektl_check!J125</f>
        <v>0</v>
      </c>
      <c r="P127" s="146">
        <f>pweektl_check!K125</f>
        <v>610</v>
      </c>
    </row>
    <row r="128" spans="1:16" ht="49.5" customHeight="1">
      <c r="A128" s="107" t="s">
        <v>91</v>
      </c>
      <c r="B128" s="13" t="s">
        <v>95</v>
      </c>
      <c r="C128" s="12">
        <v>1</v>
      </c>
      <c r="D128" s="133">
        <v>0</v>
      </c>
      <c r="E128" s="134">
        <v>0</v>
      </c>
      <c r="F128" s="134">
        <f>pweektl_check!B126</f>
        <v>0</v>
      </c>
      <c r="G128" s="142">
        <f>pweektl_check!C126</f>
        <v>0</v>
      </c>
      <c r="H128" s="140">
        <f>pweektl_check!D126</f>
        <v>7</v>
      </c>
      <c r="I128" s="140">
        <f>pweektl_check!E126</f>
        <v>0</v>
      </c>
      <c r="J128" s="140">
        <f>pweektl_check!F126</f>
        <v>2</v>
      </c>
      <c r="K128" s="140">
        <f>pweektl_check!G126</f>
        <v>0</v>
      </c>
      <c r="L128" s="140">
        <f>pweektl_check!H126</f>
        <v>8</v>
      </c>
      <c r="M128" s="140">
        <f>pweektl_check!I126</f>
        <v>8</v>
      </c>
      <c r="N128" s="140">
        <v>0</v>
      </c>
      <c r="O128" s="140">
        <f>pweektl_check!J126</f>
        <v>2</v>
      </c>
      <c r="P128" s="146">
        <f>pweektl_check!K126</f>
        <v>162</v>
      </c>
    </row>
    <row r="129" spans="1:16" ht="52.5" customHeight="1">
      <c r="A129" s="107" t="s">
        <v>82</v>
      </c>
      <c r="B129" s="117" t="s">
        <v>73</v>
      </c>
      <c r="C129" s="39" t="s">
        <v>67</v>
      </c>
      <c r="D129" s="133">
        <v>0</v>
      </c>
      <c r="E129" s="134">
        <v>0</v>
      </c>
      <c r="F129" s="134">
        <f>pweektl_check!B127</f>
        <v>0</v>
      </c>
      <c r="G129" s="134">
        <f>pweektl_check!C127</f>
        <v>0</v>
      </c>
      <c r="H129" s="142">
        <f>pweektl_check!D127</f>
        <v>0</v>
      </c>
      <c r="I129" s="140">
        <f>pweektl_check!E127</f>
        <v>187</v>
      </c>
      <c r="J129" s="140">
        <f>pweektl_check!F127</f>
        <v>272</v>
      </c>
      <c r="K129" s="140">
        <f>pweektl_check!G127</f>
        <v>63</v>
      </c>
      <c r="L129" s="140">
        <f>pweektl_check!H127</f>
        <v>573</v>
      </c>
      <c r="M129" s="141">
        <f>pweektl_check!I127</f>
        <v>55</v>
      </c>
      <c r="N129" s="140">
        <v>0</v>
      </c>
      <c r="O129" s="140">
        <f>pweektl_check!J127</f>
        <v>3</v>
      </c>
      <c r="P129" s="146">
        <f>pweektl_check!K127</f>
        <v>1636</v>
      </c>
    </row>
    <row r="130" spans="1:16" ht="49.5" customHeight="1">
      <c r="A130" s="107" t="s">
        <v>85</v>
      </c>
      <c r="B130" s="13" t="s">
        <v>79</v>
      </c>
      <c r="C130" s="12">
        <v>1</v>
      </c>
      <c r="D130" s="133">
        <v>0</v>
      </c>
      <c r="E130" s="134">
        <v>0</v>
      </c>
      <c r="F130" s="134">
        <f>pweektl_check!B128</f>
        <v>0</v>
      </c>
      <c r="G130" s="134">
        <f>pweektl_check!C128</f>
        <v>0</v>
      </c>
      <c r="H130" s="134">
        <f>pweektl_check!D128</f>
        <v>0</v>
      </c>
      <c r="I130" s="142">
        <f>pweektl_check!E128</f>
        <v>0</v>
      </c>
      <c r="J130" s="140">
        <f>pweektl_check!F128</f>
        <v>0</v>
      </c>
      <c r="K130" s="140">
        <f>pweektl_check!G128</f>
        <v>0</v>
      </c>
      <c r="L130" s="140">
        <f>pweektl_check!H128</f>
        <v>1</v>
      </c>
      <c r="M130" s="140">
        <f>pweektl_check!I128</f>
        <v>27</v>
      </c>
      <c r="N130" s="140">
        <v>0</v>
      </c>
      <c r="O130" s="140">
        <f>pweektl_check!J128</f>
        <v>0</v>
      </c>
      <c r="P130" s="146">
        <f>pweektl_check!K128</f>
        <v>4812</v>
      </c>
    </row>
    <row r="131" spans="1:16" ht="49.5" customHeight="1">
      <c r="A131" s="107" t="s">
        <v>87</v>
      </c>
      <c r="B131" s="13" t="s">
        <v>78</v>
      </c>
      <c r="C131" s="12">
        <v>1</v>
      </c>
      <c r="D131" s="133">
        <v>0</v>
      </c>
      <c r="E131" s="134">
        <v>0</v>
      </c>
      <c r="F131" s="134">
        <f>pweektl_check!B129</f>
        <v>0</v>
      </c>
      <c r="G131" s="134">
        <f>pweektl_check!C129</f>
        <v>0</v>
      </c>
      <c r="H131" s="134">
        <f>pweektl_check!D129</f>
        <v>0</v>
      </c>
      <c r="I131" s="134">
        <f>pweektl_check!E129</f>
        <v>0</v>
      </c>
      <c r="J131" s="142">
        <f>pweektl_check!F129</f>
        <v>0</v>
      </c>
      <c r="K131" s="140">
        <f>pweektl_check!G129</f>
        <v>0</v>
      </c>
      <c r="L131" s="140">
        <f>pweektl_check!H129</f>
        <v>0</v>
      </c>
      <c r="M131" s="140">
        <f>pweektl_check!I129</f>
        <v>2</v>
      </c>
      <c r="N131" s="140">
        <v>0</v>
      </c>
      <c r="O131" s="140">
        <f>pweektl_check!J129</f>
        <v>0</v>
      </c>
      <c r="P131" s="146">
        <f>pweektl_check!K129</f>
        <v>999</v>
      </c>
    </row>
    <row r="132" spans="1:16" ht="49.5" customHeight="1">
      <c r="A132" s="107" t="s">
        <v>86</v>
      </c>
      <c r="B132" s="13" t="s">
        <v>75</v>
      </c>
      <c r="C132" s="12">
        <v>1</v>
      </c>
      <c r="D132" s="133">
        <v>0</v>
      </c>
      <c r="E132" s="134">
        <v>0</v>
      </c>
      <c r="F132" s="134">
        <f>pweektl_check!B130</f>
        <v>0</v>
      </c>
      <c r="G132" s="134">
        <f>pweektl_check!C130</f>
        <v>0</v>
      </c>
      <c r="H132" s="134">
        <f>pweektl_check!D130</f>
        <v>0</v>
      </c>
      <c r="I132" s="134">
        <f>pweektl_check!E130</f>
        <v>0</v>
      </c>
      <c r="J132" s="134">
        <f>pweektl_check!F130</f>
        <v>0</v>
      </c>
      <c r="K132" s="142">
        <f>pweektl_check!G130</f>
        <v>0</v>
      </c>
      <c r="L132" s="140">
        <f>pweektl_check!H130</f>
        <v>3</v>
      </c>
      <c r="M132" s="140">
        <f>pweektl_check!I130</f>
        <v>1</v>
      </c>
      <c r="N132" s="140">
        <v>0</v>
      </c>
      <c r="O132" s="140">
        <f>pweektl_check!J130</f>
        <v>0</v>
      </c>
      <c r="P132" s="146">
        <f>pweektl_check!K130</f>
        <v>454</v>
      </c>
    </row>
    <row r="133" spans="1:16" ht="49.5" customHeight="1">
      <c r="A133" s="107" t="s">
        <v>89</v>
      </c>
      <c r="B133" s="13" t="s">
        <v>94</v>
      </c>
      <c r="C133" s="12">
        <v>1</v>
      </c>
      <c r="D133" s="133">
        <v>0</v>
      </c>
      <c r="E133" s="134">
        <v>0</v>
      </c>
      <c r="F133" s="134">
        <f>pweektl_check!B131</f>
        <v>0</v>
      </c>
      <c r="G133" s="134">
        <f>pweektl_check!C131</f>
        <v>0</v>
      </c>
      <c r="H133" s="134">
        <f>pweektl_check!D131</f>
        <v>0</v>
      </c>
      <c r="I133" s="134">
        <f>pweektl_check!E131</f>
        <v>0</v>
      </c>
      <c r="J133" s="134">
        <f>pweektl_check!F131</f>
        <v>0</v>
      </c>
      <c r="K133" s="134">
        <f>pweektl_check!G131</f>
        <v>0</v>
      </c>
      <c r="L133" s="142">
        <f>pweektl_check!H131</f>
        <v>0</v>
      </c>
      <c r="M133" s="140">
        <f>pweektl_check!I131</f>
        <v>79</v>
      </c>
      <c r="N133" s="140">
        <v>0</v>
      </c>
      <c r="O133" s="140">
        <f>pweektl_check!J131</f>
        <v>0</v>
      </c>
      <c r="P133" s="146">
        <f>pweektl_check!K131</f>
        <v>1564</v>
      </c>
    </row>
    <row r="134" spans="1:17" ht="49.5" customHeight="1">
      <c r="A134" s="107" t="s">
        <v>84</v>
      </c>
      <c r="B134" s="13" t="s">
        <v>74</v>
      </c>
      <c r="C134" s="12">
        <v>1</v>
      </c>
      <c r="D134" s="133">
        <v>0</v>
      </c>
      <c r="E134" s="134">
        <v>0</v>
      </c>
      <c r="F134" s="134">
        <f>pweektl_check!B132</f>
        <v>0</v>
      </c>
      <c r="G134" s="134">
        <f>pweektl_check!C132</f>
        <v>0</v>
      </c>
      <c r="H134" s="134">
        <f>pweektl_check!D132</f>
        <v>0</v>
      </c>
      <c r="I134" s="134">
        <f>pweektl_check!E132</f>
        <v>0</v>
      </c>
      <c r="J134" s="134">
        <f>pweektl_check!F132</f>
        <v>0</v>
      </c>
      <c r="K134" s="134">
        <f>pweektl_check!G132</f>
        <v>0</v>
      </c>
      <c r="L134" s="134">
        <f>pweektl_check!H132</f>
        <v>0</v>
      </c>
      <c r="M134" s="142">
        <f>pweektl_check!I132</f>
        <v>0</v>
      </c>
      <c r="N134" s="140">
        <v>0</v>
      </c>
      <c r="O134" s="140">
        <f>pweektl_check!J132</f>
        <v>8</v>
      </c>
      <c r="P134" s="146">
        <f>pweektl_check!K132</f>
        <v>1008</v>
      </c>
      <c r="Q134" s="139"/>
    </row>
    <row r="135" spans="1:16" ht="49.5" customHeight="1">
      <c r="A135" s="107" t="s">
        <v>90</v>
      </c>
      <c r="B135" s="117" t="s">
        <v>102</v>
      </c>
      <c r="C135" s="39">
        <v>8</v>
      </c>
      <c r="D135" s="133">
        <v>0</v>
      </c>
      <c r="E135" s="134">
        <v>0</v>
      </c>
      <c r="F135" s="134">
        <f>pweektl_check!B133</f>
        <v>0</v>
      </c>
      <c r="G135" s="134">
        <f>pweektl_check!C133</f>
        <v>0</v>
      </c>
      <c r="H135" s="134">
        <f>pweektl_check!D133</f>
        <v>0</v>
      </c>
      <c r="I135" s="134">
        <f>pweektl_check!E133</f>
        <v>0</v>
      </c>
      <c r="J135" s="134">
        <f>pweektl_check!F133</f>
        <v>0</v>
      </c>
      <c r="K135" s="134">
        <f>pweektl_check!G133</f>
        <v>0</v>
      </c>
      <c r="L135" s="134">
        <f>pweektl_check!H133</f>
        <v>0</v>
      </c>
      <c r="M135" s="134">
        <f>pweektl_check!I133</f>
        <v>0</v>
      </c>
      <c r="N135" s="142">
        <v>0</v>
      </c>
      <c r="O135" s="140">
        <f>pweektl_check!J133</f>
        <v>0</v>
      </c>
      <c r="P135" s="146">
        <f>pweektl_check!K133</f>
        <v>2</v>
      </c>
    </row>
    <row r="136" spans="1:16" ht="49.5" customHeight="1">
      <c r="A136" s="107" t="s">
        <v>90</v>
      </c>
      <c r="B136" s="13" t="s">
        <v>101</v>
      </c>
      <c r="C136" s="138" t="s">
        <v>112</v>
      </c>
      <c r="D136" s="133">
        <v>0</v>
      </c>
      <c r="E136" s="134">
        <v>0</v>
      </c>
      <c r="F136" s="134">
        <f>pweektl_check!B134</f>
        <v>0</v>
      </c>
      <c r="G136" s="134">
        <f>pweektl_check!C134</f>
        <v>0</v>
      </c>
      <c r="H136" s="134">
        <f>pweektl_check!D134</f>
        <v>0</v>
      </c>
      <c r="I136" s="134">
        <f>pweektl_check!E134</f>
        <v>0</v>
      </c>
      <c r="J136" s="134">
        <f>pweektl_check!F134</f>
        <v>0</v>
      </c>
      <c r="K136" s="134">
        <f>pweektl_check!G134</f>
        <v>0</v>
      </c>
      <c r="L136" s="134">
        <f>pweektl_check!H134</f>
        <v>0</v>
      </c>
      <c r="M136" s="134">
        <f>pweektl_check!I134</f>
        <v>0</v>
      </c>
      <c r="N136" s="134">
        <v>0</v>
      </c>
      <c r="O136" s="142">
        <f>pweektl_check!J134</f>
        <v>0</v>
      </c>
      <c r="P136" s="146">
        <f>pweektl_check!K134</f>
        <v>233</v>
      </c>
    </row>
    <row r="137" spans="1:16" ht="49.5" customHeight="1" thickBot="1">
      <c r="A137" s="108" t="s">
        <v>90</v>
      </c>
      <c r="B137" s="20" t="s">
        <v>4</v>
      </c>
      <c r="C137" s="45">
        <v>-1</v>
      </c>
      <c r="D137" s="135">
        <v>0</v>
      </c>
      <c r="E137" s="136">
        <v>0</v>
      </c>
      <c r="F137" s="136">
        <f>pweektl_check!B135</f>
        <v>0</v>
      </c>
      <c r="G137" s="136">
        <f>pweektl_check!C135</f>
        <v>0</v>
      </c>
      <c r="H137" s="136">
        <f>pweektl_check!D135</f>
        <v>0</v>
      </c>
      <c r="I137" s="136">
        <f>pweektl_check!E135</f>
        <v>0</v>
      </c>
      <c r="J137" s="136">
        <f>pweektl_check!F135</f>
        <v>0</v>
      </c>
      <c r="K137" s="136">
        <f>pweektl_check!G135</f>
        <v>0</v>
      </c>
      <c r="L137" s="136">
        <f>pweektl_check!H135</f>
        <v>0</v>
      </c>
      <c r="M137" s="136">
        <f>pweektl_check!I135</f>
        <v>0</v>
      </c>
      <c r="N137" s="136">
        <v>0</v>
      </c>
      <c r="O137" s="136">
        <f>pweektl_check!J135</f>
        <v>0</v>
      </c>
      <c r="P137" s="147">
        <f>pweektl_check!K135</f>
        <v>27</v>
      </c>
    </row>
    <row r="138" ht="13.5" thickBot="1"/>
    <row r="139" spans="1:16" ht="12.75" customHeight="1">
      <c r="A139" s="1123" t="s">
        <v>178</v>
      </c>
      <c r="B139" s="1124"/>
      <c r="C139" s="1125"/>
      <c r="D139" s="115" t="s">
        <v>88</v>
      </c>
      <c r="E139" s="116" t="s">
        <v>70</v>
      </c>
      <c r="F139" s="116" t="s">
        <v>83</v>
      </c>
      <c r="G139" s="116" t="s">
        <v>91</v>
      </c>
      <c r="H139" s="116" t="s">
        <v>82</v>
      </c>
      <c r="I139" s="116" t="s">
        <v>85</v>
      </c>
      <c r="J139" s="116" t="s">
        <v>87</v>
      </c>
      <c r="K139" s="116" t="s">
        <v>86</v>
      </c>
      <c r="L139" s="116" t="s">
        <v>89</v>
      </c>
      <c r="M139" s="116" t="s">
        <v>84</v>
      </c>
      <c r="N139" s="116" t="s">
        <v>90</v>
      </c>
      <c r="O139" s="116" t="s">
        <v>90</v>
      </c>
      <c r="P139" s="1121" t="s">
        <v>100</v>
      </c>
    </row>
    <row r="140" spans="1:16" ht="45.75" customHeight="1">
      <c r="A140" s="1126"/>
      <c r="B140" s="1127"/>
      <c r="C140" s="1128"/>
      <c r="D140" s="68" t="s">
        <v>76</v>
      </c>
      <c r="E140" s="49" t="s">
        <v>72</v>
      </c>
      <c r="F140" s="49" t="s">
        <v>92</v>
      </c>
      <c r="G140" s="49" t="s">
        <v>95</v>
      </c>
      <c r="H140" s="49" t="s">
        <v>73</v>
      </c>
      <c r="I140" s="49" t="s">
        <v>79</v>
      </c>
      <c r="J140" s="49" t="s">
        <v>78</v>
      </c>
      <c r="K140" s="49" t="s">
        <v>75</v>
      </c>
      <c r="L140" s="49" t="s">
        <v>94</v>
      </c>
      <c r="M140" s="49" t="s">
        <v>74</v>
      </c>
      <c r="N140" s="39" t="s">
        <v>102</v>
      </c>
      <c r="O140" s="39" t="s">
        <v>101</v>
      </c>
      <c r="P140" s="1122"/>
    </row>
    <row r="141" spans="1:16" ht="19.5" customHeight="1" thickBot="1">
      <c r="A141" s="1129"/>
      <c r="B141" s="1130"/>
      <c r="C141" s="1131"/>
      <c r="D141" s="68">
        <v>1</v>
      </c>
      <c r="E141" s="49" t="s">
        <v>67</v>
      </c>
      <c r="F141" s="49">
        <v>1</v>
      </c>
      <c r="G141" s="49">
        <v>1</v>
      </c>
      <c r="H141" s="49" t="s">
        <v>67</v>
      </c>
      <c r="I141" s="49">
        <v>1</v>
      </c>
      <c r="J141" s="49">
        <v>1</v>
      </c>
      <c r="K141" s="49">
        <v>1</v>
      </c>
      <c r="L141" s="49">
        <v>1</v>
      </c>
      <c r="M141" s="49">
        <v>1</v>
      </c>
      <c r="N141" s="49">
        <v>8</v>
      </c>
      <c r="O141" s="125" t="s">
        <v>112</v>
      </c>
      <c r="P141" s="1122"/>
    </row>
    <row r="142" spans="1:16" ht="49.5" customHeight="1">
      <c r="A142" s="106" t="s">
        <v>88</v>
      </c>
      <c r="B142" s="65" t="s">
        <v>76</v>
      </c>
      <c r="C142" s="64">
        <v>1</v>
      </c>
      <c r="D142" s="143">
        <v>0</v>
      </c>
      <c r="E142" s="144">
        <v>0</v>
      </c>
      <c r="F142" s="144">
        <f>pweektl_check!B140</f>
        <v>0</v>
      </c>
      <c r="G142" s="144">
        <f>pweektl_check!C140</f>
        <v>0</v>
      </c>
      <c r="H142" s="144">
        <f>pweektl_check!D140</f>
        <v>0</v>
      </c>
      <c r="I142" s="144">
        <f>pweektl_check!E140</f>
        <v>0</v>
      </c>
      <c r="J142" s="144">
        <f>pweektl_check!F140</f>
        <v>0</v>
      </c>
      <c r="K142" s="144">
        <f>pweektl_check!G140</f>
        <v>0</v>
      </c>
      <c r="L142" s="144">
        <f>pweektl_check!H140</f>
        <v>0</v>
      </c>
      <c r="M142" s="144">
        <f>pweektl_check!I140</f>
        <v>0</v>
      </c>
      <c r="N142" s="144">
        <v>0</v>
      </c>
      <c r="O142" s="144">
        <f>pweektl_check!J140</f>
        <v>0</v>
      </c>
      <c r="P142" s="145">
        <f>pweektl_check!K140</f>
        <v>77</v>
      </c>
    </row>
    <row r="143" spans="1:16" ht="49.5" customHeight="1">
      <c r="A143" s="118" t="s">
        <v>70</v>
      </c>
      <c r="B143" s="18" t="s">
        <v>72</v>
      </c>
      <c r="C143" s="11" t="s">
        <v>67</v>
      </c>
      <c r="D143" s="133">
        <v>0</v>
      </c>
      <c r="E143" s="142">
        <v>0</v>
      </c>
      <c r="F143" s="140">
        <f>pweektl_check!B141</f>
        <v>2</v>
      </c>
      <c r="G143" s="140">
        <f>pweektl_check!C141</f>
        <v>11</v>
      </c>
      <c r="H143" s="140">
        <f>pweektl_check!D141</f>
        <v>13</v>
      </c>
      <c r="I143" s="140">
        <f>pweektl_check!E141</f>
        <v>48</v>
      </c>
      <c r="J143" s="140">
        <f>pweektl_check!F141</f>
        <v>66</v>
      </c>
      <c r="K143" s="140">
        <f>pweektl_check!G141</f>
        <v>7</v>
      </c>
      <c r="L143" s="140">
        <f>pweektl_check!H141</f>
        <v>293</v>
      </c>
      <c r="M143" s="140">
        <f>pweektl_check!I141</f>
        <v>4</v>
      </c>
      <c r="N143" s="140">
        <v>0</v>
      </c>
      <c r="O143" s="140">
        <f>pweektl_check!J141</f>
        <v>7</v>
      </c>
      <c r="P143" s="146">
        <f>pweektl_check!K141</f>
        <v>9038</v>
      </c>
    </row>
    <row r="144" spans="1:16" ht="49.5" customHeight="1">
      <c r="A144" s="107" t="s">
        <v>83</v>
      </c>
      <c r="B144" s="13" t="s">
        <v>92</v>
      </c>
      <c r="C144" s="12">
        <v>1</v>
      </c>
      <c r="D144" s="133">
        <v>0</v>
      </c>
      <c r="E144" s="134">
        <v>0</v>
      </c>
      <c r="F144" s="142">
        <f>pweektl_check!B142</f>
        <v>0</v>
      </c>
      <c r="G144" s="140">
        <f>pweektl_check!C142</f>
        <v>1</v>
      </c>
      <c r="H144" s="140">
        <f>pweektl_check!D142</f>
        <v>0</v>
      </c>
      <c r="I144" s="140">
        <f>pweektl_check!E142</f>
        <v>0</v>
      </c>
      <c r="J144" s="140">
        <f>pweektl_check!F142</f>
        <v>3</v>
      </c>
      <c r="K144" s="140">
        <f>pweektl_check!G142</f>
        <v>1</v>
      </c>
      <c r="L144" s="140">
        <f>pweektl_check!H142</f>
        <v>6</v>
      </c>
      <c r="M144" s="140">
        <f>pweektl_check!I142</f>
        <v>1</v>
      </c>
      <c r="N144" s="140">
        <v>0</v>
      </c>
      <c r="O144" s="140">
        <f>pweektl_check!J142</f>
        <v>0</v>
      </c>
      <c r="P144" s="146">
        <f>pweektl_check!K142</f>
        <v>663</v>
      </c>
    </row>
    <row r="145" spans="1:16" ht="49.5" customHeight="1">
      <c r="A145" s="107" t="s">
        <v>91</v>
      </c>
      <c r="B145" s="13" t="s">
        <v>95</v>
      </c>
      <c r="C145" s="12">
        <v>1</v>
      </c>
      <c r="D145" s="133">
        <v>0</v>
      </c>
      <c r="E145" s="134">
        <v>0</v>
      </c>
      <c r="F145" s="134">
        <f>pweektl_check!B143</f>
        <v>0</v>
      </c>
      <c r="G145" s="142">
        <f>pweektl_check!C143</f>
        <v>0</v>
      </c>
      <c r="H145" s="140">
        <f>pweektl_check!D143</f>
        <v>8</v>
      </c>
      <c r="I145" s="140">
        <f>pweektl_check!E143</f>
        <v>0</v>
      </c>
      <c r="J145" s="140">
        <f>pweektl_check!F143</f>
        <v>4</v>
      </c>
      <c r="K145" s="140">
        <f>pweektl_check!G143</f>
        <v>0</v>
      </c>
      <c r="L145" s="140">
        <f>pweektl_check!H143</f>
        <v>7</v>
      </c>
      <c r="M145" s="140">
        <f>pweektl_check!I143</f>
        <v>9</v>
      </c>
      <c r="N145" s="140">
        <v>0</v>
      </c>
      <c r="O145" s="140">
        <f>pweektl_check!J143</f>
        <v>1</v>
      </c>
      <c r="P145" s="146">
        <f>pweektl_check!K143</f>
        <v>178</v>
      </c>
    </row>
    <row r="146" spans="1:16" ht="52.5" customHeight="1">
      <c r="A146" s="107" t="s">
        <v>82</v>
      </c>
      <c r="B146" s="117" t="s">
        <v>73</v>
      </c>
      <c r="C146" s="39" t="s">
        <v>67</v>
      </c>
      <c r="D146" s="133">
        <v>0</v>
      </c>
      <c r="E146" s="134">
        <v>0</v>
      </c>
      <c r="F146" s="134">
        <f>pweektl_check!B144</f>
        <v>0</v>
      </c>
      <c r="G146" s="134">
        <f>pweektl_check!C144</f>
        <v>0</v>
      </c>
      <c r="H146" s="142">
        <f>pweektl_check!D144</f>
        <v>0</v>
      </c>
      <c r="I146" s="140">
        <f>pweektl_check!E144</f>
        <v>188</v>
      </c>
      <c r="J146" s="140">
        <f>pweektl_check!F144</f>
        <v>290</v>
      </c>
      <c r="K146" s="140">
        <f>pweektl_check!G144</f>
        <v>66</v>
      </c>
      <c r="L146" s="140">
        <f>pweektl_check!H144</f>
        <v>584</v>
      </c>
      <c r="M146" s="141">
        <f>pweektl_check!I144</f>
        <v>50</v>
      </c>
      <c r="N146" s="140">
        <v>0</v>
      </c>
      <c r="O146" s="140">
        <f>pweektl_check!J144</f>
        <v>3</v>
      </c>
      <c r="P146" s="146">
        <f>pweektl_check!K144</f>
        <v>1615</v>
      </c>
    </row>
    <row r="147" spans="1:16" ht="49.5" customHeight="1">
      <c r="A147" s="107" t="s">
        <v>85</v>
      </c>
      <c r="B147" s="13" t="s">
        <v>79</v>
      </c>
      <c r="C147" s="12">
        <v>1</v>
      </c>
      <c r="D147" s="133">
        <v>0</v>
      </c>
      <c r="E147" s="134">
        <v>0</v>
      </c>
      <c r="F147" s="134">
        <f>pweektl_check!B145</f>
        <v>0</v>
      </c>
      <c r="G147" s="134">
        <f>pweektl_check!C145</f>
        <v>0</v>
      </c>
      <c r="H147" s="134">
        <f>pweektl_check!D145</f>
        <v>0</v>
      </c>
      <c r="I147" s="142">
        <f>pweektl_check!E145</f>
        <v>0</v>
      </c>
      <c r="J147" s="140">
        <f>pweektl_check!F145</f>
        <v>0</v>
      </c>
      <c r="K147" s="140">
        <f>pweektl_check!G145</f>
        <v>0</v>
      </c>
      <c r="L147" s="140">
        <f>pweektl_check!H145</f>
        <v>1</v>
      </c>
      <c r="M147" s="140">
        <f>pweektl_check!I145</f>
        <v>25</v>
      </c>
      <c r="N147" s="140">
        <v>0</v>
      </c>
      <c r="O147" s="140">
        <f>pweektl_check!J145</f>
        <v>0</v>
      </c>
      <c r="P147" s="146">
        <f>pweektl_check!K145</f>
        <v>4834</v>
      </c>
    </row>
    <row r="148" spans="1:16" ht="49.5" customHeight="1">
      <c r="A148" s="107" t="s">
        <v>87</v>
      </c>
      <c r="B148" s="13" t="s">
        <v>78</v>
      </c>
      <c r="C148" s="12">
        <v>1</v>
      </c>
      <c r="D148" s="133">
        <v>0</v>
      </c>
      <c r="E148" s="134">
        <v>0</v>
      </c>
      <c r="F148" s="134">
        <f>pweektl_check!B146</f>
        <v>0</v>
      </c>
      <c r="G148" s="134">
        <f>pweektl_check!C146</f>
        <v>0</v>
      </c>
      <c r="H148" s="134">
        <f>pweektl_check!D146</f>
        <v>0</v>
      </c>
      <c r="I148" s="134">
        <f>pweektl_check!E146</f>
        <v>0</v>
      </c>
      <c r="J148" s="142">
        <f>pweektl_check!F146</f>
        <v>0</v>
      </c>
      <c r="K148" s="140">
        <f>pweektl_check!G146</f>
        <v>0</v>
      </c>
      <c r="L148" s="140">
        <f>pweektl_check!H146</f>
        <v>0</v>
      </c>
      <c r="M148" s="140">
        <f>pweektl_check!I146</f>
        <v>2</v>
      </c>
      <c r="N148" s="140">
        <v>0</v>
      </c>
      <c r="O148" s="140">
        <f>pweektl_check!J146</f>
        <v>0</v>
      </c>
      <c r="P148" s="146">
        <f>pweektl_check!K146</f>
        <v>988</v>
      </c>
    </row>
    <row r="149" spans="1:16" ht="49.5" customHeight="1">
      <c r="A149" s="107" t="s">
        <v>86</v>
      </c>
      <c r="B149" s="13" t="s">
        <v>75</v>
      </c>
      <c r="C149" s="12">
        <v>1</v>
      </c>
      <c r="D149" s="133">
        <v>0</v>
      </c>
      <c r="E149" s="134">
        <v>0</v>
      </c>
      <c r="F149" s="134">
        <f>pweektl_check!B147</f>
        <v>0</v>
      </c>
      <c r="G149" s="134">
        <f>pweektl_check!C147</f>
        <v>0</v>
      </c>
      <c r="H149" s="134">
        <f>pweektl_check!D147</f>
        <v>0</v>
      </c>
      <c r="I149" s="134">
        <f>pweektl_check!E147</f>
        <v>0</v>
      </c>
      <c r="J149" s="134">
        <f>pweektl_check!F147</f>
        <v>0</v>
      </c>
      <c r="K149" s="142">
        <f>pweektl_check!G147</f>
        <v>0</v>
      </c>
      <c r="L149" s="140">
        <f>pweektl_check!H147</f>
        <v>4</v>
      </c>
      <c r="M149" s="140">
        <f>pweektl_check!I147</f>
        <v>2</v>
      </c>
      <c r="N149" s="140">
        <v>0</v>
      </c>
      <c r="O149" s="140">
        <f>pweektl_check!J147</f>
        <v>0</v>
      </c>
      <c r="P149" s="146">
        <f>pweektl_check!K147</f>
        <v>453</v>
      </c>
    </row>
    <row r="150" spans="1:16" ht="49.5" customHeight="1">
      <c r="A150" s="107" t="s">
        <v>89</v>
      </c>
      <c r="B150" s="13" t="s">
        <v>94</v>
      </c>
      <c r="C150" s="12">
        <v>1</v>
      </c>
      <c r="D150" s="133">
        <v>0</v>
      </c>
      <c r="E150" s="134">
        <v>0</v>
      </c>
      <c r="F150" s="134">
        <f>pweektl_check!B148</f>
        <v>0</v>
      </c>
      <c r="G150" s="134">
        <f>pweektl_check!C148</f>
        <v>0</v>
      </c>
      <c r="H150" s="134">
        <f>pweektl_check!D148</f>
        <v>0</v>
      </c>
      <c r="I150" s="134">
        <f>pweektl_check!E148</f>
        <v>0</v>
      </c>
      <c r="J150" s="134">
        <f>pweektl_check!F148</f>
        <v>0</v>
      </c>
      <c r="K150" s="134">
        <f>pweektl_check!G148</f>
        <v>0</v>
      </c>
      <c r="L150" s="142">
        <f>pweektl_check!H148</f>
        <v>0</v>
      </c>
      <c r="M150" s="140">
        <f>pweektl_check!I148</f>
        <v>80</v>
      </c>
      <c r="N150" s="140">
        <v>0</v>
      </c>
      <c r="O150" s="140">
        <f>pweektl_check!J148</f>
        <v>0</v>
      </c>
      <c r="P150" s="146">
        <f>pweektl_check!K148</f>
        <v>1533</v>
      </c>
    </row>
    <row r="151" spans="1:17" ht="49.5" customHeight="1">
      <c r="A151" s="107" t="s">
        <v>84</v>
      </c>
      <c r="B151" s="13" t="s">
        <v>74</v>
      </c>
      <c r="C151" s="12">
        <v>1</v>
      </c>
      <c r="D151" s="133">
        <v>0</v>
      </c>
      <c r="E151" s="134">
        <v>0</v>
      </c>
      <c r="F151" s="134">
        <f>pweektl_check!B149</f>
        <v>0</v>
      </c>
      <c r="G151" s="134">
        <f>pweektl_check!C149</f>
        <v>0</v>
      </c>
      <c r="H151" s="134">
        <f>pweektl_check!D149</f>
        <v>0</v>
      </c>
      <c r="I151" s="134">
        <f>pweektl_check!E149</f>
        <v>0</v>
      </c>
      <c r="J151" s="134">
        <f>pweektl_check!F149</f>
        <v>0</v>
      </c>
      <c r="K151" s="134">
        <f>pweektl_check!G149</f>
        <v>0</v>
      </c>
      <c r="L151" s="134">
        <f>pweektl_check!H149</f>
        <v>0</v>
      </c>
      <c r="M151" s="142">
        <f>pweektl_check!I149</f>
        <v>0</v>
      </c>
      <c r="N151" s="140">
        <v>0</v>
      </c>
      <c r="O151" s="140">
        <f>pweektl_check!J149</f>
        <v>6</v>
      </c>
      <c r="P151" s="146">
        <f>pweektl_check!K149</f>
        <v>995</v>
      </c>
      <c r="Q151" s="139"/>
    </row>
    <row r="152" spans="1:16" ht="49.5" customHeight="1">
      <c r="A152" s="107" t="s">
        <v>90</v>
      </c>
      <c r="B152" s="117" t="s">
        <v>102</v>
      </c>
      <c r="C152" s="39">
        <v>8</v>
      </c>
      <c r="D152" s="133">
        <v>0</v>
      </c>
      <c r="E152" s="134">
        <v>0</v>
      </c>
      <c r="F152" s="134">
        <f>pweektl_check!B150</f>
        <v>0</v>
      </c>
      <c r="G152" s="134">
        <f>pweektl_check!C150</f>
        <v>0</v>
      </c>
      <c r="H152" s="134">
        <f>pweektl_check!D150</f>
        <v>0</v>
      </c>
      <c r="I152" s="134">
        <f>pweektl_check!E150</f>
        <v>0</v>
      </c>
      <c r="J152" s="134">
        <f>pweektl_check!F150</f>
        <v>0</v>
      </c>
      <c r="K152" s="134">
        <f>pweektl_check!G150</f>
        <v>0</v>
      </c>
      <c r="L152" s="134">
        <f>pweektl_check!H150</f>
        <v>0</v>
      </c>
      <c r="M152" s="134">
        <f>pweektl_check!I150</f>
        <v>0</v>
      </c>
      <c r="N152" s="142">
        <v>0</v>
      </c>
      <c r="O152" s="140">
        <f>pweektl_check!J150</f>
        <v>0</v>
      </c>
      <c r="P152" s="146">
        <f>pweektl_check!K150</f>
        <v>2</v>
      </c>
    </row>
    <row r="153" spans="1:16" ht="49.5" customHeight="1">
      <c r="A153" s="107" t="s">
        <v>90</v>
      </c>
      <c r="B153" s="13" t="s">
        <v>101</v>
      </c>
      <c r="C153" s="138" t="s">
        <v>112</v>
      </c>
      <c r="D153" s="133">
        <v>0</v>
      </c>
      <c r="E153" s="134">
        <v>0</v>
      </c>
      <c r="F153" s="134">
        <f>pweektl_check!B151</f>
        <v>0</v>
      </c>
      <c r="G153" s="134">
        <f>pweektl_check!C151</f>
        <v>0</v>
      </c>
      <c r="H153" s="134">
        <f>pweektl_check!D151</f>
        <v>0</v>
      </c>
      <c r="I153" s="134">
        <f>pweektl_check!E151</f>
        <v>0</v>
      </c>
      <c r="J153" s="134">
        <f>pweektl_check!F151</f>
        <v>0</v>
      </c>
      <c r="K153" s="134">
        <f>pweektl_check!G151</f>
        <v>0</v>
      </c>
      <c r="L153" s="134">
        <f>pweektl_check!H151</f>
        <v>0</v>
      </c>
      <c r="M153" s="134">
        <f>pweektl_check!I151</f>
        <v>0</v>
      </c>
      <c r="N153" s="134">
        <v>0</v>
      </c>
      <c r="O153" s="142">
        <f>pweektl_check!J151</f>
        <v>0</v>
      </c>
      <c r="P153" s="146">
        <f>pweektl_check!K151</f>
        <v>164</v>
      </c>
    </row>
    <row r="154" spans="1:16" ht="49.5" customHeight="1" thickBot="1">
      <c r="A154" s="108" t="s">
        <v>90</v>
      </c>
      <c r="B154" s="20" t="s">
        <v>4</v>
      </c>
      <c r="C154" s="45">
        <v>-1</v>
      </c>
      <c r="D154" s="135">
        <v>0</v>
      </c>
      <c r="E154" s="136">
        <v>0</v>
      </c>
      <c r="F154" s="136">
        <f>pweektl_check!B152</f>
        <v>0</v>
      </c>
      <c r="G154" s="136">
        <f>pweektl_check!C152</f>
        <v>0</v>
      </c>
      <c r="H154" s="136">
        <f>pweektl_check!D152</f>
        <v>0</v>
      </c>
      <c r="I154" s="136">
        <f>pweektl_check!E152</f>
        <v>0</v>
      </c>
      <c r="J154" s="136">
        <f>pweektl_check!F152</f>
        <v>0</v>
      </c>
      <c r="K154" s="136">
        <f>pweektl_check!G152</f>
        <v>0</v>
      </c>
      <c r="L154" s="136">
        <f>pweektl_check!H152</f>
        <v>0</v>
      </c>
      <c r="M154" s="136">
        <f>pweektl_check!I152</f>
        <v>0</v>
      </c>
      <c r="N154" s="136">
        <v>0</v>
      </c>
      <c r="O154" s="136">
        <f>pweektl_check!J152</f>
        <v>0</v>
      </c>
      <c r="P154" s="147">
        <f>pweektl_check!K152</f>
        <v>18</v>
      </c>
    </row>
    <row r="155" ht="13.5" thickBot="1"/>
    <row r="156" spans="1:16" ht="12.75" customHeight="1">
      <c r="A156" s="1123" t="s">
        <v>179</v>
      </c>
      <c r="B156" s="1124"/>
      <c r="C156" s="1125"/>
      <c r="D156" s="115" t="s">
        <v>88</v>
      </c>
      <c r="E156" s="116" t="s">
        <v>70</v>
      </c>
      <c r="F156" s="116" t="s">
        <v>83</v>
      </c>
      <c r="G156" s="116" t="s">
        <v>91</v>
      </c>
      <c r="H156" s="116" t="s">
        <v>82</v>
      </c>
      <c r="I156" s="116" t="s">
        <v>85</v>
      </c>
      <c r="J156" s="116" t="s">
        <v>87</v>
      </c>
      <c r="K156" s="116" t="s">
        <v>86</v>
      </c>
      <c r="L156" s="116" t="s">
        <v>89</v>
      </c>
      <c r="M156" s="116" t="s">
        <v>84</v>
      </c>
      <c r="N156" s="116" t="s">
        <v>90</v>
      </c>
      <c r="O156" s="116" t="s">
        <v>90</v>
      </c>
      <c r="P156" s="1121" t="s">
        <v>100</v>
      </c>
    </row>
    <row r="157" spans="1:16" ht="45.75" customHeight="1">
      <c r="A157" s="1126"/>
      <c r="B157" s="1127"/>
      <c r="C157" s="1128"/>
      <c r="D157" s="68" t="s">
        <v>76</v>
      </c>
      <c r="E157" s="49" t="s">
        <v>72</v>
      </c>
      <c r="F157" s="49" t="s">
        <v>92</v>
      </c>
      <c r="G157" s="49" t="s">
        <v>95</v>
      </c>
      <c r="H157" s="49" t="s">
        <v>73</v>
      </c>
      <c r="I157" s="49" t="s">
        <v>79</v>
      </c>
      <c r="J157" s="49" t="s">
        <v>78</v>
      </c>
      <c r="K157" s="49" t="s">
        <v>75</v>
      </c>
      <c r="L157" s="49" t="s">
        <v>94</v>
      </c>
      <c r="M157" s="49" t="s">
        <v>74</v>
      </c>
      <c r="N157" s="39" t="s">
        <v>102</v>
      </c>
      <c r="O157" s="39" t="s">
        <v>101</v>
      </c>
      <c r="P157" s="1122"/>
    </row>
    <row r="158" spans="1:16" ht="19.5" customHeight="1" thickBot="1">
      <c r="A158" s="1129"/>
      <c r="B158" s="1130"/>
      <c r="C158" s="1131"/>
      <c r="D158" s="68">
        <v>1</v>
      </c>
      <c r="E158" s="49" t="s">
        <v>67</v>
      </c>
      <c r="F158" s="49">
        <v>1</v>
      </c>
      <c r="G158" s="49">
        <v>1</v>
      </c>
      <c r="H158" s="49" t="s">
        <v>67</v>
      </c>
      <c r="I158" s="49">
        <v>1</v>
      </c>
      <c r="J158" s="49">
        <v>1</v>
      </c>
      <c r="K158" s="49">
        <v>1</v>
      </c>
      <c r="L158" s="49">
        <v>1</v>
      </c>
      <c r="M158" s="49">
        <v>1</v>
      </c>
      <c r="N158" s="49">
        <v>8</v>
      </c>
      <c r="O158" s="125" t="s">
        <v>112</v>
      </c>
      <c r="P158" s="1122"/>
    </row>
    <row r="159" spans="1:16" ht="49.5" customHeight="1">
      <c r="A159" s="106" t="s">
        <v>88</v>
      </c>
      <c r="B159" s="65" t="s">
        <v>76</v>
      </c>
      <c r="C159" s="64">
        <v>1</v>
      </c>
      <c r="D159" s="143">
        <v>0</v>
      </c>
      <c r="E159" s="144">
        <v>0</v>
      </c>
      <c r="F159" s="144">
        <f>pweektl_check!B157</f>
        <v>0</v>
      </c>
      <c r="G159" s="144">
        <f>pweektl_check!C157</f>
        <v>0</v>
      </c>
      <c r="H159" s="144">
        <f>pweektl_check!D157</f>
        <v>0</v>
      </c>
      <c r="I159" s="144">
        <f>pweektl_check!E157</f>
        <v>0</v>
      </c>
      <c r="J159" s="144">
        <f>pweektl_check!F157</f>
        <v>0</v>
      </c>
      <c r="K159" s="144">
        <f>pweektl_check!G157</f>
        <v>0</v>
      </c>
      <c r="L159" s="144">
        <f>pweektl_check!H157</f>
        <v>0</v>
      </c>
      <c r="M159" s="144">
        <f>pweektl_check!I157</f>
        <v>0</v>
      </c>
      <c r="N159" s="144">
        <v>0</v>
      </c>
      <c r="O159" s="144">
        <f>pweektl_check!J157</f>
        <v>0</v>
      </c>
      <c r="P159" s="145">
        <f>pweektl_check!K157</f>
        <v>81</v>
      </c>
    </row>
    <row r="160" spans="1:16" ht="49.5" customHeight="1">
      <c r="A160" s="118" t="s">
        <v>70</v>
      </c>
      <c r="B160" s="18" t="s">
        <v>72</v>
      </c>
      <c r="C160" s="11" t="s">
        <v>67</v>
      </c>
      <c r="D160" s="133">
        <v>0</v>
      </c>
      <c r="E160" s="142">
        <v>0</v>
      </c>
      <c r="F160" s="140">
        <f>pweektl_check!B158</f>
        <v>1</v>
      </c>
      <c r="G160" s="140">
        <f>pweektl_check!C158</f>
        <v>10</v>
      </c>
      <c r="H160" s="140">
        <f>pweektl_check!D158</f>
        <v>13</v>
      </c>
      <c r="I160" s="140">
        <f>pweektl_check!E158</f>
        <v>48</v>
      </c>
      <c r="J160" s="140">
        <f>pweektl_check!F158</f>
        <v>63</v>
      </c>
      <c r="K160" s="140">
        <f>pweektl_check!G158</f>
        <v>8</v>
      </c>
      <c r="L160" s="140">
        <f>pweektl_check!H158</f>
        <v>288</v>
      </c>
      <c r="M160" s="140">
        <f>pweektl_check!I158</f>
        <v>8</v>
      </c>
      <c r="N160" s="140">
        <v>0</v>
      </c>
      <c r="O160" s="140">
        <f>pweektl_check!J158</f>
        <v>6</v>
      </c>
      <c r="P160" s="146">
        <f>pweektl_check!K158</f>
        <v>9029</v>
      </c>
    </row>
    <row r="161" spans="1:16" ht="49.5" customHeight="1">
      <c r="A161" s="107" t="s">
        <v>83</v>
      </c>
      <c r="B161" s="13" t="s">
        <v>92</v>
      </c>
      <c r="C161" s="12">
        <v>1</v>
      </c>
      <c r="D161" s="133">
        <v>0</v>
      </c>
      <c r="E161" s="134">
        <v>0</v>
      </c>
      <c r="F161" s="142">
        <f>pweektl_check!B159</f>
        <v>0</v>
      </c>
      <c r="G161" s="140">
        <f>pweektl_check!C159</f>
        <v>1</v>
      </c>
      <c r="H161" s="140">
        <f>pweektl_check!D159</f>
        <v>0</v>
      </c>
      <c r="I161" s="140">
        <f>pweektl_check!E159</f>
        <v>0</v>
      </c>
      <c r="J161" s="140">
        <f>pweektl_check!F159</f>
        <v>4</v>
      </c>
      <c r="K161" s="140">
        <f>pweektl_check!G159</f>
        <v>0</v>
      </c>
      <c r="L161" s="140">
        <f>pweektl_check!H159</f>
        <v>4</v>
      </c>
      <c r="M161" s="140">
        <f>pweektl_check!I159</f>
        <v>1</v>
      </c>
      <c r="N161" s="140">
        <v>0</v>
      </c>
      <c r="O161" s="140">
        <f>pweektl_check!J159</f>
        <v>1</v>
      </c>
      <c r="P161" s="146">
        <f>pweektl_check!K159</f>
        <v>665</v>
      </c>
    </row>
    <row r="162" spans="1:16" ht="49.5" customHeight="1">
      <c r="A162" s="107" t="s">
        <v>91</v>
      </c>
      <c r="B162" s="13" t="s">
        <v>95</v>
      </c>
      <c r="C162" s="12">
        <v>1</v>
      </c>
      <c r="D162" s="133">
        <v>0</v>
      </c>
      <c r="E162" s="134">
        <v>0</v>
      </c>
      <c r="F162" s="134">
        <f>pweektl_check!B160</f>
        <v>0</v>
      </c>
      <c r="G162" s="142">
        <f>pweektl_check!C160</f>
        <v>0</v>
      </c>
      <c r="H162" s="140">
        <f>pweektl_check!D160</f>
        <v>10</v>
      </c>
      <c r="I162" s="140">
        <f>pweektl_check!E160</f>
        <v>0</v>
      </c>
      <c r="J162" s="140">
        <f>pweektl_check!F160</f>
        <v>5</v>
      </c>
      <c r="K162" s="140">
        <f>pweektl_check!G160</f>
        <v>0</v>
      </c>
      <c r="L162" s="140">
        <f>pweektl_check!H160</f>
        <v>7</v>
      </c>
      <c r="M162" s="140">
        <f>pweektl_check!I160</f>
        <v>8</v>
      </c>
      <c r="N162" s="140">
        <v>0</v>
      </c>
      <c r="O162" s="140">
        <f>pweektl_check!J160</f>
        <v>1</v>
      </c>
      <c r="P162" s="146">
        <f>pweektl_check!K160</f>
        <v>191</v>
      </c>
    </row>
    <row r="163" spans="1:16" ht="52.5" customHeight="1">
      <c r="A163" s="107" t="s">
        <v>82</v>
      </c>
      <c r="B163" s="117" t="s">
        <v>73</v>
      </c>
      <c r="C163" s="39" t="s">
        <v>67</v>
      </c>
      <c r="D163" s="133">
        <v>0</v>
      </c>
      <c r="E163" s="134">
        <v>0</v>
      </c>
      <c r="F163" s="134">
        <f>pweektl_check!B161</f>
        <v>0</v>
      </c>
      <c r="G163" s="134">
        <f>pweektl_check!C161</f>
        <v>0</v>
      </c>
      <c r="H163" s="142">
        <f>pweektl_check!D161</f>
        <v>0</v>
      </c>
      <c r="I163" s="140">
        <f>pweektl_check!E161</f>
        <v>191</v>
      </c>
      <c r="J163" s="140">
        <f>pweektl_check!F161</f>
        <v>323</v>
      </c>
      <c r="K163" s="140">
        <f>pweektl_check!G161</f>
        <v>71</v>
      </c>
      <c r="L163" s="140">
        <f>pweektl_check!H161</f>
        <v>586</v>
      </c>
      <c r="M163" s="141">
        <f>pweektl_check!I161</f>
        <v>50</v>
      </c>
      <c r="N163" s="140">
        <v>0</v>
      </c>
      <c r="O163" s="140">
        <f>pweektl_check!J161</f>
        <v>4</v>
      </c>
      <c r="P163" s="146">
        <f>pweektl_check!K161</f>
        <v>1609</v>
      </c>
    </row>
    <row r="164" spans="1:16" ht="49.5" customHeight="1">
      <c r="A164" s="107" t="s">
        <v>85</v>
      </c>
      <c r="B164" s="13" t="s">
        <v>79</v>
      </c>
      <c r="C164" s="12">
        <v>1</v>
      </c>
      <c r="D164" s="133">
        <v>0</v>
      </c>
      <c r="E164" s="134">
        <v>0</v>
      </c>
      <c r="F164" s="134">
        <f>pweektl_check!B162</f>
        <v>0</v>
      </c>
      <c r="G164" s="134">
        <f>pweektl_check!C162</f>
        <v>0</v>
      </c>
      <c r="H164" s="134">
        <f>pweektl_check!D162</f>
        <v>0</v>
      </c>
      <c r="I164" s="142">
        <f>pweektl_check!E162</f>
        <v>0</v>
      </c>
      <c r="J164" s="140">
        <f>pweektl_check!F162</f>
        <v>0</v>
      </c>
      <c r="K164" s="140">
        <f>pweektl_check!G162</f>
        <v>0</v>
      </c>
      <c r="L164" s="140">
        <f>pweektl_check!H162</f>
        <v>2</v>
      </c>
      <c r="M164" s="140">
        <f>pweektl_check!I162</f>
        <v>23</v>
      </c>
      <c r="N164" s="140">
        <v>0</v>
      </c>
      <c r="O164" s="140">
        <f>pweektl_check!J162</f>
        <v>0</v>
      </c>
      <c r="P164" s="146">
        <f>pweektl_check!K162</f>
        <v>4862</v>
      </c>
    </row>
    <row r="165" spans="1:16" ht="49.5" customHeight="1">
      <c r="A165" s="107" t="s">
        <v>87</v>
      </c>
      <c r="B165" s="13" t="s">
        <v>78</v>
      </c>
      <c r="C165" s="12">
        <v>1</v>
      </c>
      <c r="D165" s="133">
        <v>0</v>
      </c>
      <c r="E165" s="134">
        <v>0</v>
      </c>
      <c r="F165" s="134">
        <f>pweektl_check!B163</f>
        <v>0</v>
      </c>
      <c r="G165" s="134">
        <f>pweektl_check!C163</f>
        <v>0</v>
      </c>
      <c r="H165" s="134">
        <f>pweektl_check!D163</f>
        <v>0</v>
      </c>
      <c r="I165" s="134">
        <f>pweektl_check!E163</f>
        <v>0</v>
      </c>
      <c r="J165" s="142">
        <f>pweektl_check!F163</f>
        <v>0</v>
      </c>
      <c r="K165" s="140">
        <f>pweektl_check!G163</f>
        <v>0</v>
      </c>
      <c r="L165" s="140">
        <f>pweektl_check!H163</f>
        <v>0</v>
      </c>
      <c r="M165" s="140">
        <f>pweektl_check!I163</f>
        <v>2</v>
      </c>
      <c r="N165" s="140">
        <v>0</v>
      </c>
      <c r="O165" s="140">
        <f>pweektl_check!J163</f>
        <v>0</v>
      </c>
      <c r="P165" s="146">
        <f>pweektl_check!K163</f>
        <v>1015</v>
      </c>
    </row>
    <row r="166" spans="1:16" ht="49.5" customHeight="1">
      <c r="A166" s="107" t="s">
        <v>86</v>
      </c>
      <c r="B166" s="13" t="s">
        <v>75</v>
      </c>
      <c r="C166" s="12">
        <v>1</v>
      </c>
      <c r="D166" s="133">
        <v>0</v>
      </c>
      <c r="E166" s="134">
        <v>0</v>
      </c>
      <c r="F166" s="134">
        <f>pweektl_check!B164</f>
        <v>0</v>
      </c>
      <c r="G166" s="134">
        <f>pweektl_check!C164</f>
        <v>0</v>
      </c>
      <c r="H166" s="134">
        <f>pweektl_check!D164</f>
        <v>0</v>
      </c>
      <c r="I166" s="134">
        <f>pweektl_check!E164</f>
        <v>0</v>
      </c>
      <c r="J166" s="134">
        <f>pweektl_check!F164</f>
        <v>0</v>
      </c>
      <c r="K166" s="142">
        <f>pweektl_check!G164</f>
        <v>0</v>
      </c>
      <c r="L166" s="140">
        <f>pweektl_check!H164</f>
        <v>4</v>
      </c>
      <c r="M166" s="140">
        <f>pweektl_check!I164</f>
        <v>1</v>
      </c>
      <c r="N166" s="140">
        <v>0</v>
      </c>
      <c r="O166" s="140">
        <f>pweektl_check!J164</f>
        <v>0</v>
      </c>
      <c r="P166" s="146">
        <f>pweektl_check!K164</f>
        <v>456</v>
      </c>
    </row>
    <row r="167" spans="1:16" ht="49.5" customHeight="1">
      <c r="A167" s="107" t="s">
        <v>89</v>
      </c>
      <c r="B167" s="13" t="s">
        <v>94</v>
      </c>
      <c r="C167" s="12">
        <v>1</v>
      </c>
      <c r="D167" s="133">
        <v>0</v>
      </c>
      <c r="E167" s="134">
        <v>0</v>
      </c>
      <c r="F167" s="134">
        <f>pweektl_check!B165</f>
        <v>0</v>
      </c>
      <c r="G167" s="134">
        <f>pweektl_check!C165</f>
        <v>0</v>
      </c>
      <c r="H167" s="134">
        <f>pweektl_check!D165</f>
        <v>0</v>
      </c>
      <c r="I167" s="134">
        <f>pweektl_check!E165</f>
        <v>0</v>
      </c>
      <c r="J167" s="134">
        <f>pweektl_check!F165</f>
        <v>0</v>
      </c>
      <c r="K167" s="134">
        <f>pweektl_check!G165</f>
        <v>0</v>
      </c>
      <c r="L167" s="142">
        <f>pweektl_check!H165</f>
        <v>0</v>
      </c>
      <c r="M167" s="140">
        <f>pweektl_check!I165</f>
        <v>81</v>
      </c>
      <c r="N167" s="140">
        <v>0</v>
      </c>
      <c r="O167" s="140">
        <f>pweektl_check!J165</f>
        <v>0</v>
      </c>
      <c r="P167" s="146">
        <f>pweektl_check!K165</f>
        <v>1513</v>
      </c>
    </row>
    <row r="168" spans="1:17" ht="49.5" customHeight="1">
      <c r="A168" s="107" t="s">
        <v>84</v>
      </c>
      <c r="B168" s="13" t="s">
        <v>74</v>
      </c>
      <c r="C168" s="12">
        <v>1</v>
      </c>
      <c r="D168" s="133">
        <v>0</v>
      </c>
      <c r="E168" s="134">
        <v>0</v>
      </c>
      <c r="F168" s="134">
        <f>pweektl_check!B166</f>
        <v>0</v>
      </c>
      <c r="G168" s="134">
        <f>pweektl_check!C166</f>
        <v>0</v>
      </c>
      <c r="H168" s="134">
        <f>pweektl_check!D166</f>
        <v>0</v>
      </c>
      <c r="I168" s="134">
        <f>pweektl_check!E166</f>
        <v>0</v>
      </c>
      <c r="J168" s="134">
        <f>pweektl_check!F166</f>
        <v>0</v>
      </c>
      <c r="K168" s="134">
        <f>pweektl_check!G166</f>
        <v>0</v>
      </c>
      <c r="L168" s="134">
        <f>pweektl_check!H166</f>
        <v>0</v>
      </c>
      <c r="M168" s="142">
        <f>pweektl_check!I166</f>
        <v>0</v>
      </c>
      <c r="N168" s="140">
        <v>0</v>
      </c>
      <c r="O168" s="140">
        <f>pweektl_check!J166</f>
        <v>6</v>
      </c>
      <c r="P168" s="146">
        <f>pweektl_check!K166</f>
        <v>952</v>
      </c>
      <c r="Q168" s="139"/>
    </row>
    <row r="169" spans="1:16" ht="49.5" customHeight="1">
      <c r="A169" s="107" t="s">
        <v>90</v>
      </c>
      <c r="B169" s="117" t="s">
        <v>102</v>
      </c>
      <c r="C169" s="39">
        <v>8</v>
      </c>
      <c r="D169" s="133">
        <v>0</v>
      </c>
      <c r="E169" s="134">
        <v>0</v>
      </c>
      <c r="F169" s="134">
        <f>pweektl_check!B167</f>
        <v>0</v>
      </c>
      <c r="G169" s="134">
        <f>pweektl_check!C167</f>
        <v>0</v>
      </c>
      <c r="H169" s="134">
        <f>pweektl_check!D167</f>
        <v>0</v>
      </c>
      <c r="I169" s="134">
        <f>pweektl_check!E167</f>
        <v>0</v>
      </c>
      <c r="J169" s="134">
        <f>pweektl_check!F167</f>
        <v>0</v>
      </c>
      <c r="K169" s="134">
        <f>pweektl_check!G167</f>
        <v>0</v>
      </c>
      <c r="L169" s="134">
        <f>pweektl_check!H167</f>
        <v>0</v>
      </c>
      <c r="M169" s="134">
        <f>pweektl_check!I167</f>
        <v>0</v>
      </c>
      <c r="N169" s="142">
        <v>0</v>
      </c>
      <c r="O169" s="140">
        <f>pweektl_check!J167</f>
        <v>0</v>
      </c>
      <c r="P169" s="146">
        <f>pweektl_check!K167</f>
        <v>1</v>
      </c>
    </row>
    <row r="170" spans="1:16" ht="49.5" customHeight="1">
      <c r="A170" s="107" t="s">
        <v>90</v>
      </c>
      <c r="B170" s="13" t="s">
        <v>101</v>
      </c>
      <c r="C170" s="138" t="s">
        <v>112</v>
      </c>
      <c r="D170" s="133">
        <v>0</v>
      </c>
      <c r="E170" s="134">
        <v>0</v>
      </c>
      <c r="F170" s="134">
        <f>pweektl_check!B168</f>
        <v>0</v>
      </c>
      <c r="G170" s="134">
        <f>pweektl_check!C168</f>
        <v>0</v>
      </c>
      <c r="H170" s="134">
        <f>pweektl_check!D168</f>
        <v>0</v>
      </c>
      <c r="I170" s="134">
        <f>pweektl_check!E168</f>
        <v>0</v>
      </c>
      <c r="J170" s="134">
        <f>pweektl_check!F168</f>
        <v>0</v>
      </c>
      <c r="K170" s="134">
        <f>pweektl_check!G168</f>
        <v>0</v>
      </c>
      <c r="L170" s="134">
        <f>pweektl_check!H168</f>
        <v>0</v>
      </c>
      <c r="M170" s="134">
        <f>pweektl_check!I168</f>
        <v>0</v>
      </c>
      <c r="N170" s="134">
        <v>0</v>
      </c>
      <c r="O170" s="142">
        <f>pweektl_check!J168</f>
        <v>0</v>
      </c>
      <c r="P170" s="146">
        <f>pweektl_check!K168</f>
        <v>134</v>
      </c>
    </row>
    <row r="171" spans="1:16" ht="49.5" customHeight="1" thickBot="1">
      <c r="A171" s="108" t="s">
        <v>90</v>
      </c>
      <c r="B171" s="20" t="s">
        <v>4</v>
      </c>
      <c r="C171" s="45">
        <v>-1</v>
      </c>
      <c r="D171" s="135">
        <v>0</v>
      </c>
      <c r="E171" s="136">
        <v>0</v>
      </c>
      <c r="F171" s="136">
        <f>pweektl_check!B169</f>
        <v>0</v>
      </c>
      <c r="G171" s="136">
        <f>pweektl_check!C169</f>
        <v>0</v>
      </c>
      <c r="H171" s="136">
        <f>pweektl_check!D169</f>
        <v>0</v>
      </c>
      <c r="I171" s="136">
        <f>pweektl_check!E169</f>
        <v>0</v>
      </c>
      <c r="J171" s="136">
        <f>pweektl_check!F169</f>
        <v>0</v>
      </c>
      <c r="K171" s="136">
        <f>pweektl_check!G169</f>
        <v>0</v>
      </c>
      <c r="L171" s="136">
        <f>pweektl_check!H169</f>
        <v>0</v>
      </c>
      <c r="M171" s="136">
        <f>pweektl_check!I169</f>
        <v>0</v>
      </c>
      <c r="N171" s="136">
        <v>0</v>
      </c>
      <c r="O171" s="136">
        <f>pweektl_check!J169</f>
        <v>0</v>
      </c>
      <c r="P171" s="147">
        <f>pweektl_check!K169</f>
        <v>12</v>
      </c>
    </row>
    <row r="172" ht="13.5" thickBot="1"/>
    <row r="173" spans="1:16" ht="12.75" customHeight="1">
      <c r="A173" s="1123" t="s">
        <v>181</v>
      </c>
      <c r="B173" s="1124"/>
      <c r="C173" s="1125"/>
      <c r="D173" s="115" t="s">
        <v>88</v>
      </c>
      <c r="E173" s="116" t="s">
        <v>70</v>
      </c>
      <c r="F173" s="116" t="s">
        <v>83</v>
      </c>
      <c r="G173" s="116" t="s">
        <v>91</v>
      </c>
      <c r="H173" s="116" t="s">
        <v>82</v>
      </c>
      <c r="I173" s="116" t="s">
        <v>85</v>
      </c>
      <c r="J173" s="116" t="s">
        <v>87</v>
      </c>
      <c r="K173" s="116" t="s">
        <v>86</v>
      </c>
      <c r="L173" s="116" t="s">
        <v>89</v>
      </c>
      <c r="M173" s="116" t="s">
        <v>84</v>
      </c>
      <c r="N173" s="116" t="s">
        <v>90</v>
      </c>
      <c r="O173" s="116" t="s">
        <v>90</v>
      </c>
      <c r="P173" s="1121" t="s">
        <v>100</v>
      </c>
    </row>
    <row r="174" spans="1:16" ht="45.75" customHeight="1">
      <c r="A174" s="1126"/>
      <c r="B174" s="1127"/>
      <c r="C174" s="1128"/>
      <c r="D174" s="68" t="s">
        <v>76</v>
      </c>
      <c r="E174" s="49" t="s">
        <v>72</v>
      </c>
      <c r="F174" s="49" t="s">
        <v>92</v>
      </c>
      <c r="G174" s="49" t="s">
        <v>95</v>
      </c>
      <c r="H174" s="49" t="s">
        <v>73</v>
      </c>
      <c r="I174" s="49" t="s">
        <v>79</v>
      </c>
      <c r="J174" s="49" t="s">
        <v>78</v>
      </c>
      <c r="K174" s="49" t="s">
        <v>75</v>
      </c>
      <c r="L174" s="49" t="s">
        <v>94</v>
      </c>
      <c r="M174" s="49" t="s">
        <v>74</v>
      </c>
      <c r="N174" s="39" t="s">
        <v>102</v>
      </c>
      <c r="O174" s="39" t="s">
        <v>101</v>
      </c>
      <c r="P174" s="1122"/>
    </row>
    <row r="175" spans="1:16" ht="19.5" customHeight="1" thickBot="1">
      <c r="A175" s="1129"/>
      <c r="B175" s="1130"/>
      <c r="C175" s="1131"/>
      <c r="D175" s="68">
        <v>1</v>
      </c>
      <c r="E175" s="49" t="s">
        <v>67</v>
      </c>
      <c r="F175" s="49">
        <v>1</v>
      </c>
      <c r="G175" s="49">
        <v>1</v>
      </c>
      <c r="H175" s="49" t="s">
        <v>67</v>
      </c>
      <c r="I175" s="49">
        <v>1</v>
      </c>
      <c r="J175" s="49">
        <v>1</v>
      </c>
      <c r="K175" s="49">
        <v>1</v>
      </c>
      <c r="L175" s="49">
        <v>1</v>
      </c>
      <c r="M175" s="49">
        <v>1</v>
      </c>
      <c r="N175" s="49">
        <v>8</v>
      </c>
      <c r="O175" s="125" t="s">
        <v>112</v>
      </c>
      <c r="P175" s="1122"/>
    </row>
    <row r="176" spans="1:16" ht="49.5" customHeight="1">
      <c r="A176" s="106" t="s">
        <v>88</v>
      </c>
      <c r="B176" s="65" t="s">
        <v>76</v>
      </c>
      <c r="C176" s="64">
        <v>1</v>
      </c>
      <c r="D176" s="143">
        <v>0</v>
      </c>
      <c r="E176" s="144">
        <v>0</v>
      </c>
      <c r="F176" s="144">
        <f>pweektl_check!B174</f>
        <v>0</v>
      </c>
      <c r="G176" s="144">
        <f>pweektl_check!C174</f>
        <v>0</v>
      </c>
      <c r="H176" s="144">
        <f>pweektl_check!D174</f>
        <v>0</v>
      </c>
      <c r="I176" s="144">
        <f>pweektl_check!E174</f>
        <v>0</v>
      </c>
      <c r="J176" s="144">
        <f>pweektl_check!F174</f>
        <v>0</v>
      </c>
      <c r="K176" s="144">
        <f>pweektl_check!G174</f>
        <v>0</v>
      </c>
      <c r="L176" s="144">
        <f>pweektl_check!H174</f>
        <v>0</v>
      </c>
      <c r="M176" s="144">
        <f>pweektl_check!I174</f>
        <v>0</v>
      </c>
      <c r="N176" s="144">
        <v>0</v>
      </c>
      <c r="O176" s="144">
        <f>pweektl_check!J174</f>
        <v>0</v>
      </c>
      <c r="P176" s="145">
        <f>pweektl_check!K174</f>
        <v>89</v>
      </c>
    </row>
    <row r="177" spans="1:16" ht="49.5" customHeight="1">
      <c r="A177" s="118" t="s">
        <v>70</v>
      </c>
      <c r="B177" s="18" t="s">
        <v>72</v>
      </c>
      <c r="C177" s="11" t="s">
        <v>67</v>
      </c>
      <c r="D177" s="133">
        <v>0</v>
      </c>
      <c r="E177" s="142">
        <v>0</v>
      </c>
      <c r="F177" s="140">
        <f>pweektl_check!B175</f>
        <v>1</v>
      </c>
      <c r="G177" s="140">
        <f>pweektl_check!C175</f>
        <v>11</v>
      </c>
      <c r="H177" s="140">
        <f>pweektl_check!D175</f>
        <v>12</v>
      </c>
      <c r="I177" s="140">
        <f>pweektl_check!E175</f>
        <v>46</v>
      </c>
      <c r="J177" s="140">
        <f>pweektl_check!F175</f>
        <v>64</v>
      </c>
      <c r="K177" s="140">
        <f>pweektl_check!G175</f>
        <v>6</v>
      </c>
      <c r="L177" s="140">
        <f>pweektl_check!H175</f>
        <v>289</v>
      </c>
      <c r="M177" s="140">
        <f>pweektl_check!I175</f>
        <v>9</v>
      </c>
      <c r="N177" s="140">
        <v>0</v>
      </c>
      <c r="O177" s="140">
        <f>pweektl_check!J175</f>
        <v>8</v>
      </c>
      <c r="P177" s="146">
        <f>pweektl_check!K175</f>
        <v>8987</v>
      </c>
    </row>
    <row r="178" spans="1:16" ht="49.5" customHeight="1">
      <c r="A178" s="107" t="s">
        <v>83</v>
      </c>
      <c r="B178" s="13" t="s">
        <v>92</v>
      </c>
      <c r="C178" s="12">
        <v>1</v>
      </c>
      <c r="D178" s="133">
        <v>0</v>
      </c>
      <c r="E178" s="134">
        <v>0</v>
      </c>
      <c r="F178" s="142">
        <f>pweektl_check!B176</f>
        <v>0</v>
      </c>
      <c r="G178" s="140">
        <f>pweektl_check!C176</f>
        <v>2</v>
      </c>
      <c r="H178" s="140">
        <f>pweektl_check!D176</f>
        <v>0</v>
      </c>
      <c r="I178" s="140">
        <f>pweektl_check!E176</f>
        <v>0</v>
      </c>
      <c r="J178" s="140">
        <f>pweektl_check!F176</f>
        <v>4</v>
      </c>
      <c r="K178" s="140">
        <f>pweektl_check!G176</f>
        <v>0</v>
      </c>
      <c r="L178" s="140">
        <f>pweektl_check!H176</f>
        <v>4</v>
      </c>
      <c r="M178" s="140">
        <f>pweektl_check!I176</f>
        <v>1</v>
      </c>
      <c r="N178" s="140">
        <v>0</v>
      </c>
      <c r="O178" s="140">
        <f>pweektl_check!J176</f>
        <v>1</v>
      </c>
      <c r="P178" s="146">
        <f>pweektl_check!K176</f>
        <v>661</v>
      </c>
    </row>
    <row r="179" spans="1:16" ht="49.5" customHeight="1">
      <c r="A179" s="107" t="s">
        <v>91</v>
      </c>
      <c r="B179" s="13" t="s">
        <v>95</v>
      </c>
      <c r="C179" s="12">
        <v>1</v>
      </c>
      <c r="D179" s="133">
        <v>0</v>
      </c>
      <c r="E179" s="134">
        <v>0</v>
      </c>
      <c r="F179" s="134">
        <f>pweektl_check!B177</f>
        <v>0</v>
      </c>
      <c r="G179" s="142">
        <f>pweektl_check!C177</f>
        <v>0</v>
      </c>
      <c r="H179" s="140">
        <f>pweektl_check!D177</f>
        <v>8</v>
      </c>
      <c r="I179" s="140">
        <f>pweektl_check!E177</f>
        <v>0</v>
      </c>
      <c r="J179" s="140">
        <f>pweektl_check!F177</f>
        <v>5</v>
      </c>
      <c r="K179" s="140">
        <f>pweektl_check!G177</f>
        <v>0</v>
      </c>
      <c r="L179" s="140">
        <f>pweektl_check!H177</f>
        <v>8</v>
      </c>
      <c r="M179" s="140">
        <f>pweektl_check!I177</f>
        <v>7</v>
      </c>
      <c r="N179" s="140">
        <v>0</v>
      </c>
      <c r="O179" s="140">
        <f>pweektl_check!J177</f>
        <v>1</v>
      </c>
      <c r="P179" s="146">
        <f>pweektl_check!K177</f>
        <v>187</v>
      </c>
    </row>
    <row r="180" spans="1:16" ht="52.5" customHeight="1">
      <c r="A180" s="107" t="s">
        <v>82</v>
      </c>
      <c r="B180" s="117" t="s">
        <v>73</v>
      </c>
      <c r="C180" s="39" t="s">
        <v>67</v>
      </c>
      <c r="D180" s="133">
        <v>0</v>
      </c>
      <c r="E180" s="134">
        <v>0</v>
      </c>
      <c r="F180" s="134">
        <f>pweektl_check!B178</f>
        <v>0</v>
      </c>
      <c r="G180" s="134">
        <f>pweektl_check!C178</f>
        <v>0</v>
      </c>
      <c r="H180" s="142">
        <f>pweektl_check!D178</f>
        <v>0</v>
      </c>
      <c r="I180" s="140">
        <f>pweektl_check!E178</f>
        <v>193</v>
      </c>
      <c r="J180" s="140">
        <f>pweektl_check!F178</f>
        <v>318</v>
      </c>
      <c r="K180" s="140">
        <f>pweektl_check!G178</f>
        <v>70</v>
      </c>
      <c r="L180" s="140">
        <f>pweektl_check!H178</f>
        <v>586</v>
      </c>
      <c r="M180" s="141">
        <f>pweektl_check!I178</f>
        <v>50</v>
      </c>
      <c r="N180" s="140">
        <v>0</v>
      </c>
      <c r="O180" s="140">
        <f>pweektl_check!J178</f>
        <v>3</v>
      </c>
      <c r="P180" s="146">
        <f>pweektl_check!K178</f>
        <v>1625</v>
      </c>
    </row>
    <row r="181" spans="1:16" ht="49.5" customHeight="1">
      <c r="A181" s="107" t="s">
        <v>85</v>
      </c>
      <c r="B181" s="13" t="s">
        <v>79</v>
      </c>
      <c r="C181" s="12">
        <v>1</v>
      </c>
      <c r="D181" s="133">
        <v>0</v>
      </c>
      <c r="E181" s="134">
        <v>0</v>
      </c>
      <c r="F181" s="134">
        <f>pweektl_check!B179</f>
        <v>0</v>
      </c>
      <c r="G181" s="134">
        <f>pweektl_check!C179</f>
        <v>0</v>
      </c>
      <c r="H181" s="134">
        <f>pweektl_check!D179</f>
        <v>0</v>
      </c>
      <c r="I181" s="142">
        <f>pweektl_check!E179</f>
        <v>0</v>
      </c>
      <c r="J181" s="140">
        <f>pweektl_check!F179</f>
        <v>0</v>
      </c>
      <c r="K181" s="140">
        <f>pweektl_check!G179</f>
        <v>0</v>
      </c>
      <c r="L181" s="140">
        <f>pweektl_check!H179</f>
        <v>2</v>
      </c>
      <c r="M181" s="140">
        <f>pweektl_check!I179</f>
        <v>24</v>
      </c>
      <c r="N181" s="140">
        <v>0</v>
      </c>
      <c r="O181" s="140">
        <f>pweektl_check!J179</f>
        <v>0</v>
      </c>
      <c r="P181" s="146">
        <f>pweektl_check!K179</f>
        <v>4872</v>
      </c>
    </row>
    <row r="182" spans="1:16" ht="49.5" customHeight="1">
      <c r="A182" s="107" t="s">
        <v>87</v>
      </c>
      <c r="B182" s="13" t="s">
        <v>78</v>
      </c>
      <c r="C182" s="12">
        <v>1</v>
      </c>
      <c r="D182" s="133">
        <v>0</v>
      </c>
      <c r="E182" s="134">
        <v>0</v>
      </c>
      <c r="F182" s="134">
        <f>pweektl_check!B180</f>
        <v>0</v>
      </c>
      <c r="G182" s="134">
        <f>pweektl_check!C180</f>
        <v>0</v>
      </c>
      <c r="H182" s="134">
        <f>pweektl_check!D180</f>
        <v>0</v>
      </c>
      <c r="I182" s="134">
        <f>pweektl_check!E180</f>
        <v>0</v>
      </c>
      <c r="J182" s="142">
        <f>pweektl_check!F180</f>
        <v>0</v>
      </c>
      <c r="K182" s="140">
        <f>pweektl_check!G180</f>
        <v>0</v>
      </c>
      <c r="L182" s="140">
        <f>pweektl_check!H180</f>
        <v>0</v>
      </c>
      <c r="M182" s="140">
        <f>pweektl_check!I180</f>
        <v>3</v>
      </c>
      <c r="N182" s="140">
        <v>0</v>
      </c>
      <c r="O182" s="140">
        <f>pweektl_check!J180</f>
        <v>0</v>
      </c>
      <c r="P182" s="146">
        <f>pweektl_check!K180</f>
        <v>1014</v>
      </c>
    </row>
    <row r="183" spans="1:16" ht="49.5" customHeight="1">
      <c r="A183" s="107" t="s">
        <v>86</v>
      </c>
      <c r="B183" s="13" t="s">
        <v>75</v>
      </c>
      <c r="C183" s="12">
        <v>1</v>
      </c>
      <c r="D183" s="133">
        <v>0</v>
      </c>
      <c r="E183" s="134">
        <v>0</v>
      </c>
      <c r="F183" s="134">
        <f>pweektl_check!B181</f>
        <v>0</v>
      </c>
      <c r="G183" s="134">
        <f>pweektl_check!C181</f>
        <v>0</v>
      </c>
      <c r="H183" s="134">
        <f>pweektl_check!D181</f>
        <v>0</v>
      </c>
      <c r="I183" s="134">
        <f>pweektl_check!E181</f>
        <v>0</v>
      </c>
      <c r="J183" s="134">
        <f>pweektl_check!F181</f>
        <v>0</v>
      </c>
      <c r="K183" s="142">
        <f>pweektl_check!G181</f>
        <v>0</v>
      </c>
      <c r="L183" s="140">
        <f>pweektl_check!H181</f>
        <v>5</v>
      </c>
      <c r="M183" s="140">
        <f>pweektl_check!I181</f>
        <v>1</v>
      </c>
      <c r="N183" s="140">
        <v>0</v>
      </c>
      <c r="O183" s="140">
        <f>pweektl_check!J181</f>
        <v>0</v>
      </c>
      <c r="P183" s="146">
        <f>pweektl_check!K181</f>
        <v>455</v>
      </c>
    </row>
    <row r="184" spans="1:16" ht="49.5" customHeight="1">
      <c r="A184" s="107" t="s">
        <v>89</v>
      </c>
      <c r="B184" s="13" t="s">
        <v>94</v>
      </c>
      <c r="C184" s="12">
        <v>1</v>
      </c>
      <c r="D184" s="133">
        <v>0</v>
      </c>
      <c r="E184" s="134">
        <v>0</v>
      </c>
      <c r="F184" s="134">
        <f>pweektl_check!B182</f>
        <v>0</v>
      </c>
      <c r="G184" s="134">
        <f>pweektl_check!C182</f>
        <v>0</v>
      </c>
      <c r="H184" s="134">
        <f>pweektl_check!D182</f>
        <v>0</v>
      </c>
      <c r="I184" s="134">
        <f>pweektl_check!E182</f>
        <v>0</v>
      </c>
      <c r="J184" s="134">
        <f>pweektl_check!F182</f>
        <v>0</v>
      </c>
      <c r="K184" s="134">
        <f>pweektl_check!G182</f>
        <v>0</v>
      </c>
      <c r="L184" s="142">
        <f>pweektl_check!H182</f>
        <v>0</v>
      </c>
      <c r="M184" s="140">
        <f>pweektl_check!I182</f>
        <v>82</v>
      </c>
      <c r="N184" s="140">
        <v>0</v>
      </c>
      <c r="O184" s="140">
        <f>pweektl_check!J182</f>
        <v>0</v>
      </c>
      <c r="P184" s="146">
        <f>pweektl_check!K182</f>
        <v>1512</v>
      </c>
    </row>
    <row r="185" spans="1:17" ht="49.5" customHeight="1">
      <c r="A185" s="107" t="s">
        <v>84</v>
      </c>
      <c r="B185" s="13" t="s">
        <v>74</v>
      </c>
      <c r="C185" s="12">
        <v>1</v>
      </c>
      <c r="D185" s="133">
        <v>0</v>
      </c>
      <c r="E185" s="134">
        <v>0</v>
      </c>
      <c r="F185" s="134">
        <f>pweektl_check!B183</f>
        <v>0</v>
      </c>
      <c r="G185" s="134">
        <f>pweektl_check!C183</f>
        <v>0</v>
      </c>
      <c r="H185" s="134">
        <f>pweektl_check!D183</f>
        <v>0</v>
      </c>
      <c r="I185" s="134">
        <f>pweektl_check!E183</f>
        <v>0</v>
      </c>
      <c r="J185" s="134">
        <f>pweektl_check!F183</f>
        <v>0</v>
      </c>
      <c r="K185" s="134">
        <f>pweektl_check!G183</f>
        <v>0</v>
      </c>
      <c r="L185" s="134">
        <f>pweektl_check!H183</f>
        <v>0</v>
      </c>
      <c r="M185" s="142">
        <f>pweektl_check!I183</f>
        <v>0</v>
      </c>
      <c r="N185" s="140">
        <v>0</v>
      </c>
      <c r="O185" s="140">
        <f>pweektl_check!J183</f>
        <v>5</v>
      </c>
      <c r="P185" s="146">
        <f>pweektl_check!K183</f>
        <v>969</v>
      </c>
      <c r="Q185" s="139"/>
    </row>
    <row r="186" spans="1:16" ht="49.5" customHeight="1">
      <c r="A186" s="107" t="s">
        <v>90</v>
      </c>
      <c r="B186" s="117" t="s">
        <v>102</v>
      </c>
      <c r="C186" s="39">
        <v>8</v>
      </c>
      <c r="D186" s="133">
        <v>0</v>
      </c>
      <c r="E186" s="134">
        <v>0</v>
      </c>
      <c r="F186" s="134">
        <f>pweektl_check!B184</f>
        <v>0</v>
      </c>
      <c r="G186" s="134">
        <f>pweektl_check!C184</f>
        <v>0</v>
      </c>
      <c r="H186" s="134">
        <f>pweektl_check!D184</f>
        <v>0</v>
      </c>
      <c r="I186" s="134">
        <f>pweektl_check!E184</f>
        <v>0</v>
      </c>
      <c r="J186" s="134">
        <f>pweektl_check!F184</f>
        <v>0</v>
      </c>
      <c r="K186" s="134">
        <f>pweektl_check!G184</f>
        <v>0</v>
      </c>
      <c r="L186" s="134">
        <f>pweektl_check!H184</f>
        <v>0</v>
      </c>
      <c r="M186" s="134">
        <f>pweektl_check!I184</f>
        <v>0</v>
      </c>
      <c r="N186" s="142">
        <v>0</v>
      </c>
      <c r="O186" s="140">
        <f>pweektl_check!J184</f>
        <v>0</v>
      </c>
      <c r="P186" s="146">
        <f>pweektl_check!K184</f>
        <v>1</v>
      </c>
    </row>
    <row r="187" spans="1:16" ht="49.5" customHeight="1">
      <c r="A187" s="107" t="s">
        <v>90</v>
      </c>
      <c r="B187" s="13" t="s">
        <v>101</v>
      </c>
      <c r="C187" s="138" t="s">
        <v>112</v>
      </c>
      <c r="D187" s="133">
        <v>0</v>
      </c>
      <c r="E187" s="134">
        <v>0</v>
      </c>
      <c r="F187" s="134">
        <f>pweektl_check!B185</f>
        <v>0</v>
      </c>
      <c r="G187" s="134">
        <f>pweektl_check!C185</f>
        <v>0</v>
      </c>
      <c r="H187" s="134">
        <f>pweektl_check!D185</f>
        <v>0</v>
      </c>
      <c r="I187" s="134">
        <f>pweektl_check!E185</f>
        <v>0</v>
      </c>
      <c r="J187" s="134">
        <f>pweektl_check!F185</f>
        <v>0</v>
      </c>
      <c r="K187" s="134">
        <f>pweektl_check!G185</f>
        <v>0</v>
      </c>
      <c r="L187" s="134">
        <f>pweektl_check!H185</f>
        <v>0</v>
      </c>
      <c r="M187" s="134">
        <f>pweektl_check!I185</f>
        <v>0</v>
      </c>
      <c r="N187" s="134">
        <v>0</v>
      </c>
      <c r="O187" s="142">
        <f>pweektl_check!J185</f>
        <v>0</v>
      </c>
      <c r="P187" s="146">
        <f>pweektl_check!K185</f>
        <v>141</v>
      </c>
    </row>
    <row r="188" spans="1:16" ht="49.5" customHeight="1" thickBot="1">
      <c r="A188" s="108" t="s">
        <v>90</v>
      </c>
      <c r="B188" s="20" t="s">
        <v>4</v>
      </c>
      <c r="C188" s="45">
        <v>-1</v>
      </c>
      <c r="D188" s="135">
        <v>0</v>
      </c>
      <c r="E188" s="136">
        <v>0</v>
      </c>
      <c r="F188" s="136">
        <f>pweektl_check!B186</f>
        <v>0</v>
      </c>
      <c r="G188" s="136">
        <f>pweektl_check!C186</f>
        <v>0</v>
      </c>
      <c r="H188" s="136">
        <f>pweektl_check!D186</f>
        <v>0</v>
      </c>
      <c r="I188" s="136">
        <f>pweektl_check!E186</f>
        <v>0</v>
      </c>
      <c r="J188" s="136">
        <f>pweektl_check!F186</f>
        <v>0</v>
      </c>
      <c r="K188" s="136">
        <f>pweektl_check!G186</f>
        <v>0</v>
      </c>
      <c r="L188" s="136">
        <f>pweektl_check!H186</f>
        <v>0</v>
      </c>
      <c r="M188" s="136">
        <f>pweektl_check!I186</f>
        <v>0</v>
      </c>
      <c r="N188" s="136">
        <v>0</v>
      </c>
      <c r="O188" s="136">
        <f>pweektl_check!J186</f>
        <v>0</v>
      </c>
      <c r="P188" s="147">
        <f>pweektl_check!K186</f>
        <v>9</v>
      </c>
    </row>
    <row r="189" ht="13.5" thickBot="1"/>
    <row r="190" spans="1:16" ht="12.75" customHeight="1">
      <c r="A190" s="1123" t="s">
        <v>180</v>
      </c>
      <c r="B190" s="1124"/>
      <c r="C190" s="1125"/>
      <c r="D190" s="115" t="s">
        <v>88</v>
      </c>
      <c r="E190" s="116" t="s">
        <v>70</v>
      </c>
      <c r="F190" s="116" t="s">
        <v>83</v>
      </c>
      <c r="G190" s="116" t="s">
        <v>91</v>
      </c>
      <c r="H190" s="116" t="s">
        <v>82</v>
      </c>
      <c r="I190" s="116" t="s">
        <v>85</v>
      </c>
      <c r="J190" s="116" t="s">
        <v>87</v>
      </c>
      <c r="K190" s="116" t="s">
        <v>86</v>
      </c>
      <c r="L190" s="116" t="s">
        <v>89</v>
      </c>
      <c r="M190" s="116" t="s">
        <v>84</v>
      </c>
      <c r="N190" s="116" t="s">
        <v>90</v>
      </c>
      <c r="O190" s="116" t="s">
        <v>90</v>
      </c>
      <c r="P190" s="1121" t="s">
        <v>100</v>
      </c>
    </row>
    <row r="191" spans="1:16" ht="45.75" customHeight="1">
      <c r="A191" s="1126"/>
      <c r="B191" s="1127"/>
      <c r="C191" s="1128"/>
      <c r="D191" s="68" t="s">
        <v>76</v>
      </c>
      <c r="E191" s="49" t="s">
        <v>72</v>
      </c>
      <c r="F191" s="49" t="s">
        <v>92</v>
      </c>
      <c r="G191" s="49" t="s">
        <v>95</v>
      </c>
      <c r="H191" s="49" t="s">
        <v>73</v>
      </c>
      <c r="I191" s="49" t="s">
        <v>79</v>
      </c>
      <c r="J191" s="49" t="s">
        <v>78</v>
      </c>
      <c r="K191" s="49" t="s">
        <v>75</v>
      </c>
      <c r="L191" s="49" t="s">
        <v>94</v>
      </c>
      <c r="M191" s="49" t="s">
        <v>74</v>
      </c>
      <c r="N191" s="39" t="s">
        <v>102</v>
      </c>
      <c r="O191" s="39" t="s">
        <v>101</v>
      </c>
      <c r="P191" s="1122"/>
    </row>
    <row r="192" spans="1:16" ht="19.5" customHeight="1" thickBot="1">
      <c r="A192" s="1129"/>
      <c r="B192" s="1130"/>
      <c r="C192" s="1131"/>
      <c r="D192" s="68">
        <v>1</v>
      </c>
      <c r="E192" s="49" t="s">
        <v>67</v>
      </c>
      <c r="F192" s="49">
        <v>1</v>
      </c>
      <c r="G192" s="49">
        <v>1</v>
      </c>
      <c r="H192" s="49" t="s">
        <v>67</v>
      </c>
      <c r="I192" s="49">
        <v>1</v>
      </c>
      <c r="J192" s="49">
        <v>1</v>
      </c>
      <c r="K192" s="49">
        <v>1</v>
      </c>
      <c r="L192" s="49">
        <v>1</v>
      </c>
      <c r="M192" s="49">
        <v>1</v>
      </c>
      <c r="N192" s="49">
        <v>8</v>
      </c>
      <c r="O192" s="125" t="s">
        <v>112</v>
      </c>
      <c r="P192" s="1122"/>
    </row>
    <row r="193" spans="1:16" ht="49.5" customHeight="1">
      <c r="A193" s="106" t="s">
        <v>88</v>
      </c>
      <c r="B193" s="65" t="s">
        <v>76</v>
      </c>
      <c r="C193" s="64">
        <v>1</v>
      </c>
      <c r="D193" s="143">
        <v>0</v>
      </c>
      <c r="E193" s="144">
        <v>0</v>
      </c>
      <c r="F193" s="144">
        <f>pweektl_check!B191</f>
        <v>0</v>
      </c>
      <c r="G193" s="144">
        <f>pweektl_check!C191</f>
        <v>0</v>
      </c>
      <c r="H193" s="144">
        <f>pweektl_check!D191</f>
        <v>0</v>
      </c>
      <c r="I193" s="144">
        <f>pweektl_check!E191</f>
        <v>0</v>
      </c>
      <c r="J193" s="144">
        <f>pweektl_check!F191</f>
        <v>0</v>
      </c>
      <c r="K193" s="144">
        <f>pweektl_check!G191</f>
        <v>0</v>
      </c>
      <c r="L193" s="144">
        <f>pweektl_check!H191</f>
        <v>0</v>
      </c>
      <c r="M193" s="144">
        <f>pweektl_check!I191</f>
        <v>0</v>
      </c>
      <c r="N193" s="144">
        <v>0</v>
      </c>
      <c r="O193" s="144">
        <f>pweektl_check!J191</f>
        <v>0</v>
      </c>
      <c r="P193" s="145">
        <f>pweektl_check!K191</f>
        <v>89</v>
      </c>
    </row>
    <row r="194" spans="1:16" ht="49.5" customHeight="1">
      <c r="A194" s="118" t="s">
        <v>70</v>
      </c>
      <c r="B194" s="18" t="s">
        <v>72</v>
      </c>
      <c r="C194" s="11" t="s">
        <v>67</v>
      </c>
      <c r="D194" s="133">
        <v>0</v>
      </c>
      <c r="E194" s="142">
        <v>0</v>
      </c>
      <c r="F194" s="140">
        <f>pweektl_check!B192</f>
        <v>1</v>
      </c>
      <c r="G194" s="140">
        <f>pweektl_check!C192</f>
        <v>9</v>
      </c>
      <c r="H194" s="140">
        <f>pweektl_check!D192</f>
        <v>11</v>
      </c>
      <c r="I194" s="140">
        <f>pweektl_check!E192</f>
        <v>47</v>
      </c>
      <c r="J194" s="140">
        <f>pweektl_check!F192</f>
        <v>66</v>
      </c>
      <c r="K194" s="140">
        <f>pweektl_check!G192</f>
        <v>3</v>
      </c>
      <c r="L194" s="140">
        <f>pweektl_check!H192</f>
        <v>293</v>
      </c>
      <c r="M194" s="140">
        <f>pweektl_check!I192</f>
        <v>15</v>
      </c>
      <c r="N194" s="140">
        <v>0</v>
      </c>
      <c r="O194" s="140">
        <f>pweektl_check!J192</f>
        <v>8</v>
      </c>
      <c r="P194" s="146">
        <f>pweektl_check!K192</f>
        <v>8926</v>
      </c>
    </row>
    <row r="195" spans="1:16" ht="49.5" customHeight="1">
      <c r="A195" s="107" t="s">
        <v>83</v>
      </c>
      <c r="B195" s="13" t="s">
        <v>92</v>
      </c>
      <c r="C195" s="12">
        <v>1</v>
      </c>
      <c r="D195" s="133">
        <v>0</v>
      </c>
      <c r="E195" s="134">
        <v>0</v>
      </c>
      <c r="F195" s="142">
        <f>pweektl_check!B193</f>
        <v>0</v>
      </c>
      <c r="G195" s="140">
        <f>pweektl_check!C193</f>
        <v>1</v>
      </c>
      <c r="H195" s="140">
        <f>pweektl_check!D193</f>
        <v>0</v>
      </c>
      <c r="I195" s="140">
        <f>pweektl_check!E193</f>
        <v>0</v>
      </c>
      <c r="J195" s="140">
        <f>pweektl_check!F193</f>
        <v>4</v>
      </c>
      <c r="K195" s="140">
        <f>pweektl_check!G193</f>
        <v>1</v>
      </c>
      <c r="L195" s="140">
        <f>pweektl_check!H193</f>
        <v>3</v>
      </c>
      <c r="M195" s="140">
        <f>pweektl_check!I193</f>
        <v>1</v>
      </c>
      <c r="N195" s="140">
        <v>0</v>
      </c>
      <c r="O195" s="140">
        <f>pweektl_check!J193</f>
        <v>1</v>
      </c>
      <c r="P195" s="146">
        <f>pweektl_check!K193</f>
        <v>657</v>
      </c>
    </row>
    <row r="196" spans="1:16" ht="49.5" customHeight="1">
      <c r="A196" s="107" t="s">
        <v>91</v>
      </c>
      <c r="B196" s="13" t="s">
        <v>95</v>
      </c>
      <c r="C196" s="12">
        <v>1</v>
      </c>
      <c r="D196" s="133">
        <v>0</v>
      </c>
      <c r="E196" s="134">
        <v>0</v>
      </c>
      <c r="F196" s="134">
        <f>pweektl_check!B194</f>
        <v>0</v>
      </c>
      <c r="G196" s="142">
        <f>pweektl_check!C194</f>
        <v>0</v>
      </c>
      <c r="H196" s="140">
        <f>pweektl_check!D194</f>
        <v>9</v>
      </c>
      <c r="I196" s="140">
        <f>pweektl_check!E194</f>
        <v>0</v>
      </c>
      <c r="J196" s="140">
        <f>pweektl_check!F194</f>
        <v>5</v>
      </c>
      <c r="K196" s="140">
        <f>pweektl_check!G194</f>
        <v>0</v>
      </c>
      <c r="L196" s="140">
        <f>pweektl_check!H194</f>
        <v>7</v>
      </c>
      <c r="M196" s="140">
        <f>pweektl_check!I194</f>
        <v>5</v>
      </c>
      <c r="N196" s="140">
        <v>0</v>
      </c>
      <c r="O196" s="140">
        <f>pweektl_check!J194</f>
        <v>1</v>
      </c>
      <c r="P196" s="146">
        <f>pweektl_check!K194</f>
        <v>180</v>
      </c>
    </row>
    <row r="197" spans="1:16" ht="52.5" customHeight="1">
      <c r="A197" s="107" t="s">
        <v>82</v>
      </c>
      <c r="B197" s="117" t="s">
        <v>73</v>
      </c>
      <c r="C197" s="39" t="s">
        <v>67</v>
      </c>
      <c r="D197" s="133">
        <v>0</v>
      </c>
      <c r="E197" s="134">
        <v>0</v>
      </c>
      <c r="F197" s="134">
        <f>pweektl_check!B195</f>
        <v>0</v>
      </c>
      <c r="G197" s="134">
        <f>pweektl_check!C195</f>
        <v>0</v>
      </c>
      <c r="H197" s="142">
        <f>pweektl_check!D195</f>
        <v>0</v>
      </c>
      <c r="I197" s="140">
        <f>pweektl_check!E195</f>
        <v>190</v>
      </c>
      <c r="J197" s="140">
        <f>pweektl_check!F195</f>
        <v>316</v>
      </c>
      <c r="K197" s="140">
        <f>pweektl_check!G195</f>
        <v>68</v>
      </c>
      <c r="L197" s="140">
        <f>pweektl_check!H195</f>
        <v>582</v>
      </c>
      <c r="M197" s="141">
        <f>pweektl_check!I195</f>
        <v>54</v>
      </c>
      <c r="N197" s="140">
        <v>0</v>
      </c>
      <c r="O197" s="140">
        <f>pweektl_check!J195</f>
        <v>3</v>
      </c>
      <c r="P197" s="146">
        <f>pweektl_check!K195</f>
        <v>1623</v>
      </c>
    </row>
    <row r="198" spans="1:16" ht="49.5" customHeight="1">
      <c r="A198" s="107" t="s">
        <v>85</v>
      </c>
      <c r="B198" s="13" t="s">
        <v>79</v>
      </c>
      <c r="C198" s="12">
        <v>1</v>
      </c>
      <c r="D198" s="133">
        <v>0</v>
      </c>
      <c r="E198" s="134">
        <v>0</v>
      </c>
      <c r="F198" s="134">
        <f>pweektl_check!B196</f>
        <v>0</v>
      </c>
      <c r="G198" s="134">
        <f>pweektl_check!C196</f>
        <v>0</v>
      </c>
      <c r="H198" s="134">
        <f>pweektl_check!D196</f>
        <v>0</v>
      </c>
      <c r="I198" s="142">
        <f>pweektl_check!E196</f>
        <v>0</v>
      </c>
      <c r="J198" s="140">
        <f>pweektl_check!F196</f>
        <v>0</v>
      </c>
      <c r="K198" s="140">
        <f>pweektl_check!G196</f>
        <v>0</v>
      </c>
      <c r="L198" s="140">
        <f>pweektl_check!H196</f>
        <v>2</v>
      </c>
      <c r="M198" s="140">
        <f>pweektl_check!I196</f>
        <v>24</v>
      </c>
      <c r="N198" s="140">
        <v>0</v>
      </c>
      <c r="O198" s="140">
        <f>pweektl_check!J196</f>
        <v>0</v>
      </c>
      <c r="P198" s="146">
        <f>pweektl_check!K196</f>
        <v>4886</v>
      </c>
    </row>
    <row r="199" spans="1:16" ht="49.5" customHeight="1">
      <c r="A199" s="107" t="s">
        <v>87</v>
      </c>
      <c r="B199" s="13" t="s">
        <v>78</v>
      </c>
      <c r="C199" s="12">
        <v>1</v>
      </c>
      <c r="D199" s="133">
        <v>0</v>
      </c>
      <c r="E199" s="134">
        <v>0</v>
      </c>
      <c r="F199" s="134">
        <f>pweektl_check!B197</f>
        <v>0</v>
      </c>
      <c r="G199" s="134">
        <f>pweektl_check!C197</f>
        <v>0</v>
      </c>
      <c r="H199" s="134">
        <f>pweektl_check!D197</f>
        <v>0</v>
      </c>
      <c r="I199" s="134">
        <f>pweektl_check!E197</f>
        <v>0</v>
      </c>
      <c r="J199" s="142">
        <f>pweektl_check!F197</f>
        <v>0</v>
      </c>
      <c r="K199" s="140">
        <f>pweektl_check!G197</f>
        <v>0</v>
      </c>
      <c r="L199" s="140">
        <f>pweektl_check!H197</f>
        <v>0</v>
      </c>
      <c r="M199" s="140">
        <f>pweektl_check!I197</f>
        <v>0</v>
      </c>
      <c r="N199" s="140">
        <v>0</v>
      </c>
      <c r="O199" s="140">
        <f>pweektl_check!J197</f>
        <v>0</v>
      </c>
      <c r="P199" s="146">
        <f>pweektl_check!K197</f>
        <v>1014</v>
      </c>
    </row>
    <row r="200" spans="1:16" ht="49.5" customHeight="1">
      <c r="A200" s="107" t="s">
        <v>86</v>
      </c>
      <c r="B200" s="13" t="s">
        <v>75</v>
      </c>
      <c r="C200" s="12">
        <v>1</v>
      </c>
      <c r="D200" s="133">
        <v>0</v>
      </c>
      <c r="E200" s="134">
        <v>0</v>
      </c>
      <c r="F200" s="134">
        <f>pweektl_check!B198</f>
        <v>0</v>
      </c>
      <c r="G200" s="134">
        <f>pweektl_check!C198</f>
        <v>0</v>
      </c>
      <c r="H200" s="134">
        <f>pweektl_check!D198</f>
        <v>0</v>
      </c>
      <c r="I200" s="134">
        <f>pweektl_check!E198</f>
        <v>0</v>
      </c>
      <c r="J200" s="134">
        <f>pweektl_check!F198</f>
        <v>0</v>
      </c>
      <c r="K200" s="142">
        <f>pweektl_check!G198</f>
        <v>0</v>
      </c>
      <c r="L200" s="140">
        <f>pweektl_check!H198</f>
        <v>6</v>
      </c>
      <c r="M200" s="140">
        <f>pweektl_check!I198</f>
        <v>1</v>
      </c>
      <c r="N200" s="140">
        <v>0</v>
      </c>
      <c r="O200" s="140">
        <f>pweektl_check!J198</f>
        <v>0</v>
      </c>
      <c r="P200" s="146">
        <f>pweektl_check!K198</f>
        <v>459</v>
      </c>
    </row>
    <row r="201" spans="1:16" ht="49.5" customHeight="1">
      <c r="A201" s="107" t="s">
        <v>89</v>
      </c>
      <c r="B201" s="13" t="s">
        <v>94</v>
      </c>
      <c r="C201" s="12">
        <v>1</v>
      </c>
      <c r="D201" s="133">
        <v>0</v>
      </c>
      <c r="E201" s="134">
        <v>0</v>
      </c>
      <c r="F201" s="134">
        <f>pweektl_check!B199</f>
        <v>0</v>
      </c>
      <c r="G201" s="134">
        <f>pweektl_check!C199</f>
        <v>0</v>
      </c>
      <c r="H201" s="134">
        <f>pweektl_check!D199</f>
        <v>0</v>
      </c>
      <c r="I201" s="134">
        <f>pweektl_check!E199</f>
        <v>0</v>
      </c>
      <c r="J201" s="134">
        <f>pweektl_check!F199</f>
        <v>0</v>
      </c>
      <c r="K201" s="134">
        <f>pweektl_check!G199</f>
        <v>0</v>
      </c>
      <c r="L201" s="142">
        <f>pweektl_check!H199</f>
        <v>0</v>
      </c>
      <c r="M201" s="140">
        <f>pweektl_check!I199</f>
        <v>81</v>
      </c>
      <c r="N201" s="140">
        <v>0</v>
      </c>
      <c r="O201" s="140">
        <f>pweektl_check!J199</f>
        <v>0</v>
      </c>
      <c r="P201" s="146">
        <f>pweektl_check!K199</f>
        <v>1519</v>
      </c>
    </row>
    <row r="202" spans="1:17" ht="49.5" customHeight="1">
      <c r="A202" s="107" t="s">
        <v>84</v>
      </c>
      <c r="B202" s="13" t="s">
        <v>74</v>
      </c>
      <c r="C202" s="12">
        <v>1</v>
      </c>
      <c r="D202" s="133">
        <v>0</v>
      </c>
      <c r="E202" s="134">
        <v>0</v>
      </c>
      <c r="F202" s="134">
        <f>pweektl_check!B200</f>
        <v>0</v>
      </c>
      <c r="G202" s="134">
        <f>pweektl_check!C200</f>
        <v>0</v>
      </c>
      <c r="H202" s="134">
        <f>pweektl_check!D200</f>
        <v>0</v>
      </c>
      <c r="I202" s="134">
        <f>pweektl_check!E200</f>
        <v>0</v>
      </c>
      <c r="J202" s="134">
        <f>pweektl_check!F200</f>
        <v>0</v>
      </c>
      <c r="K202" s="134">
        <f>pweektl_check!G200</f>
        <v>0</v>
      </c>
      <c r="L202" s="134">
        <f>pweektl_check!H200</f>
        <v>0</v>
      </c>
      <c r="M202" s="142">
        <f>pweektl_check!I200</f>
        <v>0</v>
      </c>
      <c r="N202" s="140">
        <v>0</v>
      </c>
      <c r="O202" s="140">
        <f>pweektl_check!J200</f>
        <v>5</v>
      </c>
      <c r="P202" s="146">
        <f>pweektl_check!K200</f>
        <v>1017</v>
      </c>
      <c r="Q202" s="139"/>
    </row>
    <row r="203" spans="1:16" ht="49.5" customHeight="1">
      <c r="A203" s="107" t="s">
        <v>90</v>
      </c>
      <c r="B203" s="117" t="s">
        <v>102</v>
      </c>
      <c r="C203" s="39">
        <v>8</v>
      </c>
      <c r="D203" s="133">
        <v>0</v>
      </c>
      <c r="E203" s="134">
        <v>0</v>
      </c>
      <c r="F203" s="134">
        <f>pweektl_check!B201</f>
        <v>0</v>
      </c>
      <c r="G203" s="134">
        <f>pweektl_check!C201</f>
        <v>0</v>
      </c>
      <c r="H203" s="134">
        <f>pweektl_check!D201</f>
        <v>0</v>
      </c>
      <c r="I203" s="134">
        <f>pweektl_check!E201</f>
        <v>0</v>
      </c>
      <c r="J203" s="134">
        <f>pweektl_check!F201</f>
        <v>0</v>
      </c>
      <c r="K203" s="134">
        <f>pweektl_check!G201</f>
        <v>0</v>
      </c>
      <c r="L203" s="134">
        <f>pweektl_check!H201</f>
        <v>0</v>
      </c>
      <c r="M203" s="134">
        <f>pweektl_check!I201</f>
        <v>0</v>
      </c>
      <c r="N203" s="142">
        <v>0</v>
      </c>
      <c r="O203" s="140">
        <f>pweektl_check!J201</f>
        <v>0</v>
      </c>
      <c r="P203" s="146">
        <f>pweektl_check!K201</f>
        <v>1</v>
      </c>
    </row>
    <row r="204" spans="1:16" ht="49.5" customHeight="1">
      <c r="A204" s="107" t="s">
        <v>90</v>
      </c>
      <c r="B204" s="13" t="s">
        <v>101</v>
      </c>
      <c r="C204" s="138" t="s">
        <v>112</v>
      </c>
      <c r="D204" s="133">
        <v>0</v>
      </c>
      <c r="E204" s="134">
        <v>0</v>
      </c>
      <c r="F204" s="134">
        <f>pweektl_check!B202</f>
        <v>0</v>
      </c>
      <c r="G204" s="134">
        <f>pweektl_check!C202</f>
        <v>0</v>
      </c>
      <c r="H204" s="134">
        <f>pweektl_check!D202</f>
        <v>0</v>
      </c>
      <c r="I204" s="134">
        <f>pweektl_check!E202</f>
        <v>0</v>
      </c>
      <c r="J204" s="134">
        <f>pweektl_check!F202</f>
        <v>0</v>
      </c>
      <c r="K204" s="134">
        <f>pweektl_check!G202</f>
        <v>0</v>
      </c>
      <c r="L204" s="134">
        <f>pweektl_check!H202</f>
        <v>0</v>
      </c>
      <c r="M204" s="134">
        <f>pweektl_check!I202</f>
        <v>0</v>
      </c>
      <c r="N204" s="134">
        <v>0</v>
      </c>
      <c r="O204" s="142">
        <f>pweektl_check!J202</f>
        <v>0</v>
      </c>
      <c r="P204" s="146">
        <f>pweektl_check!K202</f>
        <v>146</v>
      </c>
    </row>
    <row r="205" spans="1:16" ht="49.5" customHeight="1" thickBot="1">
      <c r="A205" s="108" t="s">
        <v>90</v>
      </c>
      <c r="B205" s="20" t="s">
        <v>4</v>
      </c>
      <c r="C205" s="45">
        <v>-1</v>
      </c>
      <c r="D205" s="135">
        <v>0</v>
      </c>
      <c r="E205" s="136">
        <v>0</v>
      </c>
      <c r="F205" s="136">
        <f>pweektl_check!B203</f>
        <v>0</v>
      </c>
      <c r="G205" s="136">
        <f>pweektl_check!C203</f>
        <v>0</v>
      </c>
      <c r="H205" s="136">
        <f>pweektl_check!D203</f>
        <v>0</v>
      </c>
      <c r="I205" s="136">
        <f>pweektl_check!E203</f>
        <v>0</v>
      </c>
      <c r="J205" s="136">
        <f>pweektl_check!F203</f>
        <v>0</v>
      </c>
      <c r="K205" s="136">
        <f>pweektl_check!G203</f>
        <v>0</v>
      </c>
      <c r="L205" s="136">
        <f>pweektl_check!H203</f>
        <v>0</v>
      </c>
      <c r="M205" s="136">
        <f>pweektl_check!I203</f>
        <v>0</v>
      </c>
      <c r="N205" s="136">
        <v>0</v>
      </c>
      <c r="O205" s="136">
        <f>pweektl_check!J203</f>
        <v>0</v>
      </c>
      <c r="P205" s="147">
        <f>pweektl_check!K203</f>
        <v>11</v>
      </c>
    </row>
  </sheetData>
  <sheetProtection/>
  <mergeCells count="24">
    <mergeCell ref="P173:P175"/>
    <mergeCell ref="P190:P192"/>
    <mergeCell ref="A139:C141"/>
    <mergeCell ref="P105:P107"/>
    <mergeCell ref="P139:P141"/>
    <mergeCell ref="A122:C124"/>
    <mergeCell ref="A156:C158"/>
    <mergeCell ref="A173:C175"/>
    <mergeCell ref="A190:C192"/>
    <mergeCell ref="P156:P158"/>
    <mergeCell ref="P122:P124"/>
    <mergeCell ref="P3:P5"/>
    <mergeCell ref="P71:P73"/>
    <mergeCell ref="A88:C90"/>
    <mergeCell ref="A105:C107"/>
    <mergeCell ref="A3:C5"/>
    <mergeCell ref="A20:C22"/>
    <mergeCell ref="A37:C39"/>
    <mergeCell ref="A54:C56"/>
    <mergeCell ref="A71:C73"/>
    <mergeCell ref="P88:P90"/>
    <mergeCell ref="P20:P22"/>
    <mergeCell ref="P37:P39"/>
    <mergeCell ref="P54:P56"/>
  </mergeCells>
  <printOptions/>
  <pageMargins left="0.2362204724409449" right="0.15748031496062992" top="0.8661417322834646" bottom="0.984251968503937" header="0.15748031496062992" footer="0.5118110236220472"/>
  <pageSetup fitToHeight="1" fitToWidth="1" horizontalDpi="600" verticalDpi="600" orientation="landscape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7"/>
  <sheetViews>
    <sheetView zoomScalePageLayoutView="0" workbookViewId="0" topLeftCell="A1">
      <selection activeCell="B2" sqref="B2"/>
    </sheetView>
  </sheetViews>
  <sheetFormatPr defaultColWidth="9.140625" defaultRowHeight="12.75"/>
  <sheetData>
    <row r="5" spans="2:11" s="4" customFormat="1" ht="38.25">
      <c r="B5" s="4" t="s">
        <v>217</v>
      </c>
      <c r="C5" s="4" t="s">
        <v>218</v>
      </c>
      <c r="D5" s="4" t="s">
        <v>219</v>
      </c>
      <c r="E5" s="4" t="s">
        <v>220</v>
      </c>
      <c r="F5" s="4" t="s">
        <v>221</v>
      </c>
      <c r="G5" s="4" t="s">
        <v>223</v>
      </c>
      <c r="H5" s="4" t="s">
        <v>224</v>
      </c>
      <c r="I5" s="4" t="s">
        <v>227</v>
      </c>
      <c r="J5" s="4" t="s">
        <v>225</v>
      </c>
      <c r="K5" s="4" t="s">
        <v>226</v>
      </c>
    </row>
    <row r="6" spans="1:10" ht="12.75">
      <c r="A6" t="s">
        <v>217</v>
      </c>
      <c r="B6">
        <v>1220</v>
      </c>
      <c r="C6">
        <v>25</v>
      </c>
      <c r="D6">
        <v>2</v>
      </c>
      <c r="E6">
        <v>1</v>
      </c>
      <c r="F6">
        <v>235</v>
      </c>
      <c r="G6">
        <v>39</v>
      </c>
      <c r="H6">
        <v>5</v>
      </c>
      <c r="I6">
        <v>1</v>
      </c>
      <c r="J6">
        <v>2</v>
      </c>
    </row>
    <row r="7" spans="1:11" ht="12.75">
      <c r="A7" t="s">
        <v>218</v>
      </c>
      <c r="C7">
        <v>24</v>
      </c>
      <c r="D7">
        <v>0</v>
      </c>
      <c r="E7">
        <v>22</v>
      </c>
      <c r="F7">
        <v>2</v>
      </c>
      <c r="K7">
        <v>2</v>
      </c>
    </row>
    <row r="8" spans="1:6" ht="12.75">
      <c r="A8" t="s">
        <v>219</v>
      </c>
      <c r="D8">
        <v>2</v>
      </c>
      <c r="E8">
        <v>2</v>
      </c>
      <c r="F8">
        <v>0</v>
      </c>
    </row>
    <row r="9" spans="1:6" ht="12.75">
      <c r="A9" t="s">
        <v>220</v>
      </c>
      <c r="E9">
        <v>1</v>
      </c>
      <c r="F9">
        <v>1</v>
      </c>
    </row>
    <row r="10" spans="1:6" ht="12.75">
      <c r="A10" t="s">
        <v>221</v>
      </c>
      <c r="F10">
        <v>735</v>
      </c>
    </row>
    <row r="13" ht="12.75">
      <c r="A13" t="s">
        <v>222</v>
      </c>
    </row>
    <row r="14" ht="12.75">
      <c r="A14">
        <v>8501</v>
      </c>
    </row>
    <row r="17" ht="12.75">
      <c r="B17">
        <f>SUM(B6:K11,A14)</f>
        <v>10822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 asbl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munzi</dc:creator>
  <cp:keywords/>
  <dc:description/>
  <cp:lastModifiedBy>munzi</cp:lastModifiedBy>
  <cp:lastPrinted>2010-09-24T13:02:55Z</cp:lastPrinted>
  <dcterms:created xsi:type="dcterms:W3CDTF">2006-09-08T09:29:18Z</dcterms:created>
  <dcterms:modified xsi:type="dcterms:W3CDTF">2010-10-05T13:15:10Z</dcterms:modified>
  <cp:category/>
  <cp:version/>
  <cp:contentType/>
  <cp:contentStatus/>
</cp:coreProperties>
</file>